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GDI-TUNNO\OneDrive - Department for Education\Downloads\"/>
    </mc:Choice>
  </mc:AlternateContent>
  <bookViews>
    <workbookView xWindow="0" yWindow="60" windowWidth="4770" windowHeight="3135" tabRatio="832"/>
  </bookViews>
  <sheets>
    <sheet name="Cover" sheetId="88" r:id="rId1"/>
    <sheet name="Index" sheetId="12" r:id="rId2"/>
    <sheet name="Table 1a" sheetId="160" r:id="rId3"/>
    <sheet name="Table 1b(1)" sheetId="154" r:id="rId4"/>
    <sheet name="Table 1b(2)" sheetId="155" r:id="rId5"/>
    <sheet name="Table 1c" sheetId="161" r:id="rId6"/>
    <sheet name="Table 1d" sheetId="162" r:id="rId7"/>
    <sheet name="Table2abData" sheetId="158" state="hidden" r:id="rId8"/>
    <sheet name="Table 2a" sheetId="159" r:id="rId9"/>
    <sheet name="Table 2b" sheetId="157" r:id="rId10"/>
    <sheet name="Table2cData" sheetId="177" state="hidden" r:id="rId11"/>
    <sheet name="Table 2c" sheetId="178" r:id="rId12"/>
    <sheet name="Table 2d" sheetId="188" r:id="rId13"/>
    <sheet name="Table 2e" sheetId="189" r:id="rId14"/>
    <sheet name="Table2fData" sheetId="196" state="hidden" r:id="rId15"/>
    <sheet name="Table 2f" sheetId="197" r:id="rId16"/>
    <sheet name="Table 3" sheetId="187" r:id="rId17"/>
    <sheet name="Table4abData" sheetId="198" state="hidden" r:id="rId18"/>
    <sheet name="Table 4a" sheetId="164" r:id="rId19"/>
    <sheet name="Table4cData" sheetId="172" state="hidden" r:id="rId20"/>
    <sheet name="Table 4b" sheetId="165" r:id="rId21"/>
    <sheet name="Table 4c" sheetId="166" r:id="rId22"/>
    <sheet name="Table 5" sheetId="190" r:id="rId23"/>
    <sheet name="Table 6" sheetId="191" r:id="rId24"/>
  </sheets>
  <definedNames>
    <definedName name="_xlnm._FilterDatabase" localSheetId="8" hidden="1">#REF!</definedName>
    <definedName name="_xlnm.Print_Area" localSheetId="2">'Table 1a'!$A$1:$F$48</definedName>
    <definedName name="_xlnm.Print_Area" localSheetId="3">'Table 1b(1)'!$A$1:$R$41</definedName>
    <definedName name="_xlnm.Print_Area" localSheetId="4">'Table 1b(2)'!$A$1:$R$52</definedName>
    <definedName name="_xlnm.Print_Area" localSheetId="5">'Table 1c'!$A$1:$R$35</definedName>
    <definedName name="_xlnm.Print_Area" localSheetId="6">'Table 1d'!$A$1:$H$47</definedName>
    <definedName name="_xlnm.Print_Area" localSheetId="8">'Table 2a'!$A$1:$X$43</definedName>
    <definedName name="_xlnm.Print_Area" localSheetId="9">'Table 2b'!$A$1:$W$24</definedName>
    <definedName name="_xlnm.Print_Area" localSheetId="11">'Table 2c'!$A$1:$W$30</definedName>
    <definedName name="_xlnm.Print_Area" localSheetId="12">'Table 2d'!$A$1:$M$41</definedName>
    <definedName name="_xlnm.Print_Area" localSheetId="13">'Table 2e'!$A$1:$L$41</definedName>
    <definedName name="_xlnm.Print_Area" localSheetId="16">'Table 3'!$A$1:$K$51</definedName>
    <definedName name="_xlnm.Print_Area" localSheetId="18">'Table 4a'!$A$1:$AR$38</definedName>
    <definedName name="_xlnm.Print_Area" localSheetId="20">'Table 4b'!$A$1:$AR$28</definedName>
    <definedName name="_xlnm.Print_Area" localSheetId="21">'Table 4c'!$A$1:$AR$34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57" l="1"/>
  <c r="H10" i="157"/>
  <c r="H11" i="157"/>
  <c r="H8" i="157"/>
  <c r="E34" i="197" l="1"/>
  <c r="D34" i="197"/>
  <c r="C34" i="197"/>
  <c r="E32" i="197"/>
  <c r="D32" i="197"/>
  <c r="C32" i="197"/>
  <c r="E30" i="197"/>
  <c r="D30" i="197"/>
  <c r="C30" i="197"/>
  <c r="E29" i="197"/>
  <c r="D29" i="197"/>
  <c r="C29" i="197"/>
  <c r="E28" i="197"/>
  <c r="D28" i="197"/>
  <c r="C28" i="197"/>
  <c r="E27" i="197"/>
  <c r="D27" i="197"/>
  <c r="C27" i="197"/>
  <c r="E26" i="197"/>
  <c r="D26" i="197"/>
  <c r="C26" i="197"/>
  <c r="E25" i="197"/>
  <c r="D25" i="197"/>
  <c r="C25" i="197"/>
  <c r="E24" i="197"/>
  <c r="D24" i="197"/>
  <c r="C24" i="197"/>
  <c r="E23" i="197"/>
  <c r="D23" i="197"/>
  <c r="C23" i="197"/>
  <c r="E20" i="197"/>
  <c r="D20" i="197"/>
  <c r="C20" i="197"/>
  <c r="E18" i="197"/>
  <c r="D18" i="197"/>
  <c r="C18" i="197"/>
  <c r="E17" i="197"/>
  <c r="D17" i="197"/>
  <c r="C17" i="197"/>
  <c r="E16" i="197"/>
  <c r="D16" i="197"/>
  <c r="C16" i="197"/>
  <c r="E15" i="197"/>
  <c r="D15" i="197"/>
  <c r="C15" i="197"/>
  <c r="E14" i="197"/>
  <c r="D14" i="197"/>
  <c r="C14" i="197"/>
  <c r="E13" i="197"/>
  <c r="D13" i="197"/>
  <c r="C13" i="197"/>
  <c r="E12" i="197"/>
  <c r="D12" i="197"/>
  <c r="C12" i="197"/>
  <c r="E11" i="197"/>
  <c r="D11" i="197"/>
  <c r="C11" i="197"/>
  <c r="E10" i="197"/>
  <c r="D10" i="197"/>
  <c r="C10" i="197"/>
  <c r="AN11" i="165" l="1"/>
  <c r="AM11" i="165"/>
  <c r="AL11" i="165"/>
  <c r="AN10" i="165"/>
  <c r="AM10" i="165"/>
  <c r="AL10" i="165"/>
  <c r="AN9" i="165"/>
  <c r="AM9" i="165"/>
  <c r="AL9" i="165"/>
  <c r="AN8" i="165"/>
  <c r="AM8" i="165"/>
  <c r="AL8" i="165"/>
  <c r="A5" i="178" l="1"/>
  <c r="A5" i="157"/>
  <c r="A5" i="159"/>
  <c r="AR9" i="165" l="1"/>
  <c r="AR10" i="165"/>
  <c r="AR11" i="165"/>
  <c r="AR8" i="165"/>
  <c r="AQ9" i="165"/>
  <c r="AQ10" i="165"/>
  <c r="AQ11" i="165"/>
  <c r="AQ8" i="165"/>
  <c r="AP9" i="165"/>
  <c r="AP10" i="165"/>
  <c r="AP11" i="165"/>
  <c r="AP8" i="165"/>
  <c r="AH8" i="165"/>
  <c r="AJ9" i="165" l="1"/>
  <c r="AJ10" i="165"/>
  <c r="AJ11" i="165"/>
  <c r="AJ8" i="165"/>
  <c r="AI9" i="165"/>
  <c r="AI10" i="165"/>
  <c r="AI11" i="165"/>
  <c r="AI8" i="165"/>
  <c r="AH9" i="165"/>
  <c r="AH10" i="165"/>
  <c r="AH11" i="165"/>
  <c r="AE11" i="165"/>
  <c r="AD11" i="165"/>
  <c r="AC11" i="165"/>
  <c r="AA11" i="165"/>
  <c r="Z11" i="165"/>
  <c r="Y11" i="165"/>
  <c r="X11" i="165"/>
  <c r="W11" i="165"/>
  <c r="V11" i="165"/>
  <c r="T11" i="165"/>
  <c r="S11" i="165"/>
  <c r="R11" i="165"/>
  <c r="P11" i="165"/>
  <c r="O11" i="165"/>
  <c r="N11" i="165"/>
  <c r="L11" i="165"/>
  <c r="K11" i="165"/>
  <c r="J11" i="165"/>
  <c r="H11" i="165"/>
  <c r="G11" i="165"/>
  <c r="F11" i="165"/>
  <c r="D11" i="165"/>
  <c r="C11" i="165"/>
  <c r="B11" i="165"/>
  <c r="AE10" i="165"/>
  <c r="AD10" i="165"/>
  <c r="AC10" i="165"/>
  <c r="AA10" i="165"/>
  <c r="Z10" i="165"/>
  <c r="Y10" i="165"/>
  <c r="X10" i="165"/>
  <c r="W10" i="165"/>
  <c r="V10" i="165"/>
  <c r="T10" i="165"/>
  <c r="S10" i="165"/>
  <c r="R10" i="165"/>
  <c r="P10" i="165"/>
  <c r="O10" i="165"/>
  <c r="N10" i="165"/>
  <c r="L10" i="165"/>
  <c r="K10" i="165"/>
  <c r="J10" i="165"/>
  <c r="H10" i="165"/>
  <c r="G10" i="165"/>
  <c r="F10" i="165"/>
  <c r="D10" i="165"/>
  <c r="C10" i="165"/>
  <c r="B10" i="165"/>
  <c r="AE9" i="165"/>
  <c r="AD9" i="165"/>
  <c r="AC9" i="165"/>
  <c r="AA9" i="165"/>
  <c r="Z9" i="165"/>
  <c r="Y9" i="165"/>
  <c r="X9" i="165"/>
  <c r="W9" i="165"/>
  <c r="V9" i="165"/>
  <c r="T9" i="165"/>
  <c r="S9" i="165"/>
  <c r="R9" i="165"/>
  <c r="P9" i="165"/>
  <c r="O9" i="165"/>
  <c r="N9" i="165"/>
  <c r="L9" i="165"/>
  <c r="K9" i="165"/>
  <c r="J9" i="165"/>
  <c r="H9" i="165"/>
  <c r="G9" i="165"/>
  <c r="F9" i="165"/>
  <c r="D9" i="165"/>
  <c r="C9" i="165"/>
  <c r="B9" i="165"/>
  <c r="AE8" i="165"/>
  <c r="AD8" i="165"/>
  <c r="AC8" i="165"/>
  <c r="AA8" i="165"/>
  <c r="Z8" i="165"/>
  <c r="Y8" i="165"/>
  <c r="X8" i="165"/>
  <c r="W8" i="165"/>
  <c r="V8" i="165"/>
  <c r="T8" i="165"/>
  <c r="S8" i="165"/>
  <c r="R8" i="165"/>
  <c r="P8" i="165"/>
  <c r="O8" i="165"/>
  <c r="N8" i="165"/>
  <c r="L8" i="165"/>
  <c r="K8" i="165"/>
  <c r="J8" i="165"/>
  <c r="H8" i="165"/>
  <c r="G8" i="165"/>
  <c r="F8" i="165"/>
  <c r="D8" i="165"/>
  <c r="C8" i="165"/>
  <c r="B8" i="165"/>
  <c r="AR19" i="164"/>
  <c r="AQ19" i="164"/>
  <c r="AP19" i="164"/>
  <c r="AN19" i="164"/>
  <c r="AM19" i="164"/>
  <c r="AL19" i="164"/>
  <c r="AJ19" i="164"/>
  <c r="AI19" i="164"/>
  <c r="AH19" i="164"/>
  <c r="AE19" i="164"/>
  <c r="AD19" i="164"/>
  <c r="AC19" i="164"/>
  <c r="AA19" i="164"/>
  <c r="Z19" i="164"/>
  <c r="Y19" i="164"/>
  <c r="X19" i="164"/>
  <c r="W19" i="164"/>
  <c r="V19" i="164"/>
  <c r="T19" i="164"/>
  <c r="S19" i="164"/>
  <c r="R19" i="164"/>
  <c r="P19" i="164"/>
  <c r="O19" i="164"/>
  <c r="N19" i="164"/>
  <c r="L19" i="164"/>
  <c r="K19" i="164"/>
  <c r="J19" i="164"/>
  <c r="H19" i="164"/>
  <c r="G19" i="164"/>
  <c r="F19" i="164"/>
  <c r="D19" i="164"/>
  <c r="C19" i="164"/>
  <c r="B19" i="164"/>
  <c r="AR18" i="164"/>
  <c r="AQ18" i="164"/>
  <c r="AP18" i="164"/>
  <c r="AN18" i="164"/>
  <c r="AM18" i="164"/>
  <c r="AL18" i="164"/>
  <c r="AJ18" i="164"/>
  <c r="AI18" i="164"/>
  <c r="AH18" i="164"/>
  <c r="AE18" i="164"/>
  <c r="AD18" i="164"/>
  <c r="AC18" i="164"/>
  <c r="AA18" i="164"/>
  <c r="Z18" i="164"/>
  <c r="Y18" i="164"/>
  <c r="X18" i="164"/>
  <c r="W18" i="164"/>
  <c r="V18" i="164"/>
  <c r="T18" i="164"/>
  <c r="S18" i="164"/>
  <c r="R18" i="164"/>
  <c r="P18" i="164"/>
  <c r="O18" i="164"/>
  <c r="N18" i="164"/>
  <c r="L18" i="164"/>
  <c r="K18" i="164"/>
  <c r="J18" i="164"/>
  <c r="H18" i="164"/>
  <c r="G18" i="164"/>
  <c r="F18" i="164"/>
  <c r="D18" i="164"/>
  <c r="C18" i="164"/>
  <c r="B18" i="164"/>
  <c r="AR17" i="164"/>
  <c r="AQ17" i="164"/>
  <c r="AP17" i="164"/>
  <c r="AN17" i="164"/>
  <c r="AM17" i="164"/>
  <c r="AL17" i="164"/>
  <c r="AJ17" i="164"/>
  <c r="AI17" i="164"/>
  <c r="AH17" i="164"/>
  <c r="AE17" i="164"/>
  <c r="AD17" i="164"/>
  <c r="AC17" i="164"/>
  <c r="AA17" i="164"/>
  <c r="Z17" i="164"/>
  <c r="Y17" i="164"/>
  <c r="X17" i="164"/>
  <c r="W17" i="164"/>
  <c r="V17" i="164"/>
  <c r="T17" i="164"/>
  <c r="S17" i="164"/>
  <c r="R17" i="164"/>
  <c r="P17" i="164"/>
  <c r="O17" i="164"/>
  <c r="AR16" i="164"/>
  <c r="AQ16" i="164"/>
  <c r="AP16" i="164"/>
  <c r="AN16" i="164"/>
  <c r="AM16" i="164"/>
  <c r="AL16" i="164"/>
  <c r="AJ16" i="164"/>
  <c r="AI16" i="164"/>
  <c r="AH16" i="164"/>
  <c r="AE16" i="164"/>
  <c r="AD16" i="164"/>
  <c r="AC16" i="164"/>
  <c r="AA16" i="164"/>
  <c r="Z16" i="164"/>
  <c r="Y16" i="164"/>
  <c r="X16" i="164"/>
  <c r="W16" i="164"/>
  <c r="V16" i="164"/>
  <c r="T16" i="164"/>
  <c r="S16" i="164"/>
  <c r="R16" i="164"/>
  <c r="P16" i="164"/>
  <c r="O16" i="164"/>
  <c r="N16" i="164"/>
  <c r="L16" i="164"/>
  <c r="K16" i="164"/>
  <c r="J16" i="164"/>
  <c r="H16" i="164"/>
  <c r="G16" i="164"/>
  <c r="F16" i="164"/>
  <c r="D16" i="164"/>
  <c r="C16" i="164"/>
  <c r="B16" i="164"/>
  <c r="AR15" i="164"/>
  <c r="AQ15" i="164"/>
  <c r="AP15" i="164"/>
  <c r="AN15" i="164"/>
  <c r="AM15" i="164"/>
  <c r="AL15" i="164"/>
  <c r="AJ15" i="164"/>
  <c r="AI15" i="164"/>
  <c r="AH15" i="164"/>
  <c r="AE15" i="164"/>
  <c r="AD15" i="164"/>
  <c r="AC15" i="164"/>
  <c r="AA15" i="164"/>
  <c r="Z15" i="164"/>
  <c r="Y15" i="164"/>
  <c r="X15" i="164"/>
  <c r="W15" i="164"/>
  <c r="V15" i="164"/>
  <c r="T15" i="164"/>
  <c r="S15" i="164"/>
  <c r="R15" i="164"/>
  <c r="P15" i="164"/>
  <c r="O15" i="164"/>
  <c r="N15" i="164"/>
  <c r="L15" i="164"/>
  <c r="K15" i="164"/>
  <c r="J15" i="164"/>
  <c r="H15" i="164"/>
  <c r="G15" i="164"/>
  <c r="F15" i="164"/>
  <c r="D15" i="164"/>
  <c r="C15" i="164"/>
  <c r="B15" i="164"/>
  <c r="AR14" i="164"/>
  <c r="AQ14" i="164"/>
  <c r="AP14" i="164"/>
  <c r="AN14" i="164"/>
  <c r="AM14" i="164"/>
  <c r="AL14" i="164"/>
  <c r="AJ14" i="164"/>
  <c r="AI14" i="164"/>
  <c r="AH14" i="164"/>
  <c r="AE14" i="164"/>
  <c r="AD14" i="164"/>
  <c r="AC14" i="164"/>
  <c r="AA14" i="164"/>
  <c r="Z14" i="164"/>
  <c r="Y14" i="164"/>
  <c r="X14" i="164"/>
  <c r="W14" i="164"/>
  <c r="V14" i="164"/>
  <c r="T14" i="164"/>
  <c r="S14" i="164"/>
  <c r="R14" i="164"/>
  <c r="P14" i="164"/>
  <c r="O14" i="164"/>
  <c r="N14" i="164"/>
  <c r="L14" i="164"/>
  <c r="K14" i="164"/>
  <c r="J14" i="164"/>
  <c r="H14" i="164"/>
  <c r="G14" i="164"/>
  <c r="F14" i="164"/>
  <c r="D14" i="164"/>
  <c r="C14" i="164"/>
  <c r="B14" i="164"/>
  <c r="AR13" i="164"/>
  <c r="AQ13" i="164"/>
  <c r="AP13" i="164"/>
  <c r="AN13" i="164"/>
  <c r="AM13" i="164"/>
  <c r="AL13" i="164"/>
  <c r="AJ13" i="164"/>
  <c r="AI13" i="164"/>
  <c r="AH13" i="164"/>
  <c r="AE13" i="164"/>
  <c r="AD13" i="164"/>
  <c r="AC13" i="164"/>
  <c r="AA13" i="164"/>
  <c r="Z13" i="164"/>
  <c r="Y13" i="164"/>
  <c r="X13" i="164"/>
  <c r="W13" i="164"/>
  <c r="V13" i="164"/>
  <c r="T13" i="164"/>
  <c r="S13" i="164"/>
  <c r="R13" i="164"/>
  <c r="P13" i="164"/>
  <c r="O13" i="164"/>
  <c r="N13" i="164"/>
  <c r="L13" i="164"/>
  <c r="K13" i="164"/>
  <c r="J13" i="164"/>
  <c r="H13" i="164"/>
  <c r="G13" i="164"/>
  <c r="F13" i="164"/>
  <c r="D13" i="164"/>
  <c r="C13" i="164"/>
  <c r="B13" i="164"/>
  <c r="AR12" i="164"/>
  <c r="AQ12" i="164"/>
  <c r="AP12" i="164"/>
  <c r="AN12" i="164"/>
  <c r="AM12" i="164"/>
  <c r="AL12" i="164"/>
  <c r="AJ12" i="164"/>
  <c r="AI12" i="164"/>
  <c r="AH12" i="164"/>
  <c r="AE12" i="164"/>
  <c r="AD12" i="164"/>
  <c r="AC12" i="164"/>
  <c r="AA12" i="164"/>
  <c r="Z12" i="164"/>
  <c r="Y12" i="164"/>
  <c r="X12" i="164"/>
  <c r="W12" i="164"/>
  <c r="V12" i="164"/>
  <c r="T12" i="164"/>
  <c r="S12" i="164"/>
  <c r="R12" i="164"/>
  <c r="P12" i="164"/>
  <c r="O12" i="164"/>
  <c r="N12" i="164"/>
  <c r="L12" i="164"/>
  <c r="K12" i="164"/>
  <c r="J12" i="164"/>
  <c r="H12" i="164"/>
  <c r="G12" i="164"/>
  <c r="F12" i="164"/>
  <c r="D12" i="164"/>
  <c r="C12" i="164"/>
  <c r="B12" i="164"/>
  <c r="AR11" i="164"/>
  <c r="AQ11" i="164"/>
  <c r="AP11" i="164"/>
  <c r="AN11" i="164"/>
  <c r="AM11" i="164"/>
  <c r="AL11" i="164"/>
  <c r="AJ11" i="164"/>
  <c r="AI11" i="164"/>
  <c r="AH11" i="164"/>
  <c r="AE11" i="164"/>
  <c r="AD11" i="164"/>
  <c r="AC11" i="164"/>
  <c r="AA11" i="164"/>
  <c r="Z11" i="164"/>
  <c r="Y11" i="164"/>
  <c r="X11" i="164"/>
  <c r="W11" i="164"/>
  <c r="V11" i="164"/>
  <c r="T11" i="164"/>
  <c r="S11" i="164"/>
  <c r="R11" i="164"/>
  <c r="P11" i="164"/>
  <c r="O11" i="164"/>
  <c r="N11" i="164"/>
  <c r="L11" i="164"/>
  <c r="K11" i="164"/>
  <c r="J11" i="164"/>
  <c r="H11" i="164"/>
  <c r="G11" i="164"/>
  <c r="F11" i="164"/>
  <c r="D11" i="164"/>
  <c r="C11" i="164"/>
  <c r="B11" i="164"/>
  <c r="AR10" i="164"/>
  <c r="AQ10" i="164"/>
  <c r="AP10" i="164"/>
  <c r="AN10" i="164"/>
  <c r="AM10" i="164"/>
  <c r="AL10" i="164"/>
  <c r="AJ10" i="164"/>
  <c r="AI10" i="164"/>
  <c r="AH10" i="164"/>
  <c r="AE10" i="164"/>
  <c r="AD10" i="164"/>
  <c r="AC10" i="164"/>
  <c r="AA10" i="164"/>
  <c r="Z10" i="164"/>
  <c r="Y10" i="164"/>
  <c r="X10" i="164"/>
  <c r="W10" i="164"/>
  <c r="V10" i="164"/>
  <c r="T10" i="164"/>
  <c r="S10" i="164"/>
  <c r="R10" i="164"/>
  <c r="P10" i="164"/>
  <c r="O10" i="164"/>
  <c r="N10" i="164"/>
  <c r="L10" i="164"/>
  <c r="K10" i="164"/>
  <c r="J10" i="164"/>
  <c r="H10" i="164"/>
  <c r="G10" i="164"/>
  <c r="F10" i="164"/>
  <c r="D10" i="164"/>
  <c r="C10" i="164"/>
  <c r="B10" i="164"/>
  <c r="AR9" i="164"/>
  <c r="AQ9" i="164"/>
  <c r="AP9" i="164"/>
  <c r="AN9" i="164"/>
  <c r="AM9" i="164"/>
  <c r="AL9" i="164"/>
  <c r="AJ9" i="164"/>
  <c r="AI9" i="164"/>
  <c r="AH9" i="164"/>
  <c r="AE9" i="164"/>
  <c r="AD9" i="164"/>
  <c r="AC9" i="164"/>
  <c r="AB9" i="164"/>
  <c r="AA9" i="164"/>
  <c r="Z9" i="164"/>
  <c r="Y9" i="164"/>
  <c r="X9" i="164"/>
  <c r="W9" i="164"/>
  <c r="V9" i="164"/>
  <c r="T9" i="164"/>
  <c r="S9" i="164"/>
  <c r="R9" i="164"/>
  <c r="P9" i="164"/>
  <c r="O9" i="164"/>
  <c r="N9" i="164"/>
  <c r="N17" i="164"/>
  <c r="L17" i="164"/>
  <c r="K17" i="164"/>
  <c r="J17" i="164"/>
  <c r="H17" i="164"/>
  <c r="G17" i="164"/>
  <c r="F17" i="164"/>
  <c r="D17" i="164"/>
  <c r="C17" i="164"/>
  <c r="B17" i="164"/>
  <c r="L9" i="164"/>
  <c r="K9" i="164"/>
  <c r="J9" i="164"/>
  <c r="H9" i="164"/>
  <c r="G9" i="164"/>
  <c r="F9" i="164"/>
  <c r="D9" i="164"/>
  <c r="C9" i="164"/>
  <c r="B9" i="164"/>
  <c r="M9" i="157"/>
  <c r="M10" i="157"/>
  <c r="M11" i="157"/>
  <c r="M8" i="157"/>
  <c r="C6" i="197" l="1"/>
  <c r="B10" i="197"/>
  <c r="B11" i="197"/>
  <c r="B12" i="197"/>
  <c r="B13" i="197"/>
  <c r="B14" i="197"/>
  <c r="B15" i="197"/>
  <c r="B16" i="197"/>
  <c r="B17" i="197"/>
  <c r="B18" i="197"/>
  <c r="B20" i="197"/>
  <c r="B23" i="197"/>
  <c r="B24" i="197"/>
  <c r="B25" i="197"/>
  <c r="B26" i="197"/>
  <c r="B27" i="197"/>
  <c r="B28" i="197"/>
  <c r="B29" i="197"/>
  <c r="B30" i="197"/>
  <c r="B32" i="197"/>
  <c r="B34" i="197"/>
  <c r="A6" i="165" l="1"/>
  <c r="I8" i="159" l="1"/>
  <c r="I9" i="159"/>
  <c r="I10" i="159"/>
  <c r="I11" i="159"/>
  <c r="I12" i="159"/>
  <c r="I13" i="159"/>
  <c r="I14" i="159"/>
  <c r="I15" i="159"/>
  <c r="I16" i="159"/>
  <c r="I17" i="159"/>
  <c r="I18" i="159"/>
  <c r="I19" i="159"/>
  <c r="I20" i="159"/>
  <c r="I21" i="159"/>
  <c r="I22" i="159"/>
  <c r="I23" i="159"/>
  <c r="I24" i="159"/>
  <c r="I25" i="159"/>
  <c r="I26" i="159"/>
  <c r="X15" i="166" l="1"/>
  <c r="W15" i="166"/>
  <c r="V15" i="166"/>
  <c r="T15" i="166"/>
  <c r="S15" i="166"/>
  <c r="R15" i="166"/>
  <c r="L15" i="166"/>
  <c r="K15" i="166"/>
  <c r="J15" i="166"/>
  <c r="P15" i="166"/>
  <c r="O15" i="166"/>
  <c r="N15" i="166"/>
  <c r="AJ15" i="166"/>
  <c r="AI15" i="166"/>
  <c r="AH15" i="166"/>
  <c r="H15" i="166"/>
  <c r="G15" i="166"/>
  <c r="F15" i="166"/>
  <c r="D15" i="166"/>
  <c r="C15" i="166"/>
  <c r="B15" i="166"/>
  <c r="AC15" i="166"/>
  <c r="AE8" i="166"/>
  <c r="AC9" i="166"/>
  <c r="AE10" i="166"/>
  <c r="AC11" i="166"/>
  <c r="AE12" i="166"/>
  <c r="AC13" i="166"/>
  <c r="AE14" i="166"/>
  <c r="Y9" i="166" l="1"/>
  <c r="Y15" i="166"/>
  <c r="Z8" i="166"/>
  <c r="AD15" i="166"/>
  <c r="Z10" i="166"/>
  <c r="Z14" i="166"/>
  <c r="Z12" i="166"/>
  <c r="AA14" i="166"/>
  <c r="AA16" i="166"/>
  <c r="Z15" i="166" l="1"/>
  <c r="AA12" i="166"/>
  <c r="AA9" i="166"/>
  <c r="AD8" i="166"/>
  <c r="AC16" i="166"/>
  <c r="AE16" i="166"/>
  <c r="AE11" i="166"/>
  <c r="AE15" i="166"/>
  <c r="AD9" i="166"/>
  <c r="AA10" i="166"/>
  <c r="AA8" i="166"/>
  <c r="Y16" i="166"/>
  <c r="Z16" i="166"/>
  <c r="Z13" i="166"/>
  <c r="AD16" i="166"/>
  <c r="AA11" i="166"/>
  <c r="AA15" i="166"/>
  <c r="Z9" i="166"/>
  <c r="Y13" i="166"/>
  <c r="Y11" i="166"/>
  <c r="AC8" i="166"/>
  <c r="AC10" i="166"/>
  <c r="AC12" i="166"/>
  <c r="AC14" i="166"/>
  <c r="AD11" i="166"/>
  <c r="AA13" i="166"/>
  <c r="AD13" i="166"/>
  <c r="AD10" i="166"/>
  <c r="AE9" i="166"/>
  <c r="AE13" i="166"/>
  <c r="AD12" i="166"/>
  <c r="AD14" i="166"/>
  <c r="Y8" i="166"/>
  <c r="Y10" i="166"/>
  <c r="Y12" i="166"/>
  <c r="Y14" i="166"/>
  <c r="Z11" i="166"/>
  <c r="A5" i="166" l="1"/>
  <c r="A5" i="164"/>
  <c r="M17" i="159" l="1"/>
  <c r="M21" i="159" l="1"/>
  <c r="W10" i="166" l="1"/>
  <c r="W14" i="166"/>
  <c r="V8" i="166"/>
  <c r="V9" i="166"/>
  <c r="W9" i="166"/>
  <c r="V12" i="166"/>
  <c r="V13" i="166"/>
  <c r="W13" i="166"/>
  <c r="X16" i="166" l="1"/>
  <c r="W12" i="166"/>
  <c r="W8" i="166"/>
  <c r="X8" i="166"/>
  <c r="W11" i="166"/>
  <c r="W16" i="166"/>
  <c r="AL13" i="166" l="1"/>
  <c r="AQ8" i="166"/>
  <c r="AR14" i="166"/>
  <c r="AQ15" i="166"/>
  <c r="AM8" i="166"/>
  <c r="AM9" i="166"/>
  <c r="AN15" i="166"/>
  <c r="AQ11" i="166"/>
  <c r="AN11" i="166"/>
  <c r="AQ9" i="166"/>
  <c r="AP11" i="166"/>
  <c r="AR9" i="166"/>
  <c r="AP10" i="166"/>
  <c r="AR11" i="166"/>
  <c r="AM10" i="166"/>
  <c r="AN10" i="166"/>
  <c r="AM15" i="166"/>
  <c r="AL15" i="166"/>
  <c r="AR15" i="166"/>
  <c r="AL8" i="166"/>
  <c r="AP14" i="166"/>
  <c r="AL10" i="166"/>
  <c r="AP9" i="166"/>
  <c r="AP15" i="166"/>
  <c r="AQ16" i="166"/>
  <c r="AQ10" i="166"/>
  <c r="AN8" i="166"/>
  <c r="G8" i="166"/>
  <c r="K12" i="166"/>
  <c r="AI9" i="166"/>
  <c r="H10" i="166"/>
  <c r="G16" i="166"/>
  <c r="R11" i="166"/>
  <c r="AR10" i="166"/>
  <c r="AH14" i="166"/>
  <c r="J8" i="166"/>
  <c r="F14" i="166"/>
  <c r="AR12" i="166"/>
  <c r="T16" i="166"/>
  <c r="G11" i="166"/>
  <c r="L12" i="166"/>
  <c r="AP8" i="166"/>
  <c r="AH16" i="166"/>
  <c r="P8" i="166"/>
  <c r="X11" i="166"/>
  <c r="H9" i="166"/>
  <c r="H13" i="166"/>
  <c r="F16" i="166"/>
  <c r="S8" i="166"/>
  <c r="G10" i="166"/>
  <c r="O12" i="166"/>
  <c r="O14" i="166"/>
  <c r="AQ13" i="166"/>
  <c r="AP13" i="166"/>
  <c r="N12" i="166"/>
  <c r="T10" i="166"/>
  <c r="T14" i="166"/>
  <c r="O16" i="166"/>
  <c r="F9" i="166"/>
  <c r="J9" i="166"/>
  <c r="J11" i="166"/>
  <c r="B13" i="166"/>
  <c r="AI10" i="166"/>
  <c r="AQ14" i="166"/>
  <c r="AI14" i="166"/>
  <c r="L8" i="166"/>
  <c r="N8" i="166"/>
  <c r="B14" i="166"/>
  <c r="AQ12" i="166"/>
  <c r="C12" i="166"/>
  <c r="AJ12" i="166"/>
  <c r="P11" i="166"/>
  <c r="P16" i="166"/>
  <c r="K9" i="166"/>
  <c r="S9" i="166"/>
  <c r="G13" i="166"/>
  <c r="D11" i="166"/>
  <c r="P12" i="166"/>
  <c r="R10" i="166"/>
  <c r="F10" i="166"/>
  <c r="D8" i="166"/>
  <c r="AR8" i="166"/>
  <c r="AL16" i="166"/>
  <c r="AN16" i="166"/>
  <c r="AM16" i="166"/>
  <c r="N11" i="166"/>
  <c r="X12" i="166"/>
  <c r="P9" i="166"/>
  <c r="K14" i="166"/>
  <c r="AN13" i="166"/>
  <c r="H14" i="166"/>
  <c r="R9" i="166"/>
  <c r="AH10" i="166"/>
  <c r="R14" i="166"/>
  <c r="AH12" i="166"/>
  <c r="L11" i="166"/>
  <c r="N10" i="166"/>
  <c r="AI8" i="166"/>
  <c r="AJ16" i="166"/>
  <c r="V11" i="166"/>
  <c r="V16" i="166"/>
  <c r="T9" i="166"/>
  <c r="T13" i="166"/>
  <c r="B16" i="166"/>
  <c r="N16" i="166"/>
  <c r="K8" i="166"/>
  <c r="S10" i="166"/>
  <c r="G12" i="166"/>
  <c r="D9" i="166"/>
  <c r="AH9" i="166"/>
  <c r="C9" i="166"/>
  <c r="D13" i="166"/>
  <c r="AH13" i="166"/>
  <c r="C13" i="166"/>
  <c r="B12" i="166"/>
  <c r="F12" i="166"/>
  <c r="L10" i="166"/>
  <c r="L14" i="166"/>
  <c r="F11" i="166"/>
  <c r="N13" i="166"/>
  <c r="R13" i="166"/>
  <c r="AJ14" i="166"/>
  <c r="AM14" i="166"/>
  <c r="H8" i="166"/>
  <c r="R8" i="166"/>
  <c r="F8" i="166"/>
  <c r="J14" i="166"/>
  <c r="AN12" i="166"/>
  <c r="AL12" i="166"/>
  <c r="H11" i="166"/>
  <c r="L16" i="166"/>
  <c r="O9" i="166"/>
  <c r="K11" i="166"/>
  <c r="S11" i="166"/>
  <c r="AI11" i="166"/>
  <c r="C11" i="166"/>
  <c r="H12" i="166"/>
  <c r="B10" i="166"/>
  <c r="C8" i="166"/>
  <c r="AJ8" i="166"/>
  <c r="AI16" i="166"/>
  <c r="AR16" i="166"/>
  <c r="G14" i="166"/>
  <c r="V10" i="166"/>
  <c r="X9" i="166"/>
  <c r="X10" i="166"/>
  <c r="P13" i="166"/>
  <c r="O10" i="166"/>
  <c r="AN9" i="166"/>
  <c r="AM13" i="166"/>
  <c r="J12" i="166"/>
  <c r="N9" i="166"/>
  <c r="C10" i="166"/>
  <c r="C14" i="166"/>
  <c r="T8" i="166"/>
  <c r="D12" i="166"/>
  <c r="O13" i="166"/>
  <c r="AM11" i="166"/>
  <c r="C16" i="166"/>
  <c r="AJ10" i="166"/>
  <c r="L9" i="166"/>
  <c r="L13" i="166"/>
  <c r="R16" i="166"/>
  <c r="O8" i="166"/>
  <c r="K10" i="166"/>
  <c r="S12" i="166"/>
  <c r="S14" i="166"/>
  <c r="AL9" i="166"/>
  <c r="AJ9" i="166"/>
  <c r="AI13" i="166"/>
  <c r="AR13" i="166"/>
  <c r="AJ13" i="166"/>
  <c r="R12" i="166"/>
  <c r="P10" i="166"/>
  <c r="P14" i="166"/>
  <c r="K16" i="166"/>
  <c r="S16" i="166"/>
  <c r="B9" i="166"/>
  <c r="B11" i="166"/>
  <c r="F13" i="166"/>
  <c r="J13" i="166"/>
  <c r="D10" i="166"/>
  <c r="AN14" i="166"/>
  <c r="D14" i="166"/>
  <c r="AL14" i="166"/>
  <c r="B8" i="166"/>
  <c r="N14" i="166"/>
  <c r="AP12" i="166"/>
  <c r="AM12" i="166"/>
  <c r="AI12" i="166"/>
  <c r="T11" i="166"/>
  <c r="H16" i="166"/>
  <c r="G9" i="166"/>
  <c r="O11" i="166"/>
  <c r="K13" i="166"/>
  <c r="S13" i="166"/>
  <c r="AJ11" i="166"/>
  <c r="AL11" i="166"/>
  <c r="AH11" i="166"/>
  <c r="T12" i="166"/>
  <c r="J10" i="166"/>
  <c r="AH8" i="166"/>
  <c r="AP16" i="166"/>
  <c r="D16" i="166"/>
  <c r="V14" i="166"/>
  <c r="X13" i="166"/>
  <c r="X14" i="166"/>
  <c r="Q16" i="166" l="1"/>
  <c r="J16" i="166"/>
  <c r="N15" i="178" l="1"/>
  <c r="M15" i="178"/>
  <c r="L15" i="178"/>
  <c r="U15" i="178"/>
  <c r="G15" i="178"/>
  <c r="I15" i="178"/>
  <c r="K15" i="178"/>
  <c r="B15" i="178"/>
  <c r="Q11" i="178"/>
  <c r="Q16" i="178"/>
  <c r="Q15" i="178"/>
  <c r="Q12" i="178"/>
  <c r="Q8" i="178"/>
  <c r="Q13" i="178"/>
  <c r="Q9" i="178"/>
  <c r="Q14" i="178"/>
  <c r="Q10" i="178"/>
  <c r="V15" i="178" l="1"/>
  <c r="B16" i="178"/>
  <c r="E15" i="178"/>
  <c r="P9" i="178"/>
  <c r="P8" i="178"/>
  <c r="P11" i="178"/>
  <c r="H15" i="178"/>
  <c r="P10" i="178"/>
  <c r="P15" i="178"/>
  <c r="P13" i="178"/>
  <c r="P12" i="178"/>
  <c r="P16" i="178"/>
  <c r="P14" i="178"/>
  <c r="C15" i="178"/>
  <c r="R15" i="178" l="1"/>
  <c r="S13" i="178"/>
  <c r="R12" i="178"/>
  <c r="S16" i="178"/>
  <c r="R14" i="178"/>
  <c r="R11" i="178"/>
  <c r="S15" i="178"/>
  <c r="S12" i="178"/>
  <c r="S10" i="178"/>
  <c r="S11" i="178"/>
  <c r="R10" i="178"/>
  <c r="S9" i="178"/>
  <c r="R8" i="178"/>
  <c r="R13" i="178"/>
  <c r="R16" i="178"/>
  <c r="R9" i="178"/>
  <c r="S8" i="178"/>
  <c r="S14" i="178"/>
  <c r="B21" i="159"/>
  <c r="B13" i="159"/>
  <c r="B16" i="159"/>
  <c r="B14" i="159"/>
  <c r="B15" i="159"/>
  <c r="B22" i="159"/>
  <c r="B19" i="159"/>
  <c r="B8" i="157"/>
  <c r="B23" i="159"/>
  <c r="B11" i="159"/>
  <c r="B12" i="159"/>
  <c r="B9" i="159"/>
  <c r="B26" i="159"/>
  <c r="B17" i="159"/>
  <c r="P11" i="159"/>
  <c r="Q13" i="159"/>
  <c r="Q17" i="159"/>
  <c r="P17" i="159"/>
  <c r="Q12" i="159"/>
  <c r="P12" i="159"/>
  <c r="Q9" i="159"/>
  <c r="P14" i="159"/>
  <c r="Q16" i="159"/>
  <c r="P8" i="159"/>
  <c r="P13" i="159"/>
  <c r="P15" i="159"/>
  <c r="P16" i="159"/>
  <c r="Q11" i="159"/>
  <c r="P9" i="159" l="1"/>
  <c r="Q9" i="157"/>
  <c r="Q11" i="157"/>
  <c r="B9" i="157"/>
  <c r="B18" i="159"/>
  <c r="B10" i="159"/>
  <c r="Q14" i="159"/>
  <c r="Q21" i="159"/>
  <c r="P11" i="157"/>
  <c r="P10" i="157"/>
  <c r="Q15" i="159"/>
  <c r="B10" i="157"/>
  <c r="B8" i="159"/>
  <c r="B24" i="159"/>
  <c r="P21" i="159"/>
  <c r="P9" i="157"/>
  <c r="B11" i="157"/>
  <c r="B25" i="159"/>
  <c r="Q8" i="157"/>
  <c r="Q10" i="157"/>
  <c r="P8" i="157"/>
  <c r="R15" i="159"/>
  <c r="R11" i="159"/>
  <c r="R13" i="159"/>
  <c r="Q18" i="159"/>
  <c r="R12" i="159"/>
  <c r="R14" i="159"/>
  <c r="R9" i="159"/>
  <c r="Q25" i="159"/>
  <c r="R17" i="159"/>
  <c r="R21" i="159"/>
  <c r="R16" i="159"/>
  <c r="P18" i="159"/>
  <c r="P10" i="159"/>
  <c r="Q10" i="159"/>
  <c r="P25" i="159" l="1"/>
  <c r="B20" i="159"/>
  <c r="R25" i="159"/>
  <c r="R10" i="159"/>
  <c r="R18" i="159"/>
  <c r="S21" i="159" l="1"/>
  <c r="S9" i="157"/>
  <c r="S8" i="157"/>
  <c r="S10" i="157"/>
  <c r="S13" i="159"/>
  <c r="S11" i="159"/>
  <c r="S15" i="159"/>
  <c r="S16" i="159"/>
  <c r="S12" i="159"/>
  <c r="S17" i="159"/>
  <c r="S11" i="157"/>
  <c r="S14" i="159"/>
  <c r="S9" i="159"/>
  <c r="R9" i="157"/>
  <c r="R8" i="157"/>
  <c r="R11" i="157"/>
  <c r="R10" i="157"/>
  <c r="S10" i="159" l="1"/>
  <c r="S25" i="159"/>
  <c r="S18" i="159"/>
  <c r="L11" i="157" l="1"/>
  <c r="N11" i="157"/>
  <c r="L10" i="157"/>
  <c r="N10" i="157"/>
  <c r="L9" i="157"/>
  <c r="N9" i="157"/>
  <c r="L8" i="157"/>
  <c r="N8" i="157"/>
  <c r="C9" i="157"/>
  <c r="C8" i="157"/>
  <c r="C10" i="157"/>
  <c r="C11" i="157"/>
  <c r="U11" i="157" l="1"/>
  <c r="G10" i="157"/>
  <c r="G11" i="157"/>
  <c r="K8" i="157"/>
  <c r="V9" i="157"/>
  <c r="U10" i="157"/>
  <c r="U8" i="157"/>
  <c r="K9" i="157"/>
  <c r="V8" i="157"/>
  <c r="V11" i="157"/>
  <c r="G8" i="157"/>
  <c r="K11" i="157"/>
  <c r="K10" i="157"/>
  <c r="V10" i="157"/>
  <c r="G9" i="157"/>
  <c r="U9" i="157"/>
  <c r="I9" i="157"/>
  <c r="I10" i="157"/>
  <c r="I11" i="157"/>
  <c r="I8" i="157"/>
  <c r="E11" i="157" l="1"/>
  <c r="E9" i="157"/>
  <c r="E8" i="157"/>
  <c r="E10" i="157"/>
  <c r="N16" i="178" l="1"/>
  <c r="M16" i="178"/>
  <c r="N8" i="178"/>
  <c r="M8" i="178"/>
  <c r="N9" i="178"/>
  <c r="M9" i="178"/>
  <c r="M10" i="178"/>
  <c r="N10" i="178"/>
  <c r="M11" i="178"/>
  <c r="N11" i="178"/>
  <c r="M12" i="178"/>
  <c r="N12" i="178"/>
  <c r="M13" i="178"/>
  <c r="N13" i="178"/>
  <c r="M14" i="178"/>
  <c r="N14" i="178"/>
  <c r="C16" i="178" l="1"/>
  <c r="H11" i="178"/>
  <c r="K11" i="178"/>
  <c r="I16" i="178"/>
  <c r="E16" i="178"/>
  <c r="G13" i="178"/>
  <c r="H13" i="178"/>
  <c r="H12" i="178"/>
  <c r="L10" i="178"/>
  <c r="H10" i="178"/>
  <c r="G8" i="178"/>
  <c r="H8" i="178"/>
  <c r="K14" i="178"/>
  <c r="V14" i="178"/>
  <c r="G9" i="178"/>
  <c r="B13" i="178"/>
  <c r="B9" i="178"/>
  <c r="U13" i="178"/>
  <c r="U11" i="178"/>
  <c r="U9" i="178"/>
  <c r="U16" i="178"/>
  <c r="V11" i="178"/>
  <c r="L11" i="178"/>
  <c r="K16" i="178"/>
  <c r="V16" i="178"/>
  <c r="K13" i="178"/>
  <c r="G12" i="178"/>
  <c r="K12" i="178"/>
  <c r="I10" i="178"/>
  <c r="K10" i="178"/>
  <c r="L8" i="178"/>
  <c r="V8" i="178"/>
  <c r="I14" i="178"/>
  <c r="V9" i="178"/>
  <c r="E9" i="178"/>
  <c r="B14" i="178"/>
  <c r="G11" i="178"/>
  <c r="E11" i="178"/>
  <c r="L16" i="178"/>
  <c r="E13" i="178"/>
  <c r="L13" i="178"/>
  <c r="L12" i="178"/>
  <c r="V12" i="178"/>
  <c r="G10" i="178"/>
  <c r="E10" i="178"/>
  <c r="I8" i="178"/>
  <c r="H14" i="178"/>
  <c r="L14" i="178"/>
  <c r="I9" i="178"/>
  <c r="L9" i="178"/>
  <c r="B11" i="178"/>
  <c r="B10" i="178"/>
  <c r="B12" i="178"/>
  <c r="B8" i="178"/>
  <c r="U14" i="178"/>
  <c r="U12" i="178"/>
  <c r="U10" i="178"/>
  <c r="U8" i="178"/>
  <c r="I11" i="178"/>
  <c r="H16" i="178"/>
  <c r="G16" i="178"/>
  <c r="I13" i="178"/>
  <c r="V13" i="178"/>
  <c r="E12" i="178"/>
  <c r="I12" i="178"/>
  <c r="V10" i="178"/>
  <c r="K8" i="178"/>
  <c r="E8" i="178"/>
  <c r="E14" i="178"/>
  <c r="G14" i="178"/>
  <c r="H9" i="178"/>
  <c r="K9" i="178"/>
  <c r="C14" i="178"/>
  <c r="C12" i="178"/>
  <c r="C8" i="178"/>
  <c r="C13" i="178"/>
  <c r="C11" i="178"/>
  <c r="C9" i="178"/>
  <c r="C10" i="178"/>
  <c r="L22" i="159" l="1"/>
  <c r="M22" i="159"/>
  <c r="L17" i="159"/>
  <c r="L15" i="159"/>
  <c r="M15" i="159"/>
  <c r="L13" i="159"/>
  <c r="M13" i="159"/>
  <c r="L11" i="159"/>
  <c r="M11" i="159"/>
  <c r="L9" i="159"/>
  <c r="M9" i="159"/>
  <c r="L23" i="159"/>
  <c r="M23" i="159"/>
  <c r="L21" i="159"/>
  <c r="L14" i="159"/>
  <c r="M14" i="159"/>
  <c r="L12" i="159"/>
  <c r="M12" i="159"/>
  <c r="L10" i="159"/>
  <c r="M10" i="159"/>
  <c r="L19" i="159"/>
  <c r="L16" i="159"/>
  <c r="M16" i="159"/>
  <c r="C23" i="159"/>
  <c r="U23" i="159"/>
  <c r="W23" i="159"/>
  <c r="G23" i="159"/>
  <c r="K23" i="159"/>
  <c r="H23" i="159"/>
  <c r="C17" i="159"/>
  <c r="U17" i="159"/>
  <c r="G17" i="159"/>
  <c r="W17" i="159"/>
  <c r="K17" i="159"/>
  <c r="H17" i="159"/>
  <c r="C14" i="159"/>
  <c r="U14" i="159"/>
  <c r="H14" i="159"/>
  <c r="W14" i="159"/>
  <c r="K14" i="159"/>
  <c r="G14" i="159"/>
  <c r="C15" i="159"/>
  <c r="H15" i="159"/>
  <c r="G15" i="159"/>
  <c r="W15" i="159"/>
  <c r="U15" i="159"/>
  <c r="K15" i="159"/>
  <c r="C11" i="159"/>
  <c r="U11" i="159"/>
  <c r="W11" i="159"/>
  <c r="H11" i="159"/>
  <c r="K11" i="159"/>
  <c r="G11" i="159"/>
  <c r="C19" i="159"/>
  <c r="W19" i="159"/>
  <c r="U19" i="159"/>
  <c r="H19" i="159"/>
  <c r="G19" i="159"/>
  <c r="K19" i="159"/>
  <c r="C10" i="159"/>
  <c r="U10" i="159"/>
  <c r="G10" i="159"/>
  <c r="E10" i="159"/>
  <c r="H10" i="159"/>
  <c r="K10" i="159"/>
  <c r="W10" i="159"/>
  <c r="C21" i="159"/>
  <c r="U21" i="159"/>
  <c r="K21" i="159"/>
  <c r="H21" i="159"/>
  <c r="G21" i="159"/>
  <c r="W21" i="159"/>
  <c r="C16" i="159"/>
  <c r="G16" i="159"/>
  <c r="W16" i="159"/>
  <c r="U16" i="159"/>
  <c r="H16" i="159"/>
  <c r="K16" i="159"/>
  <c r="C12" i="159"/>
  <c r="G12" i="159"/>
  <c r="K12" i="159"/>
  <c r="W12" i="159"/>
  <c r="U12" i="159"/>
  <c r="H12" i="159"/>
  <c r="C22" i="159"/>
  <c r="K22" i="159"/>
  <c r="H22" i="159"/>
  <c r="W22" i="159"/>
  <c r="U22" i="159"/>
  <c r="G22" i="159"/>
  <c r="C13" i="159"/>
  <c r="U13" i="159"/>
  <c r="H13" i="159"/>
  <c r="G13" i="159"/>
  <c r="W13" i="159"/>
  <c r="K13" i="159"/>
  <c r="C9" i="159"/>
  <c r="U9" i="159"/>
  <c r="K9" i="159"/>
  <c r="W9" i="159"/>
  <c r="G9" i="159"/>
  <c r="H9" i="159"/>
  <c r="E19" i="159" l="1"/>
  <c r="N13" i="159"/>
  <c r="N19" i="159"/>
  <c r="N14" i="159"/>
  <c r="N21" i="159"/>
  <c r="N9" i="159"/>
  <c r="N22" i="159"/>
  <c r="N12" i="159"/>
  <c r="N23" i="159"/>
  <c r="N11" i="159"/>
  <c r="N15" i="159"/>
  <c r="N16" i="159"/>
  <c r="N10" i="159"/>
  <c r="N17" i="159"/>
  <c r="E11" i="159"/>
  <c r="M19" i="159"/>
  <c r="L24" i="159"/>
  <c r="M24" i="159"/>
  <c r="M8" i="159"/>
  <c r="N8" i="159"/>
  <c r="L18" i="159"/>
  <c r="M18" i="159"/>
  <c r="L20" i="159"/>
  <c r="M20" i="159"/>
  <c r="L26" i="159"/>
  <c r="M26" i="159"/>
  <c r="L25" i="159"/>
  <c r="E9" i="159"/>
  <c r="E12" i="159"/>
  <c r="E21" i="159"/>
  <c r="E17" i="159"/>
  <c r="L8" i="159"/>
  <c r="U8" i="159"/>
  <c r="E14" i="159"/>
  <c r="E15" i="159"/>
  <c r="E13" i="159"/>
  <c r="E16" i="159"/>
  <c r="E22" i="159"/>
  <c r="E23" i="159"/>
  <c r="C18" i="159"/>
  <c r="G18" i="159"/>
  <c r="K18" i="159"/>
  <c r="U18" i="159"/>
  <c r="W18" i="159"/>
  <c r="H18" i="159"/>
  <c r="C20" i="159"/>
  <c r="G20" i="159"/>
  <c r="W20" i="159"/>
  <c r="U20" i="159"/>
  <c r="H20" i="159"/>
  <c r="K20" i="159"/>
  <c r="C26" i="159"/>
  <c r="H26" i="159"/>
  <c r="W26" i="159"/>
  <c r="K26" i="159"/>
  <c r="G26" i="159"/>
  <c r="U26" i="159"/>
  <c r="C25" i="159"/>
  <c r="W25" i="159"/>
  <c r="U25" i="159"/>
  <c r="K25" i="159"/>
  <c r="H25" i="159"/>
  <c r="G25" i="159"/>
  <c r="C24" i="159"/>
  <c r="K24" i="159"/>
  <c r="H24" i="159"/>
  <c r="U24" i="159"/>
  <c r="G24" i="159"/>
  <c r="W24" i="159"/>
  <c r="C8" i="159"/>
  <c r="G8" i="159"/>
  <c r="H8" i="159"/>
  <c r="K8" i="159"/>
  <c r="W8" i="159"/>
  <c r="N24" i="159" l="1"/>
  <c r="N25" i="159"/>
  <c r="N26" i="159"/>
  <c r="N20" i="159"/>
  <c r="N18" i="159"/>
  <c r="Q8" i="159"/>
  <c r="M25" i="159"/>
  <c r="E25" i="159"/>
  <c r="E26" i="159"/>
  <c r="E20" i="159"/>
  <c r="E24" i="159"/>
  <c r="E8" i="159"/>
  <c r="E18" i="159"/>
  <c r="R8" i="159"/>
  <c r="S8" i="159" l="1"/>
</calcChain>
</file>

<file path=xl/sharedStrings.xml><?xml version="1.0" encoding="utf-8"?>
<sst xmlns="http://schemas.openxmlformats.org/spreadsheetml/2006/main" count="1856" uniqueCount="699">
  <si>
    <t>Coverage: England</t>
  </si>
  <si>
    <t>2009/10</t>
  </si>
  <si>
    <t xml:space="preserve">2010/11 </t>
  </si>
  <si>
    <t>2010/11</t>
  </si>
  <si>
    <t>Number of pupils</t>
  </si>
  <si>
    <t>Boys</t>
  </si>
  <si>
    <t>Girls</t>
  </si>
  <si>
    <t>Total</t>
  </si>
  <si>
    <t xml:space="preserve"> - English</t>
  </si>
  <si>
    <t xml:space="preserve"> - Mathematics</t>
  </si>
  <si>
    <t xml:space="preserve"> - History or Geography</t>
  </si>
  <si>
    <t xml:space="preserve"> - Languages</t>
  </si>
  <si>
    <t>W</t>
  </si>
  <si>
    <t>Selective Schools</t>
  </si>
  <si>
    <t>Independent schools</t>
  </si>
  <si>
    <t>Independent special schools</t>
  </si>
  <si>
    <t>All schools</t>
  </si>
  <si>
    <t>Below Level 4</t>
  </si>
  <si>
    <t>Above Level 4</t>
  </si>
  <si>
    <t>National tables</t>
  </si>
  <si>
    <t>Table 1a</t>
  </si>
  <si>
    <t>Table 1c</t>
  </si>
  <si>
    <t>Table 1d</t>
  </si>
  <si>
    <t>2011/12</t>
  </si>
  <si>
    <t>All special schools</t>
  </si>
  <si>
    <t>Table 4a</t>
  </si>
  <si>
    <t>Non-maintained special schools</t>
  </si>
  <si>
    <t xml:space="preserve"> </t>
  </si>
  <si>
    <t>All</t>
  </si>
  <si>
    <t>TPRIORLO</t>
  </si>
  <si>
    <t>TPRIORAV</t>
  </si>
  <si>
    <t>TPRIORHI</t>
  </si>
  <si>
    <t>No valid KS2 level</t>
  </si>
  <si>
    <t>TPRIOR</t>
  </si>
  <si>
    <t>2012/13</t>
  </si>
  <si>
    <t>Key stage 2 mathematics attainment level</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</si>
  <si>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</si>
  <si>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</si>
  <si>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t>Number of schools</t>
  </si>
  <si>
    <t xml:space="preserve">Gender: </t>
  </si>
  <si>
    <t>Number of sponsored academies</t>
  </si>
  <si>
    <t>Please select criteria</t>
  </si>
  <si>
    <t>MPRIOR</t>
  </si>
  <si>
    <t>MPRIORLO</t>
  </si>
  <si>
    <t>MPRIORAV</t>
  </si>
  <si>
    <t>MPRIORHI</t>
  </si>
  <si>
    <t>FPRIOR</t>
  </si>
  <si>
    <t>FPRIORLO</t>
  </si>
  <si>
    <t>FPRIORAV</t>
  </si>
  <si>
    <t>FPRIORHI</t>
  </si>
  <si>
    <t>All sponsored academies</t>
  </si>
  <si>
    <t>At 
Level 4</t>
  </si>
  <si>
    <t>Free schools</t>
  </si>
  <si>
    <t>1.  Includes entries and achievements by these pupils in previous academic years.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</si>
  <si>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</si>
  <si>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</si>
  <si>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</si>
  <si>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</si>
  <si>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</si>
  <si>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</si>
  <si>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</si>
  <si>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</si>
  <si>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</si>
  <si>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</si>
  <si>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Source: key stage 4 attainment data</t>
  </si>
  <si>
    <t>Number of pupils at the end of key stage 4</t>
  </si>
  <si>
    <t>Further education colleges with provision for 14- to 16-year-olds7</t>
  </si>
  <si>
    <r>
      <t>2013/14</t>
    </r>
    <r>
      <rPr>
        <vertAlign val="superscript"/>
        <sz val="8"/>
        <rFont val="Arial"/>
        <family val="2"/>
      </rPr>
      <t>6</t>
    </r>
  </si>
  <si>
    <t>All state-funded mainstream schools4,5</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</si>
  <si>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</si>
  <si>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TPUP</t>
  </si>
  <si>
    <t>BPUP</t>
  </si>
  <si>
    <t>GPUP</t>
  </si>
  <si>
    <t>State-funded mainstream schools</t>
  </si>
  <si>
    <t>State-funded schools</t>
  </si>
  <si>
    <t>schools</t>
  </si>
  <si>
    <t>MANYPASS</t>
  </si>
  <si>
    <t>MEBACC_E</t>
  </si>
  <si>
    <t>FANYPASS</t>
  </si>
  <si>
    <t>FEBACC_E</t>
  </si>
  <si>
    <t>Sponsored academies</t>
  </si>
  <si>
    <t>Converter academies</t>
  </si>
  <si>
    <t>All state-funded mainstream schools4</t>
  </si>
  <si>
    <t>Education Data Division, Department for Education, Sanctuary Buildings, Great Smith Street, London SW1P 3BT.</t>
  </si>
  <si>
    <t>Index</t>
  </si>
  <si>
    <r>
      <rPr>
        <b/>
        <sz val="10"/>
        <rFont val="Arial"/>
        <family val="2"/>
      </rPr>
      <t xml:space="preserve">Coverage: </t>
    </r>
    <r>
      <rPr>
        <sz val="10"/>
        <rFont val="Arial"/>
        <family val="2"/>
      </rPr>
      <t>England</t>
    </r>
  </si>
  <si>
    <t>Table Number</t>
  </si>
  <si>
    <t>Table title</t>
  </si>
  <si>
    <t>School types covered</t>
  </si>
  <si>
    <t>Period</t>
  </si>
  <si>
    <t>The English Baccalaureate</t>
  </si>
  <si>
    <t>4.  All schools includes state-funded schools, independent schools, independent special schools, non-maintained special schools, hospital schools, pupil referral units and alternative provision. Alternative provision includes academy and free school alternative provision.</t>
  </si>
  <si>
    <t>Further information on key stage 4 statistics can be found at:</t>
  </si>
  <si>
    <t>https://www.gov.uk/government/collections/statistics-gcses-key-stage-4</t>
  </si>
  <si>
    <t>GCSE and equivalent entries and achievements of pupils at the end of key stage 4 by school admission basis and gender</t>
  </si>
  <si>
    <t>Attainment of pupils at the end of key stage 4 by prior attainment band, type of school and gender</t>
  </si>
  <si>
    <t>Attainment of pupils at the end of key stage 4 by prior attainment band, school admission basis and gender</t>
  </si>
  <si>
    <t>Average Progress 8 score</t>
  </si>
  <si>
    <t>2015/16</t>
  </si>
  <si>
    <t>Lower confidence interval</t>
  </si>
  <si>
    <t>Upper confidence interval</t>
  </si>
  <si>
    <t>Number of pupils included</t>
  </si>
  <si>
    <t>Percentage of pupils entering the English Baccalaureate</t>
  </si>
  <si>
    <r>
      <t>Pupils at end key stage 4 (State-funded schools</t>
    </r>
    <r>
      <rPr>
        <vertAlign val="superscript"/>
        <sz val="8"/>
        <rFont val="Arial"/>
        <family val="2"/>
      </rPr>
      <t>5</t>
    </r>
    <r>
      <rPr>
        <sz val="8"/>
        <rFont val="Arial"/>
        <family val="2"/>
      </rPr>
      <t>)</t>
    </r>
  </si>
  <si>
    <r>
      <t>Pupils at end key stage 4 (All schools</t>
    </r>
    <r>
      <rPr>
        <vertAlign val="superscript"/>
        <sz val="8"/>
        <rFont val="Arial"/>
        <family val="2"/>
      </rPr>
      <t>4</t>
    </r>
    <r>
      <rPr>
        <sz val="8"/>
        <rFont val="Arial"/>
        <family val="2"/>
      </rPr>
      <t>)</t>
    </r>
  </si>
  <si>
    <t>Table 2c</t>
  </si>
  <si>
    <t>Table 2d</t>
  </si>
  <si>
    <t>Table 3</t>
  </si>
  <si>
    <t>Transition matrices in English and mathematics showing attainment at key stage 4 by key stage 2 attainment level</t>
  </si>
  <si>
    <r>
      <t>2014/15</t>
    </r>
    <r>
      <rPr>
        <vertAlign val="superscript"/>
        <sz val="8"/>
        <rFont val="Arial"/>
        <family val="2"/>
      </rPr>
      <t>6</t>
    </r>
  </si>
  <si>
    <t>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</si>
  <si>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r>
      <t>Table 4a: GCSE and equivalent entries and achievements of pupils at the end of key stage 4 by prior attainment band</t>
    </r>
    <r>
      <rPr>
        <b/>
        <vertAlign val="superscript"/>
        <sz val="9"/>
        <rFont val="Arial"/>
        <family val="2"/>
      </rPr>
      <t>1</t>
    </r>
    <r>
      <rPr>
        <b/>
        <sz val="9"/>
        <rFont val="Arial"/>
        <family val="2"/>
      </rPr>
      <t>, type of school and gender</t>
    </r>
  </si>
  <si>
    <r>
      <t>2015/16</t>
    </r>
    <r>
      <rPr>
        <vertAlign val="superscript"/>
        <sz val="8"/>
        <rFont val="Arial"/>
        <family val="2"/>
      </rPr>
      <t>2</t>
    </r>
  </si>
  <si>
    <t xml:space="preserve"> - GCSEs</t>
  </si>
  <si>
    <t>https://www.gov.uk/government/publications/progress-8-school-performance-measure</t>
  </si>
  <si>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</si>
  <si>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</si>
  <si>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t>2.  Including entries and achievements in previous academic years.</t>
  </si>
  <si>
    <t>6.  In 2015 schools could opt in to the new performance measures. 327 schools chose to do so. This data reflects the results of all schools, not just the opt-in schools. The 2015 data will, therefore, not reflect behavioural change in line with the new performance measures for the majority of schools.</t>
  </si>
  <si>
    <t xml:space="preserve"> - 0 components</t>
  </si>
  <si>
    <t xml:space="preserve"> - 1 components</t>
  </si>
  <si>
    <t xml:space="preserve"> - 2 components</t>
  </si>
  <si>
    <t xml:space="preserve"> - 3 components</t>
  </si>
  <si>
    <t xml:space="preserve"> - 4 components</t>
  </si>
  <si>
    <t xml:space="preserve"> History or Geography</t>
  </si>
  <si>
    <t xml:space="preserve"> Languages</t>
  </si>
  <si>
    <t xml:space="preserve"> - core and additional science</t>
  </si>
  <si>
    <t xml:space="preserve"> - double science</t>
  </si>
  <si>
    <t>English Baccalaureate subjects</t>
  </si>
  <si>
    <t xml:space="preserve"> - both history and geography</t>
  </si>
  <si>
    <t xml:space="preserve"> - more than one language</t>
  </si>
  <si>
    <t>Other subjects</t>
  </si>
  <si>
    <t>Table 1c: Entry to specific subject groups</t>
  </si>
  <si>
    <t>Entry to specific subject groups</t>
  </si>
  <si>
    <r>
      <t>Table 1d: Average Attainment 8 scores</t>
    </r>
    <r>
      <rPr>
        <b/>
        <vertAlign val="superscript"/>
        <sz val="9"/>
        <rFont val="Arial"/>
        <family val="2"/>
      </rPr>
      <t>1</t>
    </r>
    <r>
      <rPr>
        <b/>
        <sz val="9"/>
        <rFont val="Arial"/>
        <family val="2"/>
      </rPr>
      <t xml:space="preserve"> for pupils at the end of key stage 4</t>
    </r>
  </si>
  <si>
    <t>Average Attainment 8 scores for pupils at the end of key stage 4</t>
  </si>
  <si>
    <t>3.  All schools includes state-funded schools, independent schools, independent special schools, non-maintained special schools, hospital schools, pupil referral units and alternative provision. Alternative provision includes academy and free school alternative provision.</t>
  </si>
  <si>
    <r>
      <t>Pupils at end key stage 4 (All schools</t>
    </r>
    <r>
      <rPr>
        <vertAlign val="superscript"/>
        <sz val="8"/>
        <rFont val="Arial"/>
        <family val="2"/>
      </rPr>
      <t>3</t>
    </r>
    <r>
      <rPr>
        <sz val="8"/>
        <rFont val="Arial"/>
        <family val="2"/>
      </rPr>
      <t>)</t>
    </r>
  </si>
  <si>
    <r>
      <t>Pupils at end key stage 4 (State-funded schools</t>
    </r>
    <r>
      <rPr>
        <vertAlign val="superscript"/>
        <sz val="8"/>
        <rFont val="Arial"/>
        <family val="2"/>
      </rPr>
      <t>4</t>
    </r>
    <r>
      <rPr>
        <sz val="8"/>
        <rFont val="Arial"/>
        <family val="2"/>
      </rPr>
      <t>)</t>
    </r>
  </si>
  <si>
    <r>
      <t>2013/14</t>
    </r>
    <r>
      <rPr>
        <vertAlign val="superscript"/>
        <sz val="8"/>
        <rFont val="Arial"/>
        <family val="2"/>
      </rPr>
      <t>5</t>
    </r>
  </si>
  <si>
    <t>TEBACC_E</t>
  </si>
  <si>
    <t>school_type</t>
  </si>
  <si>
    <t>MBASICS_E</t>
  </si>
  <si>
    <t>MP8MEA</t>
  </si>
  <si>
    <t>FBASICS_E</t>
  </si>
  <si>
    <t>FP8MEA</t>
  </si>
  <si>
    <t>MTOTATT8</t>
  </si>
  <si>
    <t>MP8PUP</t>
  </si>
  <si>
    <t>MTOTP8MEA</t>
  </si>
  <si>
    <t>MENTRY1</t>
  </si>
  <si>
    <t>FTOTATT8</t>
  </si>
  <si>
    <t>FP8PUP</t>
  </si>
  <si>
    <t>FTOTP8MEA</t>
  </si>
  <si>
    <t>FENTRY1</t>
  </si>
  <si>
    <t>TBASICS_E</t>
  </si>
  <si>
    <t>TP8PUP</t>
  </si>
  <si>
    <t>TTOTP8MEA</t>
  </si>
  <si>
    <t>TENTRY1</t>
  </si>
  <si>
    <t>TANYPASS</t>
  </si>
  <si>
    <t>TTOTATT8</t>
  </si>
  <si>
    <t>Local authority maintained mainstream schools5</t>
  </si>
  <si>
    <t>Academies and free schools6</t>
  </si>
  <si>
    <t>Sponsored academies6</t>
  </si>
  <si>
    <t>Converter academies6</t>
  </si>
  <si>
    <t>Free schools6</t>
  </si>
  <si>
    <t>University technical colleges (UTCs)6</t>
  </si>
  <si>
    <t>Studio schools6</t>
  </si>
  <si>
    <t>All state-funded special schools8</t>
  </si>
  <si>
    <t>All state-funded schools9</t>
  </si>
  <si>
    <t>All independent schools10</t>
  </si>
  <si>
    <t>MP8MEACILOW</t>
  </si>
  <si>
    <t>MP8MEACIUPP</t>
  </si>
  <si>
    <t>FP8MEACILOW</t>
  </si>
  <si>
    <t>FP8MEACIUPP</t>
  </si>
  <si>
    <t>TP8MEACILOW</t>
  </si>
  <si>
    <t>TP8MEACIUPP</t>
  </si>
  <si>
    <t>.</t>
  </si>
  <si>
    <t>TP8MEA</t>
  </si>
  <si>
    <t>TATT8</t>
  </si>
  <si>
    <t>MATT8</t>
  </si>
  <si>
    <t>FATT8</t>
  </si>
  <si>
    <t>MATT8LO</t>
  </si>
  <si>
    <t>MATT8AV</t>
  </si>
  <si>
    <t>MATT8HI</t>
  </si>
  <si>
    <t>MP8MEALO</t>
  </si>
  <si>
    <t>MP8MEAAV</t>
  </si>
  <si>
    <t>MP8MEAHI</t>
  </si>
  <si>
    <t>MEBACC_E_LO</t>
  </si>
  <si>
    <t>MEBACC_E_AV</t>
  </si>
  <si>
    <t>MEBACC_E_HI</t>
  </si>
  <si>
    <t>FATT8LO</t>
  </si>
  <si>
    <t>FATT8AV</t>
  </si>
  <si>
    <t>FATT8HI</t>
  </si>
  <si>
    <t>FP8MEALO</t>
  </si>
  <si>
    <t>FP8MEAAV</t>
  </si>
  <si>
    <t>FP8MEAHI</t>
  </si>
  <si>
    <t>FEBACC_E_LO</t>
  </si>
  <si>
    <t>FEBACC_E_AV</t>
  </si>
  <si>
    <t>FEBACC_E_HI</t>
  </si>
  <si>
    <t>TATT8LO</t>
  </si>
  <si>
    <t>TATT8AV</t>
  </si>
  <si>
    <t>TATT8HI</t>
  </si>
  <si>
    <t>TP8MEALO</t>
  </si>
  <si>
    <t>TP8MEAAV</t>
  </si>
  <si>
    <t>TP8MEAHI</t>
  </si>
  <si>
    <t>TEBACC_E_LO</t>
  </si>
  <si>
    <t>TEBACC_E_AV</t>
  </si>
  <si>
    <t>TEBACC_E_HI</t>
  </si>
  <si>
    <t>University technical colleges (UTCs)6,7</t>
  </si>
  <si>
    <t>Studio schools6,7</t>
  </si>
  <si>
    <t>Further education colleges with provision for 14- to 16-year-olds7,8</t>
  </si>
  <si>
    <t>All state-funded special schools9</t>
  </si>
  <si>
    <t>All state-funded schools10</t>
  </si>
  <si>
    <t>MINP8MEALO</t>
  </si>
  <si>
    <t>MINP8MEAAV</t>
  </si>
  <si>
    <t>MINP8MEAHI</t>
  </si>
  <si>
    <t>FINP8MEALO</t>
  </si>
  <si>
    <t>FINP8MEAAV</t>
  </si>
  <si>
    <t>FINP8MEAHI</t>
  </si>
  <si>
    <t>TINP8MEALO</t>
  </si>
  <si>
    <t>TINP8MEAAV</t>
  </si>
  <si>
    <t>TINP8MEAHI</t>
  </si>
  <si>
    <t>1 No religious character</t>
  </si>
  <si>
    <t>2 Church of England</t>
  </si>
  <si>
    <t>3 Roman Catholic</t>
  </si>
  <si>
    <t>5 Other Christian Faith</t>
  </si>
  <si>
    <t>6 Jewish</t>
  </si>
  <si>
    <t>7 Muslim</t>
  </si>
  <si>
    <t>8 Sikh</t>
  </si>
  <si>
    <t xml:space="preserve">No Religious Character </t>
  </si>
  <si>
    <t>Church of England</t>
  </si>
  <si>
    <t>Roman Catholic</t>
  </si>
  <si>
    <t>Jewish</t>
  </si>
  <si>
    <t>Muslim</t>
  </si>
  <si>
    <r>
      <t>Table 2e: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</si>
  <si>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t>Table 2e</t>
  </si>
  <si>
    <t>Table 4c</t>
  </si>
  <si>
    <r>
      <t>Average Attainment 8 score</t>
    </r>
    <r>
      <rPr>
        <vertAlign val="superscript"/>
        <sz val="8"/>
        <rFont val="Arial"/>
        <family val="2"/>
      </rPr>
      <t>4</t>
    </r>
    <r>
      <rPr>
        <sz val="8"/>
        <rFont val="Arial"/>
        <family val="2"/>
      </rPr>
      <t xml:space="preserve"> for pupils whose prior attainment was:</t>
    </r>
  </si>
  <si>
    <t>MP8CILOWLO</t>
  </si>
  <si>
    <t>MP8CILOWAV</t>
  </si>
  <si>
    <t>MP8CILOWHI</t>
  </si>
  <si>
    <t>MP8CIUPPLO</t>
  </si>
  <si>
    <t>MP8CIUPPAV</t>
  </si>
  <si>
    <t>MP8CIUPPHI</t>
  </si>
  <si>
    <t>FP8CILOWLO</t>
  </si>
  <si>
    <t>FP8CILOWAV</t>
  </si>
  <si>
    <t>FP8CILOWHI</t>
  </si>
  <si>
    <t>FP8CIUPPLO</t>
  </si>
  <si>
    <t>FP8CIUPPAV</t>
  </si>
  <si>
    <t>FP8CIUPPHI</t>
  </si>
  <si>
    <t>TP8CILOWLO</t>
  </si>
  <si>
    <t>TP8CILOWAV</t>
  </si>
  <si>
    <t>TP8CILOWHI</t>
  </si>
  <si>
    <t>TP8CIUPPLO</t>
  </si>
  <si>
    <t>TP8CIUPPAV</t>
  </si>
  <si>
    <t>TP8CIUPPHI</t>
  </si>
  <si>
    <r>
      <t>Table 2c: GCSE and equivalent entries and achievements of pupils at the end of key stage 4 by gender and religious character of school</t>
    </r>
    <r>
      <rPr>
        <b/>
        <vertAlign val="superscript"/>
        <sz val="9"/>
        <rFont val="Arial"/>
        <family val="2"/>
      </rPr>
      <t>1</t>
    </r>
  </si>
  <si>
    <r>
      <t>Table 4c: GCSE and equivalent entries and achievements of pupils at the end of key stage 4 by prior attainment band</t>
    </r>
    <r>
      <rPr>
        <b/>
        <vertAlign val="superscript"/>
        <sz val="9"/>
        <rFont val="Arial"/>
        <family val="2"/>
      </rPr>
      <t>1</t>
    </r>
    <r>
      <rPr>
        <b/>
        <sz val="9"/>
        <rFont val="Arial"/>
        <family val="2"/>
      </rPr>
      <t>, gender and religious character of school</t>
    </r>
    <r>
      <rPr>
        <b/>
        <vertAlign val="superscript"/>
        <sz val="9"/>
        <rFont val="Arial"/>
        <family val="2"/>
      </rPr>
      <t>2</t>
    </r>
  </si>
  <si>
    <t>Religious character of schools</t>
  </si>
  <si>
    <t>3.  Includes entries and achievements by these pupils in previous academic years.</t>
  </si>
  <si>
    <t>Comparison over time in headline measures</t>
  </si>
  <si>
    <t>GCSE and equivalent entries and achievements of pupils at the end of key stage 4 by gender and religious character of school</t>
  </si>
  <si>
    <r>
      <t>All state-funded mainstream schools</t>
    </r>
    <r>
      <rPr>
        <vertAlign val="superscript"/>
        <sz val="8"/>
        <rFont val="Arial"/>
        <family val="2"/>
      </rPr>
      <t>10,11</t>
    </r>
  </si>
  <si>
    <r>
      <t>Percentage</t>
    </r>
    <r>
      <rPr>
        <b/>
        <vertAlign val="superscript"/>
        <sz val="8"/>
        <rFont val="Arial"/>
        <family val="2"/>
      </rPr>
      <t>6</t>
    </r>
    <r>
      <rPr>
        <b/>
        <sz val="8"/>
        <rFont val="Arial"/>
        <family val="2"/>
      </rPr>
      <t xml:space="preserve"> of pupils entered for:</t>
    </r>
  </si>
  <si>
    <r>
      <t xml:space="preserve"> Sciences</t>
    </r>
    <r>
      <rPr>
        <vertAlign val="superscript"/>
        <sz val="8"/>
        <rFont val="Arial"/>
        <family val="2"/>
      </rPr>
      <t>7</t>
    </r>
  </si>
  <si>
    <r>
      <t xml:space="preserve"> - any three sciences</t>
    </r>
    <r>
      <rPr>
        <vertAlign val="superscript"/>
        <sz val="8"/>
        <rFont val="Arial"/>
        <family val="2"/>
      </rPr>
      <t>8</t>
    </r>
  </si>
  <si>
    <t>6. Some zero percentages may represent small numbers due to rounding.</t>
  </si>
  <si>
    <t>8.  The percentage of pupils entering any three out of biology, chemistry, physics and computer science. Prior to 2013/14, this measure was the same as the percentage entering triple science (biology, chemistry and physics) as computer science was first included in 2013/14.</t>
  </si>
  <si>
    <t>9.  The percentage of pupils entering all of biology, chemistry and physics.</t>
  </si>
  <si>
    <t>10.  For the purposes of these figures arts subjects include Applied Art and Design, Art and Design, Drama, Media/Film/TV, Music, Dance and Performing Arts.</t>
  </si>
  <si>
    <r>
      <t xml:space="preserve"> - triple science</t>
    </r>
    <r>
      <rPr>
        <vertAlign val="superscript"/>
        <sz val="8"/>
        <rFont val="Arial"/>
        <family val="2"/>
      </rPr>
      <t>9</t>
    </r>
  </si>
  <si>
    <r>
      <t xml:space="preserve"> - any arts subject</t>
    </r>
    <r>
      <rPr>
        <vertAlign val="superscript"/>
        <sz val="8"/>
        <rFont val="Arial"/>
        <family val="2"/>
      </rPr>
      <t>10</t>
    </r>
  </si>
  <si>
    <t>4. Some zero percentages may represent small numbers due to rounding.</t>
  </si>
  <si>
    <r>
      <t>Percentage</t>
    </r>
    <r>
      <rPr>
        <vertAlign val="superscript"/>
        <sz val="8"/>
        <rFont val="Arial"/>
        <family val="2"/>
      </rPr>
      <t>3</t>
    </r>
    <r>
      <rPr>
        <sz val="8"/>
        <rFont val="Arial"/>
        <family val="2"/>
      </rPr>
      <t xml:space="preserve"> of pupils whose prior attainment was:</t>
    </r>
  </si>
  <si>
    <t>Non-selective schools in highly selective areas</t>
  </si>
  <si>
    <t>All other non-selective schools</t>
  </si>
  <si>
    <t>Academies and free schools</t>
  </si>
  <si>
    <t>Attainment of pupils at the end of key stage 4 by prior attainment band, gender and religious character of school</t>
  </si>
  <si>
    <t>Hospital schools and alternative provision including academy and free school alternative provision</t>
  </si>
  <si>
    <t>All state-funded schools, hospital schools and alternative provision including academy and free school alternative provision</t>
  </si>
  <si>
    <r>
      <t>Number of schools</t>
    </r>
    <r>
      <rPr>
        <vertAlign val="superscript"/>
        <sz val="8"/>
        <rFont val="Arial"/>
        <family val="2"/>
      </rPr>
      <t>2</t>
    </r>
  </si>
  <si>
    <r>
      <t>All state-funded mainstream schools</t>
    </r>
    <r>
      <rPr>
        <vertAlign val="superscript"/>
        <sz val="8"/>
        <rFont val="Arial"/>
        <family val="2"/>
      </rPr>
      <t>11,12</t>
    </r>
  </si>
  <si>
    <r>
      <t>Other Christian Faith</t>
    </r>
    <r>
      <rPr>
        <vertAlign val="superscript"/>
        <sz val="8"/>
        <rFont val="Arial"/>
        <family val="2"/>
      </rPr>
      <t>8</t>
    </r>
  </si>
  <si>
    <t>8. Includes schools of mixed denomination or other Christian beliefs (e.g. Greek Orthodox).</t>
  </si>
  <si>
    <r>
      <t>2016/17</t>
    </r>
    <r>
      <rPr>
        <vertAlign val="superscript"/>
        <sz val="8"/>
        <rFont val="Arial"/>
        <family val="2"/>
      </rPr>
      <t>7</t>
    </r>
  </si>
  <si>
    <t>MBASICS_95</t>
  </si>
  <si>
    <t>FBASICS_95</t>
  </si>
  <si>
    <t>TBASICS_95</t>
  </si>
  <si>
    <t>9 Hindu</t>
  </si>
  <si>
    <t>MBASICS_94</t>
  </si>
  <si>
    <t>FBASICS_94</t>
  </si>
  <si>
    <t>TBASICS_94</t>
  </si>
  <si>
    <t xml:space="preserve">
No entry</t>
  </si>
  <si>
    <r>
      <t>GCSE mathematics grade</t>
    </r>
    <r>
      <rPr>
        <b/>
        <vertAlign val="superscript"/>
        <sz val="8"/>
        <rFont val="Arial"/>
        <family val="2"/>
      </rPr>
      <t>1</t>
    </r>
  </si>
  <si>
    <r>
      <t>GCSE English grade</t>
    </r>
    <r>
      <rPr>
        <b/>
        <vertAlign val="superscript"/>
        <sz val="8"/>
        <rFont val="Arial"/>
        <family val="2"/>
      </rPr>
      <t>1</t>
    </r>
  </si>
  <si>
    <r>
      <t>State-funded mainstream schools</t>
    </r>
    <r>
      <rPr>
        <b/>
        <vertAlign val="superscript"/>
        <sz val="9"/>
        <rFont val="Arial"/>
        <family val="2"/>
      </rPr>
      <t>3</t>
    </r>
  </si>
  <si>
    <r>
      <t>Table 3: Transition matrices in English and mathematics</t>
    </r>
    <r>
      <rPr>
        <b/>
        <vertAlign val="superscript"/>
        <sz val="9"/>
        <rFont val="Arial"/>
        <family val="2"/>
      </rPr>
      <t>1</t>
    </r>
    <r>
      <rPr>
        <b/>
        <sz val="9"/>
        <rFont val="Arial"/>
        <family val="2"/>
      </rPr>
      <t xml:space="preserve"> showing attainment at key stage 4 by key stage 2 attainment level</t>
    </r>
  </si>
  <si>
    <t>MBASICS_94_LO</t>
  </si>
  <si>
    <t>MBASICS_94_AV</t>
  </si>
  <si>
    <t>MBASIC_94_HI</t>
  </si>
  <si>
    <t>MBASICS_95_LO</t>
  </si>
  <si>
    <t>MBASICS_95_AV</t>
  </si>
  <si>
    <t>MBASICS_95_HI</t>
  </si>
  <si>
    <t>FBASICS_94_LO</t>
  </si>
  <si>
    <t>FBASICS_94_AV</t>
  </si>
  <si>
    <t>FBASIC_94_HI</t>
  </si>
  <si>
    <t>FBASICS_95_LO</t>
  </si>
  <si>
    <t>FBASICS_95_AV</t>
  </si>
  <si>
    <t>FBASICS_95_HI</t>
  </si>
  <si>
    <t>TBASICS_94_LO</t>
  </si>
  <si>
    <t>TBASICS_94_AV</t>
  </si>
  <si>
    <t>TBASICS_94_HI</t>
  </si>
  <si>
    <t>TBASICS_95_LO</t>
  </si>
  <si>
    <t>TBASICS_95_AV</t>
  </si>
  <si>
    <t>TBASICS_95_HI</t>
  </si>
  <si>
    <t>MP8LO_CILOW</t>
  </si>
  <si>
    <t>MP8AV_CILOW</t>
  </si>
  <si>
    <t>MP8HI_CILOW</t>
  </si>
  <si>
    <t>MP8LO_CIUPP</t>
  </si>
  <si>
    <t>MP8AV_CIUPP</t>
  </si>
  <si>
    <t>MP8HI_CIUPP</t>
  </si>
  <si>
    <t>FP8LO_CILOW</t>
  </si>
  <si>
    <t>FP8AV_CILOW</t>
  </si>
  <si>
    <t>FP8HI_CILOW</t>
  </si>
  <si>
    <t>FP8LO_CIUPP</t>
  </si>
  <si>
    <t>FP8AV_CIUPP</t>
  </si>
  <si>
    <t>FP8HI_CIUPP</t>
  </si>
  <si>
    <t>TP8LO_CILOW</t>
  </si>
  <si>
    <t>TP8AV_CILOW</t>
  </si>
  <si>
    <t>TP8HI_CILOW</t>
  </si>
  <si>
    <t>TP8LO_CIUPP</t>
  </si>
  <si>
    <t>TP8AV_CIUPP</t>
  </si>
  <si>
    <t>TP8HI_CIUPP</t>
  </si>
  <si>
    <r>
      <t>Table 4b: GCSE and equivalent entries and achievements of pupils at the end of key stage 4 by prior attainment band</t>
    </r>
    <r>
      <rPr>
        <b/>
        <vertAlign val="superscript"/>
        <sz val="9"/>
        <rFont val="Arial"/>
        <family val="2"/>
      </rPr>
      <t>1</t>
    </r>
    <r>
      <rPr>
        <b/>
        <sz val="9"/>
        <rFont val="Arial"/>
        <family val="2"/>
      </rPr>
      <t>, school admission basis</t>
    </r>
    <r>
      <rPr>
        <b/>
        <vertAlign val="superscript"/>
        <sz val="9"/>
        <rFont val="Arial"/>
        <family val="2"/>
      </rPr>
      <t>2</t>
    </r>
    <r>
      <rPr>
        <b/>
        <sz val="9"/>
        <rFont val="Arial"/>
        <family val="2"/>
      </rPr>
      <t xml:space="preserve"> and gender</t>
    </r>
  </si>
  <si>
    <t>MBASICS_94_HI</t>
  </si>
  <si>
    <t>FBASICS_94_HI</t>
  </si>
  <si>
    <t>-</t>
  </si>
  <si>
    <t>Sikh</t>
  </si>
  <si>
    <r>
      <t>All schools</t>
    </r>
    <r>
      <rPr>
        <vertAlign val="superscript"/>
        <sz val="8"/>
        <rFont val="Arial"/>
        <family val="2"/>
      </rPr>
      <t>4</t>
    </r>
  </si>
  <si>
    <r>
      <t>2013/14 (2013 methodology</t>
    </r>
    <r>
      <rPr>
        <i/>
        <vertAlign val="superscript"/>
        <sz val="8"/>
        <rFont val="Arial"/>
        <family val="2"/>
      </rPr>
      <t>5</t>
    </r>
    <r>
      <rPr>
        <i/>
        <sz val="8"/>
        <rFont val="Arial"/>
        <family val="2"/>
      </rPr>
      <t>)</t>
    </r>
  </si>
  <si>
    <r>
      <t>2013/14 (2014 methodology</t>
    </r>
    <r>
      <rPr>
        <vertAlign val="superscript"/>
        <sz val="8"/>
        <rFont val="Arial"/>
        <family val="2"/>
      </rPr>
      <t>6</t>
    </r>
    <r>
      <rPr>
        <sz val="8"/>
        <rFont val="Arial"/>
        <family val="2"/>
      </rPr>
      <t>)</t>
    </r>
  </si>
  <si>
    <r>
      <t>2014/15</t>
    </r>
    <r>
      <rPr>
        <vertAlign val="superscript"/>
        <sz val="8"/>
        <rFont val="Arial"/>
        <family val="2"/>
      </rPr>
      <t>7</t>
    </r>
  </si>
  <si>
    <r>
      <t>2015/16 (2015 methodology</t>
    </r>
    <r>
      <rPr>
        <i/>
        <vertAlign val="superscript"/>
        <sz val="8"/>
        <rFont val="Arial"/>
        <family val="2"/>
      </rPr>
      <t>8</t>
    </r>
    <r>
      <rPr>
        <i/>
        <sz val="8"/>
        <rFont val="Arial"/>
        <family val="2"/>
      </rPr>
      <t>)</t>
    </r>
  </si>
  <si>
    <r>
      <t>2015/16 (2016 methodology</t>
    </r>
    <r>
      <rPr>
        <vertAlign val="superscript"/>
        <sz val="8"/>
        <rFont val="Arial"/>
        <family val="2"/>
      </rPr>
      <t>9</t>
    </r>
    <r>
      <rPr>
        <sz val="8"/>
        <rFont val="Arial"/>
        <family val="2"/>
      </rPr>
      <t>)</t>
    </r>
  </si>
  <si>
    <r>
      <t>Table 1a: Comparison over time in headline measures</t>
    </r>
    <r>
      <rPr>
        <b/>
        <vertAlign val="superscript"/>
        <sz val="9"/>
        <rFont val="Arial"/>
        <family val="2"/>
      </rPr>
      <t>1</t>
    </r>
  </si>
  <si>
    <t>Table 2b</t>
  </si>
  <si>
    <t>Table 4b</t>
  </si>
  <si>
    <t>2016/17</t>
  </si>
  <si>
    <t>EBACCAPS</t>
  </si>
  <si>
    <r>
      <t>2016/17</t>
    </r>
    <r>
      <rPr>
        <i/>
        <vertAlign val="superscript"/>
        <sz val="8"/>
        <rFont val="Arial"/>
        <family val="2"/>
      </rPr>
      <t xml:space="preserve">9 </t>
    </r>
    <r>
      <rPr>
        <i/>
        <sz val="8"/>
        <rFont val="Arial"/>
        <family val="2"/>
      </rPr>
      <t>(at grades 4 or above in English and maths)</t>
    </r>
  </si>
  <si>
    <r>
      <t>2016/17</t>
    </r>
    <r>
      <rPr>
        <vertAlign val="superscript"/>
        <sz val="8"/>
        <rFont val="Arial"/>
        <family val="2"/>
      </rPr>
      <t>9</t>
    </r>
  </si>
  <si>
    <t>2017/18</t>
  </si>
  <si>
    <t xml:space="preserve">1.  In addition to the headline measures, this table includes attainment at grades 4 and above in threshold measures to allow comparisons over time. </t>
  </si>
  <si>
    <t>4.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directly enrol 14 to 16 year-olds. 2014/15 was the first year in which colleges have pupils at the end of key stage 4. From 2016 onwards, entries and achievements for these pupils are included in figures as state-funded schools.</t>
  </si>
  <si>
    <t>5.  The effects of both Wolf and early entry rules (see footnote 6) have been removed from calculations to create a proxy for 2013 methodology.</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</si>
  <si>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</si>
  <si>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7.  Since September 2013, general further education colleges and sixth-form colleges have been able to directly enrol 14 to 16 year-olds. 2014/15 was the first year in which these colleges have pupils at the end of key stage 4 and are included in the data.</t>
  </si>
  <si>
    <t>8.  The effects of the 2015/16 methodology changes (see footnote 9) have been removed from calculations to create a proxy for 2015 methodology.</t>
  </si>
  <si>
    <t>9.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EBacc exams in both must be taken and a C grade or above achieved in either English language or English literature. For the A*-C in English and maths attainment measure, a C in either English language or English literature counts and there is no requirement to take both. In 2016/17, following the introduction of the reformed 9 to 1 GCSEs in English, exams in both had to be taken and a grade 5 or above achieved in either English language or English literature to achieve a pass in the English requirement of the EBacc.</t>
  </si>
  <si>
    <t xml:space="preserve">10. New GCSEs in English and mathematics were taught from September 2015 with the first examinations taking place in Summer 2017. New GCSEs in other subjects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 only reformed GCSEs in English and Mathematics, and in 2018, this included a further 20 new GCSEs).As part of these reforms, a new grading system was introduced from 2017 to replace the A* to G system with a new 9 to 1 scale for new reformed GCSEs. From 2017, headline threshold attainment measures use a grade 5 for reformed English and mathematics and the previous headline measure of 'percentage achieving A*-C in English and mathematics GCSEs' is now 'the proportion of pupils achieving a pass in English and mathematics at grade 5 or above'. </t>
  </si>
  <si>
    <t xml:space="preserve"> - combined science</t>
  </si>
  <si>
    <t>4.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</si>
  <si>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 xml:space="preserve"> - Sciences</t>
    </r>
    <r>
      <rPr>
        <vertAlign val="superscript"/>
        <sz val="8"/>
        <rFont val="Arial"/>
        <family val="2"/>
      </rPr>
      <t>9</t>
    </r>
  </si>
  <si>
    <t xml:space="preserve">2.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From 2017, following the introduction of the reformed 9 to 1 GCSEs in English, exams in both had to be taken and a grade 5 or above achieved in either English language or English literature to achieve a pass in the English requirement of the EBacc. </t>
  </si>
  <si>
    <t>5.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and alternative provision. Alternative provision includes academy and free school alternative provision.</t>
  </si>
  <si>
    <t xml:space="preserve">7. New GCSEs in English and mathematics were taught from September 2015 with the first examinations taking place in Summer 2017. New GCSEs in other subjects were phased in for first teaching from September 2016, continuing into 2017 and a very small number from 2018. To ensure all students benefit from the reformed qualifications, only the new GCSEs will be included in the secondary performance tables as they are introduced (for 2017, this included only reformed GCSEs in English and mathematics, and in 2018, this included a further 20 new GCSEs). As part of these reforms, a new grading system has been introduced from 2017 to replace the  A* to G system with a new 9 to 1 scale for new reformed GCSEs. </t>
  </si>
  <si>
    <r>
      <t>2016/17</t>
    </r>
    <r>
      <rPr>
        <vertAlign val="superscript"/>
        <sz val="8"/>
        <rFont val="Arial"/>
        <family val="2"/>
      </rPr>
      <t>7,8</t>
    </r>
  </si>
  <si>
    <r>
      <t xml:space="preserve"> - English Baccalaureate</t>
    </r>
    <r>
      <rPr>
        <vertAlign val="superscript"/>
        <sz val="8"/>
        <rFont val="Arial"/>
        <family val="2"/>
      </rPr>
      <t>9</t>
    </r>
  </si>
  <si>
    <t>1.  Attainment 8 is part of the new secondary accountability system that was implemented for all schools from 2016. More information on the calculation of this measure is available in the Progress 8 guidance:</t>
  </si>
  <si>
    <t>5.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</si>
  <si>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 xml:space="preserve">8. New GCSEs in English and mathematics were taught from September 2015 with the first examinations taking place in Summer 2017. New GCSEs in other subjects were phased in for first teaching from September 2016, continued into 2017 and a very small number in 2018. To ensure all students benefit from the reformed qualifications, only the new GCSEs will be included in the secondary performance tables as they are introduced (for 2017, this included only reformed GCSEs in English and Mathematics, and in 2018, this included a further 20 new GCSEs). As part of these reforms, a new grading system was introduced from 2017 to replace the A* to G system with a new 9 to 1 scale for new reformed GCSEs. </t>
  </si>
  <si>
    <r>
      <t>Progress 8</t>
    </r>
    <r>
      <rPr>
        <vertAlign val="superscript"/>
        <sz val="8"/>
        <rFont val="Arial"/>
        <family val="2"/>
      </rPr>
      <t>3</t>
    </r>
  </si>
  <si>
    <r>
      <t>Percentage</t>
    </r>
    <r>
      <rPr>
        <vertAlign val="superscript"/>
        <sz val="8"/>
        <rFont val="Arial"/>
        <family val="2"/>
      </rPr>
      <t>4</t>
    </r>
    <r>
      <rPr>
        <sz val="8"/>
        <rFont val="Arial"/>
        <family val="2"/>
      </rPr>
      <t xml:space="preserve"> of pupils entered for GCSEs or equivalents</t>
    </r>
  </si>
  <si>
    <r>
      <t xml:space="preserve"> Percentage</t>
    </r>
    <r>
      <rPr>
        <vertAlign val="superscript"/>
        <sz val="8"/>
        <rFont val="Arial"/>
        <family val="2"/>
      </rPr>
      <t>4</t>
    </r>
    <r>
      <rPr>
        <sz val="8"/>
        <rFont val="Arial"/>
        <family val="2"/>
      </rPr>
      <t xml:space="preserve"> of pupils who achieved any passes at GCSE or equivalent</t>
    </r>
  </si>
  <si>
    <r>
      <t>Percentage</t>
    </r>
    <r>
      <rPr>
        <vertAlign val="superscript"/>
        <sz val="8"/>
        <rFont val="Arial"/>
        <family val="2"/>
      </rPr>
      <t>4</t>
    </r>
    <r>
      <rPr>
        <sz val="8"/>
        <rFont val="Arial"/>
        <family val="2"/>
      </rPr>
      <t xml:space="preserve"> of pupils entered for all components</t>
    </r>
  </si>
  <si>
    <t>Average Point Score per pupil</t>
  </si>
  <si>
    <r>
      <t>Average Progress 8 score</t>
    </r>
    <r>
      <rPr>
        <vertAlign val="superscript"/>
        <sz val="8"/>
        <rFont val="Arial"/>
        <family val="2"/>
      </rPr>
      <t>3</t>
    </r>
  </si>
  <si>
    <r>
      <t>All state-funded mainstream schools</t>
    </r>
    <r>
      <rPr>
        <vertAlign val="superscript"/>
        <sz val="8"/>
        <rFont val="Arial"/>
        <family val="2"/>
      </rPr>
      <t>6</t>
    </r>
  </si>
  <si>
    <r>
      <t>Local authority maintained mainstream schools</t>
    </r>
    <r>
      <rPr>
        <vertAlign val="superscript"/>
        <sz val="8"/>
        <rFont val="Arial"/>
        <family val="2"/>
      </rPr>
      <t>7</t>
    </r>
  </si>
  <si>
    <r>
      <t>University technical colleges (UTCs)</t>
    </r>
    <r>
      <rPr>
        <i/>
        <vertAlign val="superscript"/>
        <sz val="8"/>
        <rFont val="Arial"/>
        <family val="2"/>
      </rPr>
      <t>8</t>
    </r>
  </si>
  <si>
    <r>
      <t>Studio schools</t>
    </r>
    <r>
      <rPr>
        <i/>
        <vertAlign val="superscript"/>
        <sz val="8"/>
        <rFont val="Arial"/>
        <family val="2"/>
      </rPr>
      <t>8</t>
    </r>
  </si>
  <si>
    <r>
      <t>Further education colleges with provision for 14 to 16 year-olds</t>
    </r>
    <r>
      <rPr>
        <vertAlign val="superscript"/>
        <sz val="8"/>
        <rFont val="Arial"/>
        <family val="2"/>
      </rPr>
      <t>9</t>
    </r>
  </si>
  <si>
    <t>2.  Includes schools that were open before 12 September 2017.</t>
  </si>
  <si>
    <t>3.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</si>
  <si>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4.  Some zero percentages may represent small numbers due to rounding.</t>
  </si>
  <si>
    <t>5.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</si>
  <si>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6.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t>
  </si>
  <si>
    <t>7.  Local authority maintained mainstream schools include community schools, voluntary aided schools, voluntary controlled schools and foundation schools.</t>
  </si>
  <si>
    <t>8.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</si>
  <si>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t>MEBACCAPS</t>
  </si>
  <si>
    <t>FEBACCAPS</t>
  </si>
  <si>
    <r>
      <t>Table 2b: GCSE and equivalent entries and achievements of pupils at the end of key stage 4 by school admission basis</t>
    </r>
    <r>
      <rPr>
        <b/>
        <vertAlign val="superscript"/>
        <sz val="9"/>
        <rFont val="Arial"/>
        <family val="2"/>
      </rPr>
      <t>1</t>
    </r>
    <r>
      <rPr>
        <b/>
        <sz val="9"/>
        <rFont val="Arial"/>
        <family val="2"/>
      </rPr>
      <t xml:space="preserve"> and gender </t>
    </r>
  </si>
  <si>
    <r>
      <t>All state-funded mainstream schools</t>
    </r>
    <r>
      <rPr>
        <vertAlign val="superscript"/>
        <sz val="8"/>
        <rFont val="Arial"/>
        <family val="2"/>
      </rPr>
      <t>9,10</t>
    </r>
  </si>
  <si>
    <t xml:space="preserve">1.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onwards.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</si>
  <si>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t>3.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</si>
  <si>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9.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 Includes schools that were open before 12 September 2017.</t>
  </si>
  <si>
    <t xml:space="preserve">10.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</si>
  <si>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r>
      <t>Opened in 2016/17
(1 academic year</t>
    </r>
    <r>
      <rPr>
        <vertAlign val="superscript"/>
        <sz val="8"/>
        <rFont val="Arial"/>
        <family val="2"/>
      </rPr>
      <t>3</t>
    </r>
    <r>
      <rPr>
        <sz val="8"/>
        <rFont val="Arial"/>
        <family val="2"/>
      </rPr>
      <t>)</t>
    </r>
  </si>
  <si>
    <t>Opened in 2015/16
(2 academic years)</t>
  </si>
  <si>
    <t>Opened in 2014/15
(3 academic years)</t>
  </si>
  <si>
    <t>Opened in 2013/14
(4 academic years)</t>
  </si>
  <si>
    <t>Opened in 2012/13
(5 academic years)</t>
  </si>
  <si>
    <t>Opened in 2011/12
(6 academic years)</t>
  </si>
  <si>
    <r>
      <t>Progress 8</t>
    </r>
    <r>
      <rPr>
        <vertAlign val="superscript"/>
        <sz val="8"/>
        <rFont val="Arial"/>
        <family val="2"/>
      </rPr>
      <t>6</t>
    </r>
  </si>
  <si>
    <r>
      <t>Percentage</t>
    </r>
    <r>
      <rPr>
        <vertAlign val="superscript"/>
        <sz val="8"/>
        <rFont val="Arial"/>
        <family val="2"/>
      </rPr>
      <t>4</t>
    </r>
    <r>
      <rPr>
        <sz val="8"/>
        <rFont val="Arial"/>
        <family val="2"/>
      </rPr>
      <t xml:space="preserve"> entered for GCSEs or equivalents</t>
    </r>
  </si>
  <si>
    <r>
      <t>Percentage</t>
    </r>
    <r>
      <rPr>
        <vertAlign val="superscript"/>
        <sz val="8"/>
        <rFont val="Arial"/>
        <family val="2"/>
      </rPr>
      <t>4</t>
    </r>
    <r>
      <rPr>
        <sz val="8"/>
        <rFont val="Arial"/>
        <family val="2"/>
      </rPr>
      <t xml:space="preserve"> who achieved any passes at GCSE or equivalent</t>
    </r>
  </si>
  <si>
    <t xml:space="preserve">5.  As a percentage of all pupils at the end of key stage 4. In 2014/15 and earlier, where the English language and English literature option was chosen in English, exams in both had to be taken and a C grade or above achieved in English language. In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in order to achieve a pass. Schools are held accountable according to achievement of the pass in English and mathematics. The 9-4 pass shows pupils who achieved a grade 4 or above in either English language or English literature and Mathematics and is shown alongside the headline measure as a grade 4 is the threshold pupils should reach in order to avoid resitting English and maths during post 16 study. </t>
  </si>
  <si>
    <t>6.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</si>
  <si>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Opened in 2010/11
(7 academic years)</t>
  </si>
  <si>
    <t>Opened in 2009/10
(8 academic years)</t>
  </si>
  <si>
    <t>Key stage 2 Reading attainment level</t>
  </si>
  <si>
    <r>
      <t>State-funded schools</t>
    </r>
    <r>
      <rPr>
        <b/>
        <vertAlign val="superscript"/>
        <sz val="9"/>
        <rFont val="Arial"/>
        <family val="2"/>
      </rPr>
      <t>4</t>
    </r>
  </si>
  <si>
    <t>3.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</si>
  <si>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 xml:space="preserve">4.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t>
  </si>
  <si>
    <t>MEBACCAPS_LO</t>
  </si>
  <si>
    <t>MEBACCAPS_AV</t>
  </si>
  <si>
    <t>MEBACCAPS_HI</t>
  </si>
  <si>
    <t>FEBACCAPS_LO</t>
  </si>
  <si>
    <t>FEBACCAPS_AV</t>
  </si>
  <si>
    <t>FEBACCAPS_HI</t>
  </si>
  <si>
    <t>TEBACCAPS_LO</t>
  </si>
  <si>
    <t>TEBACCAPS_AV</t>
  </si>
  <si>
    <t>TEBACCAPS_HI</t>
  </si>
  <si>
    <r>
      <t>All state-funded mainstream schools</t>
    </r>
    <r>
      <rPr>
        <vertAlign val="superscript"/>
        <sz val="8"/>
        <rFont val="Arial"/>
        <family val="2"/>
      </rPr>
      <t>7</t>
    </r>
  </si>
  <si>
    <r>
      <t>Local authority maintained mainstream schools</t>
    </r>
    <r>
      <rPr>
        <vertAlign val="superscript"/>
        <sz val="8"/>
        <rFont val="Arial"/>
        <family val="2"/>
      </rPr>
      <t>8</t>
    </r>
  </si>
  <si>
    <r>
      <t>University technical colleges (UTCs)</t>
    </r>
    <r>
      <rPr>
        <i/>
        <vertAlign val="superscript"/>
        <sz val="8"/>
        <rFont val="Arial"/>
        <family val="2"/>
      </rPr>
      <t>9</t>
    </r>
  </si>
  <si>
    <r>
      <t>Studio schools</t>
    </r>
    <r>
      <rPr>
        <i/>
        <vertAlign val="superscript"/>
        <sz val="8"/>
        <rFont val="Arial"/>
        <family val="2"/>
      </rPr>
      <t>9</t>
    </r>
  </si>
  <si>
    <r>
      <t>Further education colleges with provision for 14 to 16 year-olds</t>
    </r>
    <r>
      <rPr>
        <vertAlign val="superscript"/>
        <sz val="8"/>
        <rFont val="Arial"/>
        <family val="2"/>
      </rPr>
      <t>9,10</t>
    </r>
  </si>
  <si>
    <r>
      <t>All state-funded special schools</t>
    </r>
    <r>
      <rPr>
        <vertAlign val="superscript"/>
        <sz val="8"/>
        <rFont val="Arial"/>
        <family val="2"/>
      </rPr>
      <t>11</t>
    </r>
  </si>
  <si>
    <r>
      <t>All state-funded schools</t>
    </r>
    <r>
      <rPr>
        <b/>
        <vertAlign val="superscript"/>
        <sz val="8"/>
        <rFont val="Arial"/>
        <family val="2"/>
      </rPr>
      <t>12</t>
    </r>
  </si>
  <si>
    <t>1.  An explanation of how prior attainment bands are calculated is included in the quality and methodology document of this Statistical Release.</t>
  </si>
  <si>
    <t>3.  Some zero percentages may represent small numbers due to rounding.</t>
  </si>
  <si>
    <t>5.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</si>
  <si>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2016/17,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</si>
  <si>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7.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</si>
  <si>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8.  Local authority maintained mainstream schools include community schools, voluntary aided schools, voluntary controlled schools and foundation schools.</t>
  </si>
  <si>
    <t>9.  Most secondary schools educate pupils from year 7 (age 11 to 12) to year 11 (age 15 to 16). Some schools and colleges, such as university technical colleges (UTCs), studio schools or further education colleges with key stage 4 provision, differ in their age range and specialisms and this should be borne in mind when reviewing the performance tables data for these types of provision.  For example, Progress 8 measures the progress made by pupils from the end of year 6 (end of primary school) through to the end of year 11, covering a period of five years. In UTCs, studio schools and some other academies, pupils typically start in year 10, rather than in year 7 as is the case for most secondary schools. This means that, by the end of year 11, pupils in these schools will have typically attended that school for only 2 years, compared to 5 years for pupils in most secondary schools. As a result, the Progress 8 data for these schools is not directly comparable with the Progress 8 data for other schools. UTCs, studio schools and some FE colleges with KS4 provision provide a specialist technical and professional education.  The government’s position is that it is not appropriate to expect the same rates of EBacc entry from these types of provision and that each school should decide on a case by case basis whether its specialist curriculum is compatible with the full EBacc.</t>
  </si>
  <si>
    <t>10.  Since September 2013, general further education colleges and sixth-form colleges have been able to directly enrol 14 to 16 year-olds. Figures presented here include attempts and achievements by pupils at the end of key stage 4 in these colleges.</t>
  </si>
  <si>
    <t>11.  State-funded special schools include community special schools, foundation special schools, special sponsored academies, special converter academies and special free schools.</t>
  </si>
  <si>
    <t xml:space="preserve">12.  State-funded schools include academies, free schools, city technology colleges, further education colleges with provision for 14 to 16 year-olds and state-funded special schools but exclude independent schools, independent special schools, non-maintained special schools, hospital schools and alternative provision. Includes schools that were open before 12 September 2017. </t>
  </si>
  <si>
    <r>
      <t>Selective schools</t>
    </r>
    <r>
      <rPr>
        <vertAlign val="superscript"/>
        <sz val="8"/>
        <rFont val="Arial"/>
        <family val="2"/>
      </rPr>
      <t>8</t>
    </r>
  </si>
  <si>
    <r>
      <t>Non-selective schools in highly selective areas</t>
    </r>
    <r>
      <rPr>
        <vertAlign val="superscript"/>
        <sz val="8"/>
        <rFont val="Arial"/>
        <family val="2"/>
      </rPr>
      <t>9</t>
    </r>
  </si>
  <si>
    <r>
      <t>Other non-selective schools</t>
    </r>
    <r>
      <rPr>
        <vertAlign val="superscript"/>
        <sz val="8"/>
        <rFont val="Arial"/>
        <family val="2"/>
      </rPr>
      <t>10</t>
    </r>
  </si>
  <si>
    <t xml:space="preserve">2.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9). The all other non-selective schools group includes schools in local authorities with some selection, as well as those with no selection. </t>
  </si>
  <si>
    <t>6.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</si>
  <si>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7.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Mathematics and is shown alongside the headline measure for transparency and comparability.</t>
  </si>
  <si>
    <t>8.  Selective schools admit pupils wholly or mainly with reference to ability. These schools are formally designated as grammar schools.</t>
  </si>
  <si>
    <t>9.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</si>
  <si>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10.  Includes all non-selective schools that are not in highly selective areas, including those in areas with some selection.</t>
  </si>
  <si>
    <t>11.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</si>
  <si>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12.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</si>
  <si>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2018 data.</t>
  </si>
  <si>
    <t>9. Due to one school being recorded under this religious character, all figures are suppressed as they are not published in the performance tables.</t>
  </si>
  <si>
    <t>10.  State-funded mainstream schools include academies, free schools and city technology colleges. They exclude state-funded special schools, independent schools, independent special schools, non-maintained special schools, hospital schools and alternative provision (including pupil referral units, AP free schools and AP academies as well as state funded AP placements in other institutions).</t>
  </si>
  <si>
    <t xml:space="preserve">11.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</si>
  <si>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1.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2018 data.</t>
  </si>
  <si>
    <t>3.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</si>
  <si>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Opened in 2009/10
(8 academic or more years)</t>
  </si>
  <si>
    <t>TEBACC_95</t>
  </si>
  <si>
    <t>TEBACC_94</t>
  </si>
  <si>
    <t>8.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</si>
  <si>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3.  Figures for 2017/18 are revised, all other figures are final.</t>
  </si>
  <si>
    <r>
      <t>English Baccalaureate Average Point Score</t>
    </r>
    <r>
      <rPr>
        <b/>
        <vertAlign val="superscript"/>
        <sz val="8"/>
        <rFont val="Arial"/>
        <family val="2"/>
      </rPr>
      <t>8</t>
    </r>
    <r>
      <rPr>
        <b/>
        <sz val="8"/>
        <rFont val="Arial"/>
        <family val="2"/>
      </rPr>
      <t>:</t>
    </r>
  </si>
  <si>
    <t>Percentage of pupils entered for the components of the English Baccalaureate:</t>
  </si>
  <si>
    <r>
      <t>Years: 2009/10 to 2017/18</t>
    </r>
    <r>
      <rPr>
        <b/>
        <vertAlign val="superscript"/>
        <sz val="9"/>
        <rFont val="Arial"/>
        <family val="2"/>
      </rPr>
      <t>1,2</t>
    </r>
    <r>
      <rPr>
        <b/>
        <sz val="9"/>
        <rFont val="Arial"/>
        <family val="2"/>
      </rPr>
      <t xml:space="preserve"> (revised)</t>
    </r>
    <r>
      <rPr>
        <b/>
        <vertAlign val="superscript"/>
        <sz val="9"/>
        <rFont val="Arial"/>
        <family val="2"/>
      </rPr>
      <t>3</t>
    </r>
  </si>
  <si>
    <t xml:space="preserve">Table 1b(1): The English Baccalaureate </t>
  </si>
  <si>
    <t>9.  From 2013/14 sciences includes computer science. From 2018 GCSEs in core, additional and further additional science are no longer eligible to count. Sciences includes the double award GCSE in combined science, and single GCSEs in biology, chemistry, physics and computer science. For further detail see our published guidance:</t>
  </si>
  <si>
    <r>
      <t>English Baccalaureate Average Point Score</t>
    </r>
    <r>
      <rPr>
        <b/>
        <vertAlign val="superscript"/>
        <sz val="8"/>
        <rFont val="Arial"/>
        <family val="2"/>
      </rPr>
      <t>8</t>
    </r>
    <r>
      <rPr>
        <b/>
        <sz val="8"/>
        <rFont val="Arial"/>
        <family val="2"/>
      </rPr>
      <t xml:space="preserve"> in each component:</t>
    </r>
  </si>
  <si>
    <t>Table 1b(2): Components of the English Baccalaureate</t>
  </si>
  <si>
    <t>MEBACC_95</t>
  </si>
  <si>
    <t>FEBACC_95</t>
  </si>
  <si>
    <t>MEBACC_94</t>
  </si>
  <si>
    <t>FEBACC_94</t>
  </si>
  <si>
    <t>13.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</si>
  <si>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 xml:space="preserve">11.  Since September 2013, general further education colleges and sixth-form colleges have been able to directly enrol 14 to 16 year-olds. Pupils who have now reached the end of key stage 4 in these colleges are included in the total figure for all state-funded mainstream schools but not in the school-type breakdowns; therefore, figures broken down by admission basis will not add up to the figure for all state-funded mainstream schools. </t>
  </si>
  <si>
    <t>9.  Includes all non-selective schools that are not in highly selective areas, including those in areas with some selection.</t>
  </si>
  <si>
    <t>8.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</si>
  <si>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7.  Selective schools admit pupils wholly or mainly with reference to ability. These schools are formally designated as grammar schools.</t>
  </si>
  <si>
    <t>6.  In 2018, Attainment 8 had a maximum point score of 90, compared to a maximum of 87 in 2017, as a result of the phased introduction of reformed GCSEs. This difference should be taken into account when considering any change in Attainment 8 scores between 2017 and 2018.</t>
  </si>
  <si>
    <r>
      <t>Other non-selective schools</t>
    </r>
    <r>
      <rPr>
        <vertAlign val="superscript"/>
        <sz val="8"/>
        <rFont val="Arial"/>
        <family val="2"/>
      </rPr>
      <t>9</t>
    </r>
  </si>
  <si>
    <r>
      <t>Non-selective schools in highly selective areas</t>
    </r>
    <r>
      <rPr>
        <vertAlign val="superscript"/>
        <sz val="8"/>
        <rFont val="Arial"/>
        <family val="2"/>
      </rPr>
      <t>8</t>
    </r>
  </si>
  <si>
    <r>
      <t>Selective schools</t>
    </r>
    <r>
      <rPr>
        <vertAlign val="superscript"/>
        <sz val="8"/>
        <rFont val="Arial"/>
        <family val="2"/>
      </rPr>
      <t>7</t>
    </r>
  </si>
  <si>
    <r>
      <t>Average Attainment 8 score per pupil</t>
    </r>
    <r>
      <rPr>
        <vertAlign val="superscript"/>
        <sz val="8"/>
        <rFont val="Arial"/>
        <family val="2"/>
      </rPr>
      <t>6</t>
    </r>
  </si>
  <si>
    <r>
      <t>Year: 2017/18</t>
    </r>
    <r>
      <rPr>
        <b/>
        <vertAlign val="superscript"/>
        <sz val="9"/>
        <rFont val="Arial"/>
        <family val="2"/>
      </rPr>
      <t>2</t>
    </r>
    <r>
      <rPr>
        <b/>
        <sz val="9"/>
        <rFont val="Arial"/>
        <family val="2"/>
      </rPr>
      <t xml:space="preserve"> (revised)</t>
    </r>
  </si>
  <si>
    <r>
      <t>This is a working sheet which supports the published tables but is not part of the main publication.  Please contact the author for advice before using any figures from here</t>
    </r>
    <r>
      <rPr>
        <b/>
        <sz val="12"/>
        <color indexed="10"/>
        <rFont val="Arial"/>
        <family val="2"/>
      </rPr>
      <t xml:space="preserve"> </t>
    </r>
  </si>
  <si>
    <t>14.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</si>
  <si>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13.  All independent schools include non-maintained special schools, independent special schools and independent schools.</t>
  </si>
  <si>
    <t>12.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</si>
  <si>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9.  In 2018, Attainment 8 had a maximum point score of 90, compared to a maximum of 87 in 2017, as a result of the phased introduction of reformed GCSEs. This difference should be taken into account when considering any change in Attainment 8 scores between 2017 and 2018.</t>
  </si>
  <si>
    <r>
      <t>All independent schools</t>
    </r>
    <r>
      <rPr>
        <b/>
        <vertAlign val="superscript"/>
        <sz val="8"/>
        <rFont val="Arial"/>
        <family val="2"/>
      </rPr>
      <t>13</t>
    </r>
  </si>
  <si>
    <r>
      <t>Average Attainment 8 score per pupil</t>
    </r>
    <r>
      <rPr>
        <vertAlign val="superscript"/>
        <sz val="8"/>
        <rFont val="Arial"/>
        <family val="2"/>
      </rPr>
      <t>9</t>
    </r>
  </si>
  <si>
    <r>
      <t>Year: 2017/18</t>
    </r>
    <r>
      <rPr>
        <b/>
        <vertAlign val="superscript"/>
        <sz val="9"/>
        <rFont val="Arial"/>
        <family val="2"/>
      </rPr>
      <t>1</t>
    </r>
    <r>
      <rPr>
        <b/>
        <sz val="9"/>
        <rFont val="Arial"/>
        <family val="2"/>
      </rPr>
      <t xml:space="preserve"> (revised)</t>
    </r>
  </si>
  <si>
    <t xml:space="preserve">Table 2a: GCSE and equivalent entries and achievements of pupils at the end of key stage 4 by type of school and gender </t>
  </si>
  <si>
    <r>
      <t>Years: 2009/10 to 2017/18</t>
    </r>
    <r>
      <rPr>
        <b/>
        <vertAlign val="superscript"/>
        <sz val="9"/>
        <rFont val="Arial"/>
        <family val="2"/>
      </rPr>
      <t>2</t>
    </r>
    <r>
      <rPr>
        <b/>
        <sz val="9"/>
        <rFont val="Arial"/>
        <family val="2"/>
      </rPr>
      <t xml:space="preserve"> (revised)</t>
    </r>
    <r>
      <rPr>
        <b/>
        <vertAlign val="superscript"/>
        <sz val="9"/>
        <rFont val="Arial"/>
        <family val="2"/>
      </rPr>
      <t>3</t>
    </r>
  </si>
  <si>
    <r>
      <t>English Baccalaureate Average Point Score</t>
    </r>
    <r>
      <rPr>
        <vertAlign val="superscript"/>
        <sz val="8"/>
        <rFont val="Arial"/>
        <family val="2"/>
      </rPr>
      <t>11</t>
    </r>
  </si>
  <si>
    <r>
      <t xml:space="preserve"> State-funded schools</t>
    </r>
    <r>
      <rPr>
        <vertAlign val="superscript"/>
        <sz val="8"/>
        <color theme="1"/>
        <rFont val="Arial"/>
        <family val="2"/>
      </rPr>
      <t>12</t>
    </r>
  </si>
  <si>
    <r>
      <t>Years: 2009/10 to 2017/18</t>
    </r>
    <r>
      <rPr>
        <b/>
        <vertAlign val="superscript"/>
        <sz val="9"/>
        <rFont val="Arial"/>
        <family val="2"/>
      </rPr>
      <t>1</t>
    </r>
    <r>
      <rPr>
        <b/>
        <sz val="9"/>
        <rFont val="Arial"/>
        <family val="2"/>
      </rPr>
      <t xml:space="preserve"> (revised)</t>
    </r>
    <r>
      <rPr>
        <b/>
        <vertAlign val="superscript"/>
        <sz val="9"/>
        <rFont val="Arial"/>
        <family val="2"/>
      </rPr>
      <t>2</t>
    </r>
  </si>
  <si>
    <t>2.  Figures for 2017/18 are revised, all other figures are final.</t>
  </si>
  <si>
    <t>7.  From 2013/14 sciences includes computer science. From 2018 GCSEs in core, additional and further additional science are no longer eligible to count. Sciences includes the new double award GCSE in combined science, biology, chemistry, physics and computer science. For further detail see our published guidance:</t>
  </si>
  <si>
    <r>
      <t>Years: 2014/15 to 2017/18</t>
    </r>
    <r>
      <rPr>
        <b/>
        <vertAlign val="superscript"/>
        <sz val="9"/>
        <rFont val="Arial"/>
        <family val="2"/>
      </rPr>
      <t>2</t>
    </r>
    <r>
      <rPr>
        <b/>
        <sz val="9"/>
        <rFont val="Arial"/>
        <family val="2"/>
      </rPr>
      <t xml:space="preserve"> (revised)</t>
    </r>
    <r>
      <rPr>
        <b/>
        <vertAlign val="superscript"/>
        <sz val="9"/>
        <rFont val="Arial"/>
        <family val="2"/>
      </rPr>
      <t>3</t>
    </r>
  </si>
  <si>
    <r>
      <t>2016/17</t>
    </r>
    <r>
      <rPr>
        <vertAlign val="superscript"/>
        <sz val="8"/>
        <rFont val="Arial"/>
        <family val="2"/>
      </rPr>
      <t>7,8,9</t>
    </r>
  </si>
  <si>
    <r>
      <t>Average Attainment 8 score per pupil</t>
    </r>
    <r>
      <rPr>
        <b/>
        <vertAlign val="superscript"/>
        <sz val="8"/>
        <rFont val="Arial"/>
        <family val="2"/>
      </rPr>
      <t>1</t>
    </r>
    <r>
      <rPr>
        <b/>
        <sz val="8"/>
        <rFont val="Arial"/>
        <family val="2"/>
      </rPr>
      <t>:</t>
    </r>
  </si>
  <si>
    <t>Average score per pupil in each element:</t>
  </si>
  <si>
    <r>
      <t xml:space="preserve"> - English Baccalaureate</t>
    </r>
    <r>
      <rPr>
        <vertAlign val="superscript"/>
        <sz val="8"/>
        <rFont val="Arial"/>
        <family val="2"/>
      </rPr>
      <t>10</t>
    </r>
  </si>
  <si>
    <r>
      <t xml:space="preserve"> - Open</t>
    </r>
    <r>
      <rPr>
        <vertAlign val="superscript"/>
        <sz val="8"/>
        <rFont val="Arial"/>
        <family val="2"/>
      </rPr>
      <t>11</t>
    </r>
  </si>
  <si>
    <t>Average score per pupil in the open element in:</t>
  </si>
  <si>
    <r>
      <t xml:space="preserve"> - non-GCSEs</t>
    </r>
    <r>
      <rPr>
        <vertAlign val="superscript"/>
        <sz val="8"/>
        <rFont val="Arial"/>
        <family val="2"/>
      </rPr>
      <t>12</t>
    </r>
  </si>
  <si>
    <r>
      <t>Average number of slots filled</t>
    </r>
    <r>
      <rPr>
        <b/>
        <vertAlign val="superscript"/>
        <sz val="8"/>
        <rFont val="Arial"/>
        <family val="2"/>
      </rPr>
      <t>13</t>
    </r>
    <r>
      <rPr>
        <b/>
        <sz val="8"/>
        <rFont val="Arial"/>
        <family val="2"/>
      </rPr>
      <t>:</t>
    </r>
  </si>
  <si>
    <t>10.  The English Baccalaureate element includes the three highest point scores from any of the English Baccalaureate qualifications in science subjects, computer science, history, geography, and languages.</t>
  </si>
  <si>
    <t>11.  The open element contains the three highest point scores in any three other subjects, including English language or literature (if not counted in the English slot), further GCSE qualifications (including English Baccalaureate subjects) or any other non-GCSE qualifications on the DfE approved list.</t>
  </si>
  <si>
    <t>12.  Includes all non-GCSE qualifications on the DfE approved list. When there is a tie on points between a GCSE and non-GCSE qualification, the methodology prioritises the GCSE qualification.</t>
  </si>
  <si>
    <t>13.  U grades or other qualifications scoring 0 points are counted as a non-filled slot.</t>
  </si>
  <si>
    <t>MEBACC_94_LO</t>
  </si>
  <si>
    <t>MEBACC_94_AV</t>
  </si>
  <si>
    <t>MEBACC_94_HI</t>
  </si>
  <si>
    <t>MEBACC_95_LO</t>
  </si>
  <si>
    <t>MEBACC_95_AV</t>
  </si>
  <si>
    <t>MEBACC_95_HI</t>
  </si>
  <si>
    <t>FEBACC_94_LO</t>
  </si>
  <si>
    <t>FEBACC_94_AV</t>
  </si>
  <si>
    <t>FEBACC_94_HI</t>
  </si>
  <si>
    <t>FEBACC_95_LO</t>
  </si>
  <si>
    <t>FEBACC_95_AV</t>
  </si>
  <si>
    <t>FEBACC_95_HI</t>
  </si>
  <si>
    <t>TEBACC_94_LO</t>
  </si>
  <si>
    <t>TEBACC_94_AV</t>
  </si>
  <si>
    <t>TEBACC_94_HI</t>
  </si>
  <si>
    <t>TEBACC_95_LO</t>
  </si>
  <si>
    <t>TEBACC_95_AV</t>
  </si>
  <si>
    <t>TEBACC_95_HI</t>
  </si>
  <si>
    <t>4.  Attainment 8 and Progress 8 are part of the new secondary accountability system that was implemented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secondary accountability guidance:</t>
  </si>
  <si>
    <r>
      <t>Year: 2017/18</t>
    </r>
    <r>
      <rPr>
        <b/>
        <vertAlign val="superscript"/>
        <sz val="9"/>
        <rFont val="Arial"/>
        <family val="2"/>
      </rPr>
      <t>3</t>
    </r>
    <r>
      <rPr>
        <b/>
        <sz val="9"/>
        <rFont val="Arial"/>
        <family val="2"/>
      </rPr>
      <t xml:space="preserve"> (revised)</t>
    </r>
  </si>
  <si>
    <t>5.  Attainment 8 and Progress 8 are part of the new secondary accountability system that was implemented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secondary accountability guidance:</t>
  </si>
  <si>
    <r>
      <t>Hindu</t>
    </r>
    <r>
      <rPr>
        <vertAlign val="superscript"/>
        <sz val="8"/>
        <rFont val="Arial"/>
        <family val="2"/>
      </rPr>
      <t>9</t>
    </r>
  </si>
  <si>
    <t>7.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maths and is shown alongside the headline measure for transparency and comparability.</t>
  </si>
  <si>
    <t>12. In 2018, Attainment 8 scores have been calculated using slightly different point score scales in comparison to 2017, in order to minimise change following the introduction of 9-1 reformed GCSEs. This means that Attainment 8 scores are likely to look different in 2018, as a result of changes to the methodology.</t>
  </si>
  <si>
    <r>
      <t>Other Christian Faith</t>
    </r>
    <r>
      <rPr>
        <vertAlign val="superscript"/>
        <sz val="8"/>
        <rFont val="Arial"/>
        <family val="2"/>
      </rPr>
      <t>7</t>
    </r>
  </si>
  <si>
    <r>
      <t>Hindu</t>
    </r>
    <r>
      <rPr>
        <vertAlign val="superscript"/>
        <sz val="8"/>
        <rFont val="Arial"/>
        <family val="2"/>
      </rPr>
      <t>8</t>
    </r>
  </si>
  <si>
    <t>5.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The 9-4 pass shows pupils who achieved a grade 4 or above in either English language or English literature and maths and is shown alongside the headline measure for transparency and comparability.</t>
  </si>
  <si>
    <t>7. Includes schools of mixed denomination or other Christian beliefs (e.g. Greek Orthodox).</t>
  </si>
  <si>
    <t>11.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</si>
  <si>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r>
      <t>Average Attainment 8 score per pupil</t>
    </r>
    <r>
      <rPr>
        <vertAlign val="superscript"/>
        <sz val="8"/>
        <rFont val="Arial"/>
        <family val="2"/>
      </rPr>
      <t>7</t>
    </r>
  </si>
  <si>
    <t>3.  For this table one academic year is between 12th September of one year to the 11th September the following year.</t>
  </si>
  <si>
    <t>7.  In 2018, Attainment 8 had a maximum point score of 90, compared to a maximum of 87 in 2017, as a result of the phased introduction of reformed GCSEs. This difference should be taken into account when considering any change in Attainment 8 scores between 2017 and 2018.</t>
  </si>
  <si>
    <t>Opened in 
2008/09 or earlier (9 or more academic years)</t>
  </si>
  <si>
    <r>
      <t>Table 2d: GCSE and equivalent entries and achievements of pupils at the end of key stage 4 in sponsored academies</t>
    </r>
    <r>
      <rPr>
        <b/>
        <vertAlign val="superscript"/>
        <sz val="9"/>
        <rFont val="Arial"/>
        <family val="2"/>
      </rPr>
      <t>1</t>
    </r>
    <r>
      <rPr>
        <b/>
        <sz val="9"/>
        <rFont val="Arial"/>
        <family val="2"/>
      </rPr>
      <t xml:space="preserve"> by length of time open</t>
    </r>
  </si>
  <si>
    <t>8. Due to one school being recorded under this religious character, any figures that are not published in the performance tables are suppressed within this table.</t>
  </si>
  <si>
    <t>9.  Attainment 8  is part of the new secondary accountability system that was implemented for all schools from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</si>
  <si>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r>
      <t>English and maths GCSEs</t>
    </r>
    <r>
      <rPr>
        <vertAlign val="superscript"/>
        <sz val="8"/>
        <rFont val="Arial"/>
        <family val="2"/>
      </rPr>
      <t>4,5</t>
    </r>
  </si>
  <si>
    <t>Percentage of pupils entered for components</t>
  </si>
  <si>
    <t>Percentage of pupils entered for all components</t>
  </si>
  <si>
    <t>Percentage of pupils who achieved all components (9-5)</t>
  </si>
  <si>
    <t>Percentage of pupils who achieved all components (9-4)</t>
  </si>
  <si>
    <r>
      <t xml:space="preserve">English Baccalaureate </t>
    </r>
    <r>
      <rPr>
        <vertAlign val="superscript"/>
        <sz val="8"/>
        <rFont val="Arial"/>
        <family val="2"/>
      </rPr>
      <t>4,13,14</t>
    </r>
  </si>
  <si>
    <r>
      <t xml:space="preserve">English Baccalaureate </t>
    </r>
    <r>
      <rPr>
        <vertAlign val="superscript"/>
        <sz val="8"/>
        <rFont val="Arial"/>
        <family val="2"/>
      </rPr>
      <t>4,11,12</t>
    </r>
  </si>
  <si>
    <r>
      <t xml:space="preserve">English Baccalaureate </t>
    </r>
    <r>
      <rPr>
        <vertAlign val="superscript"/>
        <sz val="8"/>
        <rFont val="Arial"/>
        <family val="2"/>
      </rPr>
      <t xml:space="preserve">4, 8, 9 </t>
    </r>
  </si>
  <si>
    <r>
      <t xml:space="preserve">English and maths GCSEs </t>
    </r>
    <r>
      <rPr>
        <vertAlign val="superscript"/>
        <sz val="8"/>
        <rFont val="Arial"/>
        <family val="2"/>
      </rPr>
      <t xml:space="preserve">4,5 </t>
    </r>
  </si>
  <si>
    <t>Percentage entered for components</t>
  </si>
  <si>
    <r>
      <t xml:space="preserve">English Baccalaureate </t>
    </r>
    <r>
      <rPr>
        <vertAlign val="superscript"/>
        <sz val="8"/>
        <rFont val="Arial"/>
        <family val="2"/>
      </rPr>
      <t>3, 13, 14</t>
    </r>
  </si>
  <si>
    <t>Percentage of pupils entering the English Baccalaureate whose prior attainment was:</t>
  </si>
  <si>
    <t>English Baccalaureate Average Point Score per pupil</t>
  </si>
  <si>
    <r>
      <t xml:space="preserve">Pass in English and maths GCSEs </t>
    </r>
    <r>
      <rPr>
        <vertAlign val="superscript"/>
        <sz val="8"/>
        <rFont val="Arial"/>
        <family val="2"/>
      </rPr>
      <t xml:space="preserve">3, 6 </t>
    </r>
  </si>
  <si>
    <t>Progress 8 score for pupils whose prior attainment was:</t>
  </si>
  <si>
    <t>Progress 8 lower confidence interval for pupils whose prior attainment was:</t>
  </si>
  <si>
    <t>Progress 8 upper confidence interval for pupils whose prior attainment was:</t>
  </si>
  <si>
    <t>Type of school</t>
  </si>
  <si>
    <t/>
  </si>
  <si>
    <t xml:space="preserve">This is a working sheet which supports the published tables but is not part of the main publication.  Please contact the author for advice before using any figures from here </t>
  </si>
  <si>
    <t>Statistician: Raffaele Sasso</t>
  </si>
  <si>
    <t>GCSE and equivalent results in England 2017/18 (revised)</t>
  </si>
  <si>
    <t>Published: 24th January 2019</t>
  </si>
  <si>
    <t>Crown copyright © 2019</t>
  </si>
  <si>
    <t>2009/10 to 2017/18</t>
  </si>
  <si>
    <t>2014/15 to 2017/18</t>
  </si>
  <si>
    <t xml:space="preserve"> Percentage of pupils achieving the English Baccalaureate (9-5) whose prior attainment was:</t>
  </si>
  <si>
    <t xml:space="preserve"> Percentage of pupils achieving the English Baccalaureate (9-4) whose prior attainment was:</t>
  </si>
  <si>
    <t>5.  Attainment 8 and Progress 8 are part of the new secondary accountability system that was implemented from 2016. In 2018, Attainment 8 had a maximum point score of 90, compared to a maximum of 87 in 2017, as a result of the phased introduction of reformed GCSEs. This difference should be taken into account when considering any change in Attainment 8 scores between 2017 and 2018. More information on the calculation of these measures is available in the secondary accountability guidance:</t>
  </si>
  <si>
    <t>1.  Includes all sponsored academies that were open before 12 September 2017</t>
  </si>
  <si>
    <t>1.  Includes all converter academies that were open before 12 September 2017</t>
  </si>
  <si>
    <t>GCSE and equivalent results in England 2017/18 (REVISED)</t>
  </si>
  <si>
    <r>
      <rPr>
        <b/>
        <sz val="10"/>
        <rFont val="Arial"/>
        <family val="2"/>
      </rPr>
      <t xml:space="preserve">Source: </t>
    </r>
    <r>
      <rPr>
        <sz val="10"/>
        <rFont val="Arial"/>
        <family val="2"/>
      </rPr>
      <t>key stage 4 attainment data</t>
    </r>
  </si>
  <si>
    <t>Entry and achievement</t>
  </si>
  <si>
    <t xml:space="preserve">Tabulations by school characteristics </t>
  </si>
  <si>
    <t>Table 2a</t>
  </si>
  <si>
    <t>Tabulations by key stage 2 prior attainment</t>
  </si>
  <si>
    <t>Table 1b(2)</t>
  </si>
  <si>
    <t>Table 1b(1)</t>
  </si>
  <si>
    <t>Components of the English Baccalaureate</t>
  </si>
  <si>
    <t>Table 5</t>
  </si>
  <si>
    <t>Table 6</t>
  </si>
  <si>
    <t>School measures</t>
  </si>
  <si>
    <t>2.  State-funded mainstream schools include academies, free schools and city technology colleges. They exclude state-funded special schools, independent schools, independent special schools, non-maintained special schools, hospital schools and alternative provision. Alternative provision includes academy and free school alternative provision.</t>
  </si>
  <si>
    <t>1.  Includes only those state-funded schools included in the Progress 8 measure with results published in the 2017/18 Secondary School Performance Tables.  The standard does not apply to special schools, independent schools, pupil referral units, alternative provision or hospital schools, UTCs, further education colleges with 14-16 provision and studio schools. Schools will be excluded from a Progress 8 floor standard in a particular year where they have fewer than 6 pupils at the end of key stage 4, or where less than 50% of pupils have key stage 2 assessments that can be used as prior attainment in the calculations of Progress 8.</t>
  </si>
  <si>
    <t>Indicates the number of schools that are below the floor.</t>
  </si>
  <si>
    <t>Source: 2017/18 key stage 4 attainment data (revised)</t>
  </si>
  <si>
    <t xml:space="preserve">                           Number of schools included in the measure:</t>
  </si>
  <si>
    <t>-0.5 or above</t>
  </si>
  <si>
    <t>Below -0.5</t>
  </si>
  <si>
    <t>95% confidence interval upper band zero or above</t>
  </si>
  <si>
    <t>95% confidence interval upper band below zero</t>
  </si>
  <si>
    <t>Progress 8 score</t>
  </si>
  <si>
    <t>Percentage</t>
  </si>
  <si>
    <t>Number</t>
  </si>
  <si>
    <r>
      <t>State-funded mainstream schools</t>
    </r>
    <r>
      <rPr>
        <vertAlign val="superscript"/>
        <sz val="8"/>
        <rFont val="Arial"/>
        <family val="2"/>
      </rPr>
      <t>2</t>
    </r>
    <r>
      <rPr>
        <sz val="8"/>
        <rFont val="Arial"/>
        <family val="2"/>
      </rPr>
      <t>:</t>
    </r>
  </si>
  <si>
    <t xml:space="preserve">A school or college is below the Progress 8 floor standard if its Progress 8 score is below  -0.5 and the upper band of the 95% confidence interval is below zero. </t>
  </si>
  <si>
    <t>Year: 2017/18 (revised)</t>
  </si>
  <si>
    <r>
      <t>Table 5: Number of schools</t>
    </r>
    <r>
      <rPr>
        <b/>
        <vertAlign val="superscript"/>
        <sz val="9"/>
        <rFont val="Arial"/>
        <family val="2"/>
      </rPr>
      <t>1</t>
    </r>
    <r>
      <rPr>
        <b/>
        <sz val="9"/>
        <rFont val="Arial"/>
        <family val="2"/>
      </rPr>
      <t xml:space="preserve"> achieving the floor standard</t>
    </r>
  </si>
  <si>
    <r>
      <t>4.  Includes state-funded mainstream schools with results published in the relevant year's secondary school performance tables. The coasting definition does not apply to special schools, independent schools, pupil referral units, alternative provision or hospital schools. A school will also be excluded from the coasting definition if the number of eligible pupils at key stage 4 is</t>
    </r>
    <r>
      <rPr>
        <sz val="8"/>
        <rFont val="Arial"/>
        <family val="2"/>
      </rPr>
      <t xml:space="preserve"> fewer than 6 in 2016, 2017 or 2018; the school does not have published results against all relevant performance measures; fewer than 50% of pupils have key stage 2 tests or assessments that can be used as prior attainment in the calculations of progress measures; or the school closed within the academic year and did not re-open as a converter academy.</t>
    </r>
  </si>
  <si>
    <t>https://www.gov.uk/government/publications/schools-causing-concern--2</t>
  </si>
  <si>
    <t>3.  When a school falls within the coasting definition, Regional Schools Commissioners acting on behalf of the Secretary of State will engage the school to consider whether additional support is required. Details of this process are set out in the Schools Causing Concern guidance:</t>
  </si>
  <si>
    <t>2.  In 2018, a secondary school meets the definiton of coasting if in 2016, 2017 and 2018, the school has a Progress 8 score below -0.25 and the upper band of the 95% confidence interval is below zero.</t>
  </si>
  <si>
    <t>1.  The Education and Adoption Act 2016 allows the department to identify and support 'coasting' schools for the first time.</t>
  </si>
  <si>
    <r>
      <t>All state-funded mainstream schools</t>
    </r>
    <r>
      <rPr>
        <b/>
        <vertAlign val="superscript"/>
        <sz val="8"/>
        <rFont val="Arial"/>
        <family val="2"/>
      </rPr>
      <t>4,5</t>
    </r>
  </si>
  <si>
    <t>Percentage of schools that do not meet the coasting definition</t>
  </si>
  <si>
    <t>Number of schools that do not meet the coasting definition</t>
  </si>
  <si>
    <t>Percentage of schools meeting the coasting definition</t>
  </si>
  <si>
    <t>Number of schools meeting the coasting definition</t>
  </si>
  <si>
    <t>Number of eligible schools</t>
  </si>
  <si>
    <r>
      <t>Coverage: England (state-funded mainstream schools)</t>
    </r>
    <r>
      <rPr>
        <b/>
        <vertAlign val="superscript"/>
        <sz val="9"/>
        <rFont val="Arial"/>
        <family val="2"/>
      </rPr>
      <t>4,5</t>
    </r>
  </si>
  <si>
    <r>
      <t>Table 6: Number of schools meeting the coasting definition</t>
    </r>
    <r>
      <rPr>
        <b/>
        <vertAlign val="superscript"/>
        <sz val="9"/>
        <rFont val="Arial"/>
        <family val="2"/>
      </rPr>
      <t>1,2,3</t>
    </r>
  </si>
  <si>
    <t>Number of schools achieving the floor standard</t>
  </si>
  <si>
    <t>State-funded mainstream schools (see note 1)</t>
  </si>
  <si>
    <t>Tables 1a to 6</t>
  </si>
  <si>
    <t xml:space="preserve">1.  From 2017, new GCSE qualifications in English and mathematics, graded 9-1, are included in performance tables. Points will be allocated to the new GCSEs on a 9-1 point scale corresponding to the new 9 to 1 grades, e.g. a grade 9 will get 9 points in the performance measures. To minimize change, legacy GCSEs and all other qualifications will be mapped onto the 9-1 scale from 2017 (with 8.5 being the maximum points available for legacy GCSEs), rather than mapping new GCSEs onto the 8-1 scale and moving to 9-1 when legacy GCSEs are no longer available. By 2020 all GCSEs will be reformed. For more information on these changes, see page 26 of the Progress 8 guidance: </t>
  </si>
  <si>
    <t>Open for one academic year</t>
  </si>
  <si>
    <t>Open for two academic years</t>
  </si>
  <si>
    <t>Open for three academic years</t>
  </si>
  <si>
    <t>Open for four academic years</t>
  </si>
  <si>
    <t>Open for five academic years</t>
  </si>
  <si>
    <t>Open for six academic years</t>
  </si>
  <si>
    <t>Open for seven academic years</t>
  </si>
  <si>
    <t>Open for eight academic years</t>
  </si>
  <si>
    <t>Open for nine or more academic years</t>
  </si>
  <si>
    <t>Open for eight or more academic years</t>
  </si>
  <si>
    <t>All local authority maintained schools</t>
  </si>
  <si>
    <t>Sponsored Academies</t>
  </si>
  <si>
    <t>Convertor Academies</t>
  </si>
  <si>
    <t>local authority maintained schools</t>
  </si>
  <si>
    <t>2018 revised</t>
  </si>
  <si>
    <t>ac_open</t>
  </si>
  <si>
    <t>Pupils</t>
  </si>
  <si>
    <t>pupils</t>
  </si>
  <si>
    <t>NULL</t>
  </si>
  <si>
    <t>ac_open_2018</t>
  </si>
  <si>
    <t>Table 2f</t>
  </si>
  <si>
    <t>2015/16 to 2017/18</t>
  </si>
  <si>
    <t>8.  From 2018, the EBacc attainment measure will be an EBacc Average Point Score measure (APS) rather than a threshold measure. For further detail of how this is calculated see our published guidance. Note that English and maths components are based on the whole end key stage 4 cohort. Science, humanities and languages components are based on the number of entrants in those subjects.</t>
  </si>
  <si>
    <t>15.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</si>
  <si>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5. Figures for 'Number of schools' are based on those with results in 2017/18.</t>
  </si>
  <si>
    <t>2. Includes entries and achievements by these pupils in previous academic years.</t>
  </si>
  <si>
    <t>1. Includes academies and LA maintained schools that were open before 12 September 2017 and had pupils at the end of key stage 4 in the 2017/18 academic year.</t>
  </si>
  <si>
    <t>% entering all components of the English Baccalaureate</t>
  </si>
  <si>
    <t xml:space="preserve">Measure: </t>
  </si>
  <si>
    <t xml:space="preserve">11 As announced in July 2017, from 2018 the headline EBacc attainment measure is the EBacc average point score (EBacc APS). This replaces the previous threshold EBacc attainment measure.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</si>
  <si>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14.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</si>
  <si>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12.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</si>
  <si>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9.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</si>
  <si>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6. The figures are based on a school’s type on 12 September 2017 irrespective of their type in previous years.</t>
  </si>
  <si>
    <t>8. Shaded cells contain information for the predecessor school for sponsored academies and for the school prior to conversion for converter academies.</t>
  </si>
  <si>
    <t>7. For this table one academic year is between 12 September 2017 and 11 September 2018.</t>
  </si>
  <si>
    <t>4. EBacc APS was introduced in 2018 as headline measure. This measure uses the threshold of grade 4/C and above for reformed and unreformed subjects respectively. In 2017 only English and maths had reformed exam results, but in 2018 most EBacc subjects are now reformed, so be very cautious about comparisons between threshold measures in 2017 and 2018.</t>
  </si>
  <si>
    <t xml:space="preserve">5. As a percentage of all pupils at the end of key stage 4. In 2014/15 and earlier, where the English language and English literature option was chosen in English, exams in both had to be taken and a C grade or above achieved in English language. In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in order to achieve a pass. Schools are held accountable according to achievement of the pass in English and mathematics. The 9-4 pass shows pupils who achieved a grade 4 or above in either English language or English literature and Mathematics and is shown alongside the headline measure as a grade 4 is the threshold pupils should reach in order to avoid resitting English and maths during post 16 study. </t>
  </si>
  <si>
    <t>7. In 2018, Attainment 8 had a maximum point score of 90, compared to a maximum of 87 in 2017, as a result of the phased introduction of reformed GCSEs. This difference should be taken into account when considering any change in Attainment 8 scores between 2017 and 2018.</t>
  </si>
  <si>
    <t>.   Not applicable</t>
  </si>
  <si>
    <t>The drop down menu on tables 2a, 2b, 2c, 4a, 4b and 4c returns data by gender, in table 4f it enables measure selection.</t>
  </si>
  <si>
    <t xml:space="preserve">7. Data users should be cautious when comparing Attainment 8 scores between 2017 and 2016. In 2017, Attainment 8 scores were calculated using slightly different point score scales in comparison to 2016, in order to minimise change following the introduction of 9-1 reformed GCSEs. This means that Attainment 8 scores are likely to look different from 2017, as a result of changes to the methodology. </t>
  </si>
  <si>
    <r>
      <t>2017/18</t>
    </r>
    <r>
      <rPr>
        <vertAlign val="superscript"/>
        <sz val="8"/>
        <rFont val="Arial"/>
        <family val="2"/>
      </rPr>
      <t>8</t>
    </r>
  </si>
  <si>
    <t>10.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 Includes schools that were open before 12 September 2017.</t>
  </si>
  <si>
    <r>
      <t>English Baccalaureate</t>
    </r>
    <r>
      <rPr>
        <vertAlign val="superscript"/>
        <sz val="8"/>
        <rFont val="Arial"/>
        <family val="2"/>
      </rPr>
      <t>4,14,15</t>
    </r>
  </si>
  <si>
    <r>
      <t>Percentage</t>
    </r>
    <r>
      <rPr>
        <sz val="8"/>
        <rFont val="Arial"/>
        <family val="2"/>
      </rPr>
      <t xml:space="preserve"> of pupils who achieved all components   (9-5)</t>
    </r>
  </si>
  <si>
    <r>
      <t xml:space="preserve"> Percentage</t>
    </r>
    <r>
      <rPr>
        <sz val="8"/>
        <rFont val="Arial"/>
        <family val="2"/>
      </rPr>
      <t xml:space="preserve"> of pupils who achieved all components   (9-4)</t>
    </r>
  </si>
  <si>
    <r>
      <t>Table 2f: GCSE and equivalent entries and achievements of pupils at the end of key stage 4 in academies</t>
    </r>
    <r>
      <rPr>
        <b/>
        <vertAlign val="superscript"/>
        <sz val="9"/>
        <rFont val="Arial"/>
        <family val="2"/>
      </rPr>
      <t>1</t>
    </r>
    <r>
      <rPr>
        <b/>
        <sz val="9"/>
        <rFont val="Arial"/>
        <family val="2"/>
      </rPr>
      <t xml:space="preserve"> and local authority maintained schools by length of time open</t>
    </r>
  </si>
  <si>
    <r>
      <t>Year: 2015/16 to 2017/18</t>
    </r>
    <r>
      <rPr>
        <b/>
        <vertAlign val="superscript"/>
        <sz val="9"/>
        <rFont val="Arial"/>
        <family val="2"/>
      </rPr>
      <t>2</t>
    </r>
    <r>
      <rPr>
        <b/>
        <sz val="9"/>
        <rFont val="Arial"/>
        <family val="2"/>
      </rPr>
      <t xml:space="preserve"> (revised)</t>
    </r>
  </si>
  <si>
    <r>
      <t>% achieving grade 4/C or above in English and Maths (</t>
    </r>
    <r>
      <rPr>
        <vertAlign val="superscript"/>
        <sz val="11"/>
        <color theme="1"/>
        <rFont val="Calibri"/>
        <family val="2"/>
        <scheme val="minor"/>
      </rPr>
      <t>3</t>
    </r>
    <r>
      <rPr>
        <sz val="11"/>
        <color theme="1"/>
        <rFont val="Calibri"/>
        <family val="2"/>
        <scheme val="minor"/>
      </rPr>
      <t>)</t>
    </r>
  </si>
  <si>
    <t>% achieving grade 4/C or above in English and Maths (3)</t>
  </si>
  <si>
    <r>
      <t>Number of schools with results</t>
    </r>
    <r>
      <rPr>
        <b/>
        <vertAlign val="superscript"/>
        <sz val="8"/>
        <color rgb="FF000000"/>
        <rFont val="Arial"/>
        <family val="2"/>
      </rPr>
      <t>5</t>
    </r>
  </si>
  <si>
    <r>
      <t>% achieving grade 4/C or above in all components 
of the English Baccalaureate (</t>
    </r>
    <r>
      <rPr>
        <vertAlign val="superscript"/>
        <sz val="11"/>
        <color theme="1"/>
        <rFont val="Calibri"/>
        <family val="2"/>
        <scheme val="minor"/>
      </rPr>
      <t>4</t>
    </r>
    <r>
      <rPr>
        <sz val="11"/>
        <color theme="1"/>
        <rFont val="Calibri"/>
        <family val="2"/>
        <scheme val="minor"/>
      </rPr>
      <t>)</t>
    </r>
  </si>
  <si>
    <r>
      <t>Sponsored academies</t>
    </r>
    <r>
      <rPr>
        <b/>
        <vertAlign val="superscript"/>
        <sz val="8"/>
        <rFont val="Arial"/>
        <family val="2"/>
      </rPr>
      <t>6</t>
    </r>
  </si>
  <si>
    <r>
      <t>Open for one academic year</t>
    </r>
    <r>
      <rPr>
        <vertAlign val="superscript"/>
        <sz val="8"/>
        <rFont val="Arial"/>
        <family val="2"/>
      </rPr>
      <t>7</t>
    </r>
  </si>
  <si>
    <r>
      <t>Converter academies</t>
    </r>
    <r>
      <rPr>
        <b/>
        <vertAlign val="superscript"/>
        <sz val="8"/>
        <rFont val="Arial"/>
        <family val="2"/>
      </rPr>
      <t>6</t>
    </r>
  </si>
  <si>
    <t>GCSE and equivalent entries and achievements of pupils at the end of key stage 4 in academies and LA maintained schools by length of time open</t>
  </si>
  <si>
    <t>Percentage of pupils who achieved 
grade 9-4</t>
  </si>
  <si>
    <t>Percentage of pupils who achieved 
grade 9-5</t>
  </si>
  <si>
    <t>Percentage of pupils who achieved all components 
(9-5)</t>
  </si>
  <si>
    <t>Percentage of pupils who achieved all components 
(9-4)</t>
  </si>
  <si>
    <t>Admissions basis</t>
  </si>
  <si>
    <t>Percentage of pupils achieving
grade 9-5 in both English and mathematics GCSEs whose prior attainment was:</t>
  </si>
  <si>
    <t>Percentage of pupils achieving
grade 9-4 in both English and mathematics GCSEs whose prior attainment was:</t>
  </si>
  <si>
    <r>
      <t>Percentage of pupils who achieved all components of the English Baccalaureate: (grades 9-5)</t>
    </r>
    <r>
      <rPr>
        <b/>
        <vertAlign val="superscript"/>
        <sz val="8"/>
        <rFont val="Arial"/>
        <family val="2"/>
      </rPr>
      <t>7,8,9</t>
    </r>
  </si>
  <si>
    <r>
      <t>Percentage of pupils who achieved all components of the English Baccalaureate: (grades 9-4)</t>
    </r>
    <r>
      <rPr>
        <b/>
        <vertAlign val="superscript"/>
        <sz val="8"/>
        <rFont val="Arial"/>
        <family val="2"/>
      </rPr>
      <t>7,8,9</t>
    </r>
  </si>
  <si>
    <t>5.  As a percentage of all pupils at the end of key stage 4. In 2014/15 and earlier, where the English language and English literature option was chosen in English, exams in both must be taken and a C grade or above achieved in English language. From 2015/16, to meet the English requirement of the A*-C in English and maths attainment measure, a C in either English language or English literature counts and there is no requirement to take both. From 2017, following the introduction of the reformed 9 to 1 GCSEs in English, a grade 5 or above in either English language or English literature counts and there remains no requirement to take both in order to achieve a pass. Grades 9-4 achievement shows pupils who achieved a grade 4 or above in either English language or English literature and Mathematics and is shown alongside the headline measure for transparency and comparability.</t>
  </si>
  <si>
    <r>
      <t>Percentage</t>
    </r>
    <r>
      <rPr>
        <vertAlign val="superscript"/>
        <sz val="8"/>
        <rFont val="Arial"/>
        <family val="2"/>
      </rPr>
      <t xml:space="preserve"> </t>
    </r>
    <r>
      <rPr>
        <sz val="8"/>
        <rFont val="Arial"/>
        <family val="2"/>
      </rPr>
      <t>who achieved grades 9-4</t>
    </r>
  </si>
  <si>
    <t>Percentage who achieved grades 9-5</t>
  </si>
  <si>
    <t xml:space="preserve">3. As a percentage of all pupils at the end of key stage 4. In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in order to achieve a pass. Schools are held accountable according to achievement of the pass in English and mathematics. Grades 9-4 achievement shows pupils who achieved a grade 4 or above in either English language or English literature and Mathematics and is shown alongside the headline measure as a grade 4 is the threshold pupils should reach in order to avoid resitting English and maths during post 16 study. </t>
  </si>
  <si>
    <r>
      <t xml:space="preserve">Progress 8 </t>
    </r>
    <r>
      <rPr>
        <vertAlign val="superscript"/>
        <sz val="8"/>
        <rFont val="Arial"/>
        <family val="2"/>
      </rPr>
      <t>3, 4, 5</t>
    </r>
  </si>
  <si>
    <t>5.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Alternative provision includes academy and free school alternative provision.</t>
  </si>
  <si>
    <r>
      <t>Percentage of pupils achieving threshold in English and mathematics GCSEs</t>
    </r>
    <r>
      <rPr>
        <vertAlign val="superscript"/>
        <sz val="8"/>
        <color theme="1"/>
        <rFont val="Arial"/>
        <family val="2"/>
      </rPr>
      <t>10</t>
    </r>
  </si>
  <si>
    <t>12.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and alternative provision.</t>
  </si>
  <si>
    <t xml:space="preserve">9. As a percentage of pupils at the end of key stage 4. Ebacc thresholds shown alongside the headline measure for transparency and comparability. In 2014/15 and earlier, where the English language and English literature option was chosen in EBacc English, exams in both had to be taken and a C grade or above achieved in English language. In 2015/16, to meet the English requirement of the EBacc, exams in both had to be taken and a C grade or above achieved in either English language or English literature. In 2016/17, the definition of 'percentage achieving the English Baccalaureate' has changed to 'the proportion of pupils achieving the Ebacc which included a grade 5 or above in English and mathematics, and grade C or above in unreformed subjects' following the introduction of the reformed 9 to 1 GCSEs in English and mathematics. The 9-4 grade shows pupils who achieved a grade 4 or above in English and mathematics, and a grade C in unreformed subjects.  In 2017/18, EBacc APS provides the headline EBacc measure but the 9-5 EBacc threshold is the proportion of pupils achieving the Ebacc which included a grade 5 or above in reformed subjects, and grade C or above in unreformed subjects. Most of the Ebacc subjects were reformed in 2017/18 and so caution should be taken in comparing to 2016/17 with only reformed English and maths. For the 9-4 EBacc threshold is the proportion of pupils achieving the Ebacc which included a grade 4 or above in reformed subjects, and grade C or above in unreformed subjects.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</si>
</sst>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10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i/>
      <vertAlign val="superscript"/>
      <sz val="8"/>
      <name val="Arial"/>
      <family val="2"/>
    </font>
    <font>
      <i/>
      <sz val="8"/>
      <name val="Arial"/>
      <family val="2"/>
    </font>
    <font>
      <b/>
      <sz val="10"/>
      <name val="Arial"/>
      <family val="2"/>
    </font>
    <font>
      <b/>
      <i/>
      <sz val="10"/>
      <name val="Arial"/>
      <family val="2"/>
    </font>
    <font>
      <sz val="10"/>
      <color rgb="FFFF0000"/>
      <name val="Arial"/>
      <family val="2"/>
    </font>
    <font>
      <b/>
      <vertAlign val="superscript"/>
      <sz val="8"/>
      <name val="Arial"/>
      <family val="2"/>
    </font>
    <font>
      <vertAlign val="superscript"/>
      <sz val="9"/>
      <name val="Arial"/>
      <family val="2"/>
    </font>
    <font>
      <sz val="8"/>
      <color rgb="FFFF0000"/>
      <name val="Arial"/>
      <family val="2"/>
    </font>
    <font>
      <u/>
      <sz val="10"/>
      <name val="Arial"/>
      <family val="2"/>
    </font>
    <font>
      <b/>
      <sz val="10"/>
      <color rgb="FFFF0000"/>
      <name val="Arial"/>
      <family val="2"/>
    </font>
    <font>
      <b/>
      <sz val="10"/>
      <color rgb="FF7030A0"/>
      <name val="Arial"/>
      <family val="2"/>
    </font>
    <font>
      <b/>
      <sz val="10"/>
      <color rgb="FF00B050"/>
      <name val="Arial"/>
      <family val="2"/>
    </font>
    <font>
      <b/>
      <sz val="11"/>
      <name val="Arial"/>
      <family val="2"/>
    </font>
    <font>
      <sz val="10"/>
      <color theme="1"/>
      <name val="Arial"/>
      <family val="2"/>
    </font>
    <font>
      <sz val="10"/>
      <color rgb="FF000000"/>
      <name val="Arial"/>
      <family val="2"/>
    </font>
    <font>
      <sz val="20"/>
      <name val="Arial"/>
      <family val="2"/>
    </font>
    <font>
      <sz val="9"/>
      <color rgb="FFFF0000"/>
      <name val="Arial"/>
      <family val="2"/>
    </font>
    <font>
      <u/>
      <sz val="8"/>
      <color indexed="12"/>
      <name val="Arial"/>
      <family val="2"/>
    </font>
    <font>
      <b/>
      <sz val="10"/>
      <color theme="0"/>
      <name val="Arial"/>
      <family val="2"/>
    </font>
    <font>
      <sz val="8"/>
      <color theme="1"/>
      <name val="Arial"/>
      <family val="2"/>
    </font>
    <font>
      <b/>
      <sz val="8"/>
      <color theme="1"/>
      <name val="Arial"/>
      <family val="2"/>
    </font>
    <font>
      <sz val="10"/>
      <name val="Arial"/>
      <family val="2"/>
    </font>
    <font>
      <sz val="9"/>
      <color theme="1"/>
      <name val="Arial"/>
      <family val="2"/>
    </font>
    <font>
      <u/>
      <sz val="8"/>
      <name val="Arial"/>
      <family val="2"/>
    </font>
    <font>
      <sz val="8"/>
      <color theme="0"/>
      <name val="Arial"/>
      <family val="2"/>
    </font>
    <font>
      <b/>
      <i/>
      <sz val="12"/>
      <color indexed="10"/>
      <name val="Arial"/>
      <family val="2"/>
    </font>
    <font>
      <b/>
      <sz val="12"/>
      <color indexed="10"/>
      <name val="Arial"/>
      <family val="2"/>
    </font>
    <font>
      <vertAlign val="superscript"/>
      <sz val="8"/>
      <color theme="1"/>
      <name val="Arial"/>
      <family val="2"/>
    </font>
    <font>
      <b/>
      <sz val="12"/>
      <name val="Arial"/>
      <family val="2"/>
    </font>
    <font>
      <b/>
      <sz val="8"/>
      <color theme="0"/>
      <name val="Arial"/>
      <family val="2"/>
    </font>
    <font>
      <b/>
      <i/>
      <sz val="8"/>
      <name val="Arial"/>
      <family val="2"/>
    </font>
    <font>
      <sz val="10"/>
      <name val="MS Sans Serif"/>
      <family val="2"/>
    </font>
    <font>
      <sz val="10"/>
      <name val="Arial"/>
      <family val="2"/>
    </font>
    <font>
      <sz val="12"/>
      <color rgb="FF0D0D0D"/>
      <name val="Arial"/>
      <family val="2"/>
    </font>
    <font>
      <sz val="10"/>
      <color theme="0"/>
      <name val="Arial"/>
      <family val="2"/>
    </font>
    <font>
      <sz val="11"/>
      <name val="Calibri"/>
      <family val="2"/>
      <scheme val="minor"/>
    </font>
    <font>
      <sz val="8"/>
      <color theme="0" tint="-0.499984740745262"/>
      <name val="Arial"/>
      <family val="2"/>
    </font>
    <font>
      <sz val="10"/>
      <color theme="1"/>
      <name val="Calibri"/>
      <family val="2"/>
      <scheme val="minor"/>
    </font>
    <font>
      <b/>
      <sz val="11"/>
      <color theme="1"/>
      <name val="Calibri"/>
      <family val="2"/>
      <scheme val="minor"/>
    </font>
    <font>
      <sz val="9"/>
      <color rgb="FF1F497D"/>
      <name val="Arial"/>
      <family val="2"/>
    </font>
    <font>
      <vertAlign val="superscript"/>
      <sz val="11"/>
      <color theme="1"/>
      <name val="Calibri"/>
      <family val="2"/>
      <scheme val="minor"/>
    </font>
    <font>
      <sz val="8"/>
      <color theme="1"/>
      <name val="Calibri"/>
      <family val="2"/>
      <scheme val="minor"/>
    </font>
    <font>
      <sz val="9"/>
      <color theme="1"/>
      <name val="Calibri"/>
      <family val="2"/>
      <scheme val="minor"/>
    </font>
    <font>
      <b/>
      <sz val="8"/>
      <color rgb="FF000000"/>
      <name val="Arial"/>
      <family val="2"/>
    </font>
    <font>
      <b/>
      <vertAlign val="superscript"/>
      <sz val="8"/>
      <color rgb="FF000000"/>
      <name val="Arial"/>
      <family val="2"/>
    </font>
    <font>
      <sz val="8"/>
      <color theme="0" tint="-0.499984740745262"/>
      <name val="Calibri"/>
      <family val="2"/>
      <scheme val="minor"/>
    </font>
    <font>
      <sz val="8"/>
      <color rgb="FF00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9"/>
        <bgColor indexed="9"/>
      </patternFill>
    </fill>
    <fill>
      <patternFill patternType="solid">
        <fgColor rgb="FFFFFFFF"/>
        <bgColor rgb="FFFFFFFF"/>
      </patternFill>
    </fill>
    <fill>
      <patternFill patternType="solid">
        <fgColor theme="0" tint="-0.14999847407452621"/>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otted">
        <color auto="1"/>
      </left>
      <right/>
      <top/>
      <bottom/>
      <diagonal/>
    </border>
    <border>
      <left style="dotted">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right/>
      <top style="thin">
        <color auto="1"/>
      </top>
      <bottom/>
      <diagonal/>
    </border>
    <border>
      <left style="thin">
        <color indexed="64"/>
      </left>
      <right/>
      <top/>
      <bottom/>
      <diagonal/>
    </border>
    <border>
      <left/>
      <right/>
      <top/>
      <bottom style="thin">
        <color rgb="FF000000"/>
      </bottom>
      <diagonal/>
    </border>
  </borders>
  <cellStyleXfs count="528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38" fillId="0" borderId="0"/>
    <xf numFmtId="0" fontId="23" fillId="0" borderId="0"/>
    <xf numFmtId="0" fontId="39" fillId="0" borderId="0" applyAlignment="0">
      <alignment vertical="top" wrapText="1"/>
      <protection locked="0"/>
    </xf>
    <xf numFmtId="0" fontId="40"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23" fillId="0" borderId="0"/>
    <xf numFmtId="0" fontId="23" fillId="0" borderId="0"/>
    <xf numFmtId="0" fontId="22" fillId="0" borderId="0"/>
    <xf numFmtId="0" fontId="23" fillId="0" borderId="0"/>
    <xf numFmtId="0" fontId="21" fillId="0" borderId="0"/>
    <xf numFmtId="43" fontId="23" fillId="0" borderId="0" applyFont="0" applyFill="0" applyBorder="0" applyAlignment="0" applyProtection="0"/>
    <xf numFmtId="0" fontId="20" fillId="0" borderId="0"/>
    <xf numFmtId="0" fontId="20" fillId="0" borderId="0"/>
    <xf numFmtId="0" fontId="19" fillId="0" borderId="0"/>
    <xf numFmtId="0" fontId="41" fillId="20" borderId="31" applyNumberFormat="0" applyAlignment="0" applyProtection="0"/>
    <xf numFmtId="0" fontId="27" fillId="20" borderId="37" applyNumberFormat="0" applyAlignment="0" applyProtection="0"/>
    <xf numFmtId="0" fontId="35" fillId="7" borderId="33" applyNumberFormat="0" applyAlignment="0" applyProtection="0"/>
    <xf numFmtId="0" fontId="43" fillId="0" borderId="40" applyNumberFormat="0" applyFill="0" applyAlignment="0" applyProtection="0"/>
    <xf numFmtId="0" fontId="27" fillId="20" borderId="29" applyNumberFormat="0" applyAlignment="0" applyProtection="0"/>
    <xf numFmtId="0" fontId="35" fillId="7" borderId="29" applyNumberFormat="0" applyAlignment="0" applyProtection="0"/>
    <xf numFmtId="0" fontId="41" fillId="20" borderId="39" applyNumberFormat="0" applyAlignment="0" applyProtection="0"/>
    <xf numFmtId="0" fontId="23" fillId="23" borderId="34" applyNumberFormat="0" applyFont="0" applyAlignment="0" applyProtection="0"/>
    <xf numFmtId="0" fontId="27" fillId="20" borderId="25" applyNumberFormat="0" applyAlignment="0" applyProtection="0"/>
    <xf numFmtId="0" fontId="23" fillId="23" borderId="38" applyNumberFormat="0" applyFont="0" applyAlignment="0" applyProtection="0"/>
    <xf numFmtId="0" fontId="35" fillId="7" borderId="25" applyNumberFormat="0" applyAlignment="0" applyProtection="0"/>
    <xf numFmtId="0" fontId="23" fillId="23" borderId="30" applyNumberFormat="0" applyFont="0" applyAlignment="0" applyProtection="0"/>
    <xf numFmtId="0" fontId="23" fillId="23" borderId="26" applyNumberFormat="0" applyFont="0" applyAlignment="0" applyProtection="0"/>
    <xf numFmtId="0" fontId="41" fillId="20" borderId="27" applyNumberFormat="0" applyAlignment="0" applyProtection="0"/>
    <xf numFmtId="0" fontId="43" fillId="0" borderId="28" applyNumberFormat="0" applyFill="0" applyAlignment="0" applyProtection="0"/>
    <xf numFmtId="0" fontId="35" fillId="7" borderId="37" applyNumberFormat="0" applyAlignment="0" applyProtection="0"/>
    <xf numFmtId="0" fontId="43" fillId="0" borderId="32" applyNumberFormat="0" applyFill="0" applyAlignment="0" applyProtection="0"/>
    <xf numFmtId="0" fontId="18" fillId="0" borderId="0"/>
    <xf numFmtId="0" fontId="67" fillId="0" borderId="0" applyNumberFormat="0" applyFont="0" applyBorder="0" applyProtection="0"/>
    <xf numFmtId="0" fontId="18" fillId="0" borderId="0"/>
    <xf numFmtId="9" fontId="18" fillId="0" borderId="0" applyFont="0" applyFill="0" applyBorder="0" applyAlignment="0" applyProtection="0"/>
    <xf numFmtId="0" fontId="27" fillId="20" borderId="33" applyNumberFormat="0" applyAlignment="0" applyProtection="0"/>
    <xf numFmtId="0" fontId="35" fillId="7" borderId="41" applyNumberFormat="0" applyAlignment="0" applyProtection="0"/>
    <xf numFmtId="0" fontId="43" fillId="0" borderId="44" applyNumberFormat="0" applyFill="0" applyAlignment="0" applyProtection="0"/>
    <xf numFmtId="0" fontId="43" fillId="0" borderId="36" applyNumberFormat="0" applyFill="0" applyAlignment="0" applyProtection="0"/>
    <xf numFmtId="0" fontId="27" fillId="20" borderId="41" applyNumberFormat="0" applyAlignment="0" applyProtection="0"/>
    <xf numFmtId="0" fontId="41" fillId="20" borderId="35" applyNumberFormat="0" applyAlignment="0" applyProtection="0"/>
    <xf numFmtId="0" fontId="23" fillId="23" borderId="42" applyNumberFormat="0" applyFont="0" applyAlignment="0" applyProtection="0"/>
    <xf numFmtId="0" fontId="41" fillId="20" borderId="43" applyNumberFormat="0" applyAlignment="0" applyProtection="0"/>
    <xf numFmtId="0" fontId="43" fillId="0" borderId="53" applyNumberFormat="0" applyFill="0" applyAlignment="0" applyProtection="0"/>
    <xf numFmtId="0" fontId="43" fillId="0" borderId="49" applyNumberFormat="0" applyFill="0" applyAlignment="0" applyProtection="0"/>
    <xf numFmtId="0" fontId="41" fillId="20" borderId="48" applyNumberFormat="0" applyAlignment="0" applyProtection="0"/>
    <xf numFmtId="0" fontId="23" fillId="23" borderId="47" applyNumberFormat="0" applyFont="0" applyAlignment="0" applyProtection="0"/>
    <xf numFmtId="0" fontId="35" fillId="7" borderId="46" applyNumberFormat="0" applyAlignment="0" applyProtection="0"/>
    <xf numFmtId="0" fontId="23" fillId="23" borderId="51" applyNumberFormat="0" applyFont="0" applyAlignment="0" applyProtection="0"/>
    <xf numFmtId="0" fontId="34" fillId="0" borderId="0" applyNumberFormat="0" applyFill="0" applyBorder="0" applyAlignment="0" applyProtection="0">
      <alignment vertical="top"/>
      <protection locked="0"/>
    </xf>
    <xf numFmtId="0" fontId="41" fillId="20" borderId="52" applyNumberFormat="0" applyAlignment="0" applyProtection="0"/>
    <xf numFmtId="0" fontId="43" fillId="0" borderId="57" applyNumberFormat="0" applyFill="0" applyAlignment="0" applyProtection="0"/>
    <xf numFmtId="0" fontId="35" fillId="7" borderId="50" applyNumberFormat="0" applyAlignment="0" applyProtection="0"/>
    <xf numFmtId="0" fontId="27" fillId="20" borderId="62" applyNumberFormat="0" applyAlignment="0" applyProtection="0"/>
    <xf numFmtId="0" fontId="27" fillId="20" borderId="66" applyNumberFormat="0" applyAlignment="0" applyProtection="0"/>
    <xf numFmtId="0" fontId="41" fillId="20" borderId="76" applyNumberFormat="0" applyAlignment="0" applyProtection="0"/>
    <xf numFmtId="0" fontId="27" fillId="20" borderId="50" applyNumberFormat="0" applyAlignment="0" applyProtection="0"/>
    <xf numFmtId="0" fontId="23" fillId="23" borderId="67" applyNumberFormat="0" applyFont="0" applyAlignment="0" applyProtection="0"/>
    <xf numFmtId="0" fontId="43" fillId="0" borderId="69" applyNumberFormat="0" applyFill="0" applyAlignment="0" applyProtection="0"/>
    <xf numFmtId="0" fontId="27" fillId="20" borderId="46" applyNumberFormat="0" applyAlignment="0" applyProtection="0"/>
    <xf numFmtId="0" fontId="43" fillId="0" borderId="69" applyNumberFormat="0" applyFill="0" applyAlignment="0" applyProtection="0"/>
    <xf numFmtId="0" fontId="23" fillId="23" borderId="55" applyNumberFormat="0" applyFont="0" applyAlignment="0" applyProtection="0"/>
    <xf numFmtId="0" fontId="17" fillId="0" borderId="0"/>
    <xf numFmtId="0" fontId="35" fillId="7" borderId="62" applyNumberFormat="0" applyAlignment="0" applyProtection="0"/>
    <xf numFmtId="0" fontId="17" fillId="0" borderId="0"/>
    <xf numFmtId="9" fontId="17" fillId="0" borderId="0" applyFont="0" applyFill="0" applyBorder="0" applyAlignment="0" applyProtection="0"/>
    <xf numFmtId="0" fontId="41" fillId="20" borderId="76" applyNumberFormat="0" applyAlignment="0" applyProtection="0"/>
    <xf numFmtId="0" fontId="23" fillId="23" borderId="59" applyNumberFormat="0" applyFont="0" applyAlignment="0" applyProtection="0"/>
    <xf numFmtId="0" fontId="41" fillId="20" borderId="68" applyNumberFormat="0" applyAlignment="0" applyProtection="0"/>
    <xf numFmtId="0" fontId="35" fillId="7" borderId="74" applyNumberFormat="0" applyAlignment="0" applyProtection="0"/>
    <xf numFmtId="0" fontId="41" fillId="20" borderId="76" applyNumberFormat="0" applyAlignment="0" applyProtection="0"/>
    <xf numFmtId="0" fontId="27" fillId="20" borderId="74" applyNumberFormat="0" applyAlignment="0" applyProtection="0"/>
    <xf numFmtId="0" fontId="27" fillId="20" borderId="58" applyNumberFormat="0" applyAlignment="0" applyProtection="0"/>
    <xf numFmtId="0" fontId="27" fillId="20" borderId="54" applyNumberFormat="0" applyAlignment="0" applyProtection="0"/>
    <xf numFmtId="0" fontId="43" fillId="0" borderId="69" applyNumberFormat="0" applyFill="0" applyAlignment="0" applyProtection="0"/>
    <xf numFmtId="0" fontId="43" fillId="0" borderId="77" applyNumberFormat="0" applyFill="0" applyAlignment="0" applyProtection="0"/>
    <xf numFmtId="0" fontId="23" fillId="23" borderId="75" applyNumberFormat="0" applyFont="0" applyAlignment="0" applyProtection="0"/>
    <xf numFmtId="0" fontId="35" fillId="7" borderId="58" applyNumberFormat="0" applyAlignment="0" applyProtection="0"/>
    <xf numFmtId="0" fontId="41" fillId="20" borderId="56" applyNumberFormat="0" applyAlignment="0" applyProtection="0"/>
    <xf numFmtId="0" fontId="23" fillId="23" borderId="75" applyNumberFormat="0" applyFont="0" applyAlignment="0" applyProtection="0"/>
    <xf numFmtId="0" fontId="43" fillId="0" borderId="77" applyNumberFormat="0" applyFill="0" applyAlignment="0" applyProtection="0"/>
    <xf numFmtId="0" fontId="43" fillId="0" borderId="69" applyNumberFormat="0" applyFill="0" applyAlignment="0" applyProtection="0"/>
    <xf numFmtId="0" fontId="35" fillId="7" borderId="54" applyNumberFormat="0" applyAlignment="0" applyProtection="0"/>
    <xf numFmtId="0" fontId="35" fillId="7" borderId="66" applyNumberFormat="0" applyAlignment="0" applyProtection="0"/>
    <xf numFmtId="0" fontId="27" fillId="20" borderId="70" applyNumberFormat="0" applyAlignment="0" applyProtection="0"/>
    <xf numFmtId="0" fontId="35" fillId="7" borderId="74" applyNumberFormat="0" applyAlignment="0" applyProtection="0"/>
    <xf numFmtId="0" fontId="43" fillId="0" borderId="69" applyNumberFormat="0" applyFill="0" applyAlignment="0" applyProtection="0"/>
    <xf numFmtId="0" fontId="43" fillId="0" borderId="61" applyNumberFormat="0" applyFill="0" applyAlignment="0" applyProtection="0"/>
    <xf numFmtId="0" fontId="41" fillId="20" borderId="68" applyNumberFormat="0" applyAlignment="0" applyProtection="0"/>
    <xf numFmtId="0" fontId="23" fillId="23" borderId="63" applyNumberFormat="0" applyFont="0" applyAlignment="0" applyProtection="0"/>
    <xf numFmtId="0" fontId="41" fillId="20" borderId="64" applyNumberFormat="0" applyAlignment="0" applyProtection="0"/>
    <xf numFmtId="0" fontId="43" fillId="0" borderId="77" applyNumberFormat="0" applyFill="0" applyAlignment="0" applyProtection="0"/>
    <xf numFmtId="0" fontId="41" fillId="20" borderId="60" applyNumberFormat="0" applyAlignment="0" applyProtection="0"/>
    <xf numFmtId="0" fontId="35" fillId="7" borderId="66" applyNumberFormat="0" applyAlignment="0" applyProtection="0"/>
    <xf numFmtId="0" fontId="41" fillId="20" borderId="72" applyNumberFormat="0" applyAlignment="0" applyProtection="0"/>
    <xf numFmtId="0" fontId="43" fillId="0" borderId="69" applyNumberFormat="0" applyFill="0" applyAlignment="0" applyProtection="0"/>
    <xf numFmtId="0" fontId="43" fillId="0" borderId="77" applyNumberFormat="0" applyFill="0" applyAlignment="0" applyProtection="0"/>
    <xf numFmtId="0" fontId="43" fillId="0" borderId="65" applyNumberFormat="0" applyFill="0" applyAlignment="0" applyProtection="0"/>
    <xf numFmtId="0" fontId="41" fillId="20" borderId="68" applyNumberFormat="0" applyAlignment="0" applyProtection="0"/>
    <xf numFmtId="0" fontId="27" fillId="20" borderId="66" applyNumberFormat="0" applyAlignment="0" applyProtection="0"/>
    <xf numFmtId="0" fontId="27" fillId="20" borderId="74" applyNumberFormat="0" applyAlignment="0" applyProtection="0"/>
    <xf numFmtId="0" fontId="23" fillId="23" borderId="67" applyNumberFormat="0" applyFont="0" applyAlignment="0" applyProtection="0"/>
    <xf numFmtId="0" fontId="35" fillId="7" borderId="66" applyNumberFormat="0" applyAlignment="0" applyProtection="0"/>
    <xf numFmtId="0" fontId="43" fillId="0" borderId="77" applyNumberFormat="0" applyFill="0" applyAlignment="0" applyProtection="0"/>
    <xf numFmtId="0" fontId="43" fillId="0" borderId="77" applyNumberFormat="0" applyFill="0" applyAlignment="0" applyProtection="0"/>
    <xf numFmtId="0" fontId="27" fillId="20" borderId="62" applyNumberFormat="0" applyAlignment="0" applyProtection="0"/>
    <xf numFmtId="0" fontId="35" fillId="7" borderId="62" applyNumberFormat="0" applyAlignment="0" applyProtection="0"/>
    <xf numFmtId="0" fontId="23" fillId="23" borderId="63" applyNumberFormat="0" applyFont="0" applyAlignment="0" applyProtection="0"/>
    <xf numFmtId="0" fontId="41" fillId="20" borderId="64" applyNumberFormat="0" applyAlignment="0" applyProtection="0"/>
    <xf numFmtId="0" fontId="43" fillId="0" borderId="65" applyNumberFormat="0" applyFill="0" applyAlignment="0" applyProtection="0"/>
    <xf numFmtId="9" fontId="23" fillId="0" borderId="0" applyFont="0" applyFill="0" applyBorder="0" applyAlignment="0" applyProtection="0"/>
    <xf numFmtId="0" fontId="17" fillId="0" borderId="0"/>
    <xf numFmtId="0" fontId="41" fillId="20" borderId="64" applyNumberFormat="0" applyAlignment="0" applyProtection="0"/>
    <xf numFmtId="0" fontId="27" fillId="20" borderId="62" applyNumberFormat="0" applyAlignment="0" applyProtection="0"/>
    <xf numFmtId="0" fontId="35" fillId="7" borderId="62" applyNumberFormat="0" applyAlignment="0" applyProtection="0"/>
    <xf numFmtId="0" fontId="43" fillId="0" borderId="65" applyNumberFormat="0" applyFill="0" applyAlignment="0" applyProtection="0"/>
    <xf numFmtId="0" fontId="27" fillId="20" borderId="62" applyNumberFormat="0" applyAlignment="0" applyProtection="0"/>
    <xf numFmtId="0" fontId="35" fillId="7" borderId="62" applyNumberFormat="0" applyAlignment="0" applyProtection="0"/>
    <xf numFmtId="0" fontId="41" fillId="20" borderId="64" applyNumberFormat="0" applyAlignment="0" applyProtection="0"/>
    <xf numFmtId="0" fontId="23" fillId="23" borderId="63" applyNumberFormat="0" applyFont="0" applyAlignment="0" applyProtection="0"/>
    <xf numFmtId="0" fontId="27" fillId="20" borderId="62" applyNumberFormat="0" applyAlignment="0" applyProtection="0"/>
    <xf numFmtId="0" fontId="23" fillId="23" borderId="63" applyNumberFormat="0" applyFont="0" applyAlignment="0" applyProtection="0"/>
    <xf numFmtId="0" fontId="35" fillId="7" borderId="62" applyNumberFormat="0" applyAlignment="0" applyProtection="0"/>
    <xf numFmtId="0" fontId="23" fillId="23" borderId="63" applyNumberFormat="0" applyFont="0" applyAlignment="0" applyProtection="0"/>
    <xf numFmtId="0" fontId="23" fillId="23" borderId="63" applyNumberFormat="0" applyFont="0" applyAlignment="0" applyProtection="0"/>
    <xf numFmtId="0" fontId="41" fillId="20" borderId="64" applyNumberFormat="0" applyAlignment="0" applyProtection="0"/>
    <xf numFmtId="0" fontId="43" fillId="0" borderId="65" applyNumberFormat="0" applyFill="0" applyAlignment="0" applyProtection="0"/>
    <xf numFmtId="0" fontId="35" fillId="7" borderId="62" applyNumberFormat="0" applyAlignment="0" applyProtection="0"/>
    <xf numFmtId="0" fontId="43" fillId="0" borderId="65" applyNumberFormat="0" applyFill="0" applyAlignment="0" applyProtection="0"/>
    <xf numFmtId="0" fontId="17" fillId="0" borderId="0"/>
    <xf numFmtId="0" fontId="17" fillId="0" borderId="0"/>
    <xf numFmtId="9" fontId="17" fillId="0" borderId="0" applyFont="0" applyFill="0" applyBorder="0" applyAlignment="0" applyProtection="0"/>
    <xf numFmtId="0" fontId="27" fillId="20" borderId="62" applyNumberFormat="0" applyAlignment="0" applyProtection="0"/>
    <xf numFmtId="0" fontId="35" fillId="7" borderId="62" applyNumberFormat="0" applyAlignment="0" applyProtection="0"/>
    <xf numFmtId="0" fontId="43" fillId="0" borderId="65" applyNumberFormat="0" applyFill="0" applyAlignment="0" applyProtection="0"/>
    <xf numFmtId="0" fontId="43" fillId="0" borderId="65" applyNumberFormat="0" applyFill="0" applyAlignment="0" applyProtection="0"/>
    <xf numFmtId="0" fontId="27" fillId="20" borderId="62" applyNumberFormat="0" applyAlignment="0" applyProtection="0"/>
    <xf numFmtId="0" fontId="41" fillId="20" borderId="64" applyNumberFormat="0" applyAlignment="0" applyProtection="0"/>
    <xf numFmtId="0" fontId="23" fillId="23" borderId="63" applyNumberFormat="0" applyFont="0" applyAlignment="0" applyProtection="0"/>
    <xf numFmtId="0" fontId="41" fillId="20" borderId="64" applyNumberFormat="0" applyAlignment="0" applyProtection="0"/>
    <xf numFmtId="0" fontId="43" fillId="0" borderId="65" applyNumberFormat="0" applyFill="0" applyAlignment="0" applyProtection="0"/>
    <xf numFmtId="0" fontId="43" fillId="0" borderId="65" applyNumberFormat="0" applyFill="0" applyAlignment="0" applyProtection="0"/>
    <xf numFmtId="0" fontId="41" fillId="20" borderId="64" applyNumberFormat="0" applyAlignment="0" applyProtection="0"/>
    <xf numFmtId="0" fontId="23" fillId="23" borderId="63" applyNumberFormat="0" applyFont="0" applyAlignment="0" applyProtection="0"/>
    <xf numFmtId="0" fontId="35" fillId="7" borderId="62" applyNumberFormat="0" applyAlignment="0" applyProtection="0"/>
    <xf numFmtId="0" fontId="23" fillId="23" borderId="63" applyNumberFormat="0" applyFont="0" applyAlignment="0" applyProtection="0"/>
    <xf numFmtId="0" fontId="41" fillId="20" borderId="64" applyNumberFormat="0" applyAlignment="0" applyProtection="0"/>
    <xf numFmtId="0" fontId="43" fillId="0" borderId="65" applyNumberFormat="0" applyFill="0" applyAlignment="0" applyProtection="0"/>
    <xf numFmtId="0" fontId="35" fillId="7" borderId="62" applyNumberFormat="0" applyAlignment="0" applyProtection="0"/>
    <xf numFmtId="0" fontId="27" fillId="20" borderId="62" applyNumberFormat="0" applyAlignment="0" applyProtection="0"/>
    <xf numFmtId="0" fontId="27" fillId="20" borderId="62" applyNumberFormat="0" applyAlignment="0" applyProtection="0"/>
    <xf numFmtId="0" fontId="23" fillId="23" borderId="63" applyNumberFormat="0" applyFont="0" applyAlignment="0" applyProtection="0"/>
    <xf numFmtId="0" fontId="23" fillId="23" borderId="63" applyNumberFormat="0" applyFont="0" applyAlignment="0" applyProtection="0"/>
    <xf numFmtId="0" fontId="27" fillId="20" borderId="62" applyNumberFormat="0" applyAlignment="0" applyProtection="0"/>
    <xf numFmtId="0" fontId="27" fillId="20" borderId="62" applyNumberFormat="0" applyAlignment="0" applyProtection="0"/>
    <xf numFmtId="0" fontId="35" fillId="7" borderId="62" applyNumberFormat="0" applyAlignment="0" applyProtection="0"/>
    <xf numFmtId="0" fontId="41" fillId="20" borderId="64" applyNumberFormat="0" applyAlignment="0" applyProtection="0"/>
    <xf numFmtId="0" fontId="35" fillId="7" borderId="62" applyNumberFormat="0" applyAlignment="0" applyProtection="0"/>
    <xf numFmtId="0" fontId="43" fillId="0" borderId="65" applyNumberFormat="0" applyFill="0" applyAlignment="0" applyProtection="0"/>
    <xf numFmtId="0" fontId="41" fillId="20" borderId="64" applyNumberFormat="0" applyAlignment="0" applyProtection="0"/>
    <xf numFmtId="0" fontId="23" fillId="23" borderId="71" applyNumberFormat="0" applyFont="0" applyAlignment="0" applyProtection="0"/>
    <xf numFmtId="0" fontId="27" fillId="20" borderId="66" applyNumberFormat="0" applyAlignment="0" applyProtection="0"/>
    <xf numFmtId="0" fontId="23" fillId="23" borderId="67" applyNumberFormat="0" applyFont="0" applyAlignment="0" applyProtection="0"/>
    <xf numFmtId="0" fontId="23" fillId="23" borderId="75" applyNumberFormat="0" applyFont="0" applyAlignment="0" applyProtection="0"/>
    <xf numFmtId="0" fontId="27" fillId="20" borderId="66" applyNumberFormat="0" applyAlignment="0" applyProtection="0"/>
    <xf numFmtId="0" fontId="27" fillId="20" borderId="74" applyNumberFormat="0" applyAlignment="0" applyProtection="0"/>
    <xf numFmtId="0" fontId="43" fillId="0" borderId="69" applyNumberFormat="0" applyFill="0" applyAlignment="0" applyProtection="0"/>
    <xf numFmtId="0" fontId="35" fillId="7" borderId="66" applyNumberFormat="0" applyAlignment="0" applyProtection="0"/>
    <xf numFmtId="0" fontId="43" fillId="0" borderId="69" applyNumberFormat="0" applyFill="0" applyAlignment="0" applyProtection="0"/>
    <xf numFmtId="0" fontId="41" fillId="20" borderId="68" applyNumberFormat="0" applyAlignment="0" applyProtection="0"/>
    <xf numFmtId="0" fontId="23" fillId="23" borderId="67" applyNumberFormat="0" applyFont="0" applyAlignment="0" applyProtection="0"/>
    <xf numFmtId="0" fontId="43" fillId="0" borderId="73" applyNumberFormat="0" applyFill="0" applyAlignment="0" applyProtection="0"/>
    <xf numFmtId="0" fontId="27" fillId="20" borderId="66" applyNumberFormat="0" applyAlignment="0" applyProtection="0"/>
    <xf numFmtId="0" fontId="41" fillId="20" borderId="68" applyNumberFormat="0" applyAlignment="0" applyProtection="0"/>
    <xf numFmtId="0" fontId="35" fillId="7" borderId="66" applyNumberFormat="0" applyAlignment="0" applyProtection="0"/>
    <xf numFmtId="0" fontId="41" fillId="20" borderId="68" applyNumberFormat="0" applyAlignment="0" applyProtection="0"/>
    <xf numFmtId="0" fontId="23" fillId="23" borderId="67" applyNumberFormat="0" applyFont="0" applyAlignment="0" applyProtection="0"/>
    <xf numFmtId="0" fontId="27" fillId="20" borderId="66" applyNumberFormat="0" applyAlignment="0" applyProtection="0"/>
    <xf numFmtId="0" fontId="27" fillId="20" borderId="66" applyNumberFormat="0" applyAlignment="0" applyProtection="0"/>
    <xf numFmtId="0" fontId="27" fillId="20" borderId="66" applyNumberFormat="0" applyAlignment="0" applyProtection="0"/>
    <xf numFmtId="0" fontId="41" fillId="20" borderId="68" applyNumberFormat="0" applyAlignment="0" applyProtection="0"/>
    <xf numFmtId="0" fontId="27" fillId="20" borderId="66" applyNumberFormat="0" applyAlignment="0" applyProtection="0"/>
    <xf numFmtId="0" fontId="43" fillId="0" borderId="69" applyNumberFormat="0" applyFill="0" applyAlignment="0" applyProtection="0"/>
    <xf numFmtId="0" fontId="23" fillId="23" borderId="67" applyNumberFormat="0" applyFont="0" applyAlignment="0" applyProtection="0"/>
    <xf numFmtId="0" fontId="23" fillId="23" borderId="67" applyNumberFormat="0" applyFont="0" applyAlignment="0" applyProtection="0"/>
    <xf numFmtId="0" fontId="43" fillId="0" borderId="69" applyNumberFormat="0" applyFill="0" applyAlignment="0" applyProtection="0"/>
    <xf numFmtId="0" fontId="35" fillId="7" borderId="66" applyNumberFormat="0" applyAlignment="0" applyProtection="0"/>
    <xf numFmtId="0" fontId="35" fillId="7" borderId="66" applyNumberFormat="0" applyAlignment="0" applyProtection="0"/>
    <xf numFmtId="0" fontId="35" fillId="7" borderId="66" applyNumberFormat="0" applyAlignment="0" applyProtection="0"/>
    <xf numFmtId="0" fontId="23" fillId="23" borderId="67" applyNumberFormat="0" applyFont="0" applyAlignment="0" applyProtection="0"/>
    <xf numFmtId="0" fontId="23" fillId="23" borderId="67" applyNumberFormat="0" applyFont="0" applyAlignment="0" applyProtection="0"/>
    <xf numFmtId="0" fontId="41" fillId="20" borderId="68" applyNumberFormat="0" applyAlignment="0" applyProtection="0"/>
    <xf numFmtId="0" fontId="35" fillId="7" borderId="74" applyNumberFormat="0" applyAlignment="0" applyProtection="0"/>
    <xf numFmtId="0" fontId="35" fillId="7" borderId="70" applyNumberFormat="0" applyAlignment="0" applyProtection="0"/>
    <xf numFmtId="0" fontId="23" fillId="23" borderId="67" applyNumberFormat="0" applyFont="0" applyAlignment="0" applyProtection="0"/>
    <xf numFmtId="0" fontId="35" fillId="7" borderId="66" applyNumberFormat="0" applyAlignment="0" applyProtection="0"/>
    <xf numFmtId="0" fontId="27" fillId="20" borderId="66" applyNumberFormat="0" applyAlignment="0" applyProtection="0"/>
    <xf numFmtId="0" fontId="27" fillId="20" borderId="74" applyNumberFormat="0" applyAlignment="0" applyProtection="0"/>
    <xf numFmtId="0" fontId="41" fillId="20" borderId="72" applyNumberFormat="0" applyAlignment="0" applyProtection="0"/>
    <xf numFmtId="0" fontId="41" fillId="20" borderId="68" applyNumberFormat="0" applyAlignment="0" applyProtection="0"/>
    <xf numFmtId="0" fontId="35" fillId="7" borderId="66" applyNumberFormat="0" applyAlignment="0" applyProtection="0"/>
    <xf numFmtId="0" fontId="41" fillId="20" borderId="68" applyNumberFormat="0" applyAlignment="0" applyProtection="0"/>
    <xf numFmtId="0" fontId="27" fillId="20" borderId="70" applyNumberFormat="0" applyAlignment="0" applyProtection="0"/>
    <xf numFmtId="0" fontId="35" fillId="7" borderId="70" applyNumberFormat="0" applyAlignment="0" applyProtection="0"/>
    <xf numFmtId="0" fontId="43" fillId="0" borderId="73" applyNumberFormat="0" applyFill="0" applyAlignment="0" applyProtection="0"/>
    <xf numFmtId="0" fontId="27" fillId="20" borderId="70" applyNumberFormat="0" applyAlignment="0" applyProtection="0"/>
    <xf numFmtId="0" fontId="35" fillId="7" borderId="70" applyNumberFormat="0" applyAlignment="0" applyProtection="0"/>
    <xf numFmtId="0" fontId="41" fillId="20" borderId="72" applyNumberFormat="0" applyAlignment="0" applyProtection="0"/>
    <xf numFmtId="0" fontId="23" fillId="23" borderId="71" applyNumberFormat="0" applyFont="0" applyAlignment="0" applyProtection="0"/>
    <xf numFmtId="0" fontId="27" fillId="20" borderId="70" applyNumberFormat="0" applyAlignment="0" applyProtection="0"/>
    <xf numFmtId="0" fontId="23" fillId="23" borderId="71" applyNumberFormat="0" applyFont="0" applyAlignment="0" applyProtection="0"/>
    <xf numFmtId="0" fontId="35" fillId="7" borderId="70" applyNumberFormat="0" applyAlignment="0" applyProtection="0"/>
    <xf numFmtId="0" fontId="23" fillId="23" borderId="71" applyNumberFormat="0" applyFont="0" applyAlignment="0" applyProtection="0"/>
    <xf numFmtId="0" fontId="23" fillId="23" borderId="71" applyNumberFormat="0" applyFont="0" applyAlignment="0" applyProtection="0"/>
    <xf numFmtId="0" fontId="41" fillId="20" borderId="72" applyNumberFormat="0" applyAlignment="0" applyProtection="0"/>
    <xf numFmtId="0" fontId="43" fillId="0" borderId="73" applyNumberFormat="0" applyFill="0" applyAlignment="0" applyProtection="0"/>
    <xf numFmtId="0" fontId="35" fillId="7" borderId="70" applyNumberFormat="0" applyAlignment="0" applyProtection="0"/>
    <xf numFmtId="0" fontId="43" fillId="0" borderId="73" applyNumberFormat="0" applyFill="0" applyAlignment="0" applyProtection="0"/>
    <xf numFmtId="0" fontId="27" fillId="20" borderId="70" applyNumberFormat="0" applyAlignment="0" applyProtection="0"/>
    <xf numFmtId="0" fontId="35" fillId="7" borderId="70" applyNumberFormat="0" applyAlignment="0" applyProtection="0"/>
    <xf numFmtId="0" fontId="43" fillId="0" borderId="73" applyNumberFormat="0" applyFill="0" applyAlignment="0" applyProtection="0"/>
    <xf numFmtId="0" fontId="43" fillId="0" borderId="73" applyNumberFormat="0" applyFill="0" applyAlignment="0" applyProtection="0"/>
    <xf numFmtId="0" fontId="27" fillId="20" borderId="70" applyNumberFormat="0" applyAlignment="0" applyProtection="0"/>
    <xf numFmtId="0" fontId="41" fillId="20" borderId="72" applyNumberFormat="0" applyAlignment="0" applyProtection="0"/>
    <xf numFmtId="0" fontId="23" fillId="23" borderId="71" applyNumberFormat="0" applyFont="0" applyAlignment="0" applyProtection="0"/>
    <xf numFmtId="0" fontId="41" fillId="20" borderId="72" applyNumberFormat="0" applyAlignment="0" applyProtection="0"/>
    <xf numFmtId="0" fontId="43" fillId="0" borderId="73" applyNumberFormat="0" applyFill="0" applyAlignment="0" applyProtection="0"/>
    <xf numFmtId="0" fontId="43" fillId="0" borderId="73" applyNumberFormat="0" applyFill="0" applyAlignment="0" applyProtection="0"/>
    <xf numFmtId="0" fontId="41" fillId="20" borderId="72" applyNumberFormat="0" applyAlignment="0" applyProtection="0"/>
    <xf numFmtId="0" fontId="23" fillId="23" borderId="71" applyNumberFormat="0" applyFont="0" applyAlignment="0" applyProtection="0"/>
    <xf numFmtId="0" fontId="35" fillId="7" borderId="70" applyNumberFormat="0" applyAlignment="0" applyProtection="0"/>
    <xf numFmtId="0" fontId="23" fillId="23" borderId="71" applyNumberFormat="0" applyFont="0" applyAlignment="0" applyProtection="0"/>
    <xf numFmtId="0" fontId="41" fillId="20" borderId="72" applyNumberFormat="0" applyAlignment="0" applyProtection="0"/>
    <xf numFmtId="0" fontId="43" fillId="0" borderId="73" applyNumberFormat="0" applyFill="0" applyAlignment="0" applyProtection="0"/>
    <xf numFmtId="0" fontId="35" fillId="7" borderId="70" applyNumberFormat="0" applyAlignment="0" applyProtection="0"/>
    <xf numFmtId="0" fontId="27" fillId="20" borderId="70" applyNumberFormat="0" applyAlignment="0" applyProtection="0"/>
    <xf numFmtId="0" fontId="27" fillId="20" borderId="70" applyNumberFormat="0" applyAlignment="0" applyProtection="0"/>
    <xf numFmtId="0" fontId="23" fillId="23" borderId="71" applyNumberFormat="0" applyFont="0" applyAlignment="0" applyProtection="0"/>
    <xf numFmtId="0" fontId="43" fillId="0" borderId="77" applyNumberFormat="0" applyFill="0" applyAlignment="0" applyProtection="0"/>
    <xf numFmtId="0" fontId="23" fillId="23" borderId="71" applyNumberFormat="0" applyFont="0" applyAlignment="0" applyProtection="0"/>
    <xf numFmtId="0" fontId="27" fillId="20" borderId="70" applyNumberFormat="0" applyAlignment="0" applyProtection="0"/>
    <xf numFmtId="0" fontId="27" fillId="20" borderId="70" applyNumberFormat="0" applyAlignment="0" applyProtection="0"/>
    <xf numFmtId="0" fontId="35" fillId="7" borderId="70" applyNumberFormat="0" applyAlignment="0" applyProtection="0"/>
    <xf numFmtId="0" fontId="41" fillId="20" borderId="72" applyNumberFormat="0" applyAlignment="0" applyProtection="0"/>
    <xf numFmtId="0" fontId="35" fillId="7" borderId="70" applyNumberFormat="0" applyAlignment="0" applyProtection="0"/>
    <xf numFmtId="0" fontId="43" fillId="0" borderId="73" applyNumberFormat="0" applyFill="0" applyAlignment="0" applyProtection="0"/>
    <xf numFmtId="0" fontId="41" fillId="20" borderId="72" applyNumberFormat="0" applyAlignment="0" applyProtection="0"/>
    <xf numFmtId="0" fontId="35" fillId="7" borderId="74" applyNumberFormat="0" applyAlignment="0" applyProtection="0"/>
    <xf numFmtId="0" fontId="43" fillId="0" borderId="77" applyNumberFormat="0" applyFill="0" applyAlignment="0" applyProtection="0"/>
    <xf numFmtId="0" fontId="41" fillId="20" borderId="76" applyNumberFormat="0" applyAlignment="0" applyProtection="0"/>
    <xf numFmtId="0" fontId="23" fillId="23" borderId="75" applyNumberFormat="0" applyFont="0" applyAlignment="0" applyProtection="0"/>
    <xf numFmtId="0" fontId="27" fillId="20" borderId="74" applyNumberFormat="0" applyAlignment="0" applyProtection="0"/>
    <xf numFmtId="0" fontId="41" fillId="20" borderId="76" applyNumberFormat="0" applyAlignment="0" applyProtection="0"/>
    <xf numFmtId="0" fontId="35" fillId="7" borderId="74" applyNumberFormat="0" applyAlignment="0" applyProtection="0"/>
    <xf numFmtId="0" fontId="41" fillId="20" borderId="76" applyNumberFormat="0" applyAlignment="0" applyProtection="0"/>
    <xf numFmtId="0" fontId="23" fillId="23" borderId="75" applyNumberFormat="0" applyFont="0" applyAlignment="0" applyProtection="0"/>
    <xf numFmtId="0" fontId="27" fillId="20" borderId="74" applyNumberFormat="0" applyAlignment="0" applyProtection="0"/>
    <xf numFmtId="0" fontId="27" fillId="20" borderId="74" applyNumberFormat="0" applyAlignment="0" applyProtection="0"/>
    <xf numFmtId="0" fontId="27" fillId="20" borderId="74" applyNumberFormat="0" applyAlignment="0" applyProtection="0"/>
    <xf numFmtId="0" fontId="41" fillId="20" borderId="76" applyNumberFormat="0" applyAlignment="0" applyProtection="0"/>
    <xf numFmtId="0" fontId="27" fillId="20" borderId="74" applyNumberFormat="0" applyAlignment="0" applyProtection="0"/>
    <xf numFmtId="0" fontId="43" fillId="0" borderId="77" applyNumberFormat="0" applyFill="0" applyAlignment="0" applyProtection="0"/>
    <xf numFmtId="0" fontId="23" fillId="23" borderId="75" applyNumberFormat="0" applyFont="0" applyAlignment="0" applyProtection="0"/>
    <xf numFmtId="0" fontId="23" fillId="23" borderId="75" applyNumberFormat="0" applyFont="0" applyAlignment="0" applyProtection="0"/>
    <xf numFmtId="0" fontId="43" fillId="0" borderId="77" applyNumberFormat="0" applyFill="0" applyAlignment="0" applyProtection="0"/>
    <xf numFmtId="0" fontId="35" fillId="7" borderId="74" applyNumberFormat="0" applyAlignment="0" applyProtection="0"/>
    <xf numFmtId="0" fontId="35" fillId="7" borderId="74" applyNumberFormat="0" applyAlignment="0" applyProtection="0"/>
    <xf numFmtId="0" fontId="35" fillId="7" borderId="74" applyNumberFormat="0" applyAlignment="0" applyProtection="0"/>
    <xf numFmtId="0" fontId="23" fillId="23" borderId="75" applyNumberFormat="0" applyFont="0" applyAlignment="0" applyProtection="0"/>
    <xf numFmtId="0" fontId="23" fillId="23" borderId="75" applyNumberFormat="0" applyFont="0" applyAlignment="0" applyProtection="0"/>
    <xf numFmtId="0" fontId="41" fillId="20" borderId="76" applyNumberFormat="0" applyAlignment="0" applyProtection="0"/>
    <xf numFmtId="0" fontId="23" fillId="23" borderId="75" applyNumberFormat="0" applyFont="0" applyAlignment="0" applyProtection="0"/>
    <xf numFmtId="0" fontId="35" fillId="7" borderId="74" applyNumberFormat="0" applyAlignment="0" applyProtection="0"/>
    <xf numFmtId="0" fontId="27" fillId="20" borderId="74" applyNumberFormat="0" applyAlignment="0" applyProtection="0"/>
    <xf numFmtId="0" fontId="41" fillId="20" borderId="76" applyNumberFormat="0" applyAlignment="0" applyProtection="0"/>
    <xf numFmtId="0" fontId="35" fillId="7" borderId="74" applyNumberFormat="0" applyAlignment="0" applyProtection="0"/>
    <xf numFmtId="0" fontId="41" fillId="20" borderId="76" applyNumberFormat="0" applyAlignment="0" applyProtection="0"/>
    <xf numFmtId="0" fontId="23" fillId="23" borderId="83" applyNumberFormat="0" applyFont="0" applyAlignment="0" applyProtection="0"/>
    <xf numFmtId="0" fontId="43" fillId="0" borderId="93" applyNumberFormat="0" applyFill="0" applyAlignment="0" applyProtection="0"/>
    <xf numFmtId="0" fontId="35" fillId="7" borderId="94" applyNumberFormat="0" applyAlignment="0" applyProtection="0"/>
    <xf numFmtId="0" fontId="43" fillId="0" borderId="93" applyNumberFormat="0" applyFill="0" applyAlignment="0" applyProtection="0"/>
    <xf numFmtId="0" fontId="43" fillId="0" borderId="97" applyNumberFormat="0" applyFill="0" applyAlignment="0" applyProtection="0"/>
    <xf numFmtId="0" fontId="23" fillId="23" borderId="95" applyNumberFormat="0" applyFont="0" applyAlignment="0" applyProtection="0"/>
    <xf numFmtId="0" fontId="41" fillId="20" borderId="96" applyNumberFormat="0" applyAlignment="0" applyProtection="0"/>
    <xf numFmtId="0" fontId="41" fillId="20" borderId="92" applyNumberFormat="0" applyAlignment="0" applyProtection="0"/>
    <xf numFmtId="0" fontId="35" fillId="7" borderId="82" applyNumberFormat="0" applyAlignment="0" applyProtection="0"/>
    <xf numFmtId="0" fontId="43" fillId="0" borderId="85" applyNumberFormat="0" applyFill="0" applyAlignment="0" applyProtection="0"/>
    <xf numFmtId="0" fontId="27" fillId="20" borderId="82" applyNumberFormat="0" applyAlignment="0" applyProtection="0"/>
    <xf numFmtId="0" fontId="35" fillId="7" borderId="82" applyNumberFormat="0" applyAlignment="0" applyProtection="0"/>
    <xf numFmtId="0" fontId="41" fillId="20" borderId="84" applyNumberFormat="0" applyAlignment="0" applyProtection="0"/>
    <xf numFmtId="0" fontId="23" fillId="23" borderId="83" applyNumberFormat="0" applyFont="0" applyAlignment="0" applyProtection="0"/>
    <xf numFmtId="0" fontId="27" fillId="20" borderId="82" applyNumberFormat="0" applyAlignment="0" applyProtection="0"/>
    <xf numFmtId="0" fontId="23" fillId="23" borderId="83" applyNumberFormat="0" applyFont="0" applyAlignment="0" applyProtection="0"/>
    <xf numFmtId="0" fontId="35" fillId="7" borderId="82" applyNumberFormat="0" applyAlignment="0" applyProtection="0"/>
    <xf numFmtId="0" fontId="23" fillId="23" borderId="83" applyNumberFormat="0" applyFont="0" applyAlignment="0" applyProtection="0"/>
    <xf numFmtId="0" fontId="43" fillId="0" borderId="85" applyNumberFormat="0" applyFill="0" applyAlignment="0" applyProtection="0"/>
    <xf numFmtId="0" fontId="27" fillId="20" borderId="82" applyNumberFormat="0" applyAlignment="0" applyProtection="0"/>
    <xf numFmtId="0" fontId="41" fillId="20" borderId="84" applyNumberFormat="0" applyAlignment="0" applyProtection="0"/>
    <xf numFmtId="0" fontId="23" fillId="23" borderId="83" applyNumberFormat="0" applyFont="0" applyAlignment="0" applyProtection="0"/>
    <xf numFmtId="0" fontId="41" fillId="20" borderId="84" applyNumberFormat="0" applyAlignment="0" applyProtection="0"/>
    <xf numFmtId="0" fontId="43" fillId="0" borderId="85" applyNumberFormat="0" applyFill="0" applyAlignment="0" applyProtection="0"/>
    <xf numFmtId="0" fontId="41" fillId="20" borderId="84" applyNumberFormat="0" applyAlignment="0" applyProtection="0"/>
    <xf numFmtId="0" fontId="23" fillId="23" borderId="83" applyNumberFormat="0" applyFont="0" applyAlignment="0" applyProtection="0"/>
    <xf numFmtId="0" fontId="35" fillId="7" borderId="82" applyNumberFormat="0" applyAlignment="0" applyProtection="0"/>
    <xf numFmtId="0" fontId="23" fillId="23" borderId="83" applyNumberFormat="0" applyFont="0" applyAlignment="0" applyProtection="0"/>
    <xf numFmtId="0" fontId="41" fillId="20" borderId="84" applyNumberFormat="0" applyAlignment="0" applyProtection="0"/>
    <xf numFmtId="0" fontId="43" fillId="0" borderId="85" applyNumberFormat="0" applyFill="0" applyAlignment="0" applyProtection="0"/>
    <xf numFmtId="0" fontId="35" fillId="7" borderId="82" applyNumberFormat="0" applyAlignment="0" applyProtection="0"/>
    <xf numFmtId="0" fontId="27" fillId="20" borderId="82" applyNumberFormat="0" applyAlignment="0" applyProtection="0"/>
    <xf numFmtId="0" fontId="27" fillId="20" borderId="82" applyNumberFormat="0" applyAlignment="0" applyProtection="0"/>
    <xf numFmtId="0" fontId="41" fillId="20" borderId="84" applyNumberFormat="0" applyAlignment="0" applyProtection="0"/>
    <xf numFmtId="0" fontId="35" fillId="7" borderId="82" applyNumberFormat="0" applyAlignment="0" applyProtection="0"/>
    <xf numFmtId="0" fontId="35" fillId="7" borderId="82" applyNumberFormat="0" applyAlignment="0" applyProtection="0"/>
    <xf numFmtId="0" fontId="23" fillId="23" borderId="95" applyNumberFormat="0" applyFont="0" applyAlignment="0" applyProtection="0"/>
    <xf numFmtId="0" fontId="27" fillId="20" borderId="82" applyNumberFormat="0" applyAlignment="0" applyProtection="0"/>
    <xf numFmtId="0" fontId="43" fillId="0" borderId="85" applyNumberFormat="0" applyFill="0" applyAlignment="0" applyProtection="0"/>
    <xf numFmtId="0" fontId="23" fillId="23" borderId="83" applyNumberFormat="0" applyFont="0" applyAlignment="0" applyProtection="0"/>
    <xf numFmtId="0" fontId="27" fillId="20" borderId="82" applyNumberFormat="0" applyAlignment="0" applyProtection="0"/>
    <xf numFmtId="0" fontId="16" fillId="0" borderId="0"/>
    <xf numFmtId="0" fontId="23" fillId="23" borderId="95" applyNumberFormat="0" applyFont="0" applyAlignment="0" applyProtection="0"/>
    <xf numFmtId="0" fontId="16" fillId="0" borderId="0"/>
    <xf numFmtId="9" fontId="16" fillId="0" borderId="0" applyFont="0" applyFill="0" applyBorder="0" applyAlignment="0" applyProtection="0"/>
    <xf numFmtId="0" fontId="27" fillId="20" borderId="78" applyNumberFormat="0" applyAlignment="0" applyProtection="0"/>
    <xf numFmtId="0" fontId="35" fillId="7" borderId="78" applyNumberFormat="0" applyAlignment="0" applyProtection="0"/>
    <xf numFmtId="0" fontId="23" fillId="23" borderId="79" applyNumberFormat="0" applyFont="0" applyAlignment="0" applyProtection="0"/>
    <xf numFmtId="0" fontId="41" fillId="20" borderId="80" applyNumberFormat="0" applyAlignment="0" applyProtection="0"/>
    <xf numFmtId="0" fontId="43" fillId="0" borderId="81" applyNumberFormat="0" applyFill="0" applyAlignment="0" applyProtection="0"/>
    <xf numFmtId="0" fontId="16" fillId="0" borderId="0"/>
    <xf numFmtId="0" fontId="41" fillId="20" borderId="80" applyNumberFormat="0" applyAlignment="0" applyProtection="0"/>
    <xf numFmtId="0" fontId="27" fillId="20" borderId="78" applyNumberFormat="0" applyAlignment="0" applyProtection="0"/>
    <xf numFmtId="0" fontId="35" fillId="7" borderId="78" applyNumberFormat="0" applyAlignment="0" applyProtection="0"/>
    <xf numFmtId="0" fontId="43" fillId="0" borderId="81" applyNumberFormat="0" applyFill="0" applyAlignment="0" applyProtection="0"/>
    <xf numFmtId="0" fontId="27" fillId="20" borderId="78" applyNumberFormat="0" applyAlignment="0" applyProtection="0"/>
    <xf numFmtId="0" fontId="35" fillId="7" borderId="78" applyNumberFormat="0" applyAlignment="0" applyProtection="0"/>
    <xf numFmtId="0" fontId="41" fillId="20" borderId="80" applyNumberFormat="0" applyAlignment="0" applyProtection="0"/>
    <xf numFmtId="0" fontId="23" fillId="23" borderId="79" applyNumberFormat="0" applyFont="0" applyAlignment="0" applyProtection="0"/>
    <xf numFmtId="0" fontId="27" fillId="20" borderId="78" applyNumberFormat="0" applyAlignment="0" applyProtection="0"/>
    <xf numFmtId="0" fontId="23" fillId="23" borderId="79" applyNumberFormat="0" applyFont="0" applyAlignment="0" applyProtection="0"/>
    <xf numFmtId="0" fontId="35" fillId="7" borderId="78" applyNumberFormat="0" applyAlignment="0" applyProtection="0"/>
    <xf numFmtId="0" fontId="23" fillId="23" borderId="79" applyNumberFormat="0" applyFont="0" applyAlignment="0" applyProtection="0"/>
    <xf numFmtId="0" fontId="23" fillId="23" borderId="79" applyNumberFormat="0" applyFont="0" applyAlignment="0" applyProtection="0"/>
    <xf numFmtId="0" fontId="41" fillId="20" borderId="80" applyNumberFormat="0" applyAlignment="0" applyProtection="0"/>
    <xf numFmtId="0" fontId="43" fillId="0" borderId="81" applyNumberFormat="0" applyFill="0" applyAlignment="0" applyProtection="0"/>
    <xf numFmtId="0" fontId="35" fillId="7" borderId="78" applyNumberFormat="0" applyAlignment="0" applyProtection="0"/>
    <xf numFmtId="0" fontId="43" fillId="0" borderId="81" applyNumberFormat="0" applyFill="0" applyAlignment="0" applyProtection="0"/>
    <xf numFmtId="0" fontId="16" fillId="0" borderId="0"/>
    <xf numFmtId="0" fontId="16" fillId="0" borderId="0"/>
    <xf numFmtId="9" fontId="16" fillId="0" borderId="0" applyFont="0" applyFill="0" applyBorder="0" applyAlignment="0" applyProtection="0"/>
    <xf numFmtId="0" fontId="27" fillId="20" borderId="78" applyNumberFormat="0" applyAlignment="0" applyProtection="0"/>
    <xf numFmtId="0" fontId="35" fillId="7" borderId="78" applyNumberFormat="0" applyAlignment="0" applyProtection="0"/>
    <xf numFmtId="0" fontId="43" fillId="0" borderId="81" applyNumberFormat="0" applyFill="0" applyAlignment="0" applyProtection="0"/>
    <xf numFmtId="0" fontId="43" fillId="0" borderId="81" applyNumberFormat="0" applyFill="0" applyAlignment="0" applyProtection="0"/>
    <xf numFmtId="0" fontId="27" fillId="20" borderId="78" applyNumberFormat="0" applyAlignment="0" applyProtection="0"/>
    <xf numFmtId="0" fontId="41" fillId="20" borderId="80" applyNumberFormat="0" applyAlignment="0" applyProtection="0"/>
    <xf numFmtId="0" fontId="23" fillId="23" borderId="79" applyNumberFormat="0" applyFont="0" applyAlignment="0" applyProtection="0"/>
    <xf numFmtId="0" fontId="41" fillId="20" borderId="80" applyNumberFormat="0" applyAlignment="0" applyProtection="0"/>
    <xf numFmtId="0" fontId="43" fillId="0" borderId="81" applyNumberFormat="0" applyFill="0" applyAlignment="0" applyProtection="0"/>
    <xf numFmtId="0" fontId="43" fillId="0" borderId="81" applyNumberFormat="0" applyFill="0" applyAlignment="0" applyProtection="0"/>
    <xf numFmtId="0" fontId="41" fillId="20" borderId="80" applyNumberFormat="0" applyAlignment="0" applyProtection="0"/>
    <xf numFmtId="0" fontId="23" fillId="23" borderId="79" applyNumberFormat="0" applyFont="0" applyAlignment="0" applyProtection="0"/>
    <xf numFmtId="0" fontId="35" fillId="7" borderId="78" applyNumberFormat="0" applyAlignment="0" applyProtection="0"/>
    <xf numFmtId="0" fontId="23" fillId="23" borderId="79" applyNumberFormat="0" applyFont="0" applyAlignment="0" applyProtection="0"/>
    <xf numFmtId="0" fontId="41" fillId="20" borderId="80" applyNumberFormat="0" applyAlignment="0" applyProtection="0"/>
    <xf numFmtId="0" fontId="43" fillId="0" borderId="81" applyNumberFormat="0" applyFill="0" applyAlignment="0" applyProtection="0"/>
    <xf numFmtId="0" fontId="35" fillId="7" borderId="78" applyNumberFormat="0" applyAlignment="0" applyProtection="0"/>
    <xf numFmtId="0" fontId="27" fillId="20" borderId="78" applyNumberFormat="0" applyAlignment="0" applyProtection="0"/>
    <xf numFmtId="0" fontId="27" fillId="20" borderId="78" applyNumberFormat="0" applyAlignment="0" applyProtection="0"/>
    <xf numFmtId="0" fontId="23" fillId="23" borderId="79" applyNumberFormat="0" applyFont="0" applyAlignment="0" applyProtection="0"/>
    <xf numFmtId="0" fontId="16" fillId="0" borderId="0"/>
    <xf numFmtId="0" fontId="16" fillId="0" borderId="0"/>
    <xf numFmtId="9" fontId="16" fillId="0" borderId="0" applyFont="0" applyFill="0" applyBorder="0" applyAlignment="0" applyProtection="0"/>
    <xf numFmtId="0" fontId="23" fillId="23" borderId="79" applyNumberFormat="0" applyFont="0" applyAlignment="0" applyProtection="0"/>
    <xf numFmtId="0" fontId="27" fillId="20" borderId="78" applyNumberFormat="0" applyAlignment="0" applyProtection="0"/>
    <xf numFmtId="0" fontId="27" fillId="20" borderId="78" applyNumberFormat="0" applyAlignment="0" applyProtection="0"/>
    <xf numFmtId="0" fontId="35" fillId="7" borderId="78" applyNumberFormat="0" applyAlignment="0" applyProtection="0"/>
    <xf numFmtId="0" fontId="41" fillId="20" borderId="80" applyNumberFormat="0" applyAlignment="0" applyProtection="0"/>
    <xf numFmtId="0" fontId="35" fillId="7" borderId="78" applyNumberFormat="0" applyAlignment="0" applyProtection="0"/>
    <xf numFmtId="0" fontId="43" fillId="0" borderId="81" applyNumberFormat="0" applyFill="0" applyAlignment="0" applyProtection="0"/>
    <xf numFmtId="0" fontId="41" fillId="20" borderId="80" applyNumberFormat="0" applyAlignment="0" applyProtection="0"/>
    <xf numFmtId="0" fontId="27" fillId="20" borderId="90" applyNumberFormat="0" applyAlignment="0" applyProtection="0"/>
    <xf numFmtId="0" fontId="35" fillId="7" borderId="94" applyNumberFormat="0" applyAlignment="0" applyProtection="0"/>
    <xf numFmtId="0" fontId="23" fillId="23" borderId="83" applyNumberFormat="0" applyFont="0" applyAlignment="0" applyProtection="0"/>
    <xf numFmtId="0" fontId="23" fillId="23" borderId="91" applyNumberFormat="0" applyFont="0" applyAlignment="0" applyProtection="0"/>
    <xf numFmtId="0" fontId="27" fillId="20" borderId="94" applyNumberFormat="0" applyAlignment="0" applyProtection="0"/>
    <xf numFmtId="0" fontId="41" fillId="20" borderId="92" applyNumberFormat="0" applyAlignment="0" applyProtection="0"/>
    <xf numFmtId="0" fontId="23" fillId="0" borderId="0"/>
    <xf numFmtId="0" fontId="23" fillId="23" borderId="95" applyNumberFormat="0" applyFont="0" applyAlignment="0" applyProtection="0"/>
    <xf numFmtId="0" fontId="35" fillId="7" borderId="94" applyNumberFormat="0" applyAlignment="0" applyProtection="0"/>
    <xf numFmtId="0" fontId="35" fillId="7" borderId="82" applyNumberFormat="0" applyAlignment="0" applyProtection="0"/>
    <xf numFmtId="0" fontId="41" fillId="20" borderId="84" applyNumberFormat="0" applyAlignment="0" applyProtection="0"/>
    <xf numFmtId="0" fontId="23" fillId="23" borderId="95" applyNumberFormat="0" applyFont="0" applyAlignment="0" applyProtection="0"/>
    <xf numFmtId="0" fontId="35" fillId="7" borderId="90" applyNumberFormat="0" applyAlignment="0" applyProtection="0"/>
    <xf numFmtId="0" fontId="43" fillId="0" borderId="93" applyNumberFormat="0" applyFill="0" applyAlignment="0" applyProtection="0"/>
    <xf numFmtId="0" fontId="27" fillId="20" borderId="94" applyNumberFormat="0" applyAlignment="0" applyProtection="0"/>
    <xf numFmtId="0" fontId="43" fillId="0" borderId="85" applyNumberFormat="0" applyFill="0" applyAlignment="0" applyProtection="0"/>
    <xf numFmtId="0" fontId="23" fillId="23" borderId="87" applyNumberFormat="0" applyFont="0" applyAlignment="0" applyProtection="0"/>
    <xf numFmtId="0" fontId="27" fillId="20" borderId="90" applyNumberFormat="0" applyAlignment="0" applyProtection="0"/>
    <xf numFmtId="0" fontId="27" fillId="20" borderId="94" applyNumberFormat="0" applyAlignment="0" applyProtection="0"/>
    <xf numFmtId="0" fontId="23" fillId="23" borderId="95" applyNumberFormat="0" applyFont="0" applyAlignment="0" applyProtection="0"/>
    <xf numFmtId="0" fontId="35" fillId="7" borderId="90" applyNumberFormat="0" applyAlignment="0" applyProtection="0"/>
    <xf numFmtId="0" fontId="27" fillId="20" borderId="82"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41" fillId="20" borderId="84" applyNumberFormat="0" applyAlignment="0" applyProtection="0"/>
    <xf numFmtId="0" fontId="27" fillId="20" borderId="86" applyNumberFormat="0" applyAlignment="0" applyProtection="0"/>
    <xf numFmtId="0" fontId="41" fillId="20" borderId="96" applyNumberFormat="0" applyAlignment="0" applyProtection="0"/>
    <xf numFmtId="0" fontId="23" fillId="23" borderId="83" applyNumberFormat="0" applyFont="0" applyAlignment="0" applyProtection="0"/>
    <xf numFmtId="0" fontId="41" fillId="20" borderId="88" applyNumberFormat="0" applyAlignment="0" applyProtection="0"/>
    <xf numFmtId="0" fontId="35" fillId="7" borderId="86" applyNumberFormat="0" applyAlignment="0" applyProtection="0"/>
    <xf numFmtId="0" fontId="43" fillId="0" borderId="85" applyNumberFormat="0" applyFill="0" applyAlignment="0" applyProtection="0"/>
    <xf numFmtId="0" fontId="41" fillId="20" borderId="92" applyNumberFormat="0" applyAlignment="0" applyProtection="0"/>
    <xf numFmtId="0" fontId="43" fillId="0" borderId="93" applyNumberFormat="0" applyFill="0" applyAlignment="0" applyProtection="0"/>
    <xf numFmtId="0" fontId="27" fillId="20" borderId="94" applyNumberFormat="0" applyAlignment="0" applyProtection="0"/>
    <xf numFmtId="0" fontId="43" fillId="0" borderId="89" applyNumberFormat="0" applyFill="0" applyAlignment="0" applyProtection="0"/>
    <xf numFmtId="0" fontId="27" fillId="20" borderId="94" applyNumberFormat="0" applyAlignment="0" applyProtection="0"/>
    <xf numFmtId="0" fontId="35" fillId="7" borderId="82" applyNumberFormat="0" applyAlignment="0" applyProtection="0"/>
    <xf numFmtId="0" fontId="27" fillId="20" borderId="82" applyNumberFormat="0" applyAlignment="0" applyProtection="0"/>
    <xf numFmtId="0" fontId="43" fillId="0" borderId="85" applyNumberFormat="0" applyFill="0" applyAlignment="0" applyProtection="0"/>
    <xf numFmtId="0" fontId="35" fillId="7" borderId="82" applyNumberFormat="0" applyAlignment="0" applyProtection="0"/>
    <xf numFmtId="0" fontId="23" fillId="23" borderId="95" applyNumberFormat="0" applyFont="0" applyAlignment="0" applyProtection="0"/>
    <xf numFmtId="0" fontId="23" fillId="23" borderId="91" applyNumberFormat="0" applyFont="0" applyAlignment="0" applyProtection="0"/>
    <xf numFmtId="0" fontId="27" fillId="20" borderId="90" applyNumberFormat="0" applyAlignment="0" applyProtection="0"/>
    <xf numFmtId="0" fontId="43" fillId="0" borderId="85" applyNumberFormat="0" applyFill="0" applyAlignment="0" applyProtection="0"/>
    <xf numFmtId="0" fontId="41" fillId="20" borderId="84" applyNumberFormat="0" applyAlignment="0" applyProtection="0"/>
    <xf numFmtId="0" fontId="27" fillId="20" borderId="82" applyNumberFormat="0" applyAlignment="0" applyProtection="0"/>
    <xf numFmtId="0" fontId="41" fillId="20" borderId="92" applyNumberFormat="0" applyAlignment="0" applyProtection="0"/>
    <xf numFmtId="0" fontId="43" fillId="0" borderId="93" applyNumberFormat="0" applyFill="0" applyAlignment="0" applyProtection="0"/>
    <xf numFmtId="0" fontId="43" fillId="0" borderId="85" applyNumberFormat="0" applyFill="0" applyAlignment="0" applyProtection="0"/>
    <xf numFmtId="0" fontId="41" fillId="20" borderId="84" applyNumberFormat="0" applyAlignment="0" applyProtection="0"/>
    <xf numFmtId="0" fontId="23" fillId="23" borderId="95" applyNumberFormat="0" applyFont="0" applyAlignment="0" applyProtection="0"/>
    <xf numFmtId="0" fontId="41" fillId="20" borderId="88" applyNumberFormat="0" applyAlignment="0" applyProtection="0"/>
    <xf numFmtId="0" fontId="27" fillId="20" borderId="86" applyNumberFormat="0" applyAlignment="0" applyProtection="0"/>
    <xf numFmtId="0" fontId="35" fillId="7" borderId="86" applyNumberFormat="0" applyAlignment="0" applyProtection="0"/>
    <xf numFmtId="0" fontId="43" fillId="0" borderId="89" applyNumberFormat="0" applyFill="0" applyAlignment="0" applyProtection="0"/>
    <xf numFmtId="0" fontId="27" fillId="20" borderId="86" applyNumberFormat="0" applyAlignment="0" applyProtection="0"/>
    <xf numFmtId="0" fontId="35" fillId="7" borderId="86" applyNumberFormat="0" applyAlignment="0" applyProtection="0"/>
    <xf numFmtId="0" fontId="41" fillId="20" borderId="88" applyNumberFormat="0" applyAlignment="0" applyProtection="0"/>
    <xf numFmtId="0" fontId="23" fillId="23" borderId="87" applyNumberFormat="0" applyFont="0" applyAlignment="0" applyProtection="0"/>
    <xf numFmtId="0" fontId="27" fillId="20" borderId="86" applyNumberFormat="0" applyAlignment="0" applyProtection="0"/>
    <xf numFmtId="0" fontId="23" fillId="23" borderId="87" applyNumberFormat="0" applyFont="0" applyAlignment="0" applyProtection="0"/>
    <xf numFmtId="0" fontId="35" fillId="7" borderId="86" applyNumberFormat="0" applyAlignment="0" applyProtection="0"/>
    <xf numFmtId="0" fontId="23" fillId="23" borderId="87" applyNumberFormat="0" applyFont="0" applyAlignment="0" applyProtection="0"/>
    <xf numFmtId="0" fontId="23" fillId="23" borderId="87" applyNumberFormat="0" applyFont="0" applyAlignment="0" applyProtection="0"/>
    <xf numFmtId="0" fontId="41" fillId="20" borderId="88" applyNumberFormat="0" applyAlignment="0" applyProtection="0"/>
    <xf numFmtId="0" fontId="43" fillId="0" borderId="89" applyNumberFormat="0" applyFill="0" applyAlignment="0" applyProtection="0"/>
    <xf numFmtId="0" fontId="35" fillId="7" borderId="86" applyNumberFormat="0" applyAlignment="0" applyProtection="0"/>
    <xf numFmtId="0" fontId="43" fillId="0" borderId="89" applyNumberFormat="0" applyFill="0" applyAlignment="0" applyProtection="0"/>
    <xf numFmtId="0" fontId="23" fillId="23" borderId="91" applyNumberFormat="0" applyFont="0" applyAlignment="0" applyProtection="0"/>
    <xf numFmtId="0" fontId="35" fillId="7" borderId="90" applyNumberFormat="0" applyAlignment="0" applyProtection="0"/>
    <xf numFmtId="0" fontId="27" fillId="20" borderId="86" applyNumberFormat="0" applyAlignment="0" applyProtection="0"/>
    <xf numFmtId="0" fontId="35" fillId="7" borderId="86" applyNumberFormat="0" applyAlignment="0" applyProtection="0"/>
    <xf numFmtId="0" fontId="43" fillId="0" borderId="89" applyNumberFormat="0" applyFill="0" applyAlignment="0" applyProtection="0"/>
    <xf numFmtId="0" fontId="43" fillId="0" borderId="89" applyNumberFormat="0" applyFill="0" applyAlignment="0" applyProtection="0"/>
    <xf numFmtId="0" fontId="27" fillId="20" borderId="86" applyNumberFormat="0" applyAlignment="0" applyProtection="0"/>
    <xf numFmtId="0" fontId="41" fillId="20" borderId="88" applyNumberFormat="0" applyAlignment="0" applyProtection="0"/>
    <xf numFmtId="0" fontId="23" fillId="23" borderId="87" applyNumberFormat="0" applyFont="0" applyAlignment="0" applyProtection="0"/>
    <xf numFmtId="0" fontId="41" fillId="20" borderId="88" applyNumberFormat="0" applyAlignment="0" applyProtection="0"/>
    <xf numFmtId="0" fontId="43" fillId="0" borderId="89" applyNumberFormat="0" applyFill="0" applyAlignment="0" applyProtection="0"/>
    <xf numFmtId="0" fontId="43" fillId="0" borderId="89" applyNumberFormat="0" applyFill="0" applyAlignment="0" applyProtection="0"/>
    <xf numFmtId="0" fontId="41" fillId="20" borderId="88" applyNumberFormat="0" applyAlignment="0" applyProtection="0"/>
    <xf numFmtId="0" fontId="23" fillId="23" borderId="87" applyNumberFormat="0" applyFont="0" applyAlignment="0" applyProtection="0"/>
    <xf numFmtId="0" fontId="35" fillId="7" borderId="86" applyNumberFormat="0" applyAlignment="0" applyProtection="0"/>
    <xf numFmtId="0" fontId="23" fillId="23" borderId="87" applyNumberFormat="0" applyFont="0" applyAlignment="0" applyProtection="0"/>
    <xf numFmtId="0" fontId="41" fillId="20" borderId="88" applyNumberFormat="0" applyAlignment="0" applyProtection="0"/>
    <xf numFmtId="0" fontId="43" fillId="0" borderId="89" applyNumberFormat="0" applyFill="0" applyAlignment="0" applyProtection="0"/>
    <xf numFmtId="0" fontId="35" fillId="7" borderId="86" applyNumberFormat="0" applyAlignment="0" applyProtection="0"/>
    <xf numFmtId="0" fontId="27" fillId="20" borderId="86" applyNumberFormat="0" applyAlignment="0" applyProtection="0"/>
    <xf numFmtId="0" fontId="27" fillId="20" borderId="86" applyNumberFormat="0" applyAlignment="0" applyProtection="0"/>
    <xf numFmtId="0" fontId="23" fillId="23" borderId="87" applyNumberFormat="0" applyFont="0" applyAlignment="0" applyProtection="0"/>
    <xf numFmtId="0" fontId="35" fillId="7" borderId="90" applyNumberFormat="0" applyAlignment="0" applyProtection="0"/>
    <xf numFmtId="0" fontId="27" fillId="20" borderId="90" applyNumberFormat="0" applyAlignment="0" applyProtection="0"/>
    <xf numFmtId="0" fontId="23" fillId="23" borderId="87" applyNumberFormat="0" applyFont="0" applyAlignment="0" applyProtection="0"/>
    <xf numFmtId="0" fontId="27" fillId="20" borderId="86" applyNumberFormat="0" applyAlignment="0" applyProtection="0"/>
    <xf numFmtId="0" fontId="27" fillId="20" borderId="86" applyNumberFormat="0" applyAlignment="0" applyProtection="0"/>
    <xf numFmtId="0" fontId="35" fillId="7" borderId="86" applyNumberFormat="0" applyAlignment="0" applyProtection="0"/>
    <xf numFmtId="0" fontId="41" fillId="20" borderId="88" applyNumberFormat="0" applyAlignment="0" applyProtection="0"/>
    <xf numFmtId="0" fontId="35" fillId="7" borderId="86" applyNumberFormat="0" applyAlignment="0" applyProtection="0"/>
    <xf numFmtId="0" fontId="43" fillId="0" borderId="89" applyNumberFormat="0" applyFill="0" applyAlignment="0" applyProtection="0"/>
    <xf numFmtId="0" fontId="41" fillId="20" borderId="88" applyNumberFormat="0" applyAlignment="0" applyProtection="0"/>
    <xf numFmtId="0" fontId="35" fillId="7" borderId="94" applyNumberFormat="0" applyAlignment="0" applyProtection="0"/>
    <xf numFmtId="0" fontId="41" fillId="20" borderId="92" applyNumberFormat="0" applyAlignment="0" applyProtection="0"/>
    <xf numFmtId="0" fontId="43" fillId="0" borderId="97" applyNumberFormat="0" applyFill="0" applyAlignment="0" applyProtection="0"/>
    <xf numFmtId="0" fontId="27" fillId="20" borderId="90" applyNumberFormat="0" applyAlignment="0" applyProtection="0"/>
    <xf numFmtId="0" fontId="41" fillId="20" borderId="92" applyNumberFormat="0" applyAlignment="0" applyProtection="0"/>
    <xf numFmtId="0" fontId="43" fillId="0" borderId="93" applyNumberFormat="0" applyFill="0" applyAlignment="0" applyProtection="0"/>
    <xf numFmtId="0" fontId="41" fillId="20" borderId="92" applyNumberFormat="0" applyAlignment="0" applyProtection="0"/>
    <xf numFmtId="0" fontId="23" fillId="23" borderId="91" applyNumberFormat="0" applyFont="0" applyAlignment="0" applyProtection="0"/>
    <xf numFmtId="0" fontId="41" fillId="20" borderId="96" applyNumberFormat="0" applyAlignment="0" applyProtection="0"/>
    <xf numFmtId="0" fontId="35" fillId="7" borderId="90" applyNumberFormat="0" applyAlignment="0" applyProtection="0"/>
    <xf numFmtId="0" fontId="27" fillId="20" borderId="90" applyNumberFormat="0" applyAlignment="0" applyProtection="0"/>
    <xf numFmtId="0" fontId="23" fillId="23" borderId="91" applyNumberFormat="0" applyFont="0" applyAlignment="0" applyProtection="0"/>
    <xf numFmtId="0" fontId="27" fillId="20" borderId="94" applyNumberFormat="0" applyAlignment="0" applyProtection="0"/>
    <xf numFmtId="0" fontId="23" fillId="23" borderId="91" applyNumberFormat="0" applyFont="0" applyAlignment="0" applyProtection="0"/>
    <xf numFmtId="0" fontId="41" fillId="20" borderId="96" applyNumberFormat="0" applyAlignment="0" applyProtection="0"/>
    <xf numFmtId="0" fontId="35" fillId="7" borderId="90" applyNumberFormat="0" applyAlignment="0" applyProtection="0"/>
    <xf numFmtId="0" fontId="35" fillId="7" borderId="94" applyNumberFormat="0" applyAlignment="0" applyProtection="0"/>
    <xf numFmtId="0" fontId="43" fillId="0" borderId="97" applyNumberFormat="0" applyFill="0" applyAlignment="0" applyProtection="0"/>
    <xf numFmtId="0" fontId="35" fillId="7" borderId="90" applyNumberFormat="0" applyAlignment="0" applyProtection="0"/>
    <xf numFmtId="0" fontId="27" fillId="20" borderId="90" applyNumberFormat="0" applyAlignment="0" applyProtection="0"/>
    <xf numFmtId="0" fontId="43" fillId="0" borderId="97" applyNumberFormat="0" applyFill="0" applyAlignment="0" applyProtection="0"/>
    <xf numFmtId="0" fontId="43" fillId="0" borderId="93" applyNumberFormat="0" applyFill="0" applyAlignment="0" applyProtection="0"/>
    <xf numFmtId="0" fontId="27" fillId="20" borderId="90" applyNumberFormat="0" applyAlignment="0" applyProtection="0"/>
    <xf numFmtId="0" fontId="41" fillId="20" borderId="92" applyNumberFormat="0" applyAlignment="0" applyProtection="0"/>
    <xf numFmtId="0" fontId="35" fillId="7" borderId="90" applyNumberFormat="0" applyAlignment="0" applyProtection="0"/>
    <xf numFmtId="0" fontId="41" fillId="20" borderId="92" applyNumberFormat="0" applyAlignment="0" applyProtection="0"/>
    <xf numFmtId="0" fontId="23" fillId="23" borderId="91" applyNumberFormat="0" applyFont="0" applyAlignment="0" applyProtection="0"/>
    <xf numFmtId="0" fontId="23" fillId="23" borderId="91" applyNumberFormat="0" applyFont="0" applyAlignment="0" applyProtection="0"/>
    <xf numFmtId="0" fontId="35" fillId="7" borderId="90" applyNumberFormat="0" applyAlignment="0" applyProtection="0"/>
    <xf numFmtId="0" fontId="35" fillId="7" borderId="90" applyNumberFormat="0" applyAlignment="0" applyProtection="0"/>
    <xf numFmtId="0" fontId="43" fillId="0" borderId="93" applyNumberFormat="0" applyFill="0" applyAlignment="0" applyProtection="0"/>
    <xf numFmtId="0" fontId="41" fillId="20" borderId="96" applyNumberFormat="0" applyAlignment="0" applyProtection="0"/>
    <xf numFmtId="0" fontId="41" fillId="20" borderId="96" applyNumberFormat="0" applyAlignment="0" applyProtection="0"/>
    <xf numFmtId="0" fontId="23" fillId="23" borderId="91" applyNumberFormat="0" applyFont="0" applyAlignment="0" applyProtection="0"/>
    <xf numFmtId="0" fontId="27" fillId="20" borderId="94" applyNumberFormat="0" applyAlignment="0" applyProtection="0"/>
    <xf numFmtId="0" fontId="35" fillId="7" borderId="94" applyNumberFormat="0" applyAlignment="0" applyProtection="0"/>
    <xf numFmtId="0" fontId="43" fillId="0" borderId="93" applyNumberFormat="0" applyFill="0" applyAlignment="0" applyProtection="0"/>
    <xf numFmtId="0" fontId="27" fillId="20" borderId="94" applyNumberFormat="0" applyAlignment="0" applyProtection="0"/>
    <xf numFmtId="0" fontId="43" fillId="0" borderId="97" applyNumberFormat="0" applyFill="0" applyAlignment="0" applyProtection="0"/>
    <xf numFmtId="0" fontId="43" fillId="0" borderId="93" applyNumberFormat="0" applyFill="0" applyAlignment="0" applyProtection="0"/>
    <xf numFmtId="0" fontId="23" fillId="23" borderId="91" applyNumberFormat="0" applyFont="0" applyAlignment="0" applyProtection="0"/>
    <xf numFmtId="0" fontId="27" fillId="20" borderId="90" applyNumberFormat="0" applyAlignment="0" applyProtection="0"/>
    <xf numFmtId="0" fontId="41" fillId="20" borderId="96" applyNumberFormat="0" applyAlignment="0" applyProtection="0"/>
    <xf numFmtId="0" fontId="27" fillId="20" borderId="90" applyNumberFormat="0" applyAlignment="0" applyProtection="0"/>
    <xf numFmtId="0" fontId="41" fillId="20" borderId="92" applyNumberFormat="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41" fillId="20" borderId="96" applyNumberFormat="0" applyAlignment="0" applyProtection="0"/>
    <xf numFmtId="0" fontId="16" fillId="0" borderId="0"/>
    <xf numFmtId="0" fontId="41" fillId="20" borderId="96"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43" fillId="0" borderId="97" applyNumberFormat="0" applyFill="0" applyAlignment="0" applyProtection="0"/>
    <xf numFmtId="0" fontId="16" fillId="0" borderId="0"/>
    <xf numFmtId="0" fontId="16" fillId="0" borderId="0"/>
    <xf numFmtId="9" fontId="16" fillId="0" borderId="0" applyFont="0" applyFill="0" applyBorder="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41" fillId="20" borderId="96" applyNumberFormat="0" applyAlignment="0" applyProtection="0"/>
    <xf numFmtId="0" fontId="27" fillId="20" borderId="94" applyNumberFormat="0" applyAlignment="0" applyProtection="0"/>
    <xf numFmtId="0" fontId="23" fillId="23" borderId="95" applyNumberFormat="0" applyFont="0" applyAlignment="0" applyProtection="0"/>
    <xf numFmtId="0" fontId="43" fillId="0" borderId="97" applyNumberFormat="0" applyFill="0" applyAlignment="0" applyProtection="0"/>
    <xf numFmtId="0" fontId="27" fillId="20" borderId="94"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16" fillId="0" borderId="0"/>
    <xf numFmtId="0" fontId="35" fillId="7" borderId="94" applyNumberFormat="0" applyAlignment="0" applyProtection="0"/>
    <xf numFmtId="0" fontId="16" fillId="0" borderId="0"/>
    <xf numFmtId="9" fontId="16" fillId="0" borderId="0" applyFont="0" applyFill="0" applyBorder="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27" fillId="20" borderId="94" applyNumberFormat="0" applyAlignment="0" applyProtection="0"/>
    <xf numFmtId="0" fontId="27" fillId="20" borderId="94" applyNumberFormat="0" applyAlignment="0" applyProtection="0"/>
    <xf numFmtId="0" fontId="27" fillId="20"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3" fillId="23" borderId="95" applyNumberFormat="0" applyFon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3" fillId="0" borderId="97" applyNumberFormat="0" applyFill="0" applyAlignment="0" applyProtection="0"/>
    <xf numFmtId="0" fontId="43" fillId="0" borderId="97" applyNumberFormat="0" applyFill="0" applyAlignment="0" applyProtection="0"/>
    <xf numFmtId="0" fontId="35" fillId="7" borderId="94" applyNumberFormat="0" applyAlignment="0" applyProtection="0"/>
    <xf numFmtId="0" fontId="35" fillId="7" borderId="94"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7" fillId="20"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16" fillId="0" borderId="0"/>
    <xf numFmtId="0" fontId="41" fillId="20" borderId="96"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43" fillId="0" borderId="97" applyNumberFormat="0" applyFill="0" applyAlignment="0" applyProtection="0"/>
    <xf numFmtId="0" fontId="16" fillId="0" borderId="0"/>
    <xf numFmtId="0" fontId="16" fillId="0" borderId="0"/>
    <xf numFmtId="9" fontId="16" fillId="0" borderId="0" applyFont="0" applyFill="0" applyBorder="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43" fillId="0" borderId="97" applyNumberFormat="0" applyFill="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27" fillId="20" borderId="94" applyNumberFormat="0" applyAlignment="0" applyProtection="0"/>
    <xf numFmtId="0" fontId="41" fillId="20" borderId="96" applyNumberFormat="0" applyAlignment="0" applyProtection="0"/>
    <xf numFmtId="0" fontId="27" fillId="20" borderId="94"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23" fillId="23" borderId="95" applyNumberFormat="0" applyFont="0" applyAlignment="0" applyProtection="0"/>
    <xf numFmtId="0" fontId="43" fillId="0" borderId="97" applyNumberFormat="0" applyFill="0" applyAlignment="0" applyProtection="0"/>
    <xf numFmtId="0" fontId="35" fillId="7" borderId="94" applyNumberFormat="0" applyAlignment="0" applyProtection="0"/>
    <xf numFmtId="0" fontId="35" fillId="7" borderId="94" applyNumberForma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35" fillId="7" borderId="94" applyNumberFormat="0" applyAlignment="0" applyProtection="0"/>
    <xf numFmtId="0" fontId="35" fillId="7"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41" fillId="20" borderId="96" applyNumberForma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43" fillId="0" borderId="97" applyNumberFormat="0" applyFill="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27" fillId="20" borderId="94" applyNumberFormat="0" applyAlignment="0" applyProtection="0"/>
    <xf numFmtId="0" fontId="41" fillId="20" borderId="96" applyNumberFormat="0" applyAlignment="0" applyProtection="0"/>
    <xf numFmtId="0" fontId="27" fillId="20" borderId="94"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23" fillId="23" borderId="95" applyNumberFormat="0" applyFont="0" applyAlignment="0" applyProtection="0"/>
    <xf numFmtId="0" fontId="43" fillId="0" borderId="97" applyNumberFormat="0" applyFill="0" applyAlignment="0" applyProtection="0"/>
    <xf numFmtId="0" fontId="35" fillId="7" borderId="94" applyNumberFormat="0" applyAlignment="0" applyProtection="0"/>
    <xf numFmtId="0" fontId="35" fillId="7" borderId="94" applyNumberForma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7" fillId="20" borderId="94" applyNumberForma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41" fillId="20" borderId="96" applyNumberFormat="0" applyAlignment="0" applyProtection="0"/>
    <xf numFmtId="0" fontId="35" fillId="7" borderId="94" applyNumberFormat="0" applyAlignment="0" applyProtection="0"/>
    <xf numFmtId="0" fontId="35" fillId="7" borderId="94" applyNumberFormat="0" applyAlignment="0" applyProtection="0"/>
    <xf numFmtId="0" fontId="27" fillId="20" borderId="94"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1" fillId="20" borderId="96"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27" fillId="20"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3" fillId="23" borderId="95" applyNumberFormat="0" applyFont="0" applyAlignment="0" applyProtection="0"/>
    <xf numFmtId="0" fontId="27" fillId="20" borderId="94" applyNumberFormat="0" applyAlignment="0" applyProtection="0"/>
    <xf numFmtId="0" fontId="35" fillId="7" borderId="94" applyNumberFormat="0" applyAlignment="0" applyProtection="0"/>
    <xf numFmtId="0" fontId="27" fillId="20" borderId="94" applyNumberFormat="0" applyAlignment="0" applyProtection="0"/>
    <xf numFmtId="0" fontId="41" fillId="20" borderId="96" applyNumberFormat="0" applyAlignment="0" applyProtection="0"/>
    <xf numFmtId="0" fontId="27" fillId="20"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43" fillId="0" borderId="97" applyNumberFormat="0" applyFill="0" applyAlignment="0" applyProtection="0"/>
    <xf numFmtId="0" fontId="35" fillId="7" borderId="94" applyNumberFormat="0" applyAlignment="0" applyProtection="0"/>
    <xf numFmtId="0" fontId="23" fillId="23" borderId="95" applyNumberFormat="0" applyFont="0" applyAlignment="0" applyProtection="0"/>
    <xf numFmtId="0" fontId="27" fillId="20"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27" fillId="20" borderId="94" applyNumberForma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41" fillId="20" borderId="96"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35" fillId="7" borderId="94" applyNumberFormat="0" applyAlignment="0" applyProtection="0"/>
    <xf numFmtId="0" fontId="27" fillId="20"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3" fillId="23" borderId="95" applyNumberFormat="0" applyFont="0" applyAlignment="0" applyProtection="0"/>
    <xf numFmtId="0" fontId="41" fillId="20" borderId="96" applyNumberFormat="0" applyAlignment="0" applyProtection="0"/>
    <xf numFmtId="0" fontId="43" fillId="0" borderId="97" applyNumberFormat="0" applyFill="0" applyAlignment="0" applyProtection="0"/>
    <xf numFmtId="0" fontId="35" fillId="7" borderId="94" applyNumberFormat="0" applyAlignment="0" applyProtection="0"/>
    <xf numFmtId="0" fontId="27" fillId="20"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35" fillId="7"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35" fillId="7" borderId="94" applyNumberFormat="0" applyAlignment="0" applyProtection="0"/>
    <xf numFmtId="0" fontId="41" fillId="20" borderId="96" applyNumberFormat="0" applyAlignment="0" applyProtection="0"/>
    <xf numFmtId="0" fontId="35" fillId="7" borderId="94" applyNumberFormat="0" applyAlignment="0" applyProtection="0"/>
    <xf numFmtId="0" fontId="43" fillId="0" borderId="97" applyNumberFormat="0" applyFill="0" applyAlignment="0" applyProtection="0"/>
    <xf numFmtId="0" fontId="41" fillId="20" borderId="96" applyNumberFormat="0" applyAlignment="0" applyProtection="0"/>
    <xf numFmtId="0" fontId="41" fillId="20" borderId="96" applyNumberFormat="0" applyAlignment="0" applyProtection="0"/>
    <xf numFmtId="0" fontId="27" fillId="20" borderId="94" applyNumberFormat="0" applyAlignment="0" applyProtection="0"/>
    <xf numFmtId="0" fontId="41" fillId="20" borderId="96" applyNumberFormat="0" applyAlignment="0" applyProtection="0"/>
    <xf numFmtId="0" fontId="43" fillId="0" borderId="97" applyNumberFormat="0" applyFill="0" applyAlignment="0" applyProtection="0"/>
    <xf numFmtId="0" fontId="41" fillId="20" borderId="96" applyNumberFormat="0" applyAlignment="0" applyProtection="0"/>
    <xf numFmtId="0" fontId="23" fillId="23" borderId="95" applyNumberFormat="0" applyFont="0" applyAlignment="0" applyProtection="0"/>
    <xf numFmtId="0" fontId="35" fillId="7" borderId="94" applyNumberFormat="0" applyAlignment="0" applyProtection="0"/>
    <xf numFmtId="0" fontId="27" fillId="20" borderId="94"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35" fillId="7" borderId="94" applyNumberFormat="0" applyAlignment="0" applyProtection="0"/>
    <xf numFmtId="0" fontId="35" fillId="7" borderId="94" applyNumberFormat="0" applyAlignment="0" applyProtection="0"/>
    <xf numFmtId="0" fontId="27" fillId="20" borderId="94" applyNumberFormat="0" applyAlignment="0" applyProtection="0"/>
    <xf numFmtId="0" fontId="43" fillId="0" borderId="97" applyNumberFormat="0" applyFill="0" applyAlignment="0" applyProtection="0"/>
    <xf numFmtId="0" fontId="27" fillId="20" borderId="94" applyNumberFormat="0" applyAlignment="0" applyProtection="0"/>
    <xf numFmtId="0" fontId="41" fillId="20" borderId="96" applyNumberFormat="0" applyAlignment="0" applyProtection="0"/>
    <xf numFmtId="0" fontId="35" fillId="7" borderId="94" applyNumberFormat="0" applyAlignment="0" applyProtection="0"/>
    <xf numFmtId="0" fontId="41" fillId="20" borderId="96" applyNumberFormat="0" applyAlignment="0" applyProtection="0"/>
    <xf numFmtId="0" fontId="23" fillId="23" borderId="95" applyNumberFormat="0" applyFont="0" applyAlignment="0" applyProtection="0"/>
    <xf numFmtId="0" fontId="23" fillId="23" borderId="95" applyNumberFormat="0" applyFont="0" applyAlignment="0" applyProtection="0"/>
    <xf numFmtId="0" fontId="35" fillId="7" borderId="94" applyNumberFormat="0" applyAlignment="0" applyProtection="0"/>
    <xf numFmtId="0" fontId="35" fillId="7" borderId="94" applyNumberFormat="0" applyAlignment="0" applyProtection="0"/>
    <xf numFmtId="0" fontId="43" fillId="0" borderId="97" applyNumberFormat="0" applyFill="0" applyAlignment="0" applyProtection="0"/>
    <xf numFmtId="0" fontId="23" fillId="23" borderId="95" applyNumberFormat="0" applyFont="0" applyAlignment="0" applyProtection="0"/>
    <xf numFmtId="0" fontId="43" fillId="0" borderId="97" applyNumberFormat="0" applyFill="0" applyAlignment="0" applyProtection="0"/>
    <xf numFmtId="0" fontId="43" fillId="0" borderId="97" applyNumberFormat="0" applyFill="0" applyAlignment="0" applyProtection="0"/>
    <xf numFmtId="0" fontId="23" fillId="23" borderId="95" applyNumberFormat="0" applyFont="0" applyAlignment="0" applyProtection="0"/>
    <xf numFmtId="0" fontId="27" fillId="20" borderId="94" applyNumberFormat="0" applyAlignment="0" applyProtection="0"/>
    <xf numFmtId="0" fontId="27" fillId="20" borderId="94" applyNumberFormat="0" applyAlignment="0" applyProtection="0"/>
    <xf numFmtId="0" fontId="41" fillId="20" borderId="96" applyNumberFormat="0" applyAlignment="0" applyProtection="0"/>
    <xf numFmtId="0" fontId="15" fillId="0" borderId="0"/>
    <xf numFmtId="0" fontId="15" fillId="0" borderId="0"/>
    <xf numFmtId="9" fontId="15" fillId="0" borderId="0" applyFont="0" applyFill="0" applyBorder="0" applyAlignment="0" applyProtection="0"/>
    <xf numFmtId="0" fontId="27" fillId="20" borderId="98" applyNumberFormat="0" applyAlignment="0" applyProtection="0"/>
    <xf numFmtId="0" fontId="35" fillId="7" borderId="98" applyNumberFormat="0" applyAlignment="0" applyProtection="0"/>
    <xf numFmtId="0" fontId="23" fillId="23" borderId="99" applyNumberFormat="0" applyFont="0" applyAlignment="0" applyProtection="0"/>
    <xf numFmtId="0" fontId="41" fillId="20" borderId="100" applyNumberFormat="0" applyAlignment="0" applyProtection="0"/>
    <xf numFmtId="0" fontId="43" fillId="0" borderId="101" applyNumberFormat="0" applyFill="0" applyAlignment="0" applyProtection="0"/>
    <xf numFmtId="0" fontId="15" fillId="0" borderId="0"/>
    <xf numFmtId="0" fontId="41" fillId="20" borderId="100" applyNumberFormat="0" applyAlignment="0" applyProtection="0"/>
    <xf numFmtId="0" fontId="27" fillId="20" borderId="98" applyNumberFormat="0" applyAlignment="0" applyProtection="0"/>
    <xf numFmtId="0" fontId="35" fillId="7" borderId="98" applyNumberFormat="0" applyAlignment="0" applyProtection="0"/>
    <xf numFmtId="0" fontId="43" fillId="0" borderId="101" applyNumberFormat="0" applyFill="0" applyAlignment="0" applyProtection="0"/>
    <xf numFmtId="0" fontId="27" fillId="20" borderId="98" applyNumberFormat="0" applyAlignment="0" applyProtection="0"/>
    <xf numFmtId="0" fontId="35" fillId="7" borderId="98" applyNumberFormat="0" applyAlignment="0" applyProtection="0"/>
    <xf numFmtId="0" fontId="41" fillId="20" borderId="100" applyNumberFormat="0" applyAlignment="0" applyProtection="0"/>
    <xf numFmtId="0" fontId="23" fillId="23" borderId="99" applyNumberFormat="0" applyFont="0" applyAlignment="0" applyProtection="0"/>
    <xf numFmtId="0" fontId="27" fillId="20" borderId="98" applyNumberFormat="0" applyAlignment="0" applyProtection="0"/>
    <xf numFmtId="0" fontId="23" fillId="23" borderId="99" applyNumberFormat="0" applyFont="0" applyAlignment="0" applyProtection="0"/>
    <xf numFmtId="0" fontId="35" fillId="7" borderId="98" applyNumberFormat="0" applyAlignment="0" applyProtection="0"/>
    <xf numFmtId="0" fontId="23" fillId="23" borderId="99" applyNumberFormat="0" applyFont="0" applyAlignment="0" applyProtection="0"/>
    <xf numFmtId="0" fontId="23" fillId="23" borderId="99" applyNumberFormat="0" applyFont="0" applyAlignment="0" applyProtection="0"/>
    <xf numFmtId="0" fontId="41" fillId="20" borderId="100" applyNumberFormat="0" applyAlignment="0" applyProtection="0"/>
    <xf numFmtId="0" fontId="43" fillId="0" borderId="101" applyNumberFormat="0" applyFill="0" applyAlignment="0" applyProtection="0"/>
    <xf numFmtId="0" fontId="35" fillId="7" borderId="98" applyNumberFormat="0" applyAlignment="0" applyProtection="0"/>
    <xf numFmtId="0" fontId="43" fillId="0" borderId="101" applyNumberFormat="0" applyFill="0" applyAlignment="0" applyProtection="0"/>
    <xf numFmtId="0" fontId="15" fillId="0" borderId="0"/>
    <xf numFmtId="0" fontId="15" fillId="0" borderId="0"/>
    <xf numFmtId="9" fontId="15" fillId="0" borderId="0" applyFont="0" applyFill="0" applyBorder="0" applyAlignment="0" applyProtection="0"/>
    <xf numFmtId="0" fontId="27" fillId="20" borderId="98" applyNumberFormat="0" applyAlignment="0" applyProtection="0"/>
    <xf numFmtId="0" fontId="35" fillId="7" borderId="98" applyNumberFormat="0" applyAlignment="0" applyProtection="0"/>
    <xf numFmtId="0" fontId="43" fillId="0" borderId="101" applyNumberFormat="0" applyFill="0" applyAlignment="0" applyProtection="0"/>
    <xf numFmtId="0" fontId="43" fillId="0" borderId="101" applyNumberFormat="0" applyFill="0" applyAlignment="0" applyProtection="0"/>
    <xf numFmtId="0" fontId="27" fillId="20" borderId="98" applyNumberFormat="0" applyAlignment="0" applyProtection="0"/>
    <xf numFmtId="0" fontId="41" fillId="20" borderId="100" applyNumberFormat="0" applyAlignment="0" applyProtection="0"/>
    <xf numFmtId="0" fontId="23" fillId="23" borderId="99" applyNumberFormat="0" applyFont="0" applyAlignment="0" applyProtection="0"/>
    <xf numFmtId="0" fontId="41" fillId="20" borderId="100" applyNumberFormat="0" applyAlignment="0" applyProtection="0"/>
    <xf numFmtId="0" fontId="43" fillId="0" borderId="101" applyNumberFormat="0" applyFill="0" applyAlignment="0" applyProtection="0"/>
    <xf numFmtId="0" fontId="43" fillId="0" borderId="101" applyNumberFormat="0" applyFill="0" applyAlignment="0" applyProtection="0"/>
    <xf numFmtId="0" fontId="41" fillId="20" borderId="100" applyNumberFormat="0" applyAlignment="0" applyProtection="0"/>
    <xf numFmtId="0" fontId="23" fillId="23" borderId="99" applyNumberFormat="0" applyFont="0" applyAlignment="0" applyProtection="0"/>
    <xf numFmtId="0" fontId="35" fillId="7" borderId="98" applyNumberFormat="0" applyAlignment="0" applyProtection="0"/>
    <xf numFmtId="0" fontId="23" fillId="23" borderId="99" applyNumberFormat="0" applyFont="0" applyAlignment="0" applyProtection="0"/>
    <xf numFmtId="0" fontId="41" fillId="20" borderId="100" applyNumberFormat="0" applyAlignment="0" applyProtection="0"/>
    <xf numFmtId="0" fontId="43" fillId="0" borderId="101" applyNumberFormat="0" applyFill="0" applyAlignment="0" applyProtection="0"/>
    <xf numFmtId="0" fontId="35" fillId="7" borderId="98" applyNumberFormat="0" applyAlignment="0" applyProtection="0"/>
    <xf numFmtId="0" fontId="27" fillId="20" borderId="98" applyNumberFormat="0" applyAlignment="0" applyProtection="0"/>
    <xf numFmtId="0" fontId="27" fillId="20" borderId="98" applyNumberFormat="0" applyAlignment="0" applyProtection="0"/>
    <xf numFmtId="0" fontId="23" fillId="23" borderId="99" applyNumberFormat="0" applyFont="0" applyAlignment="0" applyProtection="0"/>
    <xf numFmtId="0" fontId="15" fillId="0" borderId="0"/>
    <xf numFmtId="0" fontId="15" fillId="0" borderId="0"/>
    <xf numFmtId="9" fontId="15" fillId="0" borderId="0" applyFont="0" applyFill="0" applyBorder="0" applyAlignment="0" applyProtection="0"/>
    <xf numFmtId="0" fontId="23" fillId="23" borderId="99" applyNumberFormat="0" applyFont="0" applyAlignment="0" applyProtection="0"/>
    <xf numFmtId="0" fontId="27" fillId="20" borderId="98" applyNumberFormat="0" applyAlignment="0" applyProtection="0"/>
    <xf numFmtId="0" fontId="27" fillId="20" borderId="98" applyNumberFormat="0" applyAlignment="0" applyProtection="0"/>
    <xf numFmtId="0" fontId="35" fillId="7" borderId="98" applyNumberFormat="0" applyAlignment="0" applyProtection="0"/>
    <xf numFmtId="0" fontId="41" fillId="20" borderId="100" applyNumberFormat="0" applyAlignment="0" applyProtection="0"/>
    <xf numFmtId="0" fontId="35" fillId="7" borderId="98" applyNumberFormat="0" applyAlignment="0" applyProtection="0"/>
    <xf numFmtId="0" fontId="43" fillId="0" borderId="101" applyNumberFormat="0" applyFill="0" applyAlignment="0" applyProtection="0"/>
    <xf numFmtId="0" fontId="41" fillId="20" borderId="100" applyNumberFormat="0" applyAlignment="0" applyProtection="0"/>
    <xf numFmtId="0" fontId="14" fillId="0" borderId="0"/>
    <xf numFmtId="9" fontId="14" fillId="0" borderId="0" applyFont="0" applyFill="0" applyBorder="0" applyAlignment="0" applyProtection="0"/>
    <xf numFmtId="0" fontId="13" fillId="0" borderId="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13" fillId="0" borderId="0"/>
    <xf numFmtId="0" fontId="35" fillId="7" borderId="102" applyNumberFormat="0" applyAlignment="0" applyProtection="0"/>
    <xf numFmtId="0" fontId="13" fillId="0" borderId="0"/>
    <xf numFmtId="9" fontId="13" fillId="0" borderId="0" applyFont="0" applyFill="0" applyBorder="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7" fillId="20" borderId="102" applyNumberFormat="0" applyAlignment="0" applyProtection="0"/>
    <xf numFmtId="0" fontId="27" fillId="20"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3" fillId="23" borderId="103" applyNumberFormat="0" applyFon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43" fillId="0" borderId="105" applyNumberFormat="0" applyFill="0" applyAlignment="0" applyProtection="0"/>
    <xf numFmtId="0" fontId="35" fillId="7" borderId="102" applyNumberFormat="0" applyAlignment="0" applyProtection="0"/>
    <xf numFmtId="0" fontId="35" fillId="7" borderId="102"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13" fillId="0" borderId="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3" fillId="23" borderId="103" applyNumberFormat="0" applyFont="0" applyAlignment="0" applyProtection="0"/>
    <xf numFmtId="0" fontId="43" fillId="0" borderId="105" applyNumberFormat="0" applyFill="0" applyAlignment="0" applyProtection="0"/>
    <xf numFmtId="0" fontId="35" fillId="7" borderId="102"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3" fillId="23" borderId="103" applyNumberFormat="0" applyFont="0" applyAlignment="0" applyProtection="0"/>
    <xf numFmtId="0" fontId="43" fillId="0" borderId="105" applyNumberFormat="0" applyFill="0" applyAlignment="0" applyProtection="0"/>
    <xf numFmtId="0" fontId="35" fillId="7" borderId="102"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3" fillId="23" borderId="103" applyNumberFormat="0" applyFont="0" applyAlignment="0" applyProtection="0"/>
    <xf numFmtId="0" fontId="41" fillId="20" borderId="104"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13" fillId="0" borderId="0"/>
    <xf numFmtId="0" fontId="23" fillId="23" borderId="103" applyNumberFormat="0" applyFont="0" applyAlignment="0" applyProtection="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13" fillId="0" borderId="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13" fillId="0" borderId="0"/>
    <xf numFmtId="0" fontId="13" fillId="0" borderId="0"/>
    <xf numFmtId="9" fontId="13" fillId="0" borderId="0" applyFont="0" applyFill="0" applyBorder="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41" fillId="20" borderId="104" applyNumberFormat="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43" fillId="0" borderId="105" applyNumberFormat="0" applyFill="0" applyAlignment="0" applyProtection="0"/>
    <xf numFmtId="0" fontId="27" fillId="20"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35" fillId="7"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41" fillId="20" borderId="104" applyNumberFormat="0" applyAlignment="0" applyProtection="0"/>
    <xf numFmtId="0" fontId="13" fillId="0" borderId="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13" fillId="0" borderId="0"/>
    <xf numFmtId="0" fontId="35" fillId="7" borderId="102" applyNumberFormat="0" applyAlignment="0" applyProtection="0"/>
    <xf numFmtId="0" fontId="13" fillId="0" borderId="0"/>
    <xf numFmtId="9" fontId="13" fillId="0" borderId="0" applyFont="0" applyFill="0" applyBorder="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7" fillId="20" borderId="102" applyNumberFormat="0" applyAlignment="0" applyProtection="0"/>
    <xf numFmtId="0" fontId="27" fillId="20"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3" fillId="23" borderId="103" applyNumberFormat="0" applyFon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43" fillId="0" borderId="105" applyNumberFormat="0" applyFill="0" applyAlignment="0" applyProtection="0"/>
    <xf numFmtId="0" fontId="35" fillId="7" borderId="102" applyNumberFormat="0" applyAlignment="0" applyProtection="0"/>
    <xf numFmtId="0" fontId="35" fillId="7" borderId="102"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13" fillId="0" borderId="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3" fillId="23" borderId="103" applyNumberFormat="0" applyFont="0" applyAlignment="0" applyProtection="0"/>
    <xf numFmtId="0" fontId="43" fillId="0" borderId="105" applyNumberFormat="0" applyFill="0" applyAlignment="0" applyProtection="0"/>
    <xf numFmtId="0" fontId="35" fillId="7" borderId="102"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3" fillId="23" borderId="103" applyNumberFormat="0" applyFont="0" applyAlignment="0" applyProtection="0"/>
    <xf numFmtId="0" fontId="43" fillId="0" borderId="105" applyNumberFormat="0" applyFill="0" applyAlignment="0" applyProtection="0"/>
    <xf numFmtId="0" fontId="35" fillId="7" borderId="102" applyNumberFormat="0" applyAlignment="0" applyProtection="0"/>
    <xf numFmtId="0" fontId="35" fillId="7"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35" fillId="7"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35" fillId="7" borderId="102" applyNumberFormat="0" applyAlignment="0" applyProtection="0"/>
    <xf numFmtId="0" fontId="27" fillId="20" borderId="102" applyNumberFormat="0" applyAlignment="0" applyProtection="0"/>
    <xf numFmtId="0" fontId="41" fillId="20" borderId="104" applyNumberFormat="0" applyAlignment="0" applyProtection="0"/>
    <xf numFmtId="0" fontId="27" fillId="20"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35" fillId="7" borderId="102" applyNumberFormat="0" applyAlignment="0" applyProtection="0"/>
    <xf numFmtId="0" fontId="23" fillId="23" borderId="103" applyNumberFormat="0" applyFont="0" applyAlignment="0" applyProtection="0"/>
    <xf numFmtId="0" fontId="27" fillId="20"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27" fillId="20"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41" fillId="20" borderId="104" applyNumberFormat="0" applyAlignment="0" applyProtection="0"/>
    <xf numFmtId="0" fontId="27" fillId="20" borderId="102" applyNumberFormat="0" applyAlignment="0" applyProtection="0"/>
    <xf numFmtId="0" fontId="41" fillId="20" borderId="104" applyNumberFormat="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35" fillId="7" borderId="102" applyNumberFormat="0" applyAlignment="0" applyProtection="0"/>
    <xf numFmtId="0" fontId="35" fillId="7" borderId="102" applyNumberFormat="0" applyAlignment="0" applyProtection="0"/>
    <xf numFmtId="0" fontId="27" fillId="20"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35" fillId="7"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3" fillId="23" borderId="103" applyNumberFormat="0" applyFont="0" applyAlignment="0" applyProtection="0"/>
    <xf numFmtId="0" fontId="43" fillId="0" borderId="105" applyNumberFormat="0" applyFill="0" applyAlignment="0" applyProtection="0"/>
    <xf numFmtId="0" fontId="43" fillId="0" borderId="105" applyNumberFormat="0" applyFill="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41" fillId="20" borderId="104" applyNumberFormat="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13" fillId="0" borderId="0"/>
    <xf numFmtId="0" fontId="41" fillId="20" borderId="104" applyNumberFormat="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27" fillId="20" borderId="102"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43" fillId="0" borderId="105" applyNumberFormat="0" applyFill="0" applyAlignment="0" applyProtection="0"/>
    <xf numFmtId="0" fontId="13" fillId="0" borderId="0"/>
    <xf numFmtId="0" fontId="13" fillId="0" borderId="0"/>
    <xf numFmtId="9" fontId="13" fillId="0" borderId="0" applyFont="0" applyFill="0" applyBorder="0" applyAlignment="0" applyProtection="0"/>
    <xf numFmtId="0" fontId="27" fillId="20" borderId="102" applyNumberFormat="0" applyAlignment="0" applyProtection="0"/>
    <xf numFmtId="0" fontId="35" fillId="7" borderId="102"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27" fillId="20" borderId="102" applyNumberFormat="0" applyAlignment="0" applyProtection="0"/>
    <xf numFmtId="0" fontId="41" fillId="20" borderId="104"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43" fillId="0" borderId="105" applyNumberFormat="0" applyFill="0" applyAlignment="0" applyProtection="0"/>
    <xf numFmtId="0" fontId="41" fillId="20" borderId="104" applyNumberFormat="0" applyAlignment="0" applyProtection="0"/>
    <xf numFmtId="0" fontId="23" fillId="23" borderId="103" applyNumberFormat="0" applyFont="0" applyAlignment="0" applyProtection="0"/>
    <xf numFmtId="0" fontId="35" fillId="7" borderId="102" applyNumberFormat="0" applyAlignment="0" applyProtection="0"/>
    <xf numFmtId="0" fontId="23" fillId="23" borderId="103" applyNumberFormat="0" applyFont="0" applyAlignment="0" applyProtection="0"/>
    <xf numFmtId="0" fontId="41" fillId="20" borderId="104" applyNumberFormat="0" applyAlignment="0" applyProtection="0"/>
    <xf numFmtId="0" fontId="43" fillId="0" borderId="105" applyNumberFormat="0" applyFill="0" applyAlignment="0" applyProtection="0"/>
    <xf numFmtId="0" fontId="35" fillId="7" borderId="102" applyNumberFormat="0" applyAlignment="0" applyProtection="0"/>
    <xf numFmtId="0" fontId="27" fillId="20" borderId="102" applyNumberFormat="0" applyAlignment="0" applyProtection="0"/>
    <xf numFmtId="0" fontId="27" fillId="20" borderId="102" applyNumberFormat="0" applyAlignment="0" applyProtection="0"/>
    <xf numFmtId="0" fontId="23" fillId="23" borderId="103" applyNumberFormat="0" applyFont="0" applyAlignment="0" applyProtection="0"/>
    <xf numFmtId="0" fontId="13" fillId="0" borderId="0"/>
    <xf numFmtId="0" fontId="13" fillId="0" borderId="0"/>
    <xf numFmtId="9" fontId="13" fillId="0" borderId="0" applyFont="0" applyFill="0" applyBorder="0" applyAlignment="0" applyProtection="0"/>
    <xf numFmtId="0" fontId="23" fillId="23" borderId="103" applyNumberFormat="0" applyFont="0" applyAlignment="0" applyProtection="0"/>
    <xf numFmtId="0" fontId="27" fillId="20" borderId="102" applyNumberFormat="0" applyAlignment="0" applyProtection="0"/>
    <xf numFmtId="0" fontId="27" fillId="20" borderId="102" applyNumberFormat="0" applyAlignment="0" applyProtection="0"/>
    <xf numFmtId="0" fontId="35" fillId="7" borderId="102" applyNumberFormat="0" applyAlignment="0" applyProtection="0"/>
    <xf numFmtId="0" fontId="41" fillId="20" borderId="104" applyNumberFormat="0" applyAlignment="0" applyProtection="0"/>
    <xf numFmtId="0" fontId="35" fillId="7" borderId="102" applyNumberFormat="0" applyAlignment="0" applyProtection="0"/>
    <xf numFmtId="0" fontId="43" fillId="0" borderId="105" applyNumberFormat="0" applyFill="0" applyAlignment="0" applyProtection="0"/>
    <xf numFmtId="0" fontId="41" fillId="20" borderId="104" applyNumberFormat="0" applyAlignment="0" applyProtection="0"/>
    <xf numFmtId="0" fontId="12" fillId="0" borderId="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12" fillId="0" borderId="0"/>
    <xf numFmtId="0" fontId="35" fillId="7" borderId="106" applyNumberFormat="0" applyAlignment="0" applyProtection="0"/>
    <xf numFmtId="0" fontId="12" fillId="0" borderId="0"/>
    <xf numFmtId="9" fontId="12" fillId="0" borderId="0" applyFont="0" applyFill="0" applyBorder="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7" fillId="20" borderId="106" applyNumberFormat="0" applyAlignment="0" applyProtection="0"/>
    <xf numFmtId="0" fontId="27" fillId="20"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3" fillId="23" borderId="107" applyNumberFormat="0" applyFon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43" fillId="0" borderId="109" applyNumberFormat="0" applyFill="0" applyAlignment="0" applyProtection="0"/>
    <xf numFmtId="0" fontId="35" fillId="7" borderId="106" applyNumberFormat="0" applyAlignment="0" applyProtection="0"/>
    <xf numFmtId="0" fontId="35" fillId="7" borderId="106"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12" fillId="0" borderId="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3" fillId="23" borderId="107" applyNumberFormat="0" applyFont="0" applyAlignment="0" applyProtection="0"/>
    <xf numFmtId="0" fontId="43" fillId="0" borderId="109" applyNumberFormat="0" applyFill="0" applyAlignment="0" applyProtection="0"/>
    <xf numFmtId="0" fontId="35" fillId="7" borderId="106"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3" fillId="23" borderId="107" applyNumberFormat="0" applyFont="0" applyAlignment="0" applyProtection="0"/>
    <xf numFmtId="0" fontId="43" fillId="0" borderId="109" applyNumberFormat="0" applyFill="0" applyAlignment="0" applyProtection="0"/>
    <xf numFmtId="0" fontId="35" fillId="7" borderId="106"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3" fillId="23" borderId="107" applyNumberFormat="0" applyFont="0" applyAlignment="0" applyProtection="0"/>
    <xf numFmtId="0" fontId="41" fillId="20" borderId="108"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12" fillId="0" borderId="0"/>
    <xf numFmtId="0" fontId="23" fillId="23" borderId="107" applyNumberFormat="0" applyFont="0" applyAlignment="0" applyProtection="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12" fillId="0" borderId="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12" fillId="0" borderId="0"/>
    <xf numFmtId="0" fontId="12" fillId="0" borderId="0"/>
    <xf numFmtId="9" fontId="12" fillId="0" borderId="0" applyFont="0" applyFill="0" applyBorder="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41" fillId="20" borderId="108" applyNumberFormat="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43" fillId="0" borderId="109" applyNumberFormat="0" applyFill="0" applyAlignment="0" applyProtection="0"/>
    <xf numFmtId="0" fontId="27" fillId="20"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35" fillId="7"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41" fillId="20" borderId="108" applyNumberFormat="0" applyAlignment="0" applyProtection="0"/>
    <xf numFmtId="0" fontId="12" fillId="0" borderId="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12" fillId="0" borderId="0"/>
    <xf numFmtId="0" fontId="35" fillId="7" borderId="106" applyNumberFormat="0" applyAlignment="0" applyProtection="0"/>
    <xf numFmtId="0" fontId="12" fillId="0" borderId="0"/>
    <xf numFmtId="9" fontId="12" fillId="0" borderId="0" applyFont="0" applyFill="0" applyBorder="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7" fillId="20" borderId="106" applyNumberFormat="0" applyAlignment="0" applyProtection="0"/>
    <xf numFmtId="0" fontId="27" fillId="20"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3" fillId="23" borderId="107" applyNumberFormat="0" applyFon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43" fillId="0" borderId="109" applyNumberFormat="0" applyFill="0" applyAlignment="0" applyProtection="0"/>
    <xf numFmtId="0" fontId="35" fillId="7" borderId="106" applyNumberFormat="0" applyAlignment="0" applyProtection="0"/>
    <xf numFmtId="0" fontId="35" fillId="7" borderId="106"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12" fillId="0" borderId="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3" fillId="23" borderId="107" applyNumberFormat="0" applyFont="0" applyAlignment="0" applyProtection="0"/>
    <xf numFmtId="0" fontId="43" fillId="0" borderId="109" applyNumberFormat="0" applyFill="0" applyAlignment="0" applyProtection="0"/>
    <xf numFmtId="0" fontId="35" fillId="7" borderId="106"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3" fillId="23" borderId="107" applyNumberFormat="0" applyFont="0" applyAlignment="0" applyProtection="0"/>
    <xf numFmtId="0" fontId="43" fillId="0" borderId="109" applyNumberFormat="0" applyFill="0" applyAlignment="0" applyProtection="0"/>
    <xf numFmtId="0" fontId="35" fillId="7" borderId="106" applyNumberFormat="0" applyAlignment="0" applyProtection="0"/>
    <xf numFmtId="0" fontId="35" fillId="7"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35" fillId="7"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35" fillId="7" borderId="106" applyNumberFormat="0" applyAlignment="0" applyProtection="0"/>
    <xf numFmtId="0" fontId="27" fillId="20" borderId="106" applyNumberFormat="0" applyAlignment="0" applyProtection="0"/>
    <xf numFmtId="0" fontId="41" fillId="20" borderId="108" applyNumberFormat="0" applyAlignment="0" applyProtection="0"/>
    <xf numFmtId="0" fontId="27" fillId="20"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35" fillId="7" borderId="106" applyNumberFormat="0" applyAlignment="0" applyProtection="0"/>
    <xf numFmtId="0" fontId="23" fillId="23" borderId="107" applyNumberFormat="0" applyFont="0" applyAlignment="0" applyProtection="0"/>
    <xf numFmtId="0" fontId="27" fillId="20"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27" fillId="20"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41" fillId="20" borderId="108" applyNumberFormat="0" applyAlignment="0" applyProtection="0"/>
    <xf numFmtId="0" fontId="27" fillId="20" borderId="106" applyNumberFormat="0" applyAlignment="0" applyProtection="0"/>
    <xf numFmtId="0" fontId="41" fillId="20" borderId="108" applyNumberFormat="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35" fillId="7" borderId="106" applyNumberFormat="0" applyAlignment="0" applyProtection="0"/>
    <xf numFmtId="0" fontId="35" fillId="7" borderId="106" applyNumberFormat="0" applyAlignment="0" applyProtection="0"/>
    <xf numFmtId="0" fontId="27" fillId="20"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35" fillId="7"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3" fillId="23" borderId="107" applyNumberFormat="0" applyFont="0" applyAlignment="0" applyProtection="0"/>
    <xf numFmtId="0" fontId="43" fillId="0" borderId="109" applyNumberFormat="0" applyFill="0" applyAlignment="0" applyProtection="0"/>
    <xf numFmtId="0" fontId="43" fillId="0" borderId="109" applyNumberFormat="0" applyFill="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41" fillId="20" borderId="108" applyNumberFormat="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12" fillId="0" borderId="0"/>
    <xf numFmtId="0" fontId="41" fillId="20" borderId="108" applyNumberFormat="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27" fillId="20" borderId="106"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43" fillId="0" borderId="109" applyNumberFormat="0" applyFill="0" applyAlignment="0" applyProtection="0"/>
    <xf numFmtId="0" fontId="12" fillId="0" borderId="0"/>
    <xf numFmtId="0" fontId="12" fillId="0" borderId="0"/>
    <xf numFmtId="9" fontId="12" fillId="0" borderId="0" applyFont="0" applyFill="0" applyBorder="0" applyAlignment="0" applyProtection="0"/>
    <xf numFmtId="0" fontId="27" fillId="20" borderId="106" applyNumberFormat="0" applyAlignment="0" applyProtection="0"/>
    <xf numFmtId="0" fontId="35" fillId="7" borderId="106"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27" fillId="20" borderId="106" applyNumberFormat="0" applyAlignment="0" applyProtection="0"/>
    <xf numFmtId="0" fontId="41" fillId="20" borderId="108"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43" fillId="0" borderId="109" applyNumberFormat="0" applyFill="0" applyAlignment="0" applyProtection="0"/>
    <xf numFmtId="0" fontId="41" fillId="20" borderId="108" applyNumberFormat="0" applyAlignment="0" applyProtection="0"/>
    <xf numFmtId="0" fontId="23" fillId="23" borderId="107" applyNumberFormat="0" applyFont="0" applyAlignment="0" applyProtection="0"/>
    <xf numFmtId="0" fontId="35" fillId="7" borderId="106" applyNumberFormat="0" applyAlignment="0" applyProtection="0"/>
    <xf numFmtId="0" fontId="23" fillId="23" borderId="107" applyNumberFormat="0" applyFont="0" applyAlignment="0" applyProtection="0"/>
    <xf numFmtId="0" fontId="41" fillId="20" borderId="108" applyNumberFormat="0" applyAlignment="0" applyProtection="0"/>
    <xf numFmtId="0" fontId="43" fillId="0" borderId="109" applyNumberFormat="0" applyFill="0" applyAlignment="0" applyProtection="0"/>
    <xf numFmtId="0" fontId="35" fillId="7" borderId="106" applyNumberFormat="0" applyAlignment="0" applyProtection="0"/>
    <xf numFmtId="0" fontId="27" fillId="20" borderId="106" applyNumberFormat="0" applyAlignment="0" applyProtection="0"/>
    <xf numFmtId="0" fontId="27" fillId="20" borderId="106" applyNumberFormat="0" applyAlignment="0" applyProtection="0"/>
    <xf numFmtId="0" fontId="23" fillId="23" borderId="107" applyNumberFormat="0" applyFont="0" applyAlignment="0" applyProtection="0"/>
    <xf numFmtId="0" fontId="12" fillId="0" borderId="0"/>
    <xf numFmtId="0" fontId="12" fillId="0" borderId="0"/>
    <xf numFmtId="9" fontId="12" fillId="0" borderId="0" applyFont="0" applyFill="0" applyBorder="0" applyAlignment="0" applyProtection="0"/>
    <xf numFmtId="0" fontId="23" fillId="23" borderId="107" applyNumberFormat="0" applyFont="0" applyAlignment="0" applyProtection="0"/>
    <xf numFmtId="0" fontId="27" fillId="20" borderId="106" applyNumberFormat="0" applyAlignment="0" applyProtection="0"/>
    <xf numFmtId="0" fontId="27" fillId="20" borderId="106" applyNumberFormat="0" applyAlignment="0" applyProtection="0"/>
    <xf numFmtId="0" fontId="35" fillId="7" borderId="106" applyNumberFormat="0" applyAlignment="0" applyProtection="0"/>
    <xf numFmtId="0" fontId="41" fillId="20" borderId="108" applyNumberFormat="0" applyAlignment="0" applyProtection="0"/>
    <xf numFmtId="0" fontId="35" fillId="7" borderId="106" applyNumberFormat="0" applyAlignment="0" applyProtection="0"/>
    <xf numFmtId="0" fontId="43" fillId="0" borderId="109" applyNumberFormat="0" applyFill="0" applyAlignment="0" applyProtection="0"/>
    <xf numFmtId="0" fontId="41" fillId="20" borderId="108" applyNumberFormat="0" applyAlignment="0" applyProtection="0"/>
    <xf numFmtId="0" fontId="11" fillId="0" borderId="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11" fillId="0" borderId="0"/>
    <xf numFmtId="0" fontId="35" fillId="7" borderId="110" applyNumberFormat="0" applyAlignment="0" applyProtection="0"/>
    <xf numFmtId="0" fontId="11" fillId="0" borderId="0"/>
    <xf numFmtId="9" fontId="11" fillId="0" borderId="0" applyFont="0" applyFill="0" applyBorder="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7" fillId="20" borderId="110" applyNumberFormat="0" applyAlignment="0" applyProtection="0"/>
    <xf numFmtId="0" fontId="27" fillId="20"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3" fillId="23" borderId="111" applyNumberFormat="0" applyFon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43" fillId="0" borderId="113" applyNumberFormat="0" applyFill="0" applyAlignment="0" applyProtection="0"/>
    <xf numFmtId="0" fontId="35" fillId="7" borderId="110" applyNumberFormat="0" applyAlignment="0" applyProtection="0"/>
    <xf numFmtId="0" fontId="35" fillId="7" borderId="110"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11" fillId="0" borderId="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3" fillId="23" borderId="111" applyNumberFormat="0" applyFont="0" applyAlignment="0" applyProtection="0"/>
    <xf numFmtId="0" fontId="43" fillId="0" borderId="113" applyNumberFormat="0" applyFill="0" applyAlignment="0" applyProtection="0"/>
    <xf numFmtId="0" fontId="35" fillId="7" borderId="110"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3" fillId="23" borderId="111" applyNumberFormat="0" applyFont="0" applyAlignment="0" applyProtection="0"/>
    <xf numFmtId="0" fontId="43" fillId="0" borderId="113" applyNumberFormat="0" applyFill="0" applyAlignment="0" applyProtection="0"/>
    <xf numFmtId="0" fontId="35" fillId="7" borderId="110"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3" fillId="23" borderId="111" applyNumberFormat="0" applyFont="0" applyAlignment="0" applyProtection="0"/>
    <xf numFmtId="0" fontId="41" fillId="20" borderId="112"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11" fillId="0" borderId="0"/>
    <xf numFmtId="0" fontId="23" fillId="23" borderId="111" applyNumberFormat="0" applyFont="0" applyAlignment="0" applyProtection="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11" fillId="0" borderId="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11" fillId="0" borderId="0"/>
    <xf numFmtId="0" fontId="11" fillId="0" borderId="0"/>
    <xf numFmtId="9" fontId="11" fillId="0" borderId="0" applyFont="0" applyFill="0" applyBorder="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41" fillId="20" borderId="112" applyNumberFormat="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43" fillId="0" borderId="113" applyNumberFormat="0" applyFill="0" applyAlignment="0" applyProtection="0"/>
    <xf numFmtId="0" fontId="27" fillId="20"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35" fillId="7"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41" fillId="20" borderId="112" applyNumberFormat="0" applyAlignment="0" applyProtection="0"/>
    <xf numFmtId="0" fontId="11" fillId="0" borderId="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11" fillId="0" borderId="0"/>
    <xf numFmtId="0" fontId="35" fillId="7" borderId="110" applyNumberFormat="0" applyAlignment="0" applyProtection="0"/>
    <xf numFmtId="0" fontId="11" fillId="0" borderId="0"/>
    <xf numFmtId="9" fontId="11" fillId="0" borderId="0" applyFont="0" applyFill="0" applyBorder="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7" fillId="20" borderId="110" applyNumberFormat="0" applyAlignment="0" applyProtection="0"/>
    <xf numFmtId="0" fontId="27" fillId="20"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3" fillId="23" borderId="111" applyNumberFormat="0" applyFon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43" fillId="0" borderId="113" applyNumberFormat="0" applyFill="0" applyAlignment="0" applyProtection="0"/>
    <xf numFmtId="0" fontId="35" fillId="7" borderId="110" applyNumberFormat="0" applyAlignment="0" applyProtection="0"/>
    <xf numFmtId="0" fontId="35" fillId="7" borderId="110"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11" fillId="0" borderId="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3" fillId="23" borderId="111" applyNumberFormat="0" applyFont="0" applyAlignment="0" applyProtection="0"/>
    <xf numFmtId="0" fontId="43" fillId="0" borderId="113" applyNumberFormat="0" applyFill="0" applyAlignment="0" applyProtection="0"/>
    <xf numFmtId="0" fontId="35" fillId="7" borderId="110"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3" fillId="23" borderId="111" applyNumberFormat="0" applyFont="0" applyAlignment="0" applyProtection="0"/>
    <xf numFmtId="0" fontId="43" fillId="0" borderId="113" applyNumberFormat="0" applyFill="0" applyAlignment="0" applyProtection="0"/>
    <xf numFmtId="0" fontId="35" fillId="7" borderId="110" applyNumberFormat="0" applyAlignment="0" applyProtection="0"/>
    <xf numFmtId="0" fontId="35" fillId="7"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35" fillId="7"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35" fillId="7" borderId="110" applyNumberFormat="0" applyAlignment="0" applyProtection="0"/>
    <xf numFmtId="0" fontId="27" fillId="20" borderId="110" applyNumberFormat="0" applyAlignment="0" applyProtection="0"/>
    <xf numFmtId="0" fontId="41" fillId="20" borderId="112" applyNumberFormat="0" applyAlignment="0" applyProtection="0"/>
    <xf numFmtId="0" fontId="27" fillId="20"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35" fillId="7" borderId="110" applyNumberFormat="0" applyAlignment="0" applyProtection="0"/>
    <xf numFmtId="0" fontId="23" fillId="23" borderId="111" applyNumberFormat="0" applyFont="0" applyAlignment="0" applyProtection="0"/>
    <xf numFmtId="0" fontId="27" fillId="20"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27" fillId="20"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41" fillId="20" borderId="112" applyNumberFormat="0" applyAlignment="0" applyProtection="0"/>
    <xf numFmtId="0" fontId="27" fillId="20" borderId="110" applyNumberFormat="0" applyAlignment="0" applyProtection="0"/>
    <xf numFmtId="0" fontId="41" fillId="20" borderId="112" applyNumberFormat="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35" fillId="7" borderId="110" applyNumberFormat="0" applyAlignment="0" applyProtection="0"/>
    <xf numFmtId="0" fontId="35" fillId="7" borderId="110" applyNumberFormat="0" applyAlignment="0" applyProtection="0"/>
    <xf numFmtId="0" fontId="27" fillId="20"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35" fillId="7"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3" fillId="23" borderId="111" applyNumberFormat="0" applyFont="0" applyAlignment="0" applyProtection="0"/>
    <xf numFmtId="0" fontId="43" fillId="0" borderId="113" applyNumberFormat="0" applyFill="0" applyAlignment="0" applyProtection="0"/>
    <xf numFmtId="0" fontId="43" fillId="0" borderId="113" applyNumberFormat="0" applyFill="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41" fillId="20" borderId="112" applyNumberFormat="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11" fillId="0" borderId="0"/>
    <xf numFmtId="0" fontId="41" fillId="20" borderId="112" applyNumberFormat="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27" fillId="20" borderId="110"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43" fillId="0" borderId="113" applyNumberFormat="0" applyFill="0" applyAlignment="0" applyProtection="0"/>
    <xf numFmtId="0" fontId="11" fillId="0" borderId="0"/>
    <xf numFmtId="0" fontId="11" fillId="0" borderId="0"/>
    <xf numFmtId="9" fontId="11" fillId="0" borderId="0" applyFont="0" applyFill="0" applyBorder="0" applyAlignment="0" applyProtection="0"/>
    <xf numFmtId="0" fontId="27" fillId="20" borderId="110" applyNumberFormat="0" applyAlignment="0" applyProtection="0"/>
    <xf numFmtId="0" fontId="35" fillId="7" borderId="110"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27" fillId="20" borderId="110" applyNumberFormat="0" applyAlignment="0" applyProtection="0"/>
    <xf numFmtId="0" fontId="41" fillId="20" borderId="112"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43" fillId="0" borderId="113" applyNumberFormat="0" applyFill="0" applyAlignment="0" applyProtection="0"/>
    <xf numFmtId="0" fontId="41" fillId="20" borderId="112" applyNumberFormat="0" applyAlignment="0" applyProtection="0"/>
    <xf numFmtId="0" fontId="23" fillId="23" borderId="111" applyNumberFormat="0" applyFont="0" applyAlignment="0" applyProtection="0"/>
    <xf numFmtId="0" fontId="35" fillId="7" borderId="110" applyNumberFormat="0" applyAlignment="0" applyProtection="0"/>
    <xf numFmtId="0" fontId="23" fillId="23" borderId="111" applyNumberFormat="0" applyFont="0" applyAlignment="0" applyProtection="0"/>
    <xf numFmtId="0" fontId="41" fillId="20" borderId="112" applyNumberFormat="0" applyAlignment="0" applyProtection="0"/>
    <xf numFmtId="0" fontId="43" fillId="0" borderId="113" applyNumberFormat="0" applyFill="0" applyAlignment="0" applyProtection="0"/>
    <xf numFmtId="0" fontId="35" fillId="7" borderId="110" applyNumberFormat="0" applyAlignment="0" applyProtection="0"/>
    <xf numFmtId="0" fontId="27" fillId="20" borderId="110" applyNumberFormat="0" applyAlignment="0" applyProtection="0"/>
    <xf numFmtId="0" fontId="27" fillId="20" borderId="110" applyNumberFormat="0" applyAlignment="0" applyProtection="0"/>
    <xf numFmtId="0" fontId="23" fillId="23" borderId="111" applyNumberFormat="0" applyFont="0" applyAlignment="0" applyProtection="0"/>
    <xf numFmtId="0" fontId="11" fillId="0" borderId="0"/>
    <xf numFmtId="0" fontId="11" fillId="0" borderId="0"/>
    <xf numFmtId="9" fontId="11" fillId="0" borderId="0" applyFont="0" applyFill="0" applyBorder="0" applyAlignment="0" applyProtection="0"/>
    <xf numFmtId="0" fontId="23" fillId="23" borderId="111" applyNumberFormat="0" applyFont="0" applyAlignment="0" applyProtection="0"/>
    <xf numFmtId="0" fontId="27" fillId="20" borderId="110" applyNumberFormat="0" applyAlignment="0" applyProtection="0"/>
    <xf numFmtId="0" fontId="27" fillId="20" borderId="110" applyNumberFormat="0" applyAlignment="0" applyProtection="0"/>
    <xf numFmtId="0" fontId="35" fillId="7" borderId="110" applyNumberFormat="0" applyAlignment="0" applyProtection="0"/>
    <xf numFmtId="0" fontId="41" fillId="20" borderId="112" applyNumberFormat="0" applyAlignment="0" applyProtection="0"/>
    <xf numFmtId="0" fontId="35" fillId="7" borderId="110" applyNumberFormat="0" applyAlignment="0" applyProtection="0"/>
    <xf numFmtId="0" fontId="43" fillId="0" borderId="113" applyNumberFormat="0" applyFill="0" applyAlignment="0" applyProtection="0"/>
    <xf numFmtId="0" fontId="41" fillId="20" borderId="112" applyNumberFormat="0" applyAlignment="0" applyProtection="0"/>
    <xf numFmtId="0" fontId="10" fillId="0" borderId="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10" fillId="0" borderId="0"/>
    <xf numFmtId="0" fontId="35" fillId="7" borderId="114" applyNumberFormat="0" applyAlignment="0" applyProtection="0"/>
    <xf numFmtId="0" fontId="10" fillId="0" borderId="0"/>
    <xf numFmtId="9" fontId="10" fillId="0" borderId="0" applyFont="0" applyFill="0" applyBorder="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7" fillId="20" borderId="114" applyNumberFormat="0" applyAlignment="0" applyProtection="0"/>
    <xf numFmtId="0" fontId="27" fillId="20"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3" fillId="23" borderId="115" applyNumberFormat="0" applyFon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43" fillId="0" borderId="117" applyNumberFormat="0" applyFill="0" applyAlignment="0" applyProtection="0"/>
    <xf numFmtId="0" fontId="35" fillId="7" borderId="114" applyNumberFormat="0" applyAlignment="0" applyProtection="0"/>
    <xf numFmtId="0" fontId="35" fillId="7" borderId="114"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10" fillId="0" borderId="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3" fillId="23" borderId="115" applyNumberFormat="0" applyFont="0" applyAlignment="0" applyProtection="0"/>
    <xf numFmtId="0" fontId="43" fillId="0" borderId="117" applyNumberFormat="0" applyFill="0" applyAlignment="0" applyProtection="0"/>
    <xf numFmtId="0" fontId="35" fillId="7" borderId="114"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3" fillId="23" borderId="115" applyNumberFormat="0" applyFont="0" applyAlignment="0" applyProtection="0"/>
    <xf numFmtId="0" fontId="43" fillId="0" borderId="117" applyNumberFormat="0" applyFill="0" applyAlignment="0" applyProtection="0"/>
    <xf numFmtId="0" fontId="35" fillId="7" borderId="114"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3" fillId="23" borderId="115" applyNumberFormat="0" applyFont="0" applyAlignment="0" applyProtection="0"/>
    <xf numFmtId="0" fontId="41" fillId="20" borderId="116"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10" fillId="0" borderId="0"/>
    <xf numFmtId="0" fontId="23" fillId="23" borderId="115" applyNumberFormat="0" applyFont="0" applyAlignment="0" applyProtection="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10" fillId="0" borderId="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10" fillId="0" borderId="0"/>
    <xf numFmtId="0" fontId="10" fillId="0" borderId="0"/>
    <xf numFmtId="9" fontId="10" fillId="0" borderId="0" applyFont="0" applyFill="0" applyBorder="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41" fillId="20" borderId="116" applyNumberFormat="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43" fillId="0" borderId="117" applyNumberFormat="0" applyFill="0" applyAlignment="0" applyProtection="0"/>
    <xf numFmtId="0" fontId="27" fillId="20"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35" fillId="7"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41" fillId="20" borderId="116" applyNumberFormat="0" applyAlignment="0" applyProtection="0"/>
    <xf numFmtId="0" fontId="10" fillId="0" borderId="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10" fillId="0" borderId="0"/>
    <xf numFmtId="0" fontId="35" fillId="7" borderId="114" applyNumberFormat="0" applyAlignment="0" applyProtection="0"/>
    <xf numFmtId="0" fontId="10" fillId="0" borderId="0"/>
    <xf numFmtId="9" fontId="10" fillId="0" borderId="0" applyFont="0" applyFill="0" applyBorder="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7" fillId="20" borderId="114" applyNumberFormat="0" applyAlignment="0" applyProtection="0"/>
    <xf numFmtId="0" fontId="27" fillId="20"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3" fillId="23" borderId="115" applyNumberFormat="0" applyFon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43" fillId="0" borderId="117" applyNumberFormat="0" applyFill="0" applyAlignment="0" applyProtection="0"/>
    <xf numFmtId="0" fontId="35" fillId="7" borderId="114" applyNumberFormat="0" applyAlignment="0" applyProtection="0"/>
    <xf numFmtId="0" fontId="35" fillId="7" borderId="114"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10" fillId="0" borderId="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3" fillId="23" borderId="115" applyNumberFormat="0" applyFont="0" applyAlignment="0" applyProtection="0"/>
    <xf numFmtId="0" fontId="43" fillId="0" borderId="117" applyNumberFormat="0" applyFill="0" applyAlignment="0" applyProtection="0"/>
    <xf numFmtId="0" fontId="35" fillId="7" borderId="114"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3" fillId="23" borderId="115" applyNumberFormat="0" applyFont="0" applyAlignment="0" applyProtection="0"/>
    <xf numFmtId="0" fontId="43" fillId="0" borderId="117" applyNumberFormat="0" applyFill="0" applyAlignment="0" applyProtection="0"/>
    <xf numFmtId="0" fontId="35" fillId="7" borderId="114" applyNumberFormat="0" applyAlignment="0" applyProtection="0"/>
    <xf numFmtId="0" fontId="35" fillId="7"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35" fillId="7"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35" fillId="7" borderId="114" applyNumberFormat="0" applyAlignment="0" applyProtection="0"/>
    <xf numFmtId="0" fontId="27" fillId="20" borderId="114" applyNumberFormat="0" applyAlignment="0" applyProtection="0"/>
    <xf numFmtId="0" fontId="41" fillId="20" borderId="116" applyNumberFormat="0" applyAlignment="0" applyProtection="0"/>
    <xf numFmtId="0" fontId="27" fillId="20"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35" fillId="7" borderId="114" applyNumberFormat="0" applyAlignment="0" applyProtection="0"/>
    <xf numFmtId="0" fontId="23" fillId="23" borderId="115" applyNumberFormat="0" applyFont="0" applyAlignment="0" applyProtection="0"/>
    <xf numFmtId="0" fontId="27" fillId="20"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27" fillId="20"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41" fillId="20" borderId="116" applyNumberFormat="0" applyAlignment="0" applyProtection="0"/>
    <xf numFmtId="0" fontId="27" fillId="20" borderId="114" applyNumberFormat="0" applyAlignment="0" applyProtection="0"/>
    <xf numFmtId="0" fontId="41" fillId="20" borderId="116" applyNumberFormat="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35" fillId="7" borderId="114" applyNumberFormat="0" applyAlignment="0" applyProtection="0"/>
    <xf numFmtId="0" fontId="35" fillId="7" borderId="114" applyNumberFormat="0" applyAlignment="0" applyProtection="0"/>
    <xf numFmtId="0" fontId="27" fillId="20"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35" fillId="7"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3" fillId="23" borderId="115" applyNumberFormat="0" applyFont="0" applyAlignment="0" applyProtection="0"/>
    <xf numFmtId="0" fontId="43" fillId="0" borderId="117" applyNumberFormat="0" applyFill="0" applyAlignment="0" applyProtection="0"/>
    <xf numFmtId="0" fontId="43" fillId="0" borderId="117" applyNumberFormat="0" applyFill="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41" fillId="20" borderId="116" applyNumberFormat="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10" fillId="0" borderId="0"/>
    <xf numFmtId="0" fontId="41" fillId="20" borderId="116" applyNumberFormat="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27" fillId="20" borderId="114"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43" fillId="0" borderId="117" applyNumberFormat="0" applyFill="0" applyAlignment="0" applyProtection="0"/>
    <xf numFmtId="0" fontId="10" fillId="0" borderId="0"/>
    <xf numFmtId="0" fontId="10" fillId="0" borderId="0"/>
    <xf numFmtId="9" fontId="10" fillId="0" borderId="0" applyFont="0" applyFill="0" applyBorder="0" applyAlignment="0" applyProtection="0"/>
    <xf numFmtId="0" fontId="27" fillId="20" borderId="114" applyNumberFormat="0" applyAlignment="0" applyProtection="0"/>
    <xf numFmtId="0" fontId="35" fillId="7" borderId="114"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27" fillId="20" borderId="114" applyNumberFormat="0" applyAlignment="0" applyProtection="0"/>
    <xf numFmtId="0" fontId="41" fillId="20" borderId="116"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43" fillId="0" borderId="117" applyNumberFormat="0" applyFill="0" applyAlignment="0" applyProtection="0"/>
    <xf numFmtId="0" fontId="41" fillId="20" borderId="116" applyNumberFormat="0" applyAlignment="0" applyProtection="0"/>
    <xf numFmtId="0" fontId="23" fillId="23" borderId="115" applyNumberFormat="0" applyFont="0" applyAlignment="0" applyProtection="0"/>
    <xf numFmtId="0" fontId="35" fillId="7" borderId="114" applyNumberFormat="0" applyAlignment="0" applyProtection="0"/>
    <xf numFmtId="0" fontId="23" fillId="23" borderId="115" applyNumberFormat="0" applyFont="0" applyAlignment="0" applyProtection="0"/>
    <xf numFmtId="0" fontId="41" fillId="20" borderId="116" applyNumberFormat="0" applyAlignment="0" applyProtection="0"/>
    <xf numFmtId="0" fontId="43" fillId="0" borderId="117" applyNumberFormat="0" applyFill="0" applyAlignment="0" applyProtection="0"/>
    <xf numFmtId="0" fontId="35" fillId="7" borderId="114" applyNumberFormat="0" applyAlignment="0" applyProtection="0"/>
    <xf numFmtId="0" fontId="27" fillId="20" borderId="114" applyNumberFormat="0" applyAlignment="0" applyProtection="0"/>
    <xf numFmtId="0" fontId="27" fillId="20" borderId="114" applyNumberFormat="0" applyAlignment="0" applyProtection="0"/>
    <xf numFmtId="0" fontId="23" fillId="23" borderId="115" applyNumberFormat="0" applyFont="0" applyAlignment="0" applyProtection="0"/>
    <xf numFmtId="0" fontId="10" fillId="0" borderId="0"/>
    <xf numFmtId="0" fontId="10" fillId="0" borderId="0"/>
    <xf numFmtId="9" fontId="10" fillId="0" borderId="0" applyFont="0" applyFill="0" applyBorder="0" applyAlignment="0" applyProtection="0"/>
    <xf numFmtId="0" fontId="23" fillId="23" borderId="115" applyNumberFormat="0" applyFont="0" applyAlignment="0" applyProtection="0"/>
    <xf numFmtId="0" fontId="27" fillId="20" borderId="114" applyNumberFormat="0" applyAlignment="0" applyProtection="0"/>
    <xf numFmtId="0" fontId="27" fillId="20" borderId="114" applyNumberFormat="0" applyAlignment="0" applyProtection="0"/>
    <xf numFmtId="0" fontId="35" fillId="7" borderId="114" applyNumberFormat="0" applyAlignment="0" applyProtection="0"/>
    <xf numFmtId="0" fontId="41" fillId="20" borderId="116" applyNumberFormat="0" applyAlignment="0" applyProtection="0"/>
    <xf numFmtId="0" fontId="35" fillId="7" borderId="114" applyNumberFormat="0" applyAlignment="0" applyProtection="0"/>
    <xf numFmtId="0" fontId="43" fillId="0" borderId="117" applyNumberFormat="0" applyFill="0" applyAlignment="0" applyProtection="0"/>
    <xf numFmtId="0" fontId="41" fillId="20" borderId="116" applyNumberFormat="0" applyAlignment="0" applyProtection="0"/>
    <xf numFmtId="0" fontId="9" fillId="0" borderId="0"/>
    <xf numFmtId="44" fontId="23" fillId="0" borderId="0" applyFont="0" applyFill="0" applyBorder="0" applyAlignment="0" applyProtection="0"/>
    <xf numFmtId="44" fontId="23" fillId="0" borderId="0" applyFont="0" applyFill="0" applyBorder="0" applyAlignment="0" applyProtection="0"/>
    <xf numFmtId="43" fontId="74" fillId="0" borderId="0" applyFont="0" applyFill="0" applyBorder="0" applyAlignment="0" applyProtection="0"/>
    <xf numFmtId="0" fontId="8" fillId="0" borderId="0"/>
    <xf numFmtId="0" fontId="7" fillId="0" borderId="0"/>
    <xf numFmtId="0" fontId="84" fillId="0" borderId="0"/>
    <xf numFmtId="0" fontId="6" fillId="0" borderId="0"/>
    <xf numFmtId="43" fontId="8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cellStyleXfs>
  <cellXfs count="923">
    <xf numFmtId="0" fontId="0" fillId="0" borderId="0" xfId="0"/>
    <xf numFmtId="0" fontId="47" fillId="0" borderId="0" xfId="0" applyFont="1"/>
    <xf numFmtId="0" fontId="49" fillId="0" borderId="0" xfId="0" applyFont="1"/>
    <xf numFmtId="0" fontId="52" fillId="0" borderId="0" xfId="0" applyFont="1"/>
    <xf numFmtId="0" fontId="47" fillId="0" borderId="10" xfId="0" applyFont="1" applyBorder="1"/>
    <xf numFmtId="164" fontId="47" fillId="0" borderId="0" xfId="0" applyNumberFormat="1" applyFont="1"/>
    <xf numFmtId="0" fontId="0" fillId="24" borderId="0" xfId="0" applyFill="1"/>
    <xf numFmtId="0" fontId="45" fillId="0" borderId="0" xfId="0" applyFont="1" applyBorder="1"/>
    <xf numFmtId="3" fontId="45" fillId="0" borderId="0" xfId="39" applyNumberFormat="1" applyFont="1" applyBorder="1" applyAlignment="1">
      <alignment horizontal="center"/>
    </xf>
    <xf numFmtId="164" fontId="45" fillId="0" borderId="0" xfId="39" applyNumberFormat="1" applyFont="1" applyBorder="1" applyAlignment="1">
      <alignment horizontal="center"/>
    </xf>
    <xf numFmtId="0" fontId="45" fillId="0" borderId="0" xfId="0" applyFont="1" applyAlignment="1">
      <alignment horizontal="left" indent="1"/>
    </xf>
    <xf numFmtId="0" fontId="45" fillId="0" borderId="0" xfId="38" applyFont="1" applyFill="1"/>
    <xf numFmtId="164" fontId="45" fillId="0" borderId="0" xfId="38" applyNumberFormat="1" applyFont="1"/>
    <xf numFmtId="0" fontId="45" fillId="0" borderId="0" xfId="0" applyNumberFormat="1" applyFont="1" applyBorder="1" applyAlignment="1">
      <alignment horizontal="left" indent="2"/>
    </xf>
    <xf numFmtId="164" fontId="45" fillId="0" borderId="0" xfId="0" applyNumberFormat="1" applyFont="1" applyAlignment="1">
      <alignment horizontal="right"/>
    </xf>
    <xf numFmtId="0" fontId="54" fillId="24" borderId="0" xfId="46" applyFont="1" applyFill="1" applyAlignment="1">
      <alignment horizontal="right"/>
    </xf>
    <xf numFmtId="0" fontId="45" fillId="0" borderId="0" xfId="0" applyFont="1" applyBorder="1" applyAlignment="1">
      <alignment horizontal="left" indent="1"/>
    </xf>
    <xf numFmtId="0" fontId="45" fillId="0" borderId="0" xfId="0" quotePrefix="1" applyFont="1" applyBorder="1" applyAlignment="1">
      <alignment horizontal="left" vertical="center" wrapText="1" indent="1"/>
    </xf>
    <xf numFmtId="0" fontId="45" fillId="0" borderId="0" xfId="0" quotePrefix="1" applyFont="1" applyFill="1" applyBorder="1" applyAlignment="1">
      <alignment horizontal="left" vertical="center" wrapText="1" indent="1"/>
    </xf>
    <xf numFmtId="0" fontId="45" fillId="0" borderId="0" xfId="38" applyFont="1"/>
    <xf numFmtId="3" fontId="45" fillId="0" borderId="0" xfId="38" applyNumberFormat="1" applyFont="1"/>
    <xf numFmtId="0" fontId="45" fillId="0" borderId="10" xfId="40" applyFont="1" applyBorder="1" applyAlignment="1">
      <protection locked="0"/>
    </xf>
    <xf numFmtId="164" fontId="45" fillId="0" borderId="0" xfId="40" applyNumberFormat="1" applyFont="1" applyAlignment="1">
      <alignment vertical="center"/>
      <protection locked="0"/>
    </xf>
    <xf numFmtId="0" fontId="46" fillId="0" borderId="0" xfId="49" applyFont="1"/>
    <xf numFmtId="3" fontId="45" fillId="0" borderId="0" xfId="49" applyNumberFormat="1" applyFont="1"/>
    <xf numFmtId="0" fontId="47" fillId="0" borderId="0" xfId="49" applyFont="1"/>
    <xf numFmtId="0" fontId="46" fillId="0" borderId="0" xfId="49" applyFont="1" applyAlignment="1"/>
    <xf numFmtId="164" fontId="47" fillId="0" borderId="0" xfId="49" applyNumberFormat="1" applyFont="1" applyAlignment="1">
      <alignment horizontal="right"/>
    </xf>
    <xf numFmtId="0" fontId="45" fillId="0" borderId="0" xfId="49" applyFont="1"/>
    <xf numFmtId="0" fontId="45" fillId="0" borderId="10" xfId="49" applyFont="1" applyBorder="1" applyAlignment="1"/>
    <xf numFmtId="0" fontId="45" fillId="0" borderId="0" xfId="49" applyFont="1" applyBorder="1" applyAlignment="1"/>
    <xf numFmtId="164" fontId="45" fillId="0" borderId="0" xfId="49" applyNumberFormat="1" applyFont="1" applyAlignment="1">
      <alignment horizontal="right"/>
    </xf>
    <xf numFmtId="164" fontId="45" fillId="0" borderId="0" xfId="49" applyNumberFormat="1" applyFont="1"/>
    <xf numFmtId="164" fontId="45" fillId="0" borderId="10" xfId="39" applyNumberFormat="1" applyFont="1" applyBorder="1" applyAlignment="1">
      <alignment horizontal="right"/>
    </xf>
    <xf numFmtId="3" fontId="45" fillId="0" borderId="0" xfId="49" applyNumberFormat="1" applyFont="1" applyFill="1" applyAlignment="1" applyProtection="1">
      <alignment horizontal="right"/>
      <protection hidden="1"/>
    </xf>
    <xf numFmtId="0" fontId="54" fillId="0" borderId="0" xfId="49" applyFont="1"/>
    <xf numFmtId="164" fontId="45" fillId="0" borderId="0" xfId="49" applyNumberFormat="1" applyFont="1" applyBorder="1" applyAlignment="1">
      <alignment horizontal="center" vertical="center" wrapText="1"/>
    </xf>
    <xf numFmtId="3" fontId="45" fillId="0" borderId="0" xfId="49" applyNumberFormat="1" applyFont="1" applyFill="1" applyBorder="1" applyAlignment="1">
      <alignment horizontal="center" vertical="center" wrapText="1"/>
    </xf>
    <xf numFmtId="0" fontId="45" fillId="0" borderId="0" xfId="49" applyFont="1" applyBorder="1" applyAlignment="1">
      <alignment vertical="center" wrapText="1"/>
    </xf>
    <xf numFmtId="0" fontId="50" fillId="0" borderId="0" xfId="49" applyFont="1" applyAlignment="1">
      <alignment vertical="center"/>
    </xf>
    <xf numFmtId="164" fontId="50" fillId="0" borderId="0" xfId="49" applyNumberFormat="1" applyFont="1" applyAlignment="1">
      <alignment vertical="center"/>
    </xf>
    <xf numFmtId="165" fontId="45" fillId="0" borderId="0" xfId="49" applyNumberFormat="1" applyFont="1" applyFill="1" applyAlignment="1" applyProtection="1">
      <alignment horizontal="right"/>
      <protection hidden="1"/>
    </xf>
    <xf numFmtId="0" fontId="47" fillId="0" borderId="13" xfId="49" applyFont="1" applyFill="1" applyBorder="1" applyAlignment="1" applyProtection="1">
      <alignment horizontal="center"/>
      <protection locked="0"/>
    </xf>
    <xf numFmtId="0" fontId="46" fillId="0" borderId="0" xfId="40" applyFont="1" applyAlignment="1">
      <alignment horizontal="left"/>
      <protection locked="0"/>
    </xf>
    <xf numFmtId="0" fontId="47" fillId="0" borderId="0" xfId="49" applyFont="1" applyFill="1" applyProtection="1">
      <protection hidden="1"/>
    </xf>
    <xf numFmtId="0" fontId="47" fillId="0" borderId="0" xfId="49" applyFont="1" applyFill="1" applyAlignment="1" applyProtection="1">
      <alignment vertical="center"/>
      <protection hidden="1"/>
    </xf>
    <xf numFmtId="0" fontId="46" fillId="0" borderId="15" xfId="49" applyFont="1" applyFill="1" applyBorder="1" applyAlignment="1" applyProtection="1">
      <protection hidden="1"/>
    </xf>
    <xf numFmtId="0" fontId="45" fillId="0" borderId="0" xfId="40" applyFont="1" applyBorder="1" applyAlignment="1">
      <alignment horizontal="left" vertical="center" wrapText="1"/>
      <protection locked="0"/>
    </xf>
    <xf numFmtId="0" fontId="45" fillId="0" borderId="0" xfId="0" applyFont="1" applyBorder="1" applyAlignment="1">
      <alignment vertical="center" wrapText="1"/>
    </xf>
    <xf numFmtId="0" fontId="46" fillId="0" borderId="0" xfId="49" applyFont="1" applyProtection="1"/>
    <xf numFmtId="0" fontId="45" fillId="0" borderId="0" xfId="49" applyFont="1" applyFill="1" applyAlignment="1" applyProtection="1">
      <alignment horizontal="left" wrapText="1" indent="1"/>
    </xf>
    <xf numFmtId="0" fontId="45" fillId="0" borderId="0" xfId="49" applyFont="1" applyAlignment="1" applyProtection="1">
      <alignment horizontal="left" indent="1"/>
    </xf>
    <xf numFmtId="0" fontId="54" fillId="0" borderId="0" xfId="49" applyFont="1" applyAlignment="1" applyProtection="1">
      <alignment horizontal="left" indent="2"/>
    </xf>
    <xf numFmtId="0" fontId="54" fillId="0" borderId="0" xfId="49" applyFont="1" applyAlignment="1" applyProtection="1">
      <alignment horizontal="left" wrapText="1" indent="2"/>
    </xf>
    <xf numFmtId="0" fontId="45" fillId="0" borderId="10" xfId="49" applyFont="1" applyBorder="1"/>
    <xf numFmtId="3" fontId="45" fillId="0" borderId="0" xfId="49" applyNumberFormat="1" applyFont="1" applyFill="1" applyBorder="1" applyAlignment="1">
      <alignment horizontal="right"/>
    </xf>
    <xf numFmtId="164" fontId="45" fillId="0" borderId="0" xfId="49" applyNumberFormat="1" applyFont="1" applyFill="1" applyBorder="1" applyAlignment="1">
      <alignment horizontal="center"/>
    </xf>
    <xf numFmtId="0" fontId="45" fillId="0" borderId="0" xfId="49" applyFont="1" applyBorder="1" applyAlignment="1">
      <alignment horizontal="left" indent="2"/>
    </xf>
    <xf numFmtId="0" fontId="47" fillId="0" borderId="0" xfId="49" applyFont="1" applyBorder="1"/>
    <xf numFmtId="164" fontId="47" fillId="24" borderId="0" xfId="49" applyNumberFormat="1" applyFont="1" applyFill="1" applyAlignment="1">
      <alignment horizontal="center"/>
    </xf>
    <xf numFmtId="0" fontId="47" fillId="24" borderId="0" xfId="49" applyFont="1" applyFill="1"/>
    <xf numFmtId="0" fontId="47" fillId="24" borderId="0" xfId="49" applyFont="1" applyFill="1" applyBorder="1"/>
    <xf numFmtId="164" fontId="47" fillId="24" borderId="0" xfId="49" applyNumberFormat="1" applyFont="1" applyFill="1" applyBorder="1" applyAlignment="1">
      <alignment horizontal="center"/>
    </xf>
    <xf numFmtId="164" fontId="47" fillId="24" borderId="0" xfId="49" applyNumberFormat="1" applyFont="1" applyFill="1" applyBorder="1" applyAlignment="1">
      <alignment horizontal="right"/>
    </xf>
    <xf numFmtId="164" fontId="45" fillId="0" borderId="0" xfId="49" applyNumberFormat="1" applyFont="1" applyAlignment="1" applyProtection="1">
      <alignment horizontal="right"/>
    </xf>
    <xf numFmtId="164" fontId="45" fillId="0" borderId="0" xfId="49" applyNumberFormat="1" applyFont="1" applyProtection="1"/>
    <xf numFmtId="0" fontId="45" fillId="0" borderId="0" xfId="0" applyFont="1" applyProtection="1"/>
    <xf numFmtId="3" fontId="50" fillId="0" borderId="0" xfId="49" applyNumberFormat="1" applyFont="1" applyAlignment="1">
      <alignment vertical="center"/>
    </xf>
    <xf numFmtId="164" fontId="50" fillId="0" borderId="0" xfId="49" applyNumberFormat="1" applyFont="1" applyAlignment="1">
      <alignment horizontal="right" vertical="center"/>
    </xf>
    <xf numFmtId="0" fontId="45" fillId="0" borderId="0" xfId="49" applyFont="1" applyAlignment="1">
      <alignment horizontal="right" indent="1"/>
    </xf>
    <xf numFmtId="3" fontId="45" fillId="0" borderId="0" xfId="38" applyNumberFormat="1" applyFont="1" applyProtection="1"/>
    <xf numFmtId="164" fontId="45" fillId="0" borderId="0" xfId="38" applyNumberFormat="1" applyFont="1" applyAlignment="1" applyProtection="1">
      <alignment horizontal="right"/>
    </xf>
    <xf numFmtId="164" fontId="45" fillId="0" borderId="0" xfId="38" applyNumberFormat="1" applyFont="1" applyProtection="1"/>
    <xf numFmtId="3" fontId="45" fillId="0" borderId="0" xfId="39" applyNumberFormat="1" applyFont="1" applyBorder="1" applyProtection="1"/>
    <xf numFmtId="164" fontId="45" fillId="0" borderId="0" xfId="39" applyNumberFormat="1" applyFont="1" applyBorder="1" applyProtection="1"/>
    <xf numFmtId="164" fontId="45" fillId="0" borderId="0" xfId="38" applyNumberFormat="1" applyFont="1" applyAlignment="1" applyProtection="1">
      <alignment horizontal="left"/>
    </xf>
    <xf numFmtId="0" fontId="45" fillId="0" borderId="17" xfId="0" applyNumberFormat="1" applyFont="1" applyBorder="1" applyAlignment="1">
      <alignment horizontal="left" indent="2"/>
    </xf>
    <xf numFmtId="164" fontId="45" fillId="0" borderId="16" xfId="0" applyNumberFormat="1" applyFont="1" applyFill="1" applyBorder="1" applyAlignment="1">
      <alignment horizontal="center"/>
    </xf>
    <xf numFmtId="0" fontId="46" fillId="0" borderId="0" xfId="49" applyFont="1" applyAlignment="1">
      <alignment horizontal="left" wrapText="1"/>
    </xf>
    <xf numFmtId="0" fontId="23" fillId="0" borderId="0" xfId="0" applyFont="1" applyFill="1"/>
    <xf numFmtId="0" fontId="45" fillId="0" borderId="0" xfId="49" applyFont="1" applyBorder="1" applyAlignment="1">
      <alignment horizontal="center" vertical="center" wrapText="1"/>
    </xf>
    <xf numFmtId="0" fontId="54" fillId="24" borderId="0" xfId="46" applyFont="1" applyFill="1" applyBorder="1" applyAlignment="1">
      <alignment horizontal="right"/>
    </xf>
    <xf numFmtId="3" fontId="45" fillId="0" borderId="0" xfId="49" applyNumberFormat="1" applyFont="1" applyFill="1" applyAlignment="1" applyProtection="1">
      <alignment horizontal="center"/>
      <protection hidden="1"/>
    </xf>
    <xf numFmtId="0" fontId="47" fillId="0" borderId="0" xfId="0" applyFont="1" applyFill="1"/>
    <xf numFmtId="0" fontId="45" fillId="0" borderId="0" xfId="0" applyNumberFormat="1" applyFont="1" applyFill="1" applyBorder="1" applyAlignment="1">
      <alignment horizontal="left" indent="2"/>
    </xf>
    <xf numFmtId="0" fontId="50" fillId="0" borderId="0" xfId="49" applyNumberFormat="1" applyFont="1" applyAlignment="1" applyProtection="1">
      <alignment vertical="center"/>
      <protection locked="0" hidden="1"/>
    </xf>
    <xf numFmtId="0" fontId="45" fillId="0" borderId="0" xfId="0" applyFont="1" applyAlignment="1" applyProtection="1">
      <alignment horizontal="left" wrapText="1"/>
    </xf>
    <xf numFmtId="0" fontId="45" fillId="0" borderId="0" xfId="40" applyFont="1" applyBorder="1" applyAlignment="1" applyProtection="1"/>
    <xf numFmtId="0" fontId="46" fillId="26" borderId="21" xfId="49" applyFont="1" applyFill="1" applyBorder="1" applyAlignment="1" applyProtection="1">
      <protection hidden="1"/>
    </xf>
    <xf numFmtId="0" fontId="46" fillId="26" borderId="22" xfId="49" applyFont="1" applyFill="1" applyBorder="1" applyAlignment="1" applyProtection="1">
      <protection hidden="1"/>
    </xf>
    <xf numFmtId="164" fontId="45" fillId="0" borderId="11" xfId="49" applyNumberFormat="1" applyFont="1" applyBorder="1" applyAlignment="1">
      <alignment horizontal="right"/>
    </xf>
    <xf numFmtId="164" fontId="47" fillId="0" borderId="0" xfId="49" applyNumberFormat="1" applyFont="1"/>
    <xf numFmtId="3" fontId="47" fillId="0" borderId="0" xfId="49" applyNumberFormat="1" applyFont="1"/>
    <xf numFmtId="0" fontId="54" fillId="24" borderId="0" xfId="46" applyFont="1" applyFill="1" applyAlignment="1">
      <alignment horizontal="right" vertical="top"/>
    </xf>
    <xf numFmtId="0" fontId="45" fillId="25" borderId="0" xfId="49" applyFont="1" applyFill="1" applyBorder="1" applyAlignment="1">
      <alignment wrapText="1"/>
    </xf>
    <xf numFmtId="2" fontId="59" fillId="25" borderId="0" xfId="49" applyNumberFormat="1" applyFont="1" applyFill="1" applyBorder="1" applyAlignment="1" applyProtection="1">
      <alignment horizontal="center"/>
      <protection locked="0"/>
    </xf>
    <xf numFmtId="164" fontId="45" fillId="0" borderId="0" xfId="49" applyNumberFormat="1" applyFont="1" applyBorder="1" applyAlignment="1">
      <alignment horizontal="right"/>
    </xf>
    <xf numFmtId="0" fontId="45" fillId="24" borderId="0" xfId="49" applyFont="1" applyFill="1" applyBorder="1" applyAlignment="1">
      <alignment wrapText="1"/>
    </xf>
    <xf numFmtId="0" fontId="45" fillId="0" borderId="0" xfId="40" applyFont="1" applyAlignment="1">
      <protection locked="0"/>
    </xf>
    <xf numFmtId="0" fontId="23" fillId="0" borderId="0" xfId="49" applyFont="1"/>
    <xf numFmtId="0" fontId="45" fillId="0" borderId="23" xfId="49" applyFont="1" applyBorder="1" applyAlignment="1">
      <alignment horizontal="center" vertical="center" wrapText="1"/>
    </xf>
    <xf numFmtId="164" fontId="45" fillId="25" borderId="0" xfId="49" applyNumberFormat="1" applyFont="1" applyFill="1" applyAlignment="1">
      <alignment vertical="top" wrapText="1"/>
    </xf>
    <xf numFmtId="0" fontId="46" fillId="0" borderId="0" xfId="49" applyFont="1" applyAlignment="1">
      <alignment vertical="top" wrapText="1"/>
    </xf>
    <xf numFmtId="0" fontId="45" fillId="0" borderId="24" xfId="49" applyFont="1" applyBorder="1" applyAlignment="1">
      <alignment horizontal="center" vertical="center" wrapText="1"/>
    </xf>
    <xf numFmtId="3" fontId="45" fillId="0" borderId="0" xfId="0" applyNumberFormat="1" applyFont="1" applyFill="1" applyBorder="1" applyAlignment="1">
      <alignment horizontal="center"/>
    </xf>
    <xf numFmtId="0" fontId="52" fillId="0" borderId="0" xfId="0" applyFont="1" applyBorder="1"/>
    <xf numFmtId="0" fontId="23" fillId="0" borderId="0" xfId="0" applyFont="1" applyFill="1" applyAlignment="1"/>
    <xf numFmtId="0" fontId="45" fillId="0" borderId="0" xfId="49" applyFont="1" applyBorder="1" applyAlignment="1">
      <alignment horizontal="right" indent="1"/>
    </xf>
    <xf numFmtId="1" fontId="46" fillId="24" borderId="0" xfId="49" applyNumberFormat="1" applyFont="1" applyFill="1" applyAlignment="1">
      <alignment horizontal="left"/>
    </xf>
    <xf numFmtId="0" fontId="0" fillId="25" borderId="0" xfId="0" applyFill="1"/>
    <xf numFmtId="0" fontId="0" fillId="24" borderId="0" xfId="0" applyFill="1"/>
    <xf numFmtId="0" fontId="23" fillId="25" borderId="0" xfId="0" applyFont="1" applyFill="1"/>
    <xf numFmtId="0" fontId="68" fillId="25" borderId="0" xfId="0" applyFont="1" applyFill="1"/>
    <xf numFmtId="0" fontId="65" fillId="25" borderId="0" xfId="0" applyFont="1" applyFill="1"/>
    <xf numFmtId="0" fontId="34" fillId="25" borderId="0" xfId="34" applyFill="1" applyAlignment="1" applyProtection="1"/>
    <xf numFmtId="0" fontId="55" fillId="0" borderId="0" xfId="49" applyFont="1"/>
    <xf numFmtId="0" fontId="23" fillId="24" borderId="0" xfId="49" applyFont="1" applyFill="1"/>
    <xf numFmtId="0" fontId="56" fillId="24" borderId="0" xfId="90" applyFont="1" applyFill="1" applyAlignment="1" applyProtection="1"/>
    <xf numFmtId="0" fontId="23" fillId="24" borderId="0" xfId="90" applyFont="1" applyFill="1" applyAlignment="1" applyProtection="1"/>
    <xf numFmtId="0" fontId="55" fillId="0" borderId="0" xfId="49" applyFont="1" applyAlignment="1">
      <alignment horizontal="left"/>
    </xf>
    <xf numFmtId="0" fontId="55" fillId="24" borderId="13" xfId="90" applyFont="1" applyFill="1" applyBorder="1" applyAlignment="1" applyProtection="1">
      <alignment horizontal="center" vertical="center"/>
    </xf>
    <xf numFmtId="0" fontId="34" fillId="0" borderId="13" xfId="34" applyBorder="1" applyAlignment="1" applyProtection="1">
      <alignment vertical="center"/>
    </xf>
    <xf numFmtId="0" fontId="23" fillId="0" borderId="13" xfId="49" applyFont="1" applyBorder="1" applyAlignment="1">
      <alignment horizontal="center" vertical="center"/>
    </xf>
    <xf numFmtId="0" fontId="23" fillId="0" borderId="13" xfId="49" applyBorder="1" applyAlignment="1">
      <alignment horizontal="center" vertical="center"/>
    </xf>
    <xf numFmtId="0" fontId="45" fillId="0" borderId="0" xfId="49" applyFont="1" applyAlignment="1" applyProtection="1">
      <alignment vertical="center"/>
    </xf>
    <xf numFmtId="164" fontId="45" fillId="0" borderId="0" xfId="39" applyNumberFormat="1" applyFont="1" applyAlignment="1" applyProtection="1">
      <alignment horizontal="center" vertical="center"/>
    </xf>
    <xf numFmtId="0" fontId="45" fillId="0" borderId="0" xfId="49" applyFont="1" applyAlignment="1">
      <alignment vertical="center" wrapText="1"/>
    </xf>
    <xf numFmtId="164" fontId="45" fillId="0" borderId="0" xfId="49" applyNumberFormat="1" applyFont="1" applyAlignment="1">
      <alignment vertical="center"/>
    </xf>
    <xf numFmtId="0" fontId="45" fillId="0" borderId="0" xfId="49" applyFont="1" applyAlignment="1">
      <alignment horizontal="right" vertical="center"/>
    </xf>
    <xf numFmtId="164" fontId="45" fillId="0" borderId="0" xfId="39" applyNumberFormat="1" applyFont="1" applyBorder="1" applyAlignment="1" applyProtection="1">
      <alignment vertical="center"/>
    </xf>
    <xf numFmtId="164" fontId="45" fillId="0" borderId="0" xfId="38" applyNumberFormat="1" applyFont="1" applyAlignment="1" applyProtection="1">
      <alignment horizontal="left" vertical="center"/>
    </xf>
    <xf numFmtId="164" fontId="45" fillId="0" borderId="0" xfId="39" applyNumberFormat="1" applyFont="1" applyBorder="1" applyAlignment="1" applyProtection="1">
      <alignment horizontal="left" vertical="center"/>
    </xf>
    <xf numFmtId="0" fontId="45" fillId="0" borderId="0" xfId="38" applyFont="1" applyFill="1" applyAlignment="1" applyProtection="1">
      <alignment horizontal="left" vertical="center"/>
    </xf>
    <xf numFmtId="0" fontId="23" fillId="24" borderId="0" xfId="0" applyFont="1" applyFill="1"/>
    <xf numFmtId="0" fontId="23" fillId="0" borderId="13" xfId="49" applyFont="1" applyBorder="1" applyAlignment="1">
      <alignment vertical="center" wrapText="1"/>
    </xf>
    <xf numFmtId="0" fontId="23" fillId="0" borderId="13" xfId="49" applyBorder="1" applyAlignment="1">
      <alignment vertical="center" wrapText="1"/>
    </xf>
    <xf numFmtId="0" fontId="66" fillId="0" borderId="13" xfId="49" applyFont="1" applyBorder="1" applyAlignment="1">
      <alignment vertical="center" wrapText="1"/>
    </xf>
    <xf numFmtId="165" fontId="45" fillId="0" borderId="0" xfId="0" applyNumberFormat="1" applyFont="1" applyFill="1" applyBorder="1" applyAlignment="1">
      <alignment horizontal="center"/>
    </xf>
    <xf numFmtId="165" fontId="45" fillId="0" borderId="0" xfId="0" applyNumberFormat="1" applyFont="1" applyBorder="1" applyAlignment="1">
      <alignment horizontal="center"/>
    </xf>
    <xf numFmtId="0" fontId="50" fillId="0" borderId="0" xfId="0" applyFont="1" applyFill="1" applyBorder="1" applyAlignment="1">
      <alignment vertical="center"/>
    </xf>
    <xf numFmtId="0" fontId="45" fillId="0" borderId="0" xfId="49" applyFont="1" applyAlignment="1">
      <alignment vertical="top" wrapText="1"/>
    </xf>
    <xf numFmtId="0" fontId="45" fillId="0" borderId="0" xfId="49" applyFont="1" applyBorder="1" applyAlignment="1">
      <alignment vertical="top" wrapText="1"/>
    </xf>
    <xf numFmtId="0" fontId="46" fillId="0" borderId="0" xfId="49" applyFont="1" applyAlignment="1" applyProtection="1">
      <alignment horizontal="left"/>
    </xf>
    <xf numFmtId="3" fontId="45" fillId="0" borderId="0" xfId="0" applyNumberFormat="1" applyFont="1" applyFill="1" applyBorder="1" applyAlignment="1">
      <alignment horizontal="right"/>
    </xf>
    <xf numFmtId="3" fontId="45" fillId="0" borderId="17" xfId="0" applyNumberFormat="1" applyFont="1" applyFill="1" applyBorder="1" applyAlignment="1">
      <alignment horizontal="right"/>
    </xf>
    <xf numFmtId="0" fontId="45" fillId="0" borderId="45" xfId="40" applyFont="1" applyBorder="1" applyAlignment="1">
      <protection locked="0"/>
    </xf>
    <xf numFmtId="165" fontId="45" fillId="0" borderId="10" xfId="49" applyNumberFormat="1" applyFont="1" applyFill="1" applyBorder="1" applyAlignment="1" applyProtection="1">
      <alignment horizontal="center"/>
      <protection hidden="1"/>
    </xf>
    <xf numFmtId="0" fontId="50" fillId="0" borderId="0" xfId="0" applyFont="1" applyBorder="1" applyAlignment="1">
      <alignment horizontal="left" vertical="center"/>
    </xf>
    <xf numFmtId="0" fontId="50" fillId="0" borderId="0" xfId="0" applyFont="1" applyFill="1" applyBorder="1" applyAlignment="1">
      <alignment horizontal="left" vertical="center"/>
    </xf>
    <xf numFmtId="0" fontId="50" fillId="0" borderId="0" xfId="0" applyFont="1" applyBorder="1"/>
    <xf numFmtId="164" fontId="45" fillId="0" borderId="0" xfId="0" applyNumberFormat="1" applyFont="1" applyFill="1" applyBorder="1" applyAlignment="1">
      <alignment horizontal="center"/>
    </xf>
    <xf numFmtId="0" fontId="54" fillId="0" borderId="0" xfId="0" applyNumberFormat="1" applyFont="1" applyBorder="1" applyAlignment="1">
      <alignment horizontal="left" indent="2"/>
    </xf>
    <xf numFmtId="3" fontId="54" fillId="0" borderId="12" xfId="0" applyNumberFormat="1" applyFont="1" applyFill="1" applyBorder="1" applyAlignment="1">
      <alignment horizontal="right"/>
    </xf>
    <xf numFmtId="0" fontId="54" fillId="0" borderId="12" xfId="0" applyNumberFormat="1" applyFont="1" applyBorder="1" applyAlignment="1">
      <alignment horizontal="left" indent="2"/>
    </xf>
    <xf numFmtId="0" fontId="46" fillId="0" borderId="0" xfId="49" applyFont="1" applyAlignment="1" applyProtection="1"/>
    <xf numFmtId="0" fontId="45" fillId="0" borderId="11" xfId="0" applyFont="1" applyBorder="1" applyAlignment="1">
      <alignment horizontal="center" vertical="center" wrapText="1"/>
    </xf>
    <xf numFmtId="0" fontId="46" fillId="0" borderId="0" xfId="40" applyFont="1" applyAlignment="1" applyProtection="1">
      <alignment horizontal="left"/>
    </xf>
    <xf numFmtId="164" fontId="50" fillId="0" borderId="0" xfId="0" applyNumberFormat="1" applyFont="1" applyAlignment="1">
      <alignment horizontal="right"/>
    </xf>
    <xf numFmtId="164" fontId="47" fillId="0" borderId="0" xfId="0" applyNumberFormat="1" applyFont="1" applyAlignment="1">
      <alignment horizontal="right"/>
    </xf>
    <xf numFmtId="164" fontId="54" fillId="0" borderId="10" xfId="49" applyNumberFormat="1" applyFont="1" applyBorder="1" applyAlignment="1">
      <alignment horizontal="center" vertical="center" wrapText="1"/>
    </xf>
    <xf numFmtId="0" fontId="45" fillId="0" borderId="0" xfId="49" applyFont="1" applyFill="1"/>
    <xf numFmtId="0" fontId="45" fillId="0" borderId="45" xfId="49" applyFont="1" applyFill="1" applyBorder="1"/>
    <xf numFmtId="0" fontId="45" fillId="0" borderId="45" xfId="49" applyFont="1" applyFill="1" applyBorder="1" applyAlignment="1">
      <alignment horizontal="center" vertical="center" wrapText="1"/>
    </xf>
    <xf numFmtId="0" fontId="45" fillId="0" borderId="10" xfId="49" applyFont="1" applyFill="1" applyBorder="1"/>
    <xf numFmtId="0" fontId="45" fillId="0" borderId="10" xfId="49" applyFont="1" applyFill="1" applyBorder="1" applyAlignment="1">
      <alignment horizontal="center" vertical="center" wrapText="1"/>
    </xf>
    <xf numFmtId="0" fontId="45" fillId="0" borderId="23" xfId="49" applyFont="1" applyFill="1" applyBorder="1" applyAlignment="1">
      <alignment horizontal="center" vertical="center" wrapText="1"/>
    </xf>
    <xf numFmtId="0" fontId="45" fillId="0" borderId="24" xfId="49" applyFont="1" applyFill="1" applyBorder="1" applyAlignment="1">
      <alignment horizontal="center" vertical="center" wrapText="1"/>
    </xf>
    <xf numFmtId="0" fontId="45" fillId="0" borderId="0" xfId="0" applyFont="1" applyFill="1" applyBorder="1"/>
    <xf numFmtId="0" fontId="45" fillId="0" borderId="0" xfId="0" applyFont="1" applyFill="1" applyBorder="1" applyAlignment="1">
      <alignment horizontal="center" vertical="center" wrapText="1"/>
    </xf>
    <xf numFmtId="0" fontId="45" fillId="0" borderId="16" xfId="0" applyFont="1" applyFill="1" applyBorder="1" applyAlignment="1">
      <alignment horizontal="center" vertical="center" wrapText="1"/>
    </xf>
    <xf numFmtId="164" fontId="45" fillId="0" borderId="0" xfId="0" applyNumberFormat="1" applyFont="1" applyFill="1" applyAlignment="1">
      <alignment horizontal="center"/>
    </xf>
    <xf numFmtId="164" fontId="45" fillId="0" borderId="0" xfId="0" applyNumberFormat="1" applyFont="1" applyFill="1" applyBorder="1"/>
    <xf numFmtId="164" fontId="45" fillId="0" borderId="16" xfId="0" applyNumberFormat="1" applyFont="1" applyFill="1" applyBorder="1"/>
    <xf numFmtId="165" fontId="45" fillId="0" borderId="0" xfId="0" applyNumberFormat="1" applyFont="1" applyFill="1" applyBorder="1"/>
    <xf numFmtId="0" fontId="45" fillId="0" borderId="0" xfId="0" quotePrefix="1" applyFont="1" applyFill="1" applyBorder="1" applyAlignment="1">
      <alignment horizontal="left" vertical="center" wrapText="1" indent="2"/>
    </xf>
    <xf numFmtId="0" fontId="55" fillId="0" borderId="0" xfId="0" applyFont="1"/>
    <xf numFmtId="0" fontId="23" fillId="0" borderId="0" xfId="49"/>
    <xf numFmtId="0" fontId="64" fillId="0" borderId="0" xfId="49" applyFont="1"/>
    <xf numFmtId="0" fontId="57" fillId="0" borderId="0" xfId="49" applyFont="1"/>
    <xf numFmtId="0" fontId="0" fillId="0" borderId="0" xfId="0"/>
    <xf numFmtId="0" fontId="57" fillId="0" borderId="0" xfId="0" applyFont="1"/>
    <xf numFmtId="0" fontId="23" fillId="0" borderId="0" xfId="0" applyFont="1"/>
    <xf numFmtId="0" fontId="50" fillId="0" borderId="0" xfId="0" quotePrefix="1" applyFont="1" applyBorder="1" applyAlignment="1">
      <alignment horizontal="left" vertical="center"/>
    </xf>
    <xf numFmtId="0" fontId="62" fillId="0" borderId="0" xfId="49" applyFont="1" applyFill="1"/>
    <xf numFmtId="0" fontId="45" fillId="0" borderId="0" xfId="40" applyFont="1" applyAlignment="1">
      <alignment vertical="center"/>
      <protection locked="0"/>
    </xf>
    <xf numFmtId="0" fontId="50" fillId="25" borderId="0" xfId="49" applyNumberFormat="1" applyFont="1" applyFill="1" applyAlignment="1" applyProtection="1">
      <alignment vertical="center"/>
      <protection locked="0" hidden="1"/>
    </xf>
    <xf numFmtId="0" fontId="47" fillId="25" borderId="0" xfId="49" applyFont="1" applyFill="1" applyProtection="1">
      <protection hidden="1"/>
    </xf>
    <xf numFmtId="0" fontId="45" fillId="25" borderId="0" xfId="49" applyFont="1" applyFill="1"/>
    <xf numFmtId="0" fontId="47" fillId="25" borderId="0" xfId="49" applyFont="1" applyFill="1" applyAlignment="1" applyProtection="1">
      <alignment vertical="center"/>
      <protection hidden="1"/>
    </xf>
    <xf numFmtId="0" fontId="45" fillId="25" borderId="45" xfId="40" applyFont="1" applyFill="1" applyBorder="1" applyAlignment="1">
      <alignment horizontal="center" vertical="center" wrapText="1"/>
      <protection locked="0"/>
    </xf>
    <xf numFmtId="0" fontId="50" fillId="25" borderId="0" xfId="49" applyFont="1" applyFill="1" applyAlignment="1">
      <alignment vertical="center"/>
    </xf>
    <xf numFmtId="164" fontId="45" fillId="25" borderId="0" xfId="0" applyNumberFormat="1" applyFont="1" applyFill="1" applyAlignment="1">
      <alignment horizontal="right"/>
    </xf>
    <xf numFmtId="164" fontId="45" fillId="25" borderId="0" xfId="39" applyNumberFormat="1" applyFont="1" applyFill="1" applyAlignment="1" applyProtection="1">
      <alignment horizontal="center" vertical="center"/>
    </xf>
    <xf numFmtId="0" fontId="45" fillId="25" borderId="0" xfId="49" applyFont="1" applyFill="1" applyAlignment="1" applyProtection="1">
      <alignment vertical="center"/>
    </xf>
    <xf numFmtId="0" fontId="70" fillId="25" borderId="0" xfId="34" applyFont="1" applyFill="1" applyAlignment="1" applyProtection="1">
      <alignment horizontal="left" vertical="center"/>
    </xf>
    <xf numFmtId="0" fontId="47" fillId="25" borderId="13" xfId="49" applyFont="1" applyFill="1" applyBorder="1" applyAlignment="1" applyProtection="1">
      <alignment horizontal="center"/>
      <protection locked="0"/>
    </xf>
    <xf numFmtId="165" fontId="45" fillId="25" borderId="0" xfId="49" applyNumberFormat="1" applyFont="1" applyFill="1" applyBorder="1" applyAlignment="1" applyProtection="1">
      <alignment vertical="top" wrapText="1"/>
    </xf>
    <xf numFmtId="0" fontId="23" fillId="0" borderId="0" xfId="0" applyFont="1" applyAlignment="1">
      <alignment horizontal="right"/>
    </xf>
    <xf numFmtId="0" fontId="46" fillId="25" borderId="0" xfId="40" applyFont="1" applyFill="1" applyAlignment="1" applyProtection="1">
      <alignment horizontal="left"/>
    </xf>
    <xf numFmtId="0" fontId="46" fillId="25" borderId="0" xfId="40" applyFont="1" applyFill="1" applyAlignment="1">
      <alignment horizontal="left"/>
      <protection locked="0"/>
    </xf>
    <xf numFmtId="3" fontId="45" fillId="25" borderId="0" xfId="38" applyNumberFormat="1" applyFont="1" applyFill="1" applyProtection="1"/>
    <xf numFmtId="164" fontId="45" fillId="25" borderId="0" xfId="38" applyNumberFormat="1" applyFont="1" applyFill="1" applyAlignment="1" applyProtection="1">
      <alignment horizontal="right"/>
    </xf>
    <xf numFmtId="164" fontId="45" fillId="25" borderId="0" xfId="38" applyNumberFormat="1" applyFont="1" applyFill="1" applyProtection="1"/>
    <xf numFmtId="164" fontId="45" fillId="25" borderId="0" xfId="38" applyNumberFormat="1" applyFont="1" applyFill="1"/>
    <xf numFmtId="0" fontId="45" fillId="25" borderId="0" xfId="38" applyFont="1" applyFill="1"/>
    <xf numFmtId="164" fontId="45" fillId="25" borderId="0" xfId="40" applyNumberFormat="1" applyFont="1" applyFill="1" applyAlignment="1">
      <alignment vertical="center"/>
      <protection locked="0"/>
    </xf>
    <xf numFmtId="0" fontId="45" fillId="25" borderId="0" xfId="40" applyFont="1" applyFill="1" applyAlignment="1">
      <alignment vertical="center"/>
      <protection locked="0"/>
    </xf>
    <xf numFmtId="165" fontId="45" fillId="25" borderId="0" xfId="49" applyNumberFormat="1" applyFont="1" applyFill="1" applyAlignment="1" applyProtection="1">
      <alignment horizontal="right"/>
      <protection hidden="1"/>
    </xf>
    <xf numFmtId="0" fontId="45" fillId="25" borderId="0" xfId="40" applyFont="1" applyFill="1" applyBorder="1" applyAlignment="1" applyProtection="1"/>
    <xf numFmtId="164" fontId="45" fillId="25" borderId="0" xfId="39" applyNumberFormat="1" applyFont="1" applyFill="1" applyBorder="1" applyAlignment="1" applyProtection="1">
      <alignment horizontal="left" vertical="center"/>
    </xf>
    <xf numFmtId="164" fontId="45" fillId="25" borderId="0" xfId="38" applyNumberFormat="1" applyFont="1" applyFill="1" applyAlignment="1" applyProtection="1">
      <alignment horizontal="left" vertical="center"/>
    </xf>
    <xf numFmtId="0" fontId="45" fillId="25" borderId="0" xfId="38" applyFont="1" applyFill="1" applyAlignment="1" applyProtection="1">
      <alignment horizontal="left" vertical="center"/>
    </xf>
    <xf numFmtId="0" fontId="46" fillId="0" borderId="0" xfId="40" applyFont="1" applyFill="1" applyAlignment="1" applyProtection="1">
      <alignment horizontal="left"/>
    </xf>
    <xf numFmtId="0" fontId="34" fillId="0" borderId="13" xfId="34" applyFill="1" applyBorder="1" applyAlignment="1" applyProtection="1">
      <alignment vertical="center"/>
    </xf>
    <xf numFmtId="0" fontId="23" fillId="0" borderId="13" xfId="49" applyFill="1" applyBorder="1" applyAlignment="1">
      <alignment vertical="center" wrapText="1"/>
    </xf>
    <xf numFmtId="165" fontId="45" fillId="0" borderId="0" xfId="49" applyNumberFormat="1" applyFont="1" applyFill="1" applyBorder="1" applyAlignment="1" applyProtection="1">
      <alignment vertical="top" wrapText="1"/>
    </xf>
    <xf numFmtId="0" fontId="45" fillId="0" borderId="0" xfId="47" applyFont="1" applyAlignment="1"/>
    <xf numFmtId="0" fontId="47" fillId="0" borderId="0" xfId="49" applyFont="1" applyFill="1" applyBorder="1" applyAlignment="1" applyProtection="1">
      <alignment horizontal="center"/>
      <protection locked="0"/>
    </xf>
    <xf numFmtId="0" fontId="47" fillId="25" borderId="0" xfId="49" applyFont="1" applyFill="1" applyBorder="1" applyAlignment="1" applyProtection="1">
      <alignment horizontal="center"/>
      <protection locked="0"/>
    </xf>
    <xf numFmtId="165" fontId="45" fillId="0" borderId="10" xfId="49" applyNumberFormat="1" applyFont="1" applyFill="1" applyBorder="1" applyAlignment="1" applyProtection="1">
      <alignment horizontal="right"/>
      <protection hidden="1"/>
    </xf>
    <xf numFmtId="164" fontId="54" fillId="25" borderId="0" xfId="39" applyNumberFormat="1" applyFont="1" applyFill="1" applyAlignment="1">
      <alignment horizontal="center"/>
    </xf>
    <xf numFmtId="0" fontId="45" fillId="25" borderId="0" xfId="49" applyFont="1" applyFill="1" applyAlignment="1" applyProtection="1">
      <alignment vertical="center" wrapText="1"/>
    </xf>
    <xf numFmtId="0" fontId="45" fillId="0" borderId="0" xfId="0" quotePrefix="1" applyFont="1" applyFill="1" applyBorder="1" applyAlignment="1">
      <alignment horizontal="left" vertical="center"/>
    </xf>
    <xf numFmtId="0" fontId="47" fillId="0" borderId="0" xfId="0" applyFont="1" applyFill="1" applyAlignment="1"/>
    <xf numFmtId="0" fontId="50" fillId="25" borderId="11" xfId="49" applyFont="1" applyFill="1" applyBorder="1" applyAlignment="1" applyProtection="1">
      <alignment vertical="center"/>
      <protection hidden="1"/>
    </xf>
    <xf numFmtId="0" fontId="46" fillId="0" borderId="0" xfId="40" applyFont="1" applyAlignment="1" applyProtection="1"/>
    <xf numFmtId="0" fontId="45" fillId="0" borderId="0" xfId="40" applyFont="1" applyAlignment="1">
      <alignment horizontal="left" wrapText="1"/>
      <protection locked="0"/>
    </xf>
    <xf numFmtId="0" fontId="45" fillId="0" borderId="0" xfId="49" applyFont="1" applyFill="1" applyBorder="1" applyAlignment="1">
      <alignment horizontal="center" vertical="center" wrapText="1"/>
    </xf>
    <xf numFmtId="0" fontId="45" fillId="0" borderId="0" xfId="49" applyFont="1" applyFill="1" applyAlignment="1" applyProtection="1"/>
    <xf numFmtId="0" fontId="45" fillId="0" borderId="0" xfId="49" applyFont="1" applyFill="1" applyAlignment="1" applyProtection="1">
      <alignment horizontal="left" indent="1"/>
    </xf>
    <xf numFmtId="0" fontId="54" fillId="0" borderId="0" xfId="49" applyFont="1" applyFill="1" applyAlignment="1" applyProtection="1">
      <alignment horizontal="left" indent="2"/>
    </xf>
    <xf numFmtId="0" fontId="54" fillId="0" borderId="0" xfId="49" applyFont="1" applyFill="1" applyAlignment="1" applyProtection="1">
      <alignment horizontal="left" wrapText="1" indent="2"/>
    </xf>
    <xf numFmtId="0" fontId="50" fillId="0" borderId="0" xfId="49" applyFont="1" applyFill="1" applyAlignment="1" applyProtection="1"/>
    <xf numFmtId="0" fontId="45" fillId="0" borderId="0" xfId="40" applyFont="1" applyFill="1" applyAlignment="1" applyProtection="1">
      <alignment horizontal="left" wrapText="1"/>
    </xf>
    <xf numFmtId="0" fontId="50" fillId="0" borderId="0" xfId="49" applyFont="1" applyFill="1" applyAlignment="1" applyProtection="1">
      <alignment wrapText="1"/>
    </xf>
    <xf numFmtId="3" fontId="45" fillId="25" borderId="10" xfId="39" applyNumberFormat="1" applyFont="1" applyFill="1" applyBorder="1" applyAlignment="1">
      <alignment horizontal="center"/>
    </xf>
    <xf numFmtId="3" fontId="45" fillId="25" borderId="0" xfId="49" quotePrefix="1" applyNumberFormat="1" applyFont="1" applyFill="1" applyAlignment="1" applyProtection="1">
      <alignment horizontal="right"/>
      <protection hidden="1"/>
    </xf>
    <xf numFmtId="0" fontId="46" fillId="25" borderId="15" xfId="49" applyFont="1" applyFill="1" applyBorder="1" applyAlignment="1" applyProtection="1">
      <protection locked="0"/>
    </xf>
    <xf numFmtId="0" fontId="46" fillId="26" borderId="13" xfId="49" applyFont="1" applyFill="1" applyBorder="1" applyAlignment="1" applyProtection="1">
      <protection locked="0"/>
    </xf>
    <xf numFmtId="0" fontId="46" fillId="26" borderId="15" xfId="49" applyFont="1" applyFill="1" applyBorder="1" applyAlignment="1" applyProtection="1">
      <protection locked="0"/>
    </xf>
    <xf numFmtId="165" fontId="45" fillId="25" borderId="0" xfId="49" quotePrefix="1" applyNumberFormat="1" applyFont="1" applyFill="1" applyAlignment="1" applyProtection="1">
      <alignment horizontal="right"/>
      <protection hidden="1"/>
    </xf>
    <xf numFmtId="4" fontId="45" fillId="25" borderId="0" xfId="49" quotePrefix="1" applyNumberFormat="1" applyFont="1" applyFill="1" applyAlignment="1" applyProtection="1">
      <alignment horizontal="right"/>
      <protection hidden="1"/>
    </xf>
    <xf numFmtId="0" fontId="45" fillId="0" borderId="45" xfId="49" applyFont="1" applyBorder="1" applyAlignment="1">
      <alignment horizontal="right" indent="1"/>
    </xf>
    <xf numFmtId="0" fontId="45" fillId="0" borderId="45" xfId="49" applyFont="1" applyBorder="1"/>
    <xf numFmtId="0" fontId="45" fillId="0" borderId="0" xfId="49" quotePrefix="1" applyFont="1" applyBorder="1" applyAlignment="1">
      <alignment horizontal="right" wrapText="1"/>
    </xf>
    <xf numFmtId="0" fontId="45" fillId="0" borderId="0" xfId="49" applyFont="1" applyBorder="1" applyAlignment="1">
      <alignment horizontal="left" vertical="center" wrapText="1" indent="1"/>
    </xf>
    <xf numFmtId="3" fontId="45" fillId="0" borderId="10" xfId="49" quotePrefix="1" applyNumberFormat="1" applyFont="1" applyFill="1" applyBorder="1" applyAlignment="1">
      <alignment horizontal="right" vertical="center"/>
    </xf>
    <xf numFmtId="3" fontId="45" fillId="0" borderId="0" xfId="49" quotePrefix="1" applyNumberFormat="1" applyFont="1" applyFill="1" applyBorder="1" applyAlignment="1">
      <alignment horizontal="right" vertical="center"/>
    </xf>
    <xf numFmtId="164" fontId="45" fillId="0" borderId="0" xfId="39" applyNumberFormat="1" applyFont="1" applyAlignment="1">
      <alignment horizontal="center"/>
    </xf>
    <xf numFmtId="165" fontId="45" fillId="0" borderId="0" xfId="49" quotePrefix="1" applyNumberFormat="1" applyFont="1" applyFill="1" applyAlignment="1" applyProtection="1">
      <alignment horizontal="right"/>
      <protection hidden="1"/>
    </xf>
    <xf numFmtId="4" fontId="45" fillId="0" borderId="0" xfId="49" quotePrefix="1" applyNumberFormat="1" applyFont="1" applyFill="1" applyAlignment="1" applyProtection="1">
      <alignment horizontal="right"/>
      <protection hidden="1"/>
    </xf>
    <xf numFmtId="0" fontId="45" fillId="0" borderId="10" xfId="0" applyFont="1" applyBorder="1" applyAlignment="1">
      <alignment horizontal="left" indent="1"/>
    </xf>
    <xf numFmtId="164" fontId="45" fillId="0" borderId="10" xfId="0" applyNumberFormat="1" applyFont="1" applyBorder="1" applyAlignment="1">
      <alignment horizontal="right"/>
    </xf>
    <xf numFmtId="0" fontId="45" fillId="0" borderId="10" xfId="0" applyFont="1" applyFill="1" applyBorder="1"/>
    <xf numFmtId="3" fontId="45" fillId="25" borderId="0" xfId="38" applyNumberFormat="1" applyFont="1" applyFill="1"/>
    <xf numFmtId="0" fontId="45" fillId="25" borderId="0" xfId="40" applyFont="1" applyFill="1" applyAlignment="1">
      <protection locked="0"/>
    </xf>
    <xf numFmtId="0" fontId="45" fillId="25" borderId="0" xfId="0" applyFont="1" applyFill="1" applyProtection="1">
      <protection hidden="1"/>
    </xf>
    <xf numFmtId="164" fontId="45" fillId="25" borderId="0" xfId="39" applyNumberFormat="1" applyFont="1" applyFill="1" applyAlignment="1">
      <alignment horizontal="center"/>
    </xf>
    <xf numFmtId="164" fontId="45" fillId="25" borderId="45" xfId="39" applyNumberFormat="1" applyFont="1" applyFill="1" applyBorder="1" applyAlignment="1">
      <alignment horizontal="center"/>
    </xf>
    <xf numFmtId="4" fontId="54" fillId="25" borderId="0" xfId="49" quotePrefix="1" applyNumberFormat="1" applyFont="1" applyFill="1" applyAlignment="1" applyProtection="1">
      <alignment horizontal="right"/>
      <protection hidden="1"/>
    </xf>
    <xf numFmtId="0" fontId="54" fillId="0" borderId="118" xfId="0" applyNumberFormat="1" applyFont="1" applyBorder="1" applyAlignment="1">
      <alignment horizontal="left" indent="2"/>
    </xf>
    <xf numFmtId="0" fontId="45" fillId="0" borderId="0" xfId="49" quotePrefix="1" applyFont="1" applyFill="1" applyBorder="1" applyAlignment="1">
      <alignment horizontal="right" wrapText="1"/>
    </xf>
    <xf numFmtId="164" fontId="45" fillId="0" borderId="0" xfId="49" quotePrefix="1" applyNumberFormat="1" applyFont="1" applyBorder="1" applyAlignment="1">
      <alignment horizontal="right" wrapText="1"/>
    </xf>
    <xf numFmtId="3" fontId="45" fillId="0" borderId="0" xfId="49" quotePrefix="1" applyNumberFormat="1" applyFont="1" applyBorder="1" applyAlignment="1">
      <alignment horizontal="right" wrapText="1"/>
    </xf>
    <xf numFmtId="0" fontId="45" fillId="0" borderId="11" xfId="49" applyFont="1" applyBorder="1"/>
    <xf numFmtId="0" fontId="55" fillId="25" borderId="0" xfId="49" applyFont="1" applyFill="1"/>
    <xf numFmtId="0" fontId="73" fillId="0" borderId="0" xfId="0" applyNumberFormat="1" applyFont="1" applyBorder="1" applyAlignment="1">
      <alignment horizontal="left" indent="2"/>
    </xf>
    <xf numFmtId="0" fontId="45" fillId="0" borderId="45" xfId="40" applyFont="1" applyBorder="1" applyAlignment="1">
      <alignment horizontal="center" vertical="center" wrapText="1"/>
      <protection locked="0"/>
    </xf>
    <xf numFmtId="0" fontId="72" fillId="0" borderId="11" xfId="49" applyFont="1" applyBorder="1" applyAlignment="1">
      <alignment horizontal="center" vertical="center" wrapText="1"/>
    </xf>
    <xf numFmtId="0" fontId="45" fillId="0" borderId="0"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0" xfId="0" applyFont="1" applyAlignment="1">
      <alignment horizontal="center"/>
    </xf>
    <xf numFmtId="0" fontId="50" fillId="0" borderId="0" xfId="0" applyFont="1" applyBorder="1" applyAlignment="1">
      <alignment horizontal="left" vertical="center" wrapText="1" indent="1"/>
    </xf>
    <xf numFmtId="0" fontId="45" fillId="0" borderId="10" xfId="0" applyFont="1" applyBorder="1" applyAlignment="1">
      <alignment horizontal="left" indent="2"/>
    </xf>
    <xf numFmtId="3" fontId="45" fillId="0" borderId="10" xfId="0" applyNumberFormat="1" applyFont="1" applyFill="1" applyBorder="1" applyAlignment="1">
      <alignment horizontal="right"/>
    </xf>
    <xf numFmtId="164" fontId="45" fillId="0" borderId="10" xfId="0" applyNumberFormat="1" applyFont="1" applyFill="1" applyBorder="1" applyAlignment="1">
      <alignment horizontal="center"/>
    </xf>
    <xf numFmtId="0" fontId="23" fillId="0" borderId="0" xfId="0" applyFont="1" applyAlignment="1"/>
    <xf numFmtId="164" fontId="45" fillId="0" borderId="0" xfId="0" applyNumberFormat="1" applyFont="1" applyFill="1"/>
    <xf numFmtId="164" fontId="23" fillId="0" borderId="0" xfId="0" applyNumberFormat="1" applyFont="1"/>
    <xf numFmtId="0" fontId="23" fillId="0" borderId="10" xfId="0" applyFont="1" applyFill="1" applyBorder="1"/>
    <xf numFmtId="0" fontId="23" fillId="0" borderId="10" xfId="0" applyFont="1" applyFill="1" applyBorder="1" applyAlignment="1">
      <alignment horizontal="right"/>
    </xf>
    <xf numFmtId="0" fontId="23" fillId="0" borderId="10" xfId="0" quotePrefix="1" applyFont="1" applyFill="1" applyBorder="1"/>
    <xf numFmtId="0" fontId="45" fillId="0" borderId="0" xfId="0" applyFont="1" applyAlignment="1">
      <alignment horizontal="right"/>
    </xf>
    <xf numFmtId="164" fontId="45" fillId="0" borderId="0" xfId="0" applyNumberFormat="1" applyFont="1" applyBorder="1" applyAlignment="1">
      <alignment horizontal="right"/>
    </xf>
    <xf numFmtId="164" fontId="45" fillId="25" borderId="0" xfId="49" applyNumberFormat="1" applyFont="1" applyFill="1" applyAlignment="1">
      <alignment vertical="center" wrapText="1"/>
    </xf>
    <xf numFmtId="0" fontId="46" fillId="26" borderId="45" xfId="49" applyFont="1" applyFill="1" applyBorder="1" applyAlignment="1" applyProtection="1">
      <protection hidden="1"/>
    </xf>
    <xf numFmtId="3" fontId="50" fillId="0" borderId="0" xfId="49" applyNumberFormat="1" applyFont="1" applyProtection="1"/>
    <xf numFmtId="165" fontId="45" fillId="0" borderId="0" xfId="0" applyNumberFormat="1" applyFont="1" applyFill="1" applyAlignment="1" applyProtection="1">
      <alignment horizontal="right"/>
      <protection hidden="1"/>
    </xf>
    <xf numFmtId="0" fontId="45" fillId="0" borderId="10" xfId="49" applyFont="1" applyBorder="1" applyAlignment="1" applyProtection="1">
      <protection locked="0" hidden="1"/>
    </xf>
    <xf numFmtId="3" fontId="45" fillId="0" borderId="10" xfId="39" applyNumberFormat="1" applyFont="1" applyFill="1" applyBorder="1" applyAlignment="1" applyProtection="1">
      <alignment horizontal="right"/>
      <protection locked="0" hidden="1"/>
    </xf>
    <xf numFmtId="164" fontId="45" fillId="0" borderId="10" xfId="39" applyNumberFormat="1" applyFont="1" applyBorder="1" applyAlignment="1" applyProtection="1">
      <alignment horizontal="right"/>
      <protection locked="0" hidden="1"/>
    </xf>
    <xf numFmtId="3" fontId="45" fillId="0" borderId="0" xfId="0" applyNumberFormat="1" applyFont="1" applyFill="1" applyBorder="1" applyAlignment="1">
      <alignment horizontal="center" vertical="center" wrapText="1"/>
    </xf>
    <xf numFmtId="164" fontId="54" fillId="0" borderId="0" xfId="39" applyNumberFormat="1" applyFont="1" applyBorder="1" applyAlignment="1">
      <alignment horizontal="center" vertical="center" wrapText="1"/>
    </xf>
    <xf numFmtId="3" fontId="45" fillId="0" borderId="10" xfId="39" applyNumberFormat="1" applyFont="1" applyFill="1" applyBorder="1" applyAlignment="1">
      <alignment horizontal="center"/>
    </xf>
    <xf numFmtId="3" fontId="45" fillId="0" borderId="10" xfId="39" applyNumberFormat="1" applyFont="1" applyBorder="1" applyAlignment="1">
      <alignment horizontal="center"/>
    </xf>
    <xf numFmtId="0" fontId="61" fillId="0" borderId="0" xfId="34" applyFont="1" applyAlignment="1" applyProtection="1">
      <alignment vertical="center"/>
    </xf>
    <xf numFmtId="164" fontId="45" fillId="0" borderId="0" xfId="39" applyNumberFormat="1" applyFont="1" applyBorder="1" applyAlignment="1">
      <alignment horizontal="left" vertical="center" wrapText="1" indent="1"/>
    </xf>
    <xf numFmtId="0" fontId="45" fillId="0" borderId="0" xfId="0" applyFont="1" applyAlignment="1">
      <alignment horizontal="right" indent="1"/>
    </xf>
    <xf numFmtId="0" fontId="45" fillId="0" borderId="0" xfId="0" applyFont="1" applyAlignment="1" applyProtection="1">
      <alignment horizontal="left" vertical="center"/>
    </xf>
    <xf numFmtId="164" fontId="45" fillId="0" borderId="0" xfId="0" applyNumberFormat="1" applyFont="1" applyAlignment="1">
      <alignment vertical="center"/>
    </xf>
    <xf numFmtId="2" fontId="45" fillId="0" borderId="0" xfId="49" quotePrefix="1" applyNumberFormat="1" applyFont="1" applyBorder="1" applyAlignment="1">
      <alignment horizontal="right" wrapText="1"/>
    </xf>
    <xf numFmtId="0" fontId="23" fillId="24" borderId="10" xfId="0" applyFont="1" applyFill="1" applyBorder="1"/>
    <xf numFmtId="1" fontId="46" fillId="24" borderId="45" xfId="0" applyNumberFormat="1" applyFont="1" applyFill="1" applyBorder="1" applyAlignment="1"/>
    <xf numFmtId="0" fontId="45" fillId="24" borderId="0" xfId="0" applyFont="1" applyFill="1"/>
    <xf numFmtId="0" fontId="45" fillId="24" borderId="10" xfId="0" applyFont="1" applyFill="1" applyBorder="1" applyAlignment="1">
      <alignment vertical="center"/>
    </xf>
    <xf numFmtId="0" fontId="45" fillId="24" borderId="10" xfId="0" applyFont="1" applyFill="1" applyBorder="1" applyAlignment="1">
      <alignment horizontal="right" vertical="center"/>
    </xf>
    <xf numFmtId="0" fontId="45" fillId="24" borderId="10" xfId="0" applyFont="1" applyFill="1" applyBorder="1" applyAlignment="1">
      <alignment horizontal="right" vertical="center" wrapText="1"/>
    </xf>
    <xf numFmtId="0" fontId="23" fillId="0" borderId="0" xfId="0" applyFont="1" applyAlignment="1">
      <alignment vertical="center"/>
    </xf>
    <xf numFmtId="0" fontId="45" fillId="0" borderId="0" xfId="0" applyFont="1" applyFill="1" applyAlignment="1">
      <alignment horizontal="center" vertical="center" wrapText="1"/>
    </xf>
    <xf numFmtId="3" fontId="23" fillId="0" borderId="0" xfId="0" applyNumberFormat="1" applyFont="1"/>
    <xf numFmtId="0" fontId="45" fillId="0" borderId="10" xfId="0" applyFont="1" applyFill="1" applyBorder="1" applyAlignment="1">
      <alignment horizontal="center" vertical="center" wrapText="1"/>
    </xf>
    <xf numFmtId="0" fontId="45" fillId="24" borderId="0" xfId="0" applyFont="1" applyFill="1" applyAlignment="1">
      <alignment vertical="center"/>
    </xf>
    <xf numFmtId="0" fontId="45" fillId="0" borderId="10" xfId="0" applyFont="1" applyFill="1" applyBorder="1" applyAlignment="1">
      <alignment vertical="center"/>
    </xf>
    <xf numFmtId="0" fontId="45" fillId="0" borderId="10" xfId="0" applyFont="1" applyFill="1" applyBorder="1" applyAlignment="1">
      <alignment horizontal="right" vertical="center" wrapText="1"/>
    </xf>
    <xf numFmtId="0" fontId="45" fillId="0" borderId="0" xfId="0" applyFont="1" applyFill="1" applyAlignment="1">
      <alignment horizontal="center" wrapText="1"/>
    </xf>
    <xf numFmtId="0" fontId="45" fillId="0" borderId="0" xfId="0" applyFont="1" applyFill="1" applyAlignment="1">
      <alignment horizontal="center"/>
    </xf>
    <xf numFmtId="0" fontId="23" fillId="0" borderId="11" xfId="0" applyFont="1" applyBorder="1"/>
    <xf numFmtId="0" fontId="23" fillId="0" borderId="45" xfId="0" applyFont="1" applyBorder="1"/>
    <xf numFmtId="0" fontId="23" fillId="0" borderId="10" xfId="0" applyFont="1" applyBorder="1"/>
    <xf numFmtId="0" fontId="76" fillId="0" borderId="0" xfId="34" applyFont="1" applyAlignment="1" applyProtection="1">
      <alignment horizontal="left" vertical="center"/>
    </xf>
    <xf numFmtId="0" fontId="45" fillId="24" borderId="0" xfId="0" applyFont="1" applyFill="1" applyBorder="1" applyAlignment="1">
      <alignment horizontal="center" vertical="center" wrapText="1"/>
    </xf>
    <xf numFmtId="0" fontId="45" fillId="24" borderId="10" xfId="0" applyFont="1" applyFill="1" applyBorder="1" applyAlignment="1">
      <alignment horizontal="center" vertical="center" wrapText="1"/>
    </xf>
    <xf numFmtId="3" fontId="45" fillId="0" borderId="0" xfId="0" applyNumberFormat="1" applyFont="1" applyFill="1" applyBorder="1" applyAlignment="1">
      <alignment horizontal="right" vertical="center"/>
    </xf>
    <xf numFmtId="2" fontId="54" fillId="25" borderId="0" xfId="39" applyNumberFormat="1" applyFont="1" applyFill="1" applyAlignment="1">
      <alignment horizontal="center"/>
    </xf>
    <xf numFmtId="0" fontId="23" fillId="0" borderId="0" xfId="49" applyFont="1" applyAlignment="1">
      <alignment horizontal="left" vertical="center" wrapText="1"/>
    </xf>
    <xf numFmtId="0" fontId="77" fillId="25" borderId="0" xfId="38" applyFont="1" applyFill="1"/>
    <xf numFmtId="0" fontId="77" fillId="25" borderId="0" xfId="40" applyFont="1" applyFill="1" applyAlignment="1">
      <alignment vertical="center"/>
      <protection locked="0"/>
    </xf>
    <xf numFmtId="0" fontId="50" fillId="25" borderId="0" xfId="38" applyFont="1" applyFill="1"/>
    <xf numFmtId="0" fontId="76" fillId="25" borderId="0" xfId="34" applyFont="1" applyFill="1" applyAlignment="1" applyProtection="1">
      <alignment horizontal="left" vertical="center"/>
    </xf>
    <xf numFmtId="3" fontId="50" fillId="25" borderId="0" xfId="49" applyNumberFormat="1" applyFont="1" applyFill="1" applyProtection="1"/>
    <xf numFmtId="164" fontId="54" fillId="25" borderId="0" xfId="39" applyNumberFormat="1" applyFont="1" applyFill="1" applyBorder="1" applyAlignment="1">
      <alignment horizontal="center" vertical="center" wrapText="1"/>
    </xf>
    <xf numFmtId="4" fontId="54" fillId="0" borderId="0" xfId="49" quotePrefix="1" applyNumberFormat="1" applyFont="1" applyFill="1" applyAlignment="1" applyProtection="1">
      <alignment horizontal="right"/>
      <protection hidden="1"/>
    </xf>
    <xf numFmtId="0" fontId="45" fillId="0" borderId="0" xfId="0" applyFont="1" applyBorder="1" applyAlignment="1">
      <alignment horizontal="right"/>
    </xf>
    <xf numFmtId="0" fontId="52" fillId="0" borderId="0" xfId="0" applyFont="1" applyBorder="1" applyAlignment="1">
      <alignment horizontal="right"/>
    </xf>
    <xf numFmtId="0" fontId="23" fillId="0" borderId="0" xfId="0" quotePrefix="1" applyFont="1" applyAlignment="1">
      <alignment horizontal="right"/>
    </xf>
    <xf numFmtId="164" fontId="45" fillId="0" borderId="0" xfId="0" applyNumberFormat="1" applyFont="1" applyFill="1" applyBorder="1" applyAlignment="1">
      <alignment horizontal="right"/>
    </xf>
    <xf numFmtId="0" fontId="45" fillId="0" borderId="0" xfId="0" quotePrefix="1" applyFont="1" applyAlignment="1">
      <alignment horizontal="right"/>
    </xf>
    <xf numFmtId="164" fontId="45" fillId="0" borderId="0" xfId="0" quotePrefix="1" applyNumberFormat="1" applyFont="1" applyAlignment="1">
      <alignment horizontal="right"/>
    </xf>
    <xf numFmtId="165" fontId="45" fillId="0" borderId="0" xfId="0" applyNumberFormat="1" applyFont="1" applyFill="1" applyBorder="1" applyAlignment="1">
      <alignment horizontal="right"/>
    </xf>
    <xf numFmtId="0" fontId="47" fillId="0" borderId="10" xfId="0" applyFont="1" applyBorder="1" applyAlignment="1">
      <alignment horizontal="right"/>
    </xf>
    <xf numFmtId="164" fontId="45" fillId="0" borderId="16" xfId="0" applyNumberFormat="1" applyFont="1" applyFill="1" applyBorder="1" applyAlignment="1">
      <alignment horizontal="right"/>
    </xf>
    <xf numFmtId="164" fontId="45" fillId="25" borderId="0" xfId="0" applyNumberFormat="1" applyFont="1" applyFill="1" applyBorder="1" applyAlignment="1">
      <alignment horizontal="right"/>
    </xf>
    <xf numFmtId="0" fontId="45" fillId="25" borderId="0" xfId="0" applyFont="1" applyFill="1" applyAlignment="1">
      <alignment horizontal="right"/>
    </xf>
    <xf numFmtId="164" fontId="45" fillId="25" borderId="16" xfId="0" applyNumberFormat="1" applyFont="1" applyFill="1" applyBorder="1" applyAlignment="1">
      <alignment horizontal="right"/>
    </xf>
    <xf numFmtId="165" fontId="45" fillId="25" borderId="0" xfId="0" applyNumberFormat="1" applyFont="1" applyFill="1" applyBorder="1" applyAlignment="1">
      <alignment horizontal="right"/>
    </xf>
    <xf numFmtId="0" fontId="47" fillId="25" borderId="0" xfId="0" applyFont="1" applyFill="1" applyAlignment="1">
      <alignment horizontal="right"/>
    </xf>
    <xf numFmtId="164" fontId="47" fillId="0" borderId="0" xfId="0" applyNumberFormat="1" applyFont="1" applyFill="1" applyAlignment="1">
      <alignment horizontal="right"/>
    </xf>
    <xf numFmtId="164" fontId="47" fillId="0" borderId="0" xfId="0" applyNumberFormat="1" applyFont="1" applyFill="1" applyBorder="1" applyAlignment="1">
      <alignment horizontal="right"/>
    </xf>
    <xf numFmtId="164" fontId="47" fillId="25" borderId="0" xfId="0" applyNumberFormat="1" applyFont="1" applyFill="1" applyBorder="1" applyAlignment="1">
      <alignment horizontal="right"/>
    </xf>
    <xf numFmtId="164" fontId="47" fillId="25" borderId="0" xfId="0" applyNumberFormat="1" applyFont="1" applyFill="1" applyAlignment="1">
      <alignment horizontal="right"/>
    </xf>
    <xf numFmtId="164" fontId="45" fillId="0" borderId="0" xfId="0" applyNumberFormat="1" applyFont="1" applyFill="1" applyBorder="1" applyAlignment="1">
      <alignment horizontal="right" vertical="center" wrapText="1"/>
    </xf>
    <xf numFmtId="164" fontId="45" fillId="25" borderId="0" xfId="0" applyNumberFormat="1" applyFont="1" applyFill="1" applyBorder="1" applyAlignment="1">
      <alignment horizontal="right" vertical="center" wrapText="1"/>
    </xf>
    <xf numFmtId="0" fontId="45" fillId="25" borderId="16" xfId="49" applyFont="1" applyFill="1" applyBorder="1" applyAlignment="1">
      <alignment horizontal="right"/>
    </xf>
    <xf numFmtId="3" fontId="45" fillId="0" borderId="0" xfId="5273" quotePrefix="1" applyNumberFormat="1" applyFont="1" applyAlignment="1">
      <alignment horizontal="right"/>
    </xf>
    <xf numFmtId="3" fontId="45" fillId="0" borderId="16" xfId="0" applyNumberFormat="1" applyFont="1" applyFill="1" applyBorder="1" applyAlignment="1">
      <alignment horizontal="right"/>
    </xf>
    <xf numFmtId="3" fontId="45" fillId="0" borderId="19" xfId="0" applyNumberFormat="1" applyFont="1" applyFill="1" applyBorder="1" applyAlignment="1">
      <alignment horizontal="right"/>
    </xf>
    <xf numFmtId="3" fontId="45" fillId="0" borderId="16" xfId="49" applyNumberFormat="1" applyFont="1" applyBorder="1" applyAlignment="1">
      <alignment horizontal="right"/>
    </xf>
    <xf numFmtId="164" fontId="45" fillId="0" borderId="16" xfId="0" applyNumberFormat="1" applyFont="1" applyBorder="1" applyAlignment="1">
      <alignment horizontal="right"/>
    </xf>
    <xf numFmtId="164" fontId="45" fillId="0" borderId="19" xfId="0" applyNumberFormat="1" applyFont="1" applyFill="1" applyBorder="1" applyAlignment="1">
      <alignment horizontal="right"/>
    </xf>
    <xf numFmtId="165" fontId="72" fillId="0" borderId="0" xfId="0" quotePrefix="1" applyNumberFormat="1" applyFont="1" applyFill="1" applyBorder="1" applyAlignment="1">
      <alignment horizontal="right"/>
    </xf>
    <xf numFmtId="0" fontId="52" fillId="0" borderId="0" xfId="0" applyFont="1" applyAlignment="1">
      <alignment horizontal="right"/>
    </xf>
    <xf numFmtId="0" fontId="45" fillId="0" borderId="16" xfId="49" applyFont="1" applyBorder="1" applyAlignment="1">
      <alignment horizontal="right"/>
    </xf>
    <xf numFmtId="4" fontId="72" fillId="0" borderId="0" xfId="0" quotePrefix="1" applyNumberFormat="1" applyFont="1" applyFill="1" applyBorder="1" applyAlignment="1">
      <alignment horizontal="right"/>
    </xf>
    <xf numFmtId="164" fontId="52" fillId="0" borderId="0" xfId="0" applyNumberFormat="1" applyFont="1" applyAlignment="1">
      <alignment horizontal="right"/>
    </xf>
    <xf numFmtId="164" fontId="52" fillId="0" borderId="16" xfId="0" applyNumberFormat="1" applyFont="1" applyBorder="1" applyAlignment="1">
      <alignment horizontal="right"/>
    </xf>
    <xf numFmtId="165" fontId="52" fillId="0" borderId="0" xfId="0" applyNumberFormat="1" applyFont="1" applyBorder="1" applyAlignment="1">
      <alignment horizontal="right"/>
    </xf>
    <xf numFmtId="164" fontId="45" fillId="0" borderId="19" xfId="0" applyNumberFormat="1" applyFont="1" applyBorder="1" applyAlignment="1">
      <alignment horizontal="right"/>
    </xf>
    <xf numFmtId="164" fontId="52" fillId="0" borderId="0" xfId="0" applyNumberFormat="1" applyFont="1" applyBorder="1" applyAlignment="1">
      <alignment horizontal="right"/>
    </xf>
    <xf numFmtId="0" fontId="45" fillId="0" borderId="11" xfId="49" applyFont="1" applyBorder="1" applyAlignment="1">
      <alignment horizontal="center" vertical="center" wrapText="1"/>
    </xf>
    <xf numFmtId="0" fontId="45" fillId="0" borderId="11" xfId="49" applyFont="1" applyFill="1" applyBorder="1" applyAlignment="1">
      <alignment horizontal="center" vertical="center" wrapText="1"/>
    </xf>
    <xf numFmtId="0" fontId="45" fillId="0" borderId="0" xfId="0" applyFont="1"/>
    <xf numFmtId="0" fontId="45" fillId="0" borderId="45" xfId="49" applyFont="1" applyBorder="1" applyAlignment="1">
      <alignment horizontal="center" vertical="center" wrapText="1"/>
    </xf>
    <xf numFmtId="0" fontId="45" fillId="0" borderId="10" xfId="49" applyFont="1" applyBorder="1" applyAlignment="1">
      <alignment horizontal="center" vertical="center" wrapText="1"/>
    </xf>
    <xf numFmtId="164" fontId="45" fillId="0" borderId="18" xfId="0" applyNumberFormat="1" applyFont="1" applyBorder="1" applyAlignment="1">
      <alignment horizontal="right"/>
    </xf>
    <xf numFmtId="0" fontId="45" fillId="0" borderId="18" xfId="49" applyFont="1" applyBorder="1" applyAlignment="1">
      <alignment horizontal="right"/>
    </xf>
    <xf numFmtId="164" fontId="45" fillId="0" borderId="10" xfId="0" applyNumberFormat="1" applyFont="1" applyBorder="1" applyAlignment="1">
      <alignment horizontal="right" wrapText="1"/>
    </xf>
    <xf numFmtId="0" fontId="52" fillId="0" borderId="10" xfId="0" applyFont="1" applyBorder="1" applyAlignment="1">
      <alignment horizontal="right"/>
    </xf>
    <xf numFmtId="164" fontId="45" fillId="0" borderId="18" xfId="0" applyNumberFormat="1" applyFont="1" applyFill="1" applyBorder="1" applyAlignment="1">
      <alignment horizontal="right"/>
    </xf>
    <xf numFmtId="164" fontId="45" fillId="0" borderId="0" xfId="0" applyNumberFormat="1" applyFont="1" applyBorder="1" applyAlignment="1">
      <alignment horizontal="right" wrapText="1"/>
    </xf>
    <xf numFmtId="164" fontId="50" fillId="0" borderId="0" xfId="0" applyNumberFormat="1" applyFont="1" applyBorder="1" applyAlignment="1">
      <alignment horizontal="right"/>
    </xf>
    <xf numFmtId="164" fontId="50" fillId="0" borderId="19" xfId="0" applyNumberFormat="1" applyFont="1" applyBorder="1" applyAlignment="1">
      <alignment horizontal="right"/>
    </xf>
    <xf numFmtId="164" fontId="50" fillId="0" borderId="16" xfId="0" applyNumberFormat="1" applyFont="1" applyBorder="1" applyAlignment="1">
      <alignment horizontal="right"/>
    </xf>
    <xf numFmtId="165" fontId="50" fillId="0" borderId="0" xfId="0" applyNumberFormat="1" applyFont="1" applyBorder="1" applyAlignment="1">
      <alignment horizontal="right"/>
    </xf>
    <xf numFmtId="0" fontId="50" fillId="0" borderId="0" xfId="0" applyFont="1" applyBorder="1" applyAlignment="1">
      <alignment horizontal="right" wrapText="1"/>
    </xf>
    <xf numFmtId="0" fontId="50" fillId="0" borderId="0" xfId="0" applyFont="1" applyBorder="1" applyAlignment="1">
      <alignment vertical="center"/>
    </xf>
    <xf numFmtId="165" fontId="45" fillId="0" borderId="0" xfId="0" applyNumberFormat="1" applyFont="1" applyBorder="1" applyAlignment="1">
      <alignment horizontal="right"/>
    </xf>
    <xf numFmtId="0" fontId="45" fillId="0" borderId="0" xfId="0" applyFont="1" applyBorder="1" applyAlignment="1">
      <alignment horizontal="right" wrapText="1"/>
    </xf>
    <xf numFmtId="0" fontId="45" fillId="0" borderId="0" xfId="0" applyFont="1" applyFill="1" applyBorder="1" applyAlignment="1">
      <alignment horizontal="right" wrapText="1"/>
    </xf>
    <xf numFmtId="0" fontId="45" fillId="0" borderId="19" xfId="0" applyNumberFormat="1" applyFont="1" applyBorder="1" applyAlignment="1">
      <alignment horizontal="right" wrapText="1"/>
    </xf>
    <xf numFmtId="0" fontId="45" fillId="0" borderId="16" xfId="0" applyFont="1" applyBorder="1" applyAlignment="1">
      <alignment horizontal="right" wrapText="1"/>
    </xf>
    <xf numFmtId="0" fontId="45" fillId="0" borderId="16" xfId="0" applyFont="1" applyBorder="1" applyAlignment="1">
      <alignment horizontal="right"/>
    </xf>
    <xf numFmtId="0" fontId="45" fillId="0" borderId="19" xfId="0" applyFont="1" applyBorder="1" applyAlignment="1">
      <alignment horizontal="right" wrapText="1"/>
    </xf>
    <xf numFmtId="0" fontId="50" fillId="0" borderId="0" xfId="0" applyFont="1" applyFill="1" applyBorder="1" applyAlignment="1">
      <alignment horizontal="right" wrapText="1"/>
    </xf>
    <xf numFmtId="0" fontId="52" fillId="0" borderId="0" xfId="0" applyFont="1" applyFill="1" applyBorder="1" applyAlignment="1">
      <alignment horizontal="right"/>
    </xf>
    <xf numFmtId="0" fontId="52" fillId="0" borderId="19" xfId="0" applyNumberFormat="1" applyFont="1" applyBorder="1" applyAlignment="1">
      <alignment horizontal="right"/>
    </xf>
    <xf numFmtId="0" fontId="52" fillId="0" borderId="19" xfId="0" applyFont="1" applyBorder="1" applyAlignment="1">
      <alignment horizontal="right"/>
    </xf>
    <xf numFmtId="0" fontId="52" fillId="0" borderId="16" xfId="0" applyFont="1" applyBorder="1" applyAlignment="1">
      <alignment horizontal="right"/>
    </xf>
    <xf numFmtId="164" fontId="45" fillId="0" borderId="10" xfId="0" applyNumberFormat="1" applyFont="1" applyFill="1" applyBorder="1" applyAlignment="1">
      <alignment horizontal="right"/>
    </xf>
    <xf numFmtId="0" fontId="47" fillId="0" borderId="18" xfId="0" applyFont="1" applyBorder="1" applyAlignment="1">
      <alignment horizontal="right"/>
    </xf>
    <xf numFmtId="0" fontId="45" fillId="0" borderId="10" xfId="0" applyFont="1" applyBorder="1" applyAlignment="1">
      <alignment horizontal="right" indent="2"/>
    </xf>
    <xf numFmtId="164" fontId="72" fillId="0" borderId="0" xfId="0" applyNumberFormat="1" applyFont="1" applyFill="1" applyBorder="1" applyAlignment="1">
      <alignment horizontal="right"/>
    </xf>
    <xf numFmtId="0" fontId="45" fillId="0" borderId="0" xfId="0" applyNumberFormat="1" applyFont="1" applyFill="1" applyBorder="1" applyAlignment="1">
      <alignment horizontal="right"/>
    </xf>
    <xf numFmtId="0" fontId="45" fillId="0" borderId="19" xfId="0" applyNumberFormat="1" applyFont="1" applyFill="1" applyBorder="1" applyAlignment="1">
      <alignment horizontal="right"/>
    </xf>
    <xf numFmtId="164" fontId="60" fillId="0" borderId="16" xfId="0" applyNumberFormat="1" applyFont="1" applyBorder="1" applyAlignment="1">
      <alignment horizontal="right"/>
    </xf>
    <xf numFmtId="164" fontId="47" fillId="0" borderId="16" xfId="0" applyNumberFormat="1" applyFont="1" applyBorder="1" applyAlignment="1">
      <alignment horizontal="right"/>
    </xf>
    <xf numFmtId="0" fontId="45" fillId="0" borderId="0" xfId="0" applyFont="1"/>
    <xf numFmtId="0" fontId="69" fillId="0" borderId="0" xfId="0" applyFont="1"/>
    <xf numFmtId="0" fontId="52" fillId="0" borderId="0" xfId="0" applyFont="1" applyFill="1"/>
    <xf numFmtId="165" fontId="72" fillId="0" borderId="0" xfId="0" applyNumberFormat="1" applyFont="1" applyFill="1" applyBorder="1" applyAlignment="1">
      <alignment horizontal="right"/>
    </xf>
    <xf numFmtId="0" fontId="60" fillId="0" borderId="0" xfId="0" applyFont="1"/>
    <xf numFmtId="3" fontId="45" fillId="0" borderId="0" xfId="49" applyNumberFormat="1" applyFont="1" applyBorder="1" applyAlignment="1" applyProtection="1"/>
    <xf numFmtId="3" fontId="45" fillId="0" borderId="0" xfId="49" applyNumberFormat="1" applyFont="1" applyFill="1" applyBorder="1" applyAlignment="1" applyProtection="1"/>
    <xf numFmtId="0" fontId="45" fillId="0" borderId="0" xfId="49" applyFont="1" applyBorder="1" applyAlignment="1" applyProtection="1"/>
    <xf numFmtId="3" fontId="45" fillId="0" borderId="10" xfId="49" applyNumberFormat="1" applyFont="1" applyBorder="1" applyAlignment="1">
      <alignment horizontal="center"/>
    </xf>
    <xf numFmtId="0" fontId="45" fillId="0" borderId="10" xfId="49" applyFont="1" applyBorder="1" applyAlignment="1">
      <alignment horizontal="center"/>
    </xf>
    <xf numFmtId="165" fontId="45" fillId="0" borderId="0" xfId="0" applyNumberFormat="1" applyFont="1" applyFill="1" applyAlignment="1" applyProtection="1">
      <alignment horizontal="center"/>
      <protection hidden="1"/>
    </xf>
    <xf numFmtId="4" fontId="54" fillId="0" borderId="0" xfId="0" applyNumberFormat="1" applyFont="1" applyFill="1" applyAlignment="1" applyProtection="1">
      <alignment horizontal="right"/>
      <protection hidden="1"/>
    </xf>
    <xf numFmtId="4" fontId="45" fillId="0" borderId="0" xfId="0" applyNumberFormat="1" applyFont="1" applyFill="1" applyAlignment="1" applyProtection="1">
      <alignment horizontal="right"/>
      <protection hidden="1"/>
    </xf>
    <xf numFmtId="3" fontId="45" fillId="0" borderId="0" xfId="0" applyNumberFormat="1" applyFont="1" applyFill="1" applyAlignment="1" applyProtection="1">
      <alignment horizontal="right"/>
      <protection hidden="1"/>
    </xf>
    <xf numFmtId="0" fontId="45" fillId="0" borderId="0" xfId="49" applyFont="1" applyAlignment="1"/>
    <xf numFmtId="164" fontId="54" fillId="0" borderId="0" xfId="49" applyNumberFormat="1" applyFont="1" applyBorder="1" applyAlignment="1">
      <alignment horizontal="center" vertical="center" wrapText="1"/>
    </xf>
    <xf numFmtId="164" fontId="50" fillId="0" borderId="0" xfId="49" applyNumberFormat="1" applyFont="1" applyAlignment="1">
      <alignment horizontal="center" vertical="center"/>
    </xf>
    <xf numFmtId="3" fontId="45" fillId="0" borderId="0" xfId="49" applyNumberFormat="1" applyFont="1" applyProtection="1"/>
    <xf numFmtId="0" fontId="46" fillId="0" borderId="0" xfId="49" applyFont="1" applyAlignment="1" applyProtection="1">
      <alignment vertical="top"/>
    </xf>
    <xf numFmtId="0" fontId="45" fillId="0" borderId="0" xfId="49" applyFont="1" applyAlignment="1">
      <alignment horizontal="left" vertical="center"/>
    </xf>
    <xf numFmtId="0" fontId="45" fillId="0" borderId="11" xfId="49" applyFont="1" applyBorder="1" applyAlignment="1">
      <alignment horizontal="center" vertical="center" wrapText="1"/>
    </xf>
    <xf numFmtId="0" fontId="45" fillId="0" borderId="0" xfId="38" applyFont="1" applyFill="1" applyAlignment="1">
      <alignment horizontal="left" vertical="center" wrapText="1"/>
    </xf>
    <xf numFmtId="0" fontId="45" fillId="0" borderId="10" xfId="49" applyFont="1" applyBorder="1" applyAlignment="1">
      <alignment horizontal="center" vertical="center" wrapText="1"/>
    </xf>
    <xf numFmtId="3" fontId="45" fillId="0" borderId="45" xfId="49" applyNumberFormat="1" applyFont="1" applyBorder="1" applyAlignment="1">
      <alignment horizontal="center" vertical="center" wrapText="1"/>
    </xf>
    <xf numFmtId="3" fontId="45" fillId="0" borderId="10" xfId="49" applyNumberFormat="1" applyFont="1" applyBorder="1" applyAlignment="1">
      <alignment horizontal="center" vertical="center" wrapText="1"/>
    </xf>
    <xf numFmtId="164" fontId="45" fillId="0" borderId="45" xfId="49" applyNumberFormat="1" applyFont="1" applyBorder="1" applyAlignment="1">
      <alignment horizontal="center" vertical="center" wrapText="1"/>
    </xf>
    <xf numFmtId="164" fontId="45" fillId="0" borderId="10" xfId="49" applyNumberFormat="1" applyFont="1" applyBorder="1" applyAlignment="1">
      <alignment horizontal="center" vertical="center" wrapText="1"/>
    </xf>
    <xf numFmtId="0" fontId="46" fillId="0" borderId="10" xfId="49" applyFont="1" applyBorder="1" applyAlignment="1">
      <alignment horizontal="center" vertical="center"/>
    </xf>
    <xf numFmtId="0" fontId="23" fillId="27" borderId="0" xfId="49" applyFill="1"/>
    <xf numFmtId="2" fontId="23" fillId="0" borderId="0" xfId="49" applyNumberFormat="1"/>
    <xf numFmtId="0" fontId="23" fillId="0" borderId="0" xfId="49" applyFill="1"/>
    <xf numFmtId="0" fontId="23" fillId="0" borderId="0" xfId="49" applyFill="1" applyAlignment="1">
      <alignment wrapText="1"/>
    </xf>
    <xf numFmtId="0" fontId="63" fillId="0" borderId="0" xfId="49" applyFont="1" applyFill="1" applyAlignment="1">
      <alignment wrapText="1"/>
    </xf>
    <xf numFmtId="0" fontId="23" fillId="0" borderId="0" xfId="49" applyAlignment="1">
      <alignment wrapText="1"/>
    </xf>
    <xf numFmtId="0" fontId="78" fillId="0" borderId="0" xfId="49" applyFont="1"/>
    <xf numFmtId="164" fontId="60" fillId="0" borderId="10" xfId="39" applyNumberFormat="1" applyFont="1" applyBorder="1" applyAlignment="1" applyProtection="1">
      <alignment horizontal="right"/>
      <protection locked="0" hidden="1"/>
    </xf>
    <xf numFmtId="165" fontId="45" fillId="0" borderId="0" xfId="49" applyNumberFormat="1" applyFont="1" applyFill="1" applyAlignment="1">
      <alignment horizontal="center"/>
    </xf>
    <xf numFmtId="0" fontId="45" fillId="0" borderId="0" xfId="49" applyFont="1" applyAlignment="1">
      <alignment horizontal="left" vertical="center" wrapText="1"/>
    </xf>
    <xf numFmtId="0" fontId="45" fillId="0" borderId="0" xfId="0" applyFont="1" applyAlignment="1"/>
    <xf numFmtId="0" fontId="45" fillId="0" borderId="11" xfId="49" applyFont="1" applyBorder="1" applyAlignment="1">
      <alignment horizontal="center" vertical="center" wrapText="1"/>
    </xf>
    <xf numFmtId="0" fontId="45" fillId="0" borderId="11" xfId="49" applyFont="1" applyFill="1" applyBorder="1" applyAlignment="1">
      <alignment horizontal="center" vertical="center" wrapText="1"/>
    </xf>
    <xf numFmtId="0" fontId="45" fillId="0" borderId="0" xfId="0" applyFont="1"/>
    <xf numFmtId="0" fontId="45" fillId="0" borderId="45" xfId="49" applyFont="1" applyBorder="1" applyAlignment="1">
      <alignment horizontal="center" vertical="center" wrapText="1"/>
    </xf>
    <xf numFmtId="0" fontId="45" fillId="0" borderId="10" xfId="49" applyFont="1" applyBorder="1" applyAlignment="1">
      <alignment horizontal="center" vertical="center" wrapText="1"/>
    </xf>
    <xf numFmtId="0" fontId="45" fillId="0" borderId="0" xfId="49" applyFont="1" applyAlignment="1">
      <alignment horizontal="left" vertical="center"/>
    </xf>
    <xf numFmtId="0" fontId="70" fillId="0" borderId="0" xfId="34" applyFont="1" applyAlignment="1" applyProtection="1">
      <alignment horizontal="left" vertical="center"/>
    </xf>
    <xf numFmtId="0" fontId="45" fillId="0" borderId="0" xfId="49" applyFont="1" applyAlignment="1" applyProtection="1">
      <alignment horizontal="left" vertical="center" wrapText="1"/>
    </xf>
    <xf numFmtId="3" fontId="45" fillId="25" borderId="10" xfId="49" applyNumberFormat="1" applyFont="1" applyFill="1" applyBorder="1" applyAlignment="1">
      <alignment horizontal="center" vertical="center" wrapText="1"/>
    </xf>
    <xf numFmtId="164" fontId="45" fillId="25" borderId="45" xfId="49" applyNumberFormat="1" applyFont="1" applyFill="1" applyBorder="1" applyAlignment="1">
      <alignment horizontal="center" vertical="center" wrapText="1"/>
    </xf>
    <xf numFmtId="164" fontId="45" fillId="25" borderId="10" xfId="49" applyNumberFormat="1" applyFont="1" applyFill="1" applyBorder="1" applyAlignment="1">
      <alignment horizontal="center" vertical="center" wrapText="1"/>
    </xf>
    <xf numFmtId="0" fontId="45" fillId="25" borderId="0" xfId="49" applyFont="1" applyFill="1" applyAlignment="1" applyProtection="1">
      <alignment horizontal="left" vertical="center" wrapText="1"/>
    </xf>
    <xf numFmtId="0" fontId="45" fillId="25" borderId="0" xfId="49" applyFont="1" applyFill="1" applyAlignment="1" applyProtection="1">
      <alignment horizontal="left" vertical="center"/>
    </xf>
    <xf numFmtId="3" fontId="45" fillId="0" borderId="0" xfId="49" applyNumberFormat="1" applyFont="1" applyAlignment="1">
      <alignment horizontal="left"/>
    </xf>
    <xf numFmtId="1" fontId="46" fillId="24" borderId="0" xfId="49" applyNumberFormat="1" applyFont="1" applyFill="1" applyBorder="1" applyAlignment="1">
      <alignment horizontal="left"/>
    </xf>
    <xf numFmtId="0" fontId="50" fillId="24" borderId="0" xfId="0" applyFont="1" applyFill="1" applyAlignment="1">
      <alignment horizontal="center" vertical="center" wrapText="1"/>
    </xf>
    <xf numFmtId="0" fontId="50" fillId="24" borderId="0" xfId="0" applyFont="1" applyFill="1" applyBorder="1" applyAlignment="1">
      <alignment horizontal="center" vertical="center" wrapText="1"/>
    </xf>
    <xf numFmtId="0" fontId="45" fillId="24" borderId="0" xfId="0" applyFont="1" applyFill="1" applyBorder="1" applyAlignment="1">
      <alignment horizontal="left" vertical="center" wrapText="1"/>
    </xf>
    <xf numFmtId="0" fontId="45" fillId="25" borderId="0" xfId="49" applyFont="1" applyFill="1" applyAlignment="1">
      <alignment horizontal="left" vertical="center"/>
    </xf>
    <xf numFmtId="3" fontId="54" fillId="0" borderId="0" xfId="0" applyNumberFormat="1" applyFont="1" applyFill="1" applyBorder="1" applyAlignment="1">
      <alignment horizontal="center"/>
    </xf>
    <xf numFmtId="165" fontId="54" fillId="0" borderId="0" xfId="0" applyNumberFormat="1" applyFont="1" applyFill="1" applyBorder="1" applyAlignment="1">
      <alignment horizontal="center"/>
    </xf>
    <xf numFmtId="3" fontId="45" fillId="0" borderId="17" xfId="0" applyNumberFormat="1" applyFont="1" applyFill="1" applyBorder="1" applyAlignment="1">
      <alignment horizontal="center"/>
    </xf>
    <xf numFmtId="165" fontId="45" fillId="0" borderId="17" xfId="0" applyNumberFormat="1" applyFont="1" applyFill="1" applyBorder="1" applyAlignment="1">
      <alignment horizontal="center"/>
    </xf>
    <xf numFmtId="3" fontId="54" fillId="0" borderId="12" xfId="0" applyNumberFormat="1" applyFont="1" applyFill="1" applyBorder="1" applyAlignment="1">
      <alignment horizontal="center"/>
    </xf>
    <xf numFmtId="165" fontId="54" fillId="0" borderId="12" xfId="0" applyNumberFormat="1" applyFont="1" applyFill="1" applyBorder="1" applyAlignment="1">
      <alignment horizontal="center"/>
    </xf>
    <xf numFmtId="3" fontId="45" fillId="0" borderId="0" xfId="0" quotePrefix="1" applyNumberFormat="1" applyFont="1" applyFill="1" applyBorder="1" applyAlignment="1">
      <alignment horizontal="center"/>
    </xf>
    <xf numFmtId="165" fontId="45" fillId="25" borderId="0" xfId="0" quotePrefix="1" applyNumberFormat="1" applyFont="1" applyFill="1" applyBorder="1" applyAlignment="1">
      <alignment horizontal="center"/>
    </xf>
    <xf numFmtId="165" fontId="45" fillId="25" borderId="0" xfId="0" applyNumberFormat="1" applyFont="1" applyFill="1" applyBorder="1" applyAlignment="1">
      <alignment horizontal="center"/>
    </xf>
    <xf numFmtId="0" fontId="45" fillId="0" borderId="10" xfId="0" applyNumberFormat="1" applyFont="1" applyBorder="1" applyAlignment="1">
      <alignment horizontal="left" indent="2"/>
    </xf>
    <xf numFmtId="3" fontId="45" fillId="0" borderId="10" xfId="0" applyNumberFormat="1" applyFont="1" applyFill="1" applyBorder="1" applyAlignment="1">
      <alignment horizontal="center"/>
    </xf>
    <xf numFmtId="164" fontId="45" fillId="0" borderId="0" xfId="0" applyNumberFormat="1" applyFont="1" applyFill="1" applyBorder="1" applyAlignment="1"/>
    <xf numFmtId="165" fontId="45" fillId="0" borderId="0" xfId="0" applyNumberFormat="1" applyFont="1" applyFill="1" applyBorder="1" applyAlignment="1"/>
    <xf numFmtId="164" fontId="45" fillId="0" borderId="0" xfId="0" applyNumberFormat="1" applyFont="1" applyAlignment="1"/>
    <xf numFmtId="164" fontId="45" fillId="24" borderId="0" xfId="0" applyNumberFormat="1" applyFont="1" applyFill="1" applyBorder="1" applyAlignment="1">
      <alignment vertical="center"/>
    </xf>
    <xf numFmtId="164" fontId="50" fillId="0" borderId="0" xfId="0" applyNumberFormat="1" applyFont="1" applyAlignment="1"/>
    <xf numFmtId="164" fontId="45" fillId="0" borderId="0" xfId="0" applyNumberFormat="1" applyFont="1" applyBorder="1" applyAlignment="1"/>
    <xf numFmtId="164" fontId="45" fillId="0" borderId="0" xfId="5275" applyNumberFormat="1" applyFont="1" applyBorder="1" applyAlignment="1">
      <alignment vertical="center"/>
    </xf>
    <xf numFmtId="0" fontId="50" fillId="0" borderId="0" xfId="5275" applyFont="1" applyBorder="1" applyAlignment="1">
      <alignment horizontal="left" vertical="center"/>
    </xf>
    <xf numFmtId="0" fontId="47" fillId="0" borderId="0" xfId="0" applyFont="1" applyAlignment="1"/>
    <xf numFmtId="164" fontId="47" fillId="0" borderId="0" xfId="0" applyNumberFormat="1" applyFont="1" applyAlignment="1"/>
    <xf numFmtId="164" fontId="47" fillId="0" borderId="0" xfId="0" applyNumberFormat="1" applyFont="1" applyBorder="1" applyAlignment="1"/>
    <xf numFmtId="0" fontId="50" fillId="0" borderId="0" xfId="5275" applyFont="1" applyFill="1" applyBorder="1" applyAlignment="1">
      <alignment horizontal="left" vertical="center"/>
    </xf>
    <xf numFmtId="0" fontId="46" fillId="0" borderId="0" xfId="49" applyFont="1" applyAlignment="1">
      <alignment horizontal="left"/>
    </xf>
    <xf numFmtId="0" fontId="45" fillId="0" borderId="0" xfId="49" applyFont="1" applyAlignment="1">
      <alignment horizontal="left" vertical="center"/>
    </xf>
    <xf numFmtId="0" fontId="45" fillId="0" borderId="11" xfId="49" applyFont="1" applyBorder="1" applyAlignment="1">
      <alignment horizontal="center" vertical="center" wrapText="1"/>
    </xf>
    <xf numFmtId="0" fontId="45" fillId="0" borderId="0" xfId="0" applyFont="1"/>
    <xf numFmtId="0" fontId="46" fillId="0" borderId="0" xfId="49" applyFont="1" applyAlignment="1" applyProtection="1">
      <alignment horizontal="left"/>
    </xf>
    <xf numFmtId="0" fontId="45" fillId="0" borderId="10" xfId="49" applyFont="1" applyBorder="1" applyAlignment="1">
      <alignment horizontal="center" vertical="center" wrapText="1"/>
    </xf>
    <xf numFmtId="0" fontId="71" fillId="0" borderId="0" xfId="49" applyFont="1" applyFill="1" applyAlignment="1">
      <alignment horizontal="right"/>
    </xf>
    <xf numFmtId="0" fontId="63" fillId="0" borderId="0" xfId="49" applyFont="1" applyFill="1"/>
    <xf numFmtId="2" fontId="23" fillId="0" borderId="0" xfId="49" applyNumberFormat="1" applyFill="1"/>
    <xf numFmtId="164" fontId="23" fillId="0" borderId="0" xfId="49" applyNumberFormat="1"/>
    <xf numFmtId="0" fontId="77" fillId="0" borderId="0" xfId="38" applyFont="1"/>
    <xf numFmtId="0" fontId="45" fillId="0" borderId="0" xfId="38" applyFont="1" applyAlignment="1">
      <alignment wrapText="1"/>
    </xf>
    <xf numFmtId="3" fontId="81" fillId="0" borderId="0" xfId="49" applyNumberFormat="1" applyFont="1" applyProtection="1"/>
    <xf numFmtId="0" fontId="77" fillId="0" borderId="0" xfId="40" applyFont="1" applyAlignment="1">
      <alignment vertical="center"/>
      <protection locked="0"/>
    </xf>
    <xf numFmtId="164" fontId="45" fillId="0" borderId="0" xfId="38" applyNumberFormat="1" applyFont="1" applyBorder="1" applyProtection="1"/>
    <xf numFmtId="0" fontId="46" fillId="0" borderId="0" xfId="49" applyFont="1" applyFill="1" applyBorder="1" applyAlignment="1" applyProtection="1">
      <alignment horizontal="center"/>
      <protection locked="0"/>
    </xf>
    <xf numFmtId="0" fontId="45" fillId="0" borderId="0" xfId="49" applyFont="1" applyBorder="1"/>
    <xf numFmtId="0" fontId="82" fillId="0" borderId="0" xfId="49" applyFont="1" applyAlignment="1">
      <alignment vertical="center"/>
    </xf>
    <xf numFmtId="164" fontId="45" fillId="25" borderId="45" xfId="49" applyNumberFormat="1" applyFont="1" applyFill="1" applyBorder="1" applyAlignment="1">
      <alignment vertical="center"/>
    </xf>
    <xf numFmtId="164" fontId="45" fillId="25" borderId="11" xfId="49" applyNumberFormat="1" applyFont="1" applyFill="1" applyBorder="1" applyAlignment="1">
      <alignment horizontal="center" vertical="center" wrapText="1"/>
    </xf>
    <xf numFmtId="164" fontId="54" fillId="25" borderId="45" xfId="49" applyNumberFormat="1" applyFont="1" applyFill="1" applyBorder="1" applyAlignment="1">
      <alignment horizontal="center" vertical="center" wrapText="1"/>
    </xf>
    <xf numFmtId="2" fontId="54" fillId="25" borderId="10" xfId="49" applyNumberFormat="1" applyFont="1" applyFill="1" applyBorder="1" applyAlignment="1">
      <alignment horizontal="center" vertical="center" wrapText="1"/>
    </xf>
    <xf numFmtId="3" fontId="54" fillId="25" borderId="10" xfId="49" applyNumberFormat="1" applyFont="1" applyFill="1" applyBorder="1" applyAlignment="1">
      <alignment horizontal="center" vertical="center" wrapText="1"/>
    </xf>
    <xf numFmtId="0" fontId="77" fillId="0" borderId="0" xfId="40" applyFont="1" applyAlignment="1">
      <protection locked="0"/>
    </xf>
    <xf numFmtId="3" fontId="45" fillId="25" borderId="0" xfId="39" applyNumberFormat="1" applyFont="1" applyFill="1" applyAlignment="1">
      <alignment horizontal="center"/>
    </xf>
    <xf numFmtId="165" fontId="60" fillId="25" borderId="0" xfId="49" quotePrefix="1" applyNumberFormat="1" applyFont="1" applyFill="1" applyAlignment="1" applyProtection="1">
      <alignment horizontal="right"/>
      <protection hidden="1"/>
    </xf>
    <xf numFmtId="2" fontId="54" fillId="25" borderId="0" xfId="0" applyNumberFormat="1" applyFont="1" applyFill="1" applyProtection="1">
      <protection hidden="1"/>
    </xf>
    <xf numFmtId="4" fontId="54" fillId="25" borderId="0" xfId="49" applyNumberFormat="1" applyFont="1" applyFill="1" applyAlignment="1" applyProtection="1">
      <alignment horizontal="right"/>
      <protection hidden="1"/>
    </xf>
    <xf numFmtId="0" fontId="45" fillId="0" borderId="0" xfId="49" applyFont="1" applyProtection="1">
      <protection hidden="1"/>
    </xf>
    <xf numFmtId="0" fontId="77" fillId="0" borderId="0" xfId="49" applyFont="1"/>
    <xf numFmtId="0" fontId="45" fillId="0" borderId="0" xfId="49" applyFont="1" applyFill="1" applyAlignment="1">
      <alignment horizontal="left" wrapText="1" indent="1"/>
    </xf>
    <xf numFmtId="0" fontId="45" fillId="0" borderId="0" xfId="49" applyFont="1" applyAlignment="1">
      <alignment horizontal="left" wrapText="1" indent="1"/>
    </xf>
    <xf numFmtId="0" fontId="50" fillId="0" borderId="0" xfId="49" applyFont="1" applyAlignment="1"/>
    <xf numFmtId="0" fontId="45" fillId="0" borderId="10" xfId="49" applyFont="1" applyBorder="1" applyAlignment="1">
      <alignment horizontal="left" indent="1"/>
    </xf>
    <xf numFmtId="3" fontId="45" fillId="25" borderId="10" xfId="49" applyNumberFormat="1" applyFont="1" applyFill="1" applyBorder="1" applyAlignment="1">
      <alignment horizontal="right"/>
    </xf>
    <xf numFmtId="164" fontId="45" fillId="25" borderId="10" xfId="49" applyNumberFormat="1" applyFont="1" applyFill="1" applyBorder="1" applyAlignment="1">
      <alignment horizontal="right"/>
    </xf>
    <xf numFmtId="0" fontId="45" fillId="25" borderId="10" xfId="49" applyFont="1" applyFill="1" applyBorder="1"/>
    <xf numFmtId="2" fontId="54" fillId="25" borderId="10" xfId="49" applyNumberFormat="1" applyFont="1" applyFill="1" applyBorder="1"/>
    <xf numFmtId="0" fontId="77" fillId="0" borderId="0" xfId="38" applyFont="1" applyFill="1"/>
    <xf numFmtId="3" fontId="45" fillId="0" borderId="0" xfId="49" applyNumberFormat="1" applyFont="1" applyBorder="1" applyAlignment="1" applyProtection="1">
      <alignment horizontal="center" vertical="center" wrapText="1"/>
    </xf>
    <xf numFmtId="3" fontId="45" fillId="25" borderId="10" xfId="49" applyNumberFormat="1" applyFont="1" applyFill="1" applyBorder="1" applyAlignment="1" applyProtection="1">
      <alignment horizontal="right"/>
      <protection locked="0" hidden="1"/>
    </xf>
    <xf numFmtId="164" fontId="45" fillId="25" borderId="10" xfId="49" applyNumberFormat="1" applyFont="1" applyFill="1" applyBorder="1" applyAlignment="1" applyProtection="1">
      <alignment horizontal="right"/>
      <protection locked="0" hidden="1"/>
    </xf>
    <xf numFmtId="0" fontId="45" fillId="25" borderId="10" xfId="49" applyFont="1" applyFill="1" applyBorder="1" applyProtection="1">
      <protection locked="0" hidden="1"/>
    </xf>
    <xf numFmtId="0" fontId="54" fillId="25" borderId="10" xfId="49" applyFont="1" applyFill="1" applyBorder="1" applyProtection="1">
      <protection locked="0" hidden="1"/>
    </xf>
    <xf numFmtId="0" fontId="60" fillId="0" borderId="0" xfId="0" applyFont="1" applyProtection="1">
      <protection hidden="1"/>
    </xf>
    <xf numFmtId="165" fontId="77" fillId="25" borderId="0" xfId="49" quotePrefix="1" applyNumberFormat="1" applyFont="1" applyFill="1" applyAlignment="1" applyProtection="1">
      <alignment horizontal="right"/>
      <protection hidden="1"/>
    </xf>
    <xf numFmtId="0" fontId="46" fillId="25" borderId="0" xfId="49" applyFont="1" applyFill="1" applyProtection="1"/>
    <xf numFmtId="3" fontId="45" fillId="25" borderId="0" xfId="49" applyNumberFormat="1" applyFont="1" applyFill="1" applyProtection="1"/>
    <xf numFmtId="0" fontId="46" fillId="25" borderId="0" xfId="49" applyFont="1" applyFill="1" applyBorder="1" applyAlignment="1" applyProtection="1">
      <alignment horizontal="center"/>
      <protection locked="0"/>
    </xf>
    <xf numFmtId="164" fontId="45" fillId="25" borderId="0" xfId="49" applyNumberFormat="1" applyFont="1" applyFill="1" applyBorder="1" applyAlignment="1">
      <alignment horizontal="center" vertical="center" wrapText="1"/>
    </xf>
    <xf numFmtId="3" fontId="45" fillId="25" borderId="0" xfId="49" applyNumberFormat="1" applyFont="1" applyFill="1" applyBorder="1" applyAlignment="1" applyProtection="1">
      <alignment horizontal="center" vertical="center" wrapText="1"/>
    </xf>
    <xf numFmtId="0" fontId="77" fillId="25" borderId="0" xfId="40" applyFont="1" applyFill="1" applyAlignment="1">
      <protection locked="0"/>
    </xf>
    <xf numFmtId="164" fontId="45" fillId="0" borderId="0" xfId="39" applyNumberFormat="1" applyFont="1" applyFill="1" applyAlignment="1" applyProtection="1">
      <alignment horizontal="center"/>
      <protection hidden="1"/>
    </xf>
    <xf numFmtId="0" fontId="77" fillId="25" borderId="0" xfId="49" applyFont="1" applyFill="1"/>
    <xf numFmtId="0" fontId="45" fillId="25" borderId="10" xfId="49" applyFont="1" applyFill="1" applyBorder="1" applyAlignment="1">
      <alignment horizontal="left" indent="1"/>
    </xf>
    <xf numFmtId="0" fontId="45" fillId="25" borderId="0" xfId="49" applyFont="1" applyFill="1" applyAlignment="1">
      <alignment horizontal="left"/>
    </xf>
    <xf numFmtId="0" fontId="45" fillId="0" borderId="0" xfId="49" applyFont="1" applyFill="1" applyProtection="1">
      <protection hidden="1"/>
    </xf>
    <xf numFmtId="165" fontId="60" fillId="0" borderId="0" xfId="49" quotePrefix="1" applyNumberFormat="1" applyFont="1" applyFill="1" applyAlignment="1" applyProtection="1">
      <alignment horizontal="right"/>
      <protection hidden="1"/>
    </xf>
    <xf numFmtId="0" fontId="60" fillId="0" borderId="0" xfId="0" applyFont="1" applyFill="1" applyProtection="1">
      <protection hidden="1"/>
    </xf>
    <xf numFmtId="0" fontId="45" fillId="0" borderId="0" xfId="0" applyFont="1" applyFill="1" applyProtection="1">
      <protection hidden="1"/>
    </xf>
    <xf numFmtId="4" fontId="45" fillId="0" borderId="10" xfId="49" applyNumberFormat="1" applyFont="1" applyFill="1" applyBorder="1" applyAlignment="1" applyProtection="1">
      <alignment horizontal="right"/>
      <protection hidden="1"/>
    </xf>
    <xf numFmtId="165" fontId="54" fillId="0" borderId="10" xfId="49" applyNumberFormat="1" applyFont="1" applyFill="1" applyBorder="1" applyAlignment="1" applyProtection="1">
      <alignment horizontal="right"/>
      <protection hidden="1"/>
    </xf>
    <xf numFmtId="165" fontId="45" fillId="0" borderId="0" xfId="49" applyNumberFormat="1" applyFont="1" applyFill="1" applyBorder="1" applyAlignment="1" applyProtection="1">
      <alignment horizontal="right"/>
      <protection hidden="1"/>
    </xf>
    <xf numFmtId="3" fontId="45" fillId="0" borderId="0" xfId="39" applyNumberFormat="1" applyFont="1" applyFill="1" applyBorder="1" applyProtection="1"/>
    <xf numFmtId="164" fontId="45" fillId="0" borderId="0" xfId="39" applyNumberFormat="1" applyFont="1" applyFill="1" applyBorder="1" applyProtection="1"/>
    <xf numFmtId="164" fontId="45" fillId="0" borderId="0" xfId="38" applyNumberFormat="1" applyFont="1" applyFill="1"/>
    <xf numFmtId="0" fontId="54" fillId="0" borderId="0" xfId="46" applyFont="1" applyFill="1" applyAlignment="1">
      <alignment horizontal="right" vertical="top"/>
    </xf>
    <xf numFmtId="3" fontId="50" fillId="0" borderId="0" xfId="0" quotePrefix="1" applyNumberFormat="1" applyFont="1" applyFill="1" applyBorder="1" applyAlignment="1">
      <alignment horizontal="center"/>
    </xf>
    <xf numFmtId="3" fontId="50" fillId="0" borderId="0" xfId="0" applyNumberFormat="1" applyFont="1" applyFill="1" applyBorder="1" applyAlignment="1">
      <alignment horizontal="right"/>
    </xf>
    <xf numFmtId="165" fontId="50" fillId="25" borderId="0" xfId="0" quotePrefix="1" applyNumberFormat="1" applyFont="1" applyFill="1" applyBorder="1" applyAlignment="1">
      <alignment horizontal="center"/>
    </xf>
    <xf numFmtId="3" fontId="50" fillId="0" borderId="0" xfId="0" applyNumberFormat="1" applyFont="1" applyFill="1" applyBorder="1" applyAlignment="1">
      <alignment horizontal="center"/>
    </xf>
    <xf numFmtId="165" fontId="50" fillId="25" borderId="0" xfId="0" applyNumberFormat="1" applyFont="1" applyFill="1" applyBorder="1" applyAlignment="1">
      <alignment horizontal="center"/>
    </xf>
    <xf numFmtId="3" fontId="60" fillId="0" borderId="0" xfId="0" applyNumberFormat="1" applyFont="1" applyFill="1" applyBorder="1" applyAlignment="1">
      <alignment horizontal="left"/>
    </xf>
    <xf numFmtId="4" fontId="50" fillId="25" borderId="0" xfId="0" quotePrefix="1" applyNumberFormat="1" applyFont="1" applyFill="1" applyBorder="1" applyAlignment="1">
      <alignment horizontal="center"/>
    </xf>
    <xf numFmtId="0" fontId="63" fillId="0" borderId="0" xfId="49" applyFont="1"/>
    <xf numFmtId="0" fontId="23" fillId="0" borderId="0" xfId="49" applyAlignment="1">
      <alignment horizontal="right"/>
    </xf>
    <xf numFmtId="0" fontId="46" fillId="25" borderId="0" xfId="49" applyFont="1" applyFill="1" applyAlignment="1" applyProtection="1">
      <alignment vertical="top"/>
    </xf>
    <xf numFmtId="164" fontId="45" fillId="25" borderId="0" xfId="49" applyNumberFormat="1" applyFont="1" applyFill="1" applyAlignment="1" applyProtection="1">
      <alignment horizontal="right"/>
    </xf>
    <xf numFmtId="164" fontId="45" fillId="25" borderId="0" xfId="49" applyNumberFormat="1" applyFont="1" applyFill="1" applyProtection="1"/>
    <xf numFmtId="3" fontId="50" fillId="25" borderId="0" xfId="49" applyNumberFormat="1" applyFont="1" applyFill="1" applyAlignment="1">
      <alignment vertical="center"/>
    </xf>
    <xf numFmtId="164" fontId="50" fillId="25" borderId="0" xfId="49" applyNumberFormat="1" applyFont="1" applyFill="1" applyAlignment="1">
      <alignment horizontal="right" vertical="center"/>
    </xf>
    <xf numFmtId="164" fontId="50" fillId="25" borderId="0" xfId="49" applyNumberFormat="1" applyFont="1" applyFill="1" applyAlignment="1">
      <alignment vertical="center"/>
    </xf>
    <xf numFmtId="164" fontId="50" fillId="25" borderId="0" xfId="49" applyNumberFormat="1" applyFont="1" applyFill="1" applyAlignment="1">
      <alignment horizontal="center" vertical="center"/>
    </xf>
    <xf numFmtId="0" fontId="45" fillId="25" borderId="0" xfId="49" applyFont="1" applyFill="1" applyBorder="1" applyAlignment="1">
      <alignment vertical="center" wrapText="1"/>
    </xf>
    <xf numFmtId="3" fontId="45" fillId="25" borderId="0" xfId="49" applyNumberFormat="1" applyFont="1" applyFill="1" applyBorder="1" applyAlignment="1">
      <alignment horizontal="center" vertical="center" wrapText="1"/>
    </xf>
    <xf numFmtId="164" fontId="54" fillId="25" borderId="0" xfId="49" applyNumberFormat="1" applyFont="1" applyFill="1" applyBorder="1" applyAlignment="1">
      <alignment horizontal="center" vertical="center" wrapText="1"/>
    </xf>
    <xf numFmtId="0" fontId="45" fillId="25" borderId="10" xfId="49" applyFont="1" applyFill="1" applyBorder="1" applyAlignment="1"/>
    <xf numFmtId="0" fontId="45" fillId="25" borderId="10" xfId="49" applyFont="1" applyFill="1" applyBorder="1" applyAlignment="1">
      <alignment horizontal="center"/>
    </xf>
    <xf numFmtId="3" fontId="45" fillId="25" borderId="10" xfId="49" applyNumberFormat="1" applyFont="1" applyFill="1" applyBorder="1" applyAlignment="1">
      <alignment horizontal="center"/>
    </xf>
    <xf numFmtId="0" fontId="45" fillId="25" borderId="0" xfId="49" applyFont="1" applyFill="1" applyBorder="1" applyAlignment="1" applyProtection="1"/>
    <xf numFmtId="3" fontId="45" fillId="25" borderId="0" xfId="49" applyNumberFormat="1" applyFont="1" applyFill="1" applyBorder="1" applyAlignment="1" applyProtection="1"/>
    <xf numFmtId="3" fontId="45" fillId="25" borderId="0" xfId="49" applyNumberFormat="1" applyFont="1" applyFill="1"/>
    <xf numFmtId="164" fontId="45" fillId="25" borderId="0" xfId="49" applyNumberFormat="1" applyFont="1" applyFill="1" applyAlignment="1">
      <alignment horizontal="right"/>
    </xf>
    <xf numFmtId="164" fontId="45" fillId="25" borderId="0" xfId="49" applyNumberFormat="1" applyFont="1" applyFill="1"/>
    <xf numFmtId="0" fontId="50" fillId="25" borderId="0" xfId="49" applyFont="1" applyFill="1"/>
    <xf numFmtId="165" fontId="50" fillId="25" borderId="0" xfId="49" quotePrefix="1" applyNumberFormat="1" applyFont="1" applyFill="1" applyAlignment="1" applyProtection="1">
      <alignment horizontal="right"/>
      <protection hidden="1"/>
    </xf>
    <xf numFmtId="0" fontId="50" fillId="25" borderId="0" xfId="0" applyFont="1" applyFill="1" applyProtection="1">
      <protection hidden="1"/>
    </xf>
    <xf numFmtId="4" fontId="50" fillId="25" borderId="0" xfId="49" quotePrefix="1" applyNumberFormat="1" applyFont="1" applyFill="1" applyAlignment="1" applyProtection="1">
      <alignment horizontal="right"/>
      <protection hidden="1"/>
    </xf>
    <xf numFmtId="165" fontId="50" fillId="25" borderId="0" xfId="49" applyNumberFormat="1" applyFont="1" applyFill="1" applyAlignment="1" applyProtection="1">
      <alignment horizontal="right"/>
      <protection hidden="1"/>
    </xf>
    <xf numFmtId="2" fontId="83" fillId="25" borderId="0" xfId="0" applyNumberFormat="1" applyFont="1" applyFill="1" applyProtection="1">
      <protection hidden="1"/>
    </xf>
    <xf numFmtId="4" fontId="83" fillId="25" borderId="0" xfId="49" applyNumberFormat="1" applyFont="1" applyFill="1" applyAlignment="1" applyProtection="1">
      <alignment horizontal="right"/>
      <protection hidden="1"/>
    </xf>
    <xf numFmtId="0" fontId="45" fillId="0" borderId="0" xfId="49" applyFont="1" applyBorder="1" applyAlignment="1">
      <alignment horizontal="center"/>
    </xf>
    <xf numFmtId="3" fontId="45" fillId="0" borderId="0" xfId="49" applyNumberFormat="1" applyFont="1" applyBorder="1" applyAlignment="1">
      <alignment vertical="center" wrapText="1"/>
    </xf>
    <xf numFmtId="3" fontId="45" fillId="0" borderId="0" xfId="49" applyNumberFormat="1" applyFont="1" applyBorder="1" applyAlignment="1">
      <alignment horizontal="center"/>
    </xf>
    <xf numFmtId="0" fontId="45" fillId="0" borderId="0" xfId="49" applyFont="1" applyBorder="1" applyAlignment="1">
      <alignment horizontal="left"/>
    </xf>
    <xf numFmtId="164" fontId="45" fillId="0" borderId="0" xfId="49" applyNumberFormat="1" applyFont="1" applyBorder="1" applyAlignment="1">
      <alignment horizontal="center"/>
    </xf>
    <xf numFmtId="164" fontId="45" fillId="0" borderId="0" xfId="49" applyNumberFormat="1" applyFont="1" applyBorder="1" applyAlignment="1">
      <alignment horizontal="left" vertical="center" wrapText="1"/>
    </xf>
    <xf numFmtId="164" fontId="45" fillId="0" borderId="0" xfId="49" applyNumberFormat="1" applyFont="1" applyBorder="1" applyAlignment="1">
      <alignment vertical="center" wrapText="1"/>
    </xf>
    <xf numFmtId="164" fontId="54" fillId="0" borderId="0" xfId="49" applyNumberFormat="1" applyFont="1" applyBorder="1" applyAlignment="1">
      <alignment horizontal="left" vertical="center" wrapText="1" indent="1"/>
    </xf>
    <xf numFmtId="164" fontId="45" fillId="0" borderId="0" xfId="49" applyNumberFormat="1" applyFont="1" applyBorder="1" applyAlignment="1">
      <alignment horizontal="left" vertical="center" wrapText="1" indent="1"/>
    </xf>
    <xf numFmtId="1" fontId="45" fillId="24" borderId="0" xfId="49" applyNumberFormat="1" applyFont="1" applyFill="1" applyBorder="1" applyAlignment="1">
      <alignment horizontal="left" vertical="center" wrapText="1" indent="1"/>
    </xf>
    <xf numFmtId="0" fontId="45" fillId="0" borderId="10" xfId="49" applyFont="1" applyBorder="1" applyAlignment="1">
      <alignment horizontal="right" indent="1"/>
    </xf>
    <xf numFmtId="3" fontId="45" fillId="0" borderId="0" xfId="49" applyNumberFormat="1" applyFont="1" applyAlignment="1">
      <alignment horizontal="right" indent="1"/>
    </xf>
    <xf numFmtId="164" fontId="45" fillId="0" borderId="0" xfId="49" applyNumberFormat="1" applyFont="1" applyAlignment="1">
      <alignment horizontal="right" indent="1"/>
    </xf>
    <xf numFmtId="1" fontId="45" fillId="24" borderId="10" xfId="49" applyNumberFormat="1" applyFont="1" applyFill="1" applyBorder="1" applyAlignment="1">
      <alignment horizontal="left" vertical="center" wrapText="1" indent="1"/>
    </xf>
    <xf numFmtId="0" fontId="45" fillId="0" borderId="0" xfId="49" quotePrefix="1" applyFont="1" applyBorder="1" applyAlignment="1">
      <alignment horizontal="right" vertical="center" wrapText="1"/>
    </xf>
    <xf numFmtId="164" fontId="45" fillId="0" borderId="0" xfId="49" quotePrefix="1" applyNumberFormat="1" applyFont="1" applyBorder="1" applyAlignment="1">
      <alignment horizontal="right" vertical="center" wrapText="1"/>
    </xf>
    <xf numFmtId="0" fontId="45" fillId="0" borderId="11" xfId="49" applyFont="1" applyFill="1" applyBorder="1" applyAlignment="1">
      <alignment horizontal="center" vertical="center" wrapText="1"/>
    </xf>
    <xf numFmtId="0" fontId="60" fillId="0" borderId="0" xfId="49" applyFont="1" applyFill="1"/>
    <xf numFmtId="0" fontId="45" fillId="0" borderId="0" xfId="49" applyFont="1" applyAlignment="1">
      <alignment horizontal="left" vertical="center" wrapText="1"/>
    </xf>
    <xf numFmtId="0" fontId="45" fillId="0" borderId="11" xfId="49" applyFont="1" applyBorder="1" applyAlignment="1">
      <alignment horizontal="center" vertical="center" wrapText="1"/>
    </xf>
    <xf numFmtId="0" fontId="45" fillId="0" borderId="0" xfId="49" applyFont="1" applyAlignment="1">
      <alignment vertical="center"/>
    </xf>
    <xf numFmtId="0" fontId="70" fillId="0" borderId="0" xfId="34" applyFont="1" applyAlignment="1" applyProtection="1">
      <alignment horizontal="left" vertical="center"/>
    </xf>
    <xf numFmtId="0" fontId="45" fillId="0" borderId="0" xfId="0" applyFont="1"/>
    <xf numFmtId="0" fontId="45" fillId="0" borderId="0" xfId="49" applyFont="1" applyAlignment="1" applyProtection="1">
      <alignment horizontal="left" vertical="center" wrapText="1"/>
    </xf>
    <xf numFmtId="0" fontId="46" fillId="0" borderId="0" xfId="49" applyFont="1" applyAlignment="1" applyProtection="1">
      <alignment horizontal="left"/>
    </xf>
    <xf numFmtId="0" fontId="45" fillId="0" borderId="10" xfId="49" applyFont="1" applyBorder="1" applyAlignment="1">
      <alignment horizontal="center" vertical="center" wrapText="1"/>
    </xf>
    <xf numFmtId="3" fontId="45" fillId="0" borderId="45" xfId="49" applyNumberFormat="1" applyFont="1" applyBorder="1" applyAlignment="1">
      <alignment horizontal="center" vertical="center" wrapText="1"/>
    </xf>
    <xf numFmtId="3" fontId="45" fillId="0" borderId="10" xfId="49" applyNumberFormat="1" applyFont="1" applyBorder="1" applyAlignment="1">
      <alignment horizontal="center" vertical="center" wrapText="1"/>
    </xf>
    <xf numFmtId="164" fontId="45" fillId="0" borderId="45" xfId="49" applyNumberFormat="1" applyFont="1" applyBorder="1" applyAlignment="1">
      <alignment horizontal="center" vertical="center" wrapText="1"/>
    </xf>
    <xf numFmtId="164" fontId="45" fillId="0" borderId="10" xfId="49" applyNumberFormat="1" applyFont="1" applyBorder="1" applyAlignment="1">
      <alignment horizontal="center" vertical="center" wrapText="1"/>
    </xf>
    <xf numFmtId="0" fontId="46" fillId="0" borderId="0" xfId="49" applyFont="1" applyAlignment="1" applyProtection="1">
      <alignment horizontal="left" vertical="top"/>
    </xf>
    <xf numFmtId="3" fontId="45" fillId="25" borderId="45" xfId="49" applyNumberFormat="1" applyFont="1" applyFill="1" applyBorder="1" applyAlignment="1">
      <alignment horizontal="center" vertical="center" wrapText="1"/>
    </xf>
    <xf numFmtId="3" fontId="45" fillId="25" borderId="10" xfId="49" applyNumberFormat="1" applyFont="1" applyFill="1" applyBorder="1" applyAlignment="1">
      <alignment horizontal="center" vertical="center" wrapText="1"/>
    </xf>
    <xf numFmtId="164" fontId="45" fillId="25" borderId="45" xfId="49" applyNumberFormat="1" applyFont="1" applyFill="1" applyBorder="1" applyAlignment="1">
      <alignment horizontal="center" vertical="center" wrapText="1"/>
    </xf>
    <xf numFmtId="164" fontId="45" fillId="25" borderId="10" xfId="49" applyNumberFormat="1" applyFont="1" applyFill="1" applyBorder="1" applyAlignment="1">
      <alignment horizontal="center" vertical="center" wrapText="1"/>
    </xf>
    <xf numFmtId="164" fontId="45" fillId="25" borderId="11" xfId="49" applyNumberFormat="1" applyFont="1" applyFill="1" applyBorder="1" applyAlignment="1">
      <alignment horizontal="center" vertical="center" wrapText="1"/>
    </xf>
    <xf numFmtId="0" fontId="46" fillId="25" borderId="0" xfId="49" applyFont="1" applyFill="1" applyAlignment="1" applyProtection="1">
      <alignment horizontal="left"/>
    </xf>
    <xf numFmtId="0" fontId="45" fillId="0" borderId="0" xfId="5276" applyFont="1" applyAlignment="1">
      <alignment vertical="center"/>
    </xf>
    <xf numFmtId="0" fontId="45" fillId="0" borderId="0" xfId="5276" applyFont="1" applyFill="1" applyBorder="1" applyAlignment="1">
      <alignment vertical="center"/>
    </xf>
    <xf numFmtId="0" fontId="23" fillId="0" borderId="0" xfId="49" applyFont="1" applyBorder="1"/>
    <xf numFmtId="0" fontId="57" fillId="24" borderId="0" xfId="0" applyFont="1" applyFill="1"/>
    <xf numFmtId="0" fontId="45" fillId="0" borderId="11" xfId="49" applyFont="1" applyBorder="1" applyAlignment="1">
      <alignment horizontal="center" vertical="center" wrapText="1"/>
    </xf>
    <xf numFmtId="0" fontId="45" fillId="0" borderId="0" xfId="49" applyFont="1" applyAlignment="1" applyProtection="1">
      <alignment horizontal="left" vertical="center"/>
    </xf>
    <xf numFmtId="0" fontId="45" fillId="25" borderId="0" xfId="49" applyFont="1" applyFill="1" applyAlignment="1">
      <alignment horizontal="left" vertical="center" wrapText="1"/>
    </xf>
    <xf numFmtId="3" fontId="45" fillId="25" borderId="10" xfId="49" applyNumberFormat="1"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0" xfId="0" applyFont="1" applyFill="1"/>
    <xf numFmtId="164" fontId="52" fillId="0" borderId="0" xfId="0" applyNumberFormat="1" applyFont="1" applyFill="1" applyBorder="1" applyAlignment="1">
      <alignment horizontal="right"/>
    </xf>
    <xf numFmtId="164" fontId="45" fillId="0" borderId="0" xfId="0" applyNumberFormat="1" applyFont="1" applyFill="1" applyAlignment="1">
      <alignment horizontal="right"/>
    </xf>
    <xf numFmtId="165" fontId="52" fillId="0" borderId="0" xfId="0" applyNumberFormat="1" applyFont="1" applyFill="1" applyBorder="1" applyAlignment="1">
      <alignment horizontal="right"/>
    </xf>
    <xf numFmtId="0" fontId="45" fillId="0" borderId="0" xfId="0" quotePrefix="1" applyFont="1" applyFill="1" applyBorder="1" applyAlignment="1">
      <alignment horizontal="right"/>
    </xf>
    <xf numFmtId="0" fontId="52" fillId="0" borderId="0" xfId="0" applyFont="1" applyFill="1" applyAlignment="1">
      <alignment horizontal="right"/>
    </xf>
    <xf numFmtId="164" fontId="45" fillId="0" borderId="0" xfId="0" applyNumberFormat="1" applyFont="1" applyFill="1" applyBorder="1" applyAlignment="1">
      <alignment horizontal="right" wrapText="1"/>
    </xf>
    <xf numFmtId="0" fontId="45" fillId="0" borderId="16" xfId="49" applyFont="1" applyFill="1" applyBorder="1" applyAlignment="1">
      <alignment horizontal="right"/>
    </xf>
    <xf numFmtId="0" fontId="45" fillId="0" borderId="0" xfId="0" applyFont="1" applyFill="1" applyAlignment="1">
      <alignment horizontal="right"/>
    </xf>
    <xf numFmtId="0" fontId="47" fillId="0" borderId="0" xfId="0" applyFont="1" applyFill="1" applyAlignment="1">
      <alignment horizontal="right"/>
    </xf>
    <xf numFmtId="164" fontId="47" fillId="0" borderId="19" xfId="0" applyNumberFormat="1" applyFont="1" applyFill="1" applyBorder="1" applyAlignment="1">
      <alignment horizontal="right"/>
    </xf>
    <xf numFmtId="164" fontId="75" fillId="0" borderId="0" xfId="0" applyNumberFormat="1" applyFont="1" applyFill="1" applyBorder="1" applyAlignment="1">
      <alignment horizontal="right"/>
    </xf>
    <xf numFmtId="164" fontId="47" fillId="0" borderId="16" xfId="0" applyNumberFormat="1" applyFont="1" applyFill="1" applyBorder="1" applyAlignment="1">
      <alignment horizontal="right"/>
    </xf>
    <xf numFmtId="164" fontId="60" fillId="0" borderId="16" xfId="0" applyNumberFormat="1" applyFont="1" applyFill="1" applyBorder="1" applyAlignment="1">
      <alignment horizontal="right"/>
    </xf>
    <xf numFmtId="0" fontId="47" fillId="0" borderId="20" xfId="0" applyFont="1" applyFill="1" applyBorder="1" applyAlignment="1">
      <alignment horizontal="right"/>
    </xf>
    <xf numFmtId="164" fontId="45" fillId="0" borderId="10" xfId="0" quotePrefix="1" applyNumberFormat="1" applyFont="1" applyFill="1" applyBorder="1" applyAlignment="1">
      <alignment horizontal="right"/>
    </xf>
    <xf numFmtId="0" fontId="47" fillId="0" borderId="10" xfId="0" applyFont="1" applyFill="1" applyBorder="1" applyAlignment="1">
      <alignment horizontal="right"/>
    </xf>
    <xf numFmtId="0" fontId="69" fillId="0" borderId="18" xfId="0" applyFont="1" applyFill="1" applyBorder="1" applyAlignment="1">
      <alignment horizontal="right"/>
    </xf>
    <xf numFmtId="0" fontId="47" fillId="0" borderId="0" xfId="49" applyFont="1" applyFill="1" applyBorder="1"/>
    <xf numFmtId="4" fontId="45" fillId="0" borderId="0" xfId="0" quotePrefix="1" applyNumberFormat="1" applyFont="1" applyFill="1" applyBorder="1" applyAlignment="1">
      <alignment horizontal="right"/>
    </xf>
    <xf numFmtId="0" fontId="45" fillId="0" borderId="10" xfId="49" applyFont="1" applyBorder="1" applyAlignment="1" applyProtection="1">
      <alignment vertical="center"/>
      <protection hidden="1"/>
    </xf>
    <xf numFmtId="164" fontId="50" fillId="0" borderId="0" xfId="0" applyNumberFormat="1" applyFont="1" applyFill="1" applyBorder="1" applyAlignment="1">
      <alignment horizontal="right"/>
    </xf>
    <xf numFmtId="164" fontId="73" fillId="0" borderId="0" xfId="0" applyNumberFormat="1" applyFont="1" applyFill="1" applyBorder="1" applyAlignment="1">
      <alignment horizontal="right"/>
    </xf>
    <xf numFmtId="0" fontId="72" fillId="0" borderId="0" xfId="0" applyFont="1" applyFill="1" applyAlignment="1">
      <alignment horizontal="right"/>
    </xf>
    <xf numFmtId="165" fontId="72" fillId="0" borderId="10" xfId="0" quotePrefix="1" applyNumberFormat="1" applyFont="1" applyFill="1" applyBorder="1" applyAlignment="1">
      <alignment horizontal="right"/>
    </xf>
    <xf numFmtId="0" fontId="62" fillId="25" borderId="0" xfId="49" applyFont="1" applyFill="1"/>
    <xf numFmtId="0" fontId="56" fillId="0" borderId="11" xfId="49" applyFont="1" applyBorder="1" applyAlignment="1">
      <alignment horizontal="left"/>
    </xf>
    <xf numFmtId="0" fontId="23" fillId="0" borderId="11" xfId="49" applyFont="1" applyBorder="1" applyAlignment="1">
      <alignment vertical="center" wrapText="1"/>
    </xf>
    <xf numFmtId="0" fontId="23" fillId="0" borderId="11" xfId="49" applyFont="1" applyBorder="1" applyAlignment="1">
      <alignment horizontal="center" vertical="center"/>
    </xf>
    <xf numFmtId="0" fontId="56" fillId="0" borderId="10" xfId="49" applyFont="1" applyBorder="1" applyAlignment="1">
      <alignment horizontal="left"/>
    </xf>
    <xf numFmtId="0" fontId="23" fillId="0" borderId="10" xfId="49" applyFont="1" applyBorder="1" applyAlignment="1">
      <alignment vertical="center" wrapText="1"/>
    </xf>
    <xf numFmtId="0" fontId="23" fillId="0" borderId="10" xfId="49" applyFont="1" applyBorder="1" applyAlignment="1">
      <alignment horizontal="center" vertical="center"/>
    </xf>
    <xf numFmtId="0" fontId="47" fillId="0" borderId="0" xfId="49" applyFont="1" applyAlignment="1"/>
    <xf numFmtId="0" fontId="34" fillId="0" borderId="0" xfId="34" applyAlignment="1" applyProtection="1"/>
    <xf numFmtId="0" fontId="23" fillId="0" borderId="10" xfId="49" applyBorder="1" applyAlignment="1">
      <alignment vertical="center" wrapText="1"/>
    </xf>
    <xf numFmtId="0" fontId="23" fillId="0" borderId="10" xfId="49" applyBorder="1" applyAlignment="1">
      <alignment horizontal="center" vertical="center"/>
    </xf>
    <xf numFmtId="0" fontId="23" fillId="25" borderId="0" xfId="49" applyFill="1"/>
    <xf numFmtId="164" fontId="45" fillId="25" borderId="0" xfId="38" applyNumberFormat="1" applyFont="1" applyFill="1" applyAlignment="1">
      <alignment horizontal="right"/>
    </xf>
    <xf numFmtId="0" fontId="20" fillId="25" borderId="0" xfId="52" applyFill="1"/>
    <xf numFmtId="0" fontId="45" fillId="25" borderId="0" xfId="49" applyFont="1" applyFill="1" applyAlignment="1"/>
    <xf numFmtId="0" fontId="86" fillId="0" borderId="0" xfId="0" applyFont="1" applyAlignment="1">
      <alignment horizontal="justify" vertical="center"/>
    </xf>
    <xf numFmtId="0" fontId="45" fillId="25" borderId="0" xfId="38" applyFont="1" applyFill="1" applyAlignment="1">
      <alignment horizontal="left" vertical="center"/>
    </xf>
    <xf numFmtId="0" fontId="23" fillId="25" borderId="0" xfId="49" applyFill="1" applyAlignment="1">
      <alignment vertical="center"/>
    </xf>
    <xf numFmtId="0" fontId="54" fillId="25" borderId="0" xfId="46" applyFont="1" applyFill="1" applyAlignment="1">
      <alignment horizontal="right" vertical="top"/>
    </xf>
    <xf numFmtId="164" fontId="45" fillId="25" borderId="0" xfId="39" applyNumberFormat="1" applyFont="1" applyFill="1" applyBorder="1" applyAlignment="1">
      <alignment vertical="top"/>
    </xf>
    <xf numFmtId="0" fontId="45" fillId="25" borderId="0" xfId="40" applyFont="1" applyFill="1" applyBorder="1" applyAlignment="1">
      <alignment vertical="top"/>
      <protection locked="0"/>
    </xf>
    <xf numFmtId="0" fontId="45" fillId="25" borderId="0" xfId="38" applyFont="1" applyFill="1" applyAlignment="1">
      <alignment vertical="top"/>
    </xf>
    <xf numFmtId="0" fontId="23" fillId="25" borderId="0" xfId="49" applyFont="1" applyFill="1" applyAlignment="1">
      <alignment vertical="center"/>
    </xf>
    <xf numFmtId="0" fontId="45" fillId="25" borderId="120" xfId="49" applyFont="1" applyFill="1" applyBorder="1" applyAlignment="1">
      <alignment horizontal="left" vertical="center"/>
    </xf>
    <xf numFmtId="0" fontId="45" fillId="29" borderId="13" xfId="49" applyFont="1" applyFill="1" applyBorder="1"/>
    <xf numFmtId="3" fontId="45" fillId="25" borderId="11" xfId="39" quotePrefix="1" applyNumberFormat="1" applyFont="1" applyFill="1" applyBorder="1" applyAlignment="1">
      <alignment horizontal="right" vertical="center"/>
    </xf>
    <xf numFmtId="0" fontId="45" fillId="25" borderId="11" xfId="40" applyFont="1" applyFill="1" applyBorder="1" applyAlignment="1">
      <alignment horizontal="right" vertical="center"/>
      <protection locked="0"/>
    </xf>
    <xf numFmtId="0" fontId="0" fillId="25" borderId="11" xfId="0" applyFill="1" applyBorder="1"/>
    <xf numFmtId="3" fontId="45" fillId="25" borderId="0" xfId="38" applyNumberFormat="1" applyFont="1" applyFill="1" applyAlignment="1">
      <alignment horizontal="right"/>
    </xf>
    <xf numFmtId="0" fontId="45" fillId="25" borderId="0" xfId="38" applyFont="1" applyFill="1" applyAlignment="1">
      <alignment horizontal="right"/>
    </xf>
    <xf numFmtId="164" fontId="45" fillId="25" borderId="0" xfId="49" quotePrefix="1" applyNumberFormat="1" applyFont="1" applyFill="1" applyBorder="1" applyAlignment="1">
      <alignment vertical="center" wrapText="1"/>
    </xf>
    <xf numFmtId="0" fontId="45" fillId="0" borderId="0" xfId="49" quotePrefix="1" applyFont="1" applyFill="1" applyBorder="1" applyAlignment="1">
      <alignment horizontal="right"/>
    </xf>
    <xf numFmtId="3" fontId="45" fillId="0" borderId="0" xfId="49" quotePrefix="1" applyNumberFormat="1" applyFont="1" applyFill="1" applyBorder="1" applyAlignment="1">
      <alignment horizontal="right"/>
    </xf>
    <xf numFmtId="0" fontId="45" fillId="29" borderId="13" xfId="49" quotePrefix="1" applyFont="1" applyFill="1" applyBorder="1" applyAlignment="1">
      <alignment horizontal="right"/>
    </xf>
    <xf numFmtId="3" fontId="45" fillId="29" borderId="13" xfId="49" quotePrefix="1" applyNumberFormat="1" applyFont="1" applyFill="1" applyBorder="1" applyAlignment="1">
      <alignment horizontal="right"/>
    </xf>
    <xf numFmtId="164" fontId="45" fillId="25" borderId="0" xfId="49" applyNumberFormat="1" applyFont="1" applyFill="1" applyBorder="1" applyAlignment="1">
      <alignment vertical="center" wrapText="1"/>
    </xf>
    <xf numFmtId="0" fontId="45" fillId="25" borderId="10" xfId="40" applyFont="1" applyFill="1" applyBorder="1" applyAlignment="1">
      <alignment horizontal="center" vertical="center" wrapText="1"/>
      <protection locked="0"/>
    </xf>
    <xf numFmtId="0" fontId="45" fillId="25" borderId="0" xfId="40" applyFont="1" applyFill="1" applyBorder="1" applyAlignment="1">
      <alignment horizontal="center" vertical="center" wrapText="1"/>
      <protection locked="0"/>
    </xf>
    <xf numFmtId="0" fontId="45" fillId="25" borderId="0" xfId="40" applyFont="1" applyFill="1" applyBorder="1" applyAlignment="1">
      <alignment vertical="center"/>
      <protection locked="0"/>
    </xf>
    <xf numFmtId="0" fontId="45" fillId="25" borderId="45" xfId="40" applyFont="1" applyFill="1" applyBorder="1" applyAlignment="1">
      <alignment vertical="center"/>
      <protection locked="0"/>
    </xf>
    <xf numFmtId="0" fontId="87" fillId="25" borderId="0" xfId="0" applyFont="1" applyFill="1"/>
    <xf numFmtId="164" fontId="45" fillId="25" borderId="0" xfId="40" applyNumberFormat="1" applyFont="1" applyFill="1" applyAlignment="1">
      <alignment horizontal="right" vertical="center"/>
      <protection locked="0"/>
    </xf>
    <xf numFmtId="0" fontId="34" fillId="25" borderId="0" xfId="34" applyFill="1" applyAlignment="1" applyProtection="1">
      <alignment vertical="center"/>
    </xf>
    <xf numFmtId="0" fontId="87" fillId="25" borderId="0" xfId="0" applyFont="1" applyFill="1" applyAlignment="1">
      <alignment horizontal="center"/>
    </xf>
    <xf numFmtId="0" fontId="50" fillId="25" borderId="0" xfId="49" applyFont="1" applyFill="1" applyAlignment="1">
      <alignment horizontal="left" vertical="center" wrapText="1"/>
    </xf>
    <xf numFmtId="0" fontId="23" fillId="25" borderId="0" xfId="49" applyFill="1" applyAlignment="1">
      <alignment horizontal="left" vertical="center" wrapText="1"/>
    </xf>
    <xf numFmtId="0" fontId="46" fillId="25" borderId="0" xfId="49" applyFont="1" applyFill="1"/>
    <xf numFmtId="0" fontId="23" fillId="25" borderId="0" xfId="49" applyFill="1" applyAlignment="1">
      <alignment horizontal="left"/>
    </xf>
    <xf numFmtId="0" fontId="0" fillId="0" borderId="0" xfId="0" applyAlignment="1">
      <alignment vertical="center"/>
    </xf>
    <xf numFmtId="0" fontId="54" fillId="25" borderId="0" xfId="46" applyFont="1" applyFill="1" applyAlignment="1" applyProtection="1">
      <alignment horizontal="right" vertical="top"/>
    </xf>
    <xf numFmtId="0" fontId="88" fillId="25" borderId="0" xfId="5277" applyFont="1" applyFill="1" applyBorder="1" applyAlignment="1">
      <alignment horizontal="left" vertical="top"/>
    </xf>
    <xf numFmtId="0" fontId="88" fillId="25" borderId="0" xfId="5277" applyFont="1" applyFill="1" applyBorder="1"/>
    <xf numFmtId="0" fontId="88" fillId="25" borderId="10" xfId="5277" applyFont="1" applyFill="1" applyBorder="1" applyAlignment="1">
      <alignment horizontal="left" vertical="top"/>
    </xf>
    <xf numFmtId="0" fontId="88" fillId="25" borderId="10" xfId="5277" applyFont="1" applyFill="1" applyBorder="1"/>
    <xf numFmtId="0" fontId="50" fillId="0" borderId="0" xfId="5277" applyFont="1" applyAlignment="1"/>
    <xf numFmtId="0" fontId="54" fillId="0" borderId="0" xfId="5277" applyFont="1" applyAlignment="1"/>
    <xf numFmtId="0" fontId="45" fillId="30" borderId="11" xfId="49" applyFont="1" applyFill="1" applyBorder="1" applyAlignment="1">
      <alignment horizontal="center" vertical="center" wrapText="1"/>
    </xf>
    <xf numFmtId="0" fontId="45" fillId="30" borderId="45" xfId="49" applyFont="1" applyFill="1" applyBorder="1" applyAlignment="1">
      <alignment horizontal="center" vertical="center" wrapText="1"/>
    </xf>
    <xf numFmtId="0" fontId="45" fillId="25" borderId="11" xfId="40" applyFont="1" applyFill="1" applyBorder="1" applyAlignment="1" applyProtection="1">
      <alignment horizontal="center" vertical="center" wrapText="1"/>
    </xf>
    <xf numFmtId="0" fontId="88" fillId="25" borderId="0" xfId="5277" applyFont="1" applyFill="1"/>
    <xf numFmtId="0" fontId="6" fillId="25" borderId="0" xfId="5277" applyFill="1"/>
    <xf numFmtId="0" fontId="34" fillId="24" borderId="13" xfId="34" applyFill="1" applyBorder="1" applyAlignment="1" applyProtection="1">
      <alignment vertical="center"/>
    </xf>
    <xf numFmtId="0" fontId="23" fillId="24" borderId="13" xfId="0" applyFont="1" applyFill="1" applyBorder="1" applyAlignment="1">
      <alignment vertical="center"/>
    </xf>
    <xf numFmtId="0" fontId="0" fillId="24" borderId="13" xfId="0" applyFill="1" applyBorder="1" applyAlignment="1">
      <alignment horizontal="center" vertical="center"/>
    </xf>
    <xf numFmtId="0" fontId="45" fillId="0" borderId="0" xfId="0" applyFont="1"/>
    <xf numFmtId="0" fontId="46" fillId="0" borderId="10" xfId="49" applyFont="1" applyBorder="1" applyAlignment="1">
      <alignment horizontal="center" vertical="center"/>
    </xf>
    <xf numFmtId="0" fontId="45" fillId="25" borderId="0" xfId="49" applyFont="1" applyFill="1" applyAlignment="1" applyProtection="1">
      <alignment horizontal="left" vertical="center" wrapText="1"/>
    </xf>
    <xf numFmtId="164" fontId="45" fillId="0" borderId="0" xfId="0" applyNumberFormat="1" applyFont="1"/>
    <xf numFmtId="0" fontId="89" fillId="0" borderId="0" xfId="73" applyFont="1" applyFill="1" applyBorder="1" applyAlignment="1">
      <alignment horizontal="center" vertical="center" wrapText="1"/>
    </xf>
    <xf numFmtId="0" fontId="45" fillId="0" borderId="119" xfId="73" applyFont="1" applyBorder="1"/>
    <xf numFmtId="0" fontId="45" fillId="0" borderId="119" xfId="73" applyFont="1" applyBorder="1" applyAlignment="1">
      <alignment horizontal="right" indent="1"/>
    </xf>
    <xf numFmtId="0" fontId="4" fillId="0" borderId="0" xfId="5281"/>
    <xf numFmtId="164" fontId="4" fillId="0" borderId="0" xfId="5281" applyNumberFormat="1"/>
    <xf numFmtId="0" fontId="91" fillId="0" borderId="0" xfId="5281" applyFont="1"/>
    <xf numFmtId="0" fontId="90" fillId="0" borderId="0" xfId="5281" applyFont="1"/>
    <xf numFmtId="0" fontId="92" fillId="0" borderId="0" xfId="49" applyFont="1" applyAlignment="1">
      <alignment vertical="center"/>
    </xf>
    <xf numFmtId="0" fontId="72" fillId="0" borderId="11" xfId="49" applyFont="1" applyFill="1" applyBorder="1" applyAlignment="1">
      <alignment horizontal="center" vertical="center" wrapText="1"/>
    </xf>
    <xf numFmtId="0" fontId="3" fillId="0" borderId="0" xfId="5281" applyFont="1"/>
    <xf numFmtId="0" fontId="45" fillId="0" borderId="0" xfId="49" applyFont="1" applyAlignment="1">
      <alignment horizontal="left" vertical="center" wrapText="1"/>
    </xf>
    <xf numFmtId="0" fontId="46" fillId="0" borderId="0" xfId="49" applyFont="1" applyAlignment="1" applyProtection="1">
      <alignment horizontal="left"/>
    </xf>
    <xf numFmtId="0" fontId="55" fillId="0" borderId="0" xfId="0" applyFont="1" applyFill="1" applyAlignment="1">
      <alignment wrapText="1"/>
    </xf>
    <xf numFmtId="0" fontId="55" fillId="0" borderId="0" xfId="49" applyFont="1" applyFill="1"/>
    <xf numFmtId="0" fontId="55" fillId="27" borderId="0" xfId="49" applyFont="1" applyFill="1"/>
    <xf numFmtId="0" fontId="54" fillId="0" borderId="0" xfId="49" quotePrefix="1" applyFont="1" applyBorder="1" applyAlignment="1">
      <alignment horizontal="right" wrapText="1"/>
    </xf>
    <xf numFmtId="2" fontId="54" fillId="0" borderId="0" xfId="49" quotePrefix="1" applyNumberFormat="1" applyFont="1" applyBorder="1" applyAlignment="1">
      <alignment horizontal="right" wrapText="1"/>
    </xf>
    <xf numFmtId="0" fontId="94" fillId="0" borderId="0" xfId="5281" applyFont="1"/>
    <xf numFmtId="0" fontId="95" fillId="0" borderId="0" xfId="5281" applyFont="1"/>
    <xf numFmtId="0" fontId="46" fillId="25" borderId="15" xfId="49" applyFont="1" applyFill="1" applyBorder="1" applyAlignment="1" applyProtection="1">
      <alignment vertical="center"/>
      <protection locked="0"/>
    </xf>
    <xf numFmtId="0" fontId="2" fillId="0" borderId="0" xfId="5281" applyFont="1"/>
    <xf numFmtId="0" fontId="45" fillId="0" borderId="10" xfId="73" applyFont="1" applyBorder="1"/>
    <xf numFmtId="0" fontId="45" fillId="0" borderId="11" xfId="73" applyFont="1" applyBorder="1" applyAlignment="1">
      <alignment horizontal="center" vertical="center" wrapText="1"/>
    </xf>
    <xf numFmtId="0" fontId="45" fillId="0" borderId="0" xfId="5281" applyFont="1"/>
    <xf numFmtId="0" fontId="45" fillId="0" borderId="0" xfId="5281" applyFont="1" applyBorder="1" applyAlignment="1">
      <alignment horizontal="center" vertical="center" wrapText="1"/>
    </xf>
    <xf numFmtId="0" fontId="98" fillId="0" borderId="0" xfId="5281" applyFont="1"/>
    <xf numFmtId="0" fontId="96" fillId="31" borderId="0" xfId="73" applyFont="1" applyFill="1" applyAlignment="1">
      <alignment vertical="center" wrapText="1"/>
    </xf>
    <xf numFmtId="164" fontId="99" fillId="31" borderId="0" xfId="73" applyNumberFormat="1" applyFont="1" applyFill="1" applyAlignment="1">
      <alignment horizontal="left" vertical="center" wrapText="1" indent="1"/>
    </xf>
    <xf numFmtId="164" fontId="98" fillId="0" borderId="0" xfId="5281" applyNumberFormat="1" applyFont="1"/>
    <xf numFmtId="164" fontId="45" fillId="0" borderId="0" xfId="5281" applyNumberFormat="1" applyFont="1" applyBorder="1" applyAlignment="1">
      <alignment vertical="center" wrapText="1"/>
    </xf>
    <xf numFmtId="164" fontId="96" fillId="31" borderId="0" xfId="73" applyNumberFormat="1" applyFont="1" applyFill="1" applyAlignment="1">
      <alignment horizontal="left" vertical="center" wrapText="1" indent="1"/>
    </xf>
    <xf numFmtId="0" fontId="45" fillId="0" borderId="0" xfId="5281" applyFont="1" applyAlignment="1">
      <alignment horizontal="center"/>
    </xf>
    <xf numFmtId="1" fontId="96" fillId="31" borderId="0" xfId="73" applyNumberFormat="1" applyFont="1" applyFill="1" applyAlignment="1">
      <alignment vertical="center" wrapText="1"/>
    </xf>
    <xf numFmtId="1" fontId="45" fillId="24" borderId="0" xfId="5281" applyNumberFormat="1" applyFont="1" applyFill="1" applyBorder="1" applyAlignment="1">
      <alignment horizontal="left" vertical="center" wrapText="1" indent="1"/>
    </xf>
    <xf numFmtId="0" fontId="45" fillId="0" borderId="0" xfId="5281" applyFont="1" applyBorder="1" applyAlignment="1">
      <alignment vertical="center" wrapText="1"/>
    </xf>
    <xf numFmtId="0" fontId="45" fillId="0" borderId="10" xfId="5281" applyFont="1" applyBorder="1" applyAlignment="1">
      <alignment vertical="center" wrapText="1"/>
    </xf>
    <xf numFmtId="0" fontId="2" fillId="0" borderId="0" xfId="5281" applyFont="1" applyAlignment="1">
      <alignment wrapText="1"/>
    </xf>
    <xf numFmtId="0" fontId="94" fillId="0" borderId="0" xfId="5281" applyFont="1" applyAlignment="1">
      <alignment vertical="center"/>
    </xf>
    <xf numFmtId="0" fontId="50" fillId="31" borderId="0" xfId="73" applyFont="1" applyFill="1" applyAlignment="1">
      <alignment vertical="center" wrapText="1"/>
    </xf>
    <xf numFmtId="164" fontId="45" fillId="31" borderId="0" xfId="73" applyNumberFormat="1" applyFont="1" applyFill="1" applyAlignment="1">
      <alignment horizontal="left" vertical="center" wrapText="1" indent="1"/>
    </xf>
    <xf numFmtId="1" fontId="50" fillId="31" borderId="0" xfId="73" applyNumberFormat="1" applyFont="1" applyFill="1" applyAlignment="1">
      <alignment horizontal="left" vertical="center" wrapText="1" indent="1"/>
    </xf>
    <xf numFmtId="0" fontId="45" fillId="0" borderId="0" xfId="49" quotePrefix="1" applyNumberFormat="1" applyFont="1" applyFill="1" applyBorder="1" applyAlignment="1">
      <alignment horizontal="right"/>
    </xf>
    <xf numFmtId="3" fontId="45" fillId="0" borderId="0" xfId="5273" applyNumberFormat="1" applyFont="1" applyFill="1" applyAlignment="1">
      <alignment horizontal="right"/>
    </xf>
    <xf numFmtId="0" fontId="45" fillId="0" borderId="0" xfId="0" applyNumberFormat="1" applyFont="1" applyFill="1" applyAlignment="1">
      <alignment horizontal="right"/>
    </xf>
    <xf numFmtId="164" fontId="45" fillId="25" borderId="11" xfId="49" applyNumberFormat="1" applyFont="1" applyFill="1" applyBorder="1" applyAlignment="1">
      <alignment horizontal="center" vertical="center" wrapText="1"/>
    </xf>
    <xf numFmtId="0" fontId="50" fillId="0" borderId="11" xfId="40" applyFont="1" applyBorder="1" applyAlignment="1">
      <alignment vertical="center"/>
      <protection locked="0"/>
    </xf>
    <xf numFmtId="0" fontId="50" fillId="0" borderId="10" xfId="49" applyFont="1" applyBorder="1" applyAlignment="1" applyProtection="1">
      <alignment vertical="center"/>
      <protection hidden="1"/>
    </xf>
    <xf numFmtId="3" fontId="50" fillId="0" borderId="0" xfId="49" applyNumberFormat="1" applyFont="1" applyFill="1" applyAlignment="1" applyProtection="1">
      <alignment horizontal="right"/>
      <protection hidden="1"/>
    </xf>
    <xf numFmtId="3" fontId="50" fillId="0" borderId="0" xfId="0" applyNumberFormat="1" applyFont="1" applyFill="1" applyAlignment="1" applyProtection="1">
      <alignment horizontal="right"/>
      <protection hidden="1"/>
    </xf>
    <xf numFmtId="3" fontId="50" fillId="0" borderId="0" xfId="49" applyNumberFormat="1" applyFont="1" applyFill="1" applyAlignment="1" applyProtection="1">
      <alignment horizontal="center"/>
      <protection hidden="1"/>
    </xf>
    <xf numFmtId="165" fontId="50" fillId="0" borderId="0" xfId="0" applyNumberFormat="1" applyFont="1" applyFill="1" applyAlignment="1" applyProtection="1">
      <alignment horizontal="right"/>
      <protection hidden="1"/>
    </xf>
    <xf numFmtId="165" fontId="50" fillId="0" borderId="0" xfId="0" applyNumberFormat="1" applyFont="1" applyFill="1" applyAlignment="1" applyProtection="1">
      <alignment horizontal="center"/>
      <protection hidden="1"/>
    </xf>
    <xf numFmtId="4" fontId="50" fillId="0" borderId="0" xfId="0" applyNumberFormat="1" applyFont="1" applyFill="1" applyAlignment="1" applyProtection="1">
      <alignment horizontal="right"/>
      <protection hidden="1"/>
    </xf>
    <xf numFmtId="4" fontId="83" fillId="0" borderId="0" xfId="0" applyNumberFormat="1" applyFont="1" applyFill="1" applyAlignment="1" applyProtection="1">
      <alignment horizontal="right"/>
      <protection hidden="1"/>
    </xf>
    <xf numFmtId="0" fontId="45" fillId="0" borderId="0" xfId="49" applyFont="1" applyAlignment="1">
      <alignment horizontal="left" vertical="center" wrapText="1"/>
    </xf>
    <xf numFmtId="0" fontId="45" fillId="0" borderId="0" xfId="49" applyFont="1" applyAlignment="1">
      <alignment vertical="center"/>
    </xf>
    <xf numFmtId="164" fontId="45" fillId="0" borderId="119" xfId="49" applyNumberFormat="1" applyFont="1" applyBorder="1" applyAlignment="1">
      <alignment horizontal="center" vertical="center" wrapText="1"/>
    </xf>
    <xf numFmtId="164" fontId="45" fillId="0" borderId="11" xfId="49" applyNumberFormat="1" applyFont="1" applyBorder="1" applyAlignment="1">
      <alignment horizontal="center" vertical="center" wrapText="1"/>
    </xf>
    <xf numFmtId="0" fontId="45" fillId="0" borderId="0" xfId="49" applyFont="1" applyFill="1" applyAlignment="1">
      <alignment vertical="center" wrapText="1"/>
    </xf>
    <xf numFmtId="0" fontId="4" fillId="0" borderId="0" xfId="5281" applyFill="1"/>
    <xf numFmtId="164" fontId="45" fillId="25" borderId="0" xfId="49" applyNumberFormat="1" applyFont="1" applyFill="1" applyBorder="1" applyAlignment="1">
      <alignment vertical="center"/>
    </xf>
    <xf numFmtId="0" fontId="50" fillId="0" borderId="119" xfId="49" applyFont="1" applyBorder="1" applyAlignment="1">
      <alignment vertical="center"/>
    </xf>
    <xf numFmtId="164" fontId="45" fillId="0" borderId="0" xfId="38" applyNumberFormat="1" applyFont="1" applyBorder="1"/>
    <xf numFmtId="0" fontId="55" fillId="25" borderId="119" xfId="49" applyFont="1" applyFill="1" applyBorder="1"/>
    <xf numFmtId="3" fontId="45" fillId="25" borderId="0" xfId="49" quotePrefix="1" applyNumberFormat="1" applyFont="1" applyFill="1" applyBorder="1" applyAlignment="1">
      <alignment horizontal="right"/>
    </xf>
    <xf numFmtId="0" fontId="45" fillId="25" borderId="0" xfId="49" quotePrefix="1" applyFont="1" applyFill="1" applyBorder="1" applyAlignment="1">
      <alignment horizontal="right"/>
    </xf>
    <xf numFmtId="0" fontId="45" fillId="25" borderId="10" xfId="40" applyFont="1" applyFill="1" applyBorder="1" applyAlignment="1">
      <alignment horizontal="left" vertical="center"/>
      <protection locked="0"/>
    </xf>
    <xf numFmtId="3" fontId="45" fillId="0" borderId="0" xfId="5282" applyNumberFormat="1" applyFont="1" applyAlignment="1" applyProtection="1">
      <alignment horizontal="center"/>
      <protection hidden="1"/>
    </xf>
    <xf numFmtId="164" fontId="45" fillId="32" borderId="0" xfId="5282" applyNumberFormat="1" applyFont="1" applyFill="1" applyAlignment="1" applyProtection="1">
      <alignment horizontal="center"/>
      <protection hidden="1"/>
    </xf>
    <xf numFmtId="164" fontId="45" fillId="0" borderId="0" xfId="5282" applyNumberFormat="1" applyFont="1" applyFill="1" applyAlignment="1" applyProtection="1">
      <alignment horizontal="center"/>
      <protection hidden="1"/>
    </xf>
    <xf numFmtId="3" fontId="99" fillId="31" borderId="0" xfId="73" applyNumberFormat="1" applyFont="1" applyFill="1" applyAlignment="1" applyProtection="1">
      <alignment horizontal="left" vertical="center" wrapText="1" indent="1"/>
      <protection hidden="1"/>
    </xf>
    <xf numFmtId="164" fontId="45" fillId="25" borderId="0" xfId="5282" applyNumberFormat="1" applyFont="1" applyFill="1" applyAlignment="1" applyProtection="1">
      <alignment horizontal="center"/>
      <protection hidden="1"/>
    </xf>
    <xf numFmtId="3" fontId="50" fillId="0" borderId="0" xfId="5282" applyNumberFormat="1" applyFont="1" applyAlignment="1" applyProtection="1">
      <alignment horizontal="center"/>
      <protection hidden="1"/>
    </xf>
    <xf numFmtId="164" fontId="50" fillId="0" borderId="0" xfId="5282" applyNumberFormat="1" applyFont="1" applyFill="1" applyAlignment="1" applyProtection="1">
      <alignment horizontal="center"/>
      <protection hidden="1"/>
    </xf>
    <xf numFmtId="3" fontId="45" fillId="0" borderId="0" xfId="5281" applyNumberFormat="1" applyFont="1" applyBorder="1" applyAlignment="1" applyProtection="1">
      <alignment vertical="center" wrapText="1"/>
      <protection hidden="1"/>
    </xf>
    <xf numFmtId="3" fontId="96" fillId="31" borderId="0" xfId="73" applyNumberFormat="1" applyFont="1" applyFill="1" applyAlignment="1" applyProtection="1">
      <alignment vertical="center" wrapText="1"/>
      <protection hidden="1"/>
    </xf>
    <xf numFmtId="0" fontId="94" fillId="0" borderId="0" xfId="5281" applyFont="1" applyProtection="1">
      <protection hidden="1"/>
    </xf>
    <xf numFmtId="3" fontId="45" fillId="0" borderId="0" xfId="5281" applyNumberFormat="1" applyFont="1" applyAlignment="1" applyProtection="1">
      <alignment horizontal="center"/>
      <protection hidden="1"/>
    </xf>
    <xf numFmtId="0" fontId="55" fillId="0" borderId="0" xfId="49" applyFont="1" applyAlignment="1">
      <alignment horizontal="left"/>
    </xf>
    <xf numFmtId="0" fontId="45" fillId="0" borderId="0" xfId="47" applyFont="1" applyAlignment="1">
      <alignment horizontal="left"/>
    </xf>
    <xf numFmtId="0" fontId="72" fillId="0" borderId="0" xfId="49" applyFont="1" applyAlignment="1">
      <alignment horizontal="left" vertical="center" wrapText="1"/>
    </xf>
    <xf numFmtId="164" fontId="72" fillId="25" borderId="0" xfId="49" applyNumberFormat="1" applyFont="1" applyFill="1" applyAlignment="1">
      <alignment horizontal="left" vertical="center" wrapText="1"/>
    </xf>
    <xf numFmtId="164" fontId="45" fillId="0" borderId="0" xfId="49" applyNumberFormat="1" applyFont="1" applyAlignment="1">
      <alignment horizontal="left" vertical="center" wrapText="1"/>
    </xf>
    <xf numFmtId="0" fontId="45" fillId="0" borderId="0" xfId="49" applyFont="1" applyAlignment="1">
      <alignment horizontal="left" vertical="center" wrapText="1"/>
    </xf>
    <xf numFmtId="0" fontId="45" fillId="25" borderId="0" xfId="49" applyFont="1" applyFill="1" applyAlignment="1">
      <alignment horizontal="left" vertical="center"/>
    </xf>
    <xf numFmtId="0" fontId="46" fillId="0" borderId="0" xfId="49" applyFont="1" applyAlignment="1">
      <alignment horizontal="left"/>
    </xf>
    <xf numFmtId="0" fontId="45" fillId="0" borderId="0" xfId="0" applyNumberFormat="1" applyFont="1" applyBorder="1" applyAlignment="1"/>
    <xf numFmtId="0" fontId="45" fillId="0" borderId="0" xfId="0" applyFont="1" applyAlignment="1"/>
    <xf numFmtId="0" fontId="72" fillId="0" borderId="0" xfId="0" applyNumberFormat="1" applyFont="1" applyBorder="1" applyAlignment="1">
      <alignment horizontal="left"/>
    </xf>
    <xf numFmtId="0" fontId="45" fillId="0" borderId="0" xfId="0" applyNumberFormat="1" applyFont="1" applyBorder="1" applyAlignment="1">
      <alignment horizontal="left" vertical="center"/>
    </xf>
    <xf numFmtId="0" fontId="45" fillId="0" borderId="0" xfId="49" applyFont="1" applyAlignment="1">
      <alignment horizontal="left" vertical="center"/>
    </xf>
    <xf numFmtId="0" fontId="46" fillId="0" borderId="0" xfId="49" applyFont="1" applyFill="1" applyAlignment="1">
      <alignment horizontal="left"/>
    </xf>
    <xf numFmtId="0" fontId="45" fillId="0" borderId="11" xfId="49" applyFont="1" applyBorder="1" applyAlignment="1">
      <alignment horizontal="center" vertical="center" wrapText="1"/>
    </xf>
    <xf numFmtId="0" fontId="45" fillId="0" borderId="0" xfId="49" applyFont="1" applyAlignment="1">
      <alignment vertical="center"/>
    </xf>
    <xf numFmtId="164" fontId="70" fillId="0" borderId="0" xfId="34" applyNumberFormat="1" applyFont="1" applyAlignment="1" applyProtection="1">
      <alignment horizontal="left" vertical="center" wrapText="1"/>
    </xf>
    <xf numFmtId="164" fontId="45" fillId="25" borderId="0" xfId="49" applyNumberFormat="1" applyFont="1" applyFill="1" applyAlignment="1">
      <alignment horizontal="left" vertical="center" wrapText="1"/>
    </xf>
    <xf numFmtId="0" fontId="45" fillId="0" borderId="0" xfId="0" applyFont="1" applyAlignment="1">
      <alignment horizontal="left" vertical="center" wrapText="1"/>
    </xf>
    <xf numFmtId="0" fontId="45" fillId="0" borderId="0" xfId="49" applyFont="1" applyBorder="1" applyAlignment="1">
      <alignment horizontal="left" vertical="center" wrapText="1"/>
    </xf>
    <xf numFmtId="0" fontId="45" fillId="0" borderId="0" xfId="49" applyFont="1" applyFill="1" applyAlignment="1">
      <alignment horizontal="left" vertical="center" wrapText="1"/>
    </xf>
    <xf numFmtId="164" fontId="76" fillId="0" borderId="0" xfId="34" applyNumberFormat="1" applyFont="1" applyAlignment="1" applyProtection="1">
      <alignment horizontal="left" vertical="center" wrapText="1"/>
    </xf>
    <xf numFmtId="164" fontId="45" fillId="0" borderId="0" xfId="49" applyNumberFormat="1" applyFont="1" applyFill="1" applyAlignment="1">
      <alignment horizontal="left" vertical="center" wrapText="1"/>
    </xf>
    <xf numFmtId="0" fontId="45" fillId="0" borderId="11" xfId="49" applyFont="1" applyFill="1" applyBorder="1" applyAlignment="1">
      <alignment horizontal="center" vertical="center" wrapText="1"/>
    </xf>
    <xf numFmtId="0" fontId="45" fillId="0" borderId="0" xfId="49" applyFont="1" applyAlignment="1">
      <alignment horizontal="left" vertical="top" wrapText="1"/>
    </xf>
    <xf numFmtId="0" fontId="45" fillId="0" borderId="0" xfId="0" applyFont="1"/>
    <xf numFmtId="0" fontId="70" fillId="0" borderId="0" xfId="34" applyFont="1" applyAlignment="1" applyProtection="1">
      <alignment horizontal="left" vertical="center"/>
    </xf>
    <xf numFmtId="0" fontId="46" fillId="0" borderId="0" xfId="49" applyFont="1" applyAlignment="1" applyProtection="1">
      <alignment horizontal="left"/>
    </xf>
    <xf numFmtId="0" fontId="47" fillId="0" borderId="15" xfId="49" applyFont="1" applyFill="1" applyBorder="1" applyAlignment="1" applyProtection="1">
      <alignment horizontal="center"/>
      <protection locked="0"/>
    </xf>
    <xf numFmtId="0" fontId="47" fillId="0" borderId="14" xfId="49" applyFont="1" applyFill="1" applyBorder="1" applyAlignment="1" applyProtection="1">
      <alignment horizontal="center"/>
      <protection locked="0"/>
    </xf>
    <xf numFmtId="0" fontId="45" fillId="0" borderId="45" xfId="49" applyFont="1" applyBorder="1" applyAlignment="1">
      <alignment horizontal="center" vertical="center" wrapText="1"/>
    </xf>
    <xf numFmtId="0" fontId="45" fillId="0" borderId="10" xfId="49" applyFont="1" applyBorder="1" applyAlignment="1">
      <alignment horizontal="center" vertical="center" wrapText="1"/>
    </xf>
    <xf numFmtId="3" fontId="45" fillId="0" borderId="45" xfId="49" applyNumberFormat="1" applyFont="1" applyBorder="1" applyAlignment="1">
      <alignment horizontal="center" vertical="center" wrapText="1"/>
    </xf>
    <xf numFmtId="3" fontId="45" fillId="0" borderId="10" xfId="49" applyNumberFormat="1" applyFont="1" applyBorder="1" applyAlignment="1">
      <alignment horizontal="center" vertical="center" wrapText="1"/>
    </xf>
    <xf numFmtId="164" fontId="45" fillId="0" borderId="45" xfId="49" applyNumberFormat="1" applyFont="1" applyBorder="1" applyAlignment="1">
      <alignment horizontal="center" vertical="center" wrapText="1"/>
    </xf>
    <xf numFmtId="164" fontId="45" fillId="0" borderId="10" xfId="49" applyNumberFormat="1" applyFont="1" applyBorder="1" applyAlignment="1">
      <alignment horizontal="center" vertical="center" wrapText="1"/>
    </xf>
    <xf numFmtId="164" fontId="45" fillId="0" borderId="119" xfId="49" applyNumberFormat="1" applyFont="1" applyBorder="1" applyAlignment="1">
      <alignment horizontal="center" vertical="center" wrapText="1"/>
    </xf>
    <xf numFmtId="0" fontId="45" fillId="0" borderId="11" xfId="40" applyFont="1" applyBorder="1" applyAlignment="1">
      <alignment horizontal="center" vertical="center" wrapText="1"/>
      <protection locked="0"/>
    </xf>
    <xf numFmtId="164" fontId="45" fillId="0" borderId="11" xfId="49" applyNumberFormat="1" applyFont="1" applyBorder="1" applyAlignment="1">
      <alignment horizontal="center" vertical="center" wrapText="1"/>
    </xf>
    <xf numFmtId="0" fontId="45" fillId="0" borderId="119" xfId="49" applyFont="1" applyBorder="1" applyAlignment="1">
      <alignment horizontal="left" vertical="center" wrapText="1"/>
    </xf>
    <xf numFmtId="0" fontId="45" fillId="0" borderId="10" xfId="49" applyFont="1" applyBorder="1" applyAlignment="1">
      <alignment horizontal="left" vertical="center" wrapText="1"/>
    </xf>
    <xf numFmtId="0" fontId="45" fillId="0" borderId="0" xfId="49" applyFont="1" applyAlignment="1">
      <alignment horizontal="left"/>
    </xf>
    <xf numFmtId="0" fontId="45" fillId="0" borderId="0" xfId="38" applyFont="1" applyFill="1" applyAlignment="1">
      <alignment horizontal="left" vertical="center" wrapText="1"/>
    </xf>
    <xf numFmtId="0" fontId="45" fillId="0" borderId="0" xfId="49" applyFont="1" applyAlignment="1" applyProtection="1">
      <alignment horizontal="left" vertical="center" wrapText="1"/>
    </xf>
    <xf numFmtId="0" fontId="45" fillId="0" borderId="0" xfId="49" applyFont="1" applyAlignment="1">
      <alignment horizontal="left" wrapText="1"/>
    </xf>
    <xf numFmtId="0" fontId="46" fillId="26" borderId="15" xfId="49" applyFont="1" applyFill="1" applyBorder="1" applyAlignment="1" applyProtection="1">
      <alignment horizontal="center"/>
      <protection locked="0"/>
    </xf>
    <xf numFmtId="0" fontId="46" fillId="26" borderId="11" xfId="49" applyFont="1" applyFill="1" applyBorder="1" applyAlignment="1" applyProtection="1">
      <alignment horizontal="center"/>
      <protection locked="0"/>
    </xf>
    <xf numFmtId="0" fontId="46" fillId="26" borderId="14" xfId="49" applyFont="1" applyFill="1" applyBorder="1" applyAlignment="1" applyProtection="1">
      <alignment horizontal="center"/>
      <protection locked="0"/>
    </xf>
    <xf numFmtId="0" fontId="46" fillId="0" borderId="0" xfId="49" applyFont="1" applyAlignment="1" applyProtection="1">
      <alignment horizontal="left" vertical="top"/>
    </xf>
    <xf numFmtId="0" fontId="45" fillId="0" borderId="0" xfId="49" applyFont="1" applyAlignment="1" applyProtection="1">
      <alignment horizontal="left" vertical="center"/>
    </xf>
    <xf numFmtId="0" fontId="46" fillId="0" borderId="10" xfId="49" applyFont="1" applyBorder="1" applyAlignment="1">
      <alignment horizontal="center" vertical="center"/>
    </xf>
    <xf numFmtId="0" fontId="46" fillId="0" borderId="15" xfId="49" applyFont="1" applyFill="1" applyBorder="1" applyAlignment="1" applyProtection="1">
      <alignment horizontal="center"/>
      <protection locked="0"/>
    </xf>
    <xf numFmtId="0" fontId="46" fillId="0" borderId="14" xfId="49" applyFont="1" applyFill="1" applyBorder="1" applyAlignment="1" applyProtection="1">
      <alignment horizontal="center"/>
      <protection locked="0"/>
    </xf>
    <xf numFmtId="0" fontId="45" fillId="25" borderId="0" xfId="49" applyFont="1" applyFill="1" applyAlignment="1">
      <alignment horizontal="left" vertical="center" wrapText="1"/>
    </xf>
    <xf numFmtId="0" fontId="46" fillId="25" borderId="10" xfId="49" applyFont="1" applyFill="1" applyBorder="1" applyAlignment="1">
      <alignment horizontal="center" vertical="center"/>
    </xf>
    <xf numFmtId="0" fontId="45" fillId="25" borderId="45" xfId="49" applyFont="1" applyFill="1" applyBorder="1" applyAlignment="1">
      <alignment horizontal="center" vertical="center" wrapText="1"/>
    </xf>
    <xf numFmtId="0" fontId="45" fillId="25" borderId="10" xfId="49" applyFont="1" applyFill="1" applyBorder="1" applyAlignment="1">
      <alignment horizontal="center" vertical="center" wrapText="1"/>
    </xf>
    <xf numFmtId="3" fontId="45" fillId="25" borderId="45" xfId="49" applyNumberFormat="1" applyFont="1" applyFill="1" applyBorder="1" applyAlignment="1">
      <alignment horizontal="center" vertical="center" wrapText="1"/>
    </xf>
    <xf numFmtId="3" fontId="45" fillId="25" borderId="10" xfId="49" applyNumberFormat="1" applyFont="1" applyFill="1" applyBorder="1" applyAlignment="1">
      <alignment horizontal="center" vertical="center" wrapText="1"/>
    </xf>
    <xf numFmtId="164" fontId="45" fillId="25" borderId="45" xfId="49" applyNumberFormat="1" applyFont="1" applyFill="1" applyBorder="1" applyAlignment="1">
      <alignment horizontal="center" vertical="center" wrapText="1"/>
    </xf>
    <xf numFmtId="164" fontId="45" fillId="25" borderId="10" xfId="49" applyNumberFormat="1" applyFont="1" applyFill="1" applyBorder="1" applyAlignment="1">
      <alignment horizontal="center" vertical="center" wrapText="1"/>
    </xf>
    <xf numFmtId="0" fontId="45" fillId="25" borderId="0" xfId="49" applyFont="1" applyFill="1" applyAlignment="1" applyProtection="1">
      <alignment horizontal="left" vertical="center"/>
    </xf>
    <xf numFmtId="3" fontId="45" fillId="0" borderId="0" xfId="49" applyNumberFormat="1" applyFont="1" applyAlignment="1">
      <alignment horizontal="left"/>
    </xf>
    <xf numFmtId="0" fontId="45" fillId="25" borderId="0" xfId="49" applyFont="1" applyFill="1" applyAlignment="1" applyProtection="1">
      <alignment horizontal="left" vertical="center" wrapText="1"/>
    </xf>
    <xf numFmtId="0" fontId="60" fillId="0" borderId="0" xfId="49" applyFont="1" applyAlignment="1">
      <alignment horizontal="left" vertical="center" wrapText="1"/>
    </xf>
    <xf numFmtId="0" fontId="46" fillId="0" borderId="0" xfId="49" applyFont="1" applyAlignment="1">
      <alignment horizontal="left" vertical="top" wrapText="1"/>
    </xf>
    <xf numFmtId="0" fontId="45" fillId="0" borderId="11" xfId="49" applyFont="1" applyBorder="1" applyAlignment="1">
      <alignment horizontal="center"/>
    </xf>
    <xf numFmtId="0" fontId="23" fillId="0" borderId="0" xfId="49" applyFont="1" applyAlignment="1">
      <alignment vertical="center"/>
    </xf>
    <xf numFmtId="0" fontId="46" fillId="0" borderId="0" xfId="49" applyFont="1" applyAlignment="1" applyProtection="1">
      <alignment horizontal="left" vertical="top" wrapText="1"/>
    </xf>
    <xf numFmtId="0" fontId="47" fillId="25" borderId="15" xfId="49" applyFont="1" applyFill="1" applyBorder="1" applyAlignment="1" applyProtection="1">
      <alignment horizontal="center" vertical="center" wrapText="1"/>
      <protection locked="0"/>
    </xf>
    <xf numFmtId="0" fontId="47" fillId="25" borderId="11" xfId="49" applyFont="1" applyFill="1" applyBorder="1" applyAlignment="1" applyProtection="1">
      <alignment horizontal="center" vertical="center" wrapText="1"/>
      <protection locked="0"/>
    </xf>
    <xf numFmtId="0" fontId="47" fillId="25" borderId="14" xfId="49" applyFont="1" applyFill="1" applyBorder="1" applyAlignment="1" applyProtection="1">
      <alignment horizontal="center" vertical="center" wrapText="1"/>
      <protection locked="0"/>
    </xf>
    <xf numFmtId="0" fontId="96" fillId="31" borderId="119" xfId="73" applyFont="1" applyFill="1" applyBorder="1" applyAlignment="1">
      <alignment horizontal="center" vertical="center" wrapText="1"/>
    </xf>
    <xf numFmtId="0" fontId="96" fillId="31" borderId="121" xfId="73" applyFont="1" applyFill="1" applyBorder="1" applyAlignment="1">
      <alignment horizontal="center" vertical="center" wrapText="1"/>
    </xf>
    <xf numFmtId="0" fontId="45" fillId="0" borderId="11" xfId="73" applyFont="1" applyBorder="1" applyAlignment="1">
      <alignment horizontal="center" vertical="center" wrapText="1"/>
    </xf>
    <xf numFmtId="0" fontId="45" fillId="32" borderId="0" xfId="49" applyFont="1" applyFill="1" applyAlignment="1">
      <alignment horizontal="left" vertical="center" wrapText="1"/>
    </xf>
    <xf numFmtId="0" fontId="50" fillId="0" borderId="11" xfId="0" applyFont="1" applyFill="1" applyBorder="1" applyAlignment="1">
      <alignment horizontal="center" wrapText="1"/>
    </xf>
    <xf numFmtId="1" fontId="46" fillId="24" borderId="0" xfId="49" applyNumberFormat="1" applyFont="1" applyFill="1" applyAlignment="1">
      <alignment wrapText="1"/>
    </xf>
    <xf numFmtId="1" fontId="46" fillId="24" borderId="0" xfId="49" applyNumberFormat="1" applyFont="1" applyFill="1" applyBorder="1" applyAlignment="1">
      <alignment horizontal="left"/>
    </xf>
    <xf numFmtId="1" fontId="46" fillId="24" borderId="11" xfId="0" applyNumberFormat="1" applyFont="1" applyFill="1" applyBorder="1" applyAlignment="1">
      <alignment horizontal="center" wrapText="1"/>
    </xf>
    <xf numFmtId="0" fontId="50" fillId="24" borderId="11" xfId="0" applyFont="1" applyFill="1" applyBorder="1" applyAlignment="1">
      <alignment horizontal="center" wrapText="1"/>
    </xf>
    <xf numFmtId="0" fontId="50" fillId="24" borderId="0" xfId="0" applyFont="1" applyFill="1" applyAlignment="1">
      <alignment horizontal="center" vertical="center" wrapText="1"/>
    </xf>
    <xf numFmtId="0" fontId="50" fillId="24" borderId="0" xfId="0" applyFont="1" applyFill="1" applyBorder="1" applyAlignment="1">
      <alignment horizontal="center" vertical="center" wrapText="1"/>
    </xf>
    <xf numFmtId="0" fontId="50" fillId="24" borderId="10" xfId="0" applyFont="1" applyFill="1" applyBorder="1" applyAlignment="1">
      <alignment horizontal="center" vertical="center" wrapText="1"/>
    </xf>
    <xf numFmtId="0" fontId="46" fillId="0" borderId="11" xfId="0" applyFont="1" applyFill="1" applyBorder="1" applyAlignment="1">
      <alignment horizontal="center" wrapText="1"/>
    </xf>
    <xf numFmtId="0" fontId="50" fillId="0" borderId="10" xfId="0" applyFont="1" applyFill="1" applyBorder="1" applyAlignment="1">
      <alignment horizontal="center" wrapText="1"/>
    </xf>
    <xf numFmtId="0" fontId="45" fillId="25" borderId="0" xfId="49" applyFont="1" applyFill="1" applyBorder="1" applyAlignment="1">
      <alignment horizontal="left" vertical="center" wrapText="1"/>
    </xf>
    <xf numFmtId="0" fontId="45" fillId="24" borderId="0" xfId="0" applyFont="1" applyFill="1" applyBorder="1" applyAlignment="1">
      <alignment horizontal="left" vertical="center" wrapText="1"/>
    </xf>
    <xf numFmtId="0" fontId="46" fillId="26" borderId="13" xfId="49" applyFont="1" applyFill="1" applyBorder="1" applyAlignment="1" applyProtection="1">
      <alignment horizontal="center"/>
      <protection locked="0"/>
    </xf>
    <xf numFmtId="0" fontId="46" fillId="0" borderId="13" xfId="49" applyFont="1" applyFill="1" applyBorder="1" applyAlignment="1" applyProtection="1">
      <alignment horizontal="center"/>
      <protection locked="0"/>
    </xf>
    <xf numFmtId="0" fontId="45" fillId="0" borderId="119" xfId="49" applyFont="1" applyBorder="1" applyAlignment="1" applyProtection="1">
      <alignment horizontal="center" vertical="center"/>
      <protection hidden="1"/>
    </xf>
    <xf numFmtId="0" fontId="45" fillId="0" borderId="10" xfId="49" applyFont="1" applyBorder="1" applyAlignment="1" applyProtection="1">
      <alignment horizontal="center" vertical="center"/>
      <protection hidden="1"/>
    </xf>
    <xf numFmtId="164" fontId="45" fillId="25" borderId="119" xfId="49" applyNumberFormat="1" applyFont="1" applyFill="1" applyBorder="1" applyAlignment="1" applyProtection="1">
      <alignment horizontal="center" vertical="center" wrapText="1"/>
    </xf>
    <xf numFmtId="164" fontId="45" fillId="25" borderId="10" xfId="49" applyNumberFormat="1" applyFont="1" applyFill="1" applyBorder="1" applyAlignment="1" applyProtection="1">
      <alignment horizontal="center" vertical="center" wrapText="1"/>
    </xf>
    <xf numFmtId="3" fontId="45" fillId="25" borderId="119" xfId="49" applyNumberFormat="1" applyFont="1" applyFill="1" applyBorder="1" applyAlignment="1">
      <alignment horizontal="center" vertical="center" wrapText="1"/>
    </xf>
    <xf numFmtId="164" fontId="45" fillId="25" borderId="11" xfId="49" applyNumberFormat="1" applyFont="1" applyFill="1" applyBorder="1" applyAlignment="1" applyProtection="1">
      <alignment horizontal="center" vertical="center" wrapText="1"/>
    </xf>
    <xf numFmtId="164" fontId="45" fillId="25" borderId="11" xfId="49" applyNumberFormat="1" applyFont="1" applyFill="1" applyBorder="1" applyAlignment="1">
      <alignment horizontal="center" vertical="center" wrapText="1"/>
    </xf>
    <xf numFmtId="2" fontId="54" fillId="25" borderId="11" xfId="49" applyNumberFormat="1" applyFont="1" applyFill="1" applyBorder="1" applyAlignment="1">
      <alignment horizontal="center" vertical="center" wrapText="1"/>
    </xf>
    <xf numFmtId="0" fontId="45" fillId="0" borderId="0" xfId="40" applyFont="1" applyBorder="1" applyAlignment="1" applyProtection="1">
      <alignment horizontal="left" vertical="center"/>
    </xf>
    <xf numFmtId="0" fontId="45" fillId="0" borderId="0" xfId="40" applyFont="1" applyBorder="1" applyAlignment="1" applyProtection="1">
      <alignment horizontal="left" vertical="center" wrapText="1"/>
    </xf>
    <xf numFmtId="0" fontId="45" fillId="0" borderId="0" xfId="38" applyFont="1" applyFill="1" applyAlignment="1" applyProtection="1">
      <alignment horizontal="left" vertical="center" wrapText="1"/>
    </xf>
    <xf numFmtId="0" fontId="45" fillId="0" borderId="0" xfId="49" applyFont="1" applyFill="1" applyAlignment="1" applyProtection="1">
      <alignment horizontal="left" vertical="center" wrapText="1"/>
    </xf>
    <xf numFmtId="0" fontId="46" fillId="25" borderId="0" xfId="49" applyFont="1" applyFill="1" applyAlignment="1" applyProtection="1">
      <alignment horizontal="left"/>
    </xf>
    <xf numFmtId="0" fontId="46" fillId="28" borderId="13" xfId="49" applyFont="1" applyFill="1" applyBorder="1" applyAlignment="1" applyProtection="1">
      <alignment horizontal="center"/>
      <protection locked="0"/>
    </xf>
    <xf numFmtId="0" fontId="46" fillId="25" borderId="13" xfId="49" applyFont="1" applyFill="1" applyBorder="1" applyAlignment="1" applyProtection="1">
      <alignment horizontal="center"/>
      <protection locked="0"/>
    </xf>
    <xf numFmtId="0" fontId="45" fillId="25" borderId="119" xfId="49" applyFont="1" applyFill="1" applyBorder="1" applyAlignment="1" applyProtection="1">
      <alignment horizontal="left" vertical="center"/>
      <protection hidden="1"/>
    </xf>
    <xf numFmtId="0" fontId="45" fillId="25" borderId="10" xfId="49" applyFont="1" applyFill="1" applyBorder="1" applyAlignment="1" applyProtection="1">
      <alignment horizontal="left" vertical="center"/>
      <protection hidden="1"/>
    </xf>
    <xf numFmtId="0" fontId="46" fillId="25" borderId="0" xfId="40" applyFont="1" applyFill="1" applyAlignment="1">
      <alignment horizontal="left"/>
      <protection locked="0"/>
    </xf>
    <xf numFmtId="0" fontId="23" fillId="25" borderId="0" xfId="49" applyFill="1" applyAlignment="1">
      <alignment horizontal="left"/>
    </xf>
    <xf numFmtId="0" fontId="46" fillId="25" borderId="0" xfId="49" applyFont="1" applyFill="1" applyAlignment="1">
      <alignment horizontal="left"/>
    </xf>
    <xf numFmtId="0" fontId="50" fillId="25" borderId="0" xfId="49" applyFont="1" applyFill="1" applyAlignment="1">
      <alignment horizontal="left" vertical="center" wrapText="1"/>
    </xf>
    <xf numFmtId="0" fontId="23" fillId="25" borderId="0" xfId="49" applyFill="1" applyAlignment="1">
      <alignment horizontal="left" vertical="center" wrapText="1"/>
    </xf>
    <xf numFmtId="3" fontId="45" fillId="25" borderId="11" xfId="49" applyNumberFormat="1" applyFont="1" applyFill="1" applyBorder="1" applyAlignment="1">
      <alignment horizontal="center" vertical="center" wrapText="1"/>
    </xf>
    <xf numFmtId="0" fontId="46" fillId="25" borderId="0" xfId="40" applyFont="1" applyFill="1" applyAlignment="1" applyProtection="1">
      <alignment horizontal="left"/>
    </xf>
    <xf numFmtId="0" fontId="45" fillId="25" borderId="0" xfId="49" quotePrefix="1" applyFont="1" applyFill="1" applyAlignment="1">
      <alignment horizontal="left" vertical="center" wrapText="1"/>
    </xf>
    <xf numFmtId="0" fontId="70" fillId="25" borderId="0" xfId="34" quotePrefix="1" applyFont="1" applyFill="1" applyAlignment="1" applyProtection="1">
      <alignment horizontal="left" vertical="center"/>
    </xf>
    <xf numFmtId="0" fontId="45" fillId="25" borderId="0" xfId="49" applyFont="1" applyFill="1" applyBorder="1" applyAlignment="1" applyProtection="1">
      <alignment horizontal="left" vertical="center" wrapText="1"/>
    </xf>
    <xf numFmtId="0" fontId="45" fillId="25" borderId="0" xfId="49" applyFont="1" applyFill="1" applyBorder="1" applyAlignment="1" applyProtection="1">
      <alignment vertical="center" wrapText="1"/>
    </xf>
  </cellXfs>
  <cellStyles count="528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cellStyle name="Calculation 10 10" xfId="636"/>
    <cellStyle name="Calculation 10 10 2" xfId="1680"/>
    <cellStyle name="Calculation 10 10 3" xfId="2722"/>
    <cellStyle name="Calculation 10 10 4" xfId="3764"/>
    <cellStyle name="Calculation 10 10 5" xfId="4806"/>
    <cellStyle name="Calculation 10 11" xfId="424"/>
    <cellStyle name="Calculation 10 11 2" xfId="1469"/>
    <cellStyle name="Calculation 10 11 3" xfId="2511"/>
    <cellStyle name="Calculation 10 11 4" xfId="3553"/>
    <cellStyle name="Calculation 10 11 5" xfId="4595"/>
    <cellStyle name="Calculation 10 12" xfId="1093"/>
    <cellStyle name="Calculation 10 12 2" xfId="2137"/>
    <cellStyle name="Calculation 10 12 3" xfId="3179"/>
    <cellStyle name="Calculation 10 12 4" xfId="4221"/>
    <cellStyle name="Calculation 10 12 5" xfId="5263"/>
    <cellStyle name="Calculation 10 13" xfId="1159"/>
    <cellStyle name="Calculation 10 14" xfId="2201"/>
    <cellStyle name="Calculation 10 15" xfId="3243"/>
    <cellStyle name="Calculation 10 16" xfId="4285"/>
    <cellStyle name="Calculation 10 2" xfId="194"/>
    <cellStyle name="Calculation 10 2 2" xfId="716"/>
    <cellStyle name="Calculation 10 2 2 2" xfId="1760"/>
    <cellStyle name="Calculation 10 2 2 3" xfId="2802"/>
    <cellStyle name="Calculation 10 2 2 4" xfId="3844"/>
    <cellStyle name="Calculation 10 2 2 5" xfId="4886"/>
    <cellStyle name="Calculation 10 2 3" xfId="1239"/>
    <cellStyle name="Calculation 10 2 4" xfId="2281"/>
    <cellStyle name="Calculation 10 2 5" xfId="3323"/>
    <cellStyle name="Calculation 10 2 6" xfId="4365"/>
    <cellStyle name="Calculation 10 3" xfId="218"/>
    <cellStyle name="Calculation 10 3 2" xfId="740"/>
    <cellStyle name="Calculation 10 3 2 2" xfId="1784"/>
    <cellStyle name="Calculation 10 3 2 3" xfId="2826"/>
    <cellStyle name="Calculation 10 3 2 4" xfId="3868"/>
    <cellStyle name="Calculation 10 3 2 5" xfId="4910"/>
    <cellStyle name="Calculation 10 3 3" xfId="1263"/>
    <cellStyle name="Calculation 10 3 4" xfId="2305"/>
    <cellStyle name="Calculation 10 3 5" xfId="3347"/>
    <cellStyle name="Calculation 10 3 6" xfId="4389"/>
    <cellStyle name="Calculation 10 4" xfId="281"/>
    <cellStyle name="Calculation 10 4 2" xfId="803"/>
    <cellStyle name="Calculation 10 4 2 2" xfId="1847"/>
    <cellStyle name="Calculation 10 4 2 3" xfId="2889"/>
    <cellStyle name="Calculation 10 4 2 4" xfId="3931"/>
    <cellStyle name="Calculation 10 4 2 5" xfId="4973"/>
    <cellStyle name="Calculation 10 4 3" xfId="1326"/>
    <cellStyle name="Calculation 10 4 4" xfId="2368"/>
    <cellStyle name="Calculation 10 4 5" xfId="3410"/>
    <cellStyle name="Calculation 10 4 6" xfId="4452"/>
    <cellStyle name="Calculation 10 5" xfId="297"/>
    <cellStyle name="Calculation 10 5 2" xfId="819"/>
    <cellStyle name="Calculation 10 5 2 2" xfId="1863"/>
    <cellStyle name="Calculation 10 5 2 3" xfId="2905"/>
    <cellStyle name="Calculation 10 5 2 4" xfId="3947"/>
    <cellStyle name="Calculation 10 5 2 5" xfId="4989"/>
    <cellStyle name="Calculation 10 5 3" xfId="1342"/>
    <cellStyle name="Calculation 10 5 4" xfId="2384"/>
    <cellStyle name="Calculation 10 5 5" xfId="3426"/>
    <cellStyle name="Calculation 10 5 6" xfId="4468"/>
    <cellStyle name="Calculation 10 6" xfId="413"/>
    <cellStyle name="Calculation 10 6 2" xfId="919"/>
    <cellStyle name="Calculation 10 6 2 2" xfId="1963"/>
    <cellStyle name="Calculation 10 6 2 3" xfId="3005"/>
    <cellStyle name="Calculation 10 6 2 4" xfId="4047"/>
    <cellStyle name="Calculation 10 6 2 5" xfId="5089"/>
    <cellStyle name="Calculation 10 6 3" xfId="1458"/>
    <cellStyle name="Calculation 10 6 4" xfId="2500"/>
    <cellStyle name="Calculation 10 6 5" xfId="3542"/>
    <cellStyle name="Calculation 10 6 6" xfId="4584"/>
    <cellStyle name="Calculation 10 7" xfId="355"/>
    <cellStyle name="Calculation 10 7 2" xfId="872"/>
    <cellStyle name="Calculation 10 7 2 2" xfId="1916"/>
    <cellStyle name="Calculation 10 7 2 3" xfId="2958"/>
    <cellStyle name="Calculation 10 7 2 4" xfId="4000"/>
    <cellStyle name="Calculation 10 7 2 5" xfId="5042"/>
    <cellStyle name="Calculation 10 7 3" xfId="1400"/>
    <cellStyle name="Calculation 10 7 4" xfId="2442"/>
    <cellStyle name="Calculation 10 7 5" xfId="3484"/>
    <cellStyle name="Calculation 10 7 6" xfId="4526"/>
    <cellStyle name="Calculation 10 8" xfId="513"/>
    <cellStyle name="Calculation 10 8 2" xfId="1003"/>
    <cellStyle name="Calculation 10 8 2 2" xfId="2047"/>
    <cellStyle name="Calculation 10 8 2 3" xfId="3089"/>
    <cellStyle name="Calculation 10 8 2 4" xfId="4131"/>
    <cellStyle name="Calculation 10 8 2 5" xfId="5173"/>
    <cellStyle name="Calculation 10 8 3" xfId="1557"/>
    <cellStyle name="Calculation 10 8 4" xfId="2599"/>
    <cellStyle name="Calculation 10 8 5" xfId="3641"/>
    <cellStyle name="Calculation 10 8 6" xfId="4683"/>
    <cellStyle name="Calculation 10 9" xfId="539"/>
    <cellStyle name="Calculation 10 9 2" xfId="1022"/>
    <cellStyle name="Calculation 10 9 2 2" xfId="2066"/>
    <cellStyle name="Calculation 10 9 2 3" xfId="3108"/>
    <cellStyle name="Calculation 10 9 2 4" xfId="4150"/>
    <cellStyle name="Calculation 10 9 2 5" xfId="5192"/>
    <cellStyle name="Calculation 10 9 3" xfId="1583"/>
    <cellStyle name="Calculation 10 9 4" xfId="2625"/>
    <cellStyle name="Calculation 10 9 5" xfId="3667"/>
    <cellStyle name="Calculation 10 9 6" xfId="4709"/>
    <cellStyle name="Calculation 11" xfId="146"/>
    <cellStyle name="Calculation 11 10" xfId="577"/>
    <cellStyle name="Calculation 11 10 2" xfId="1621"/>
    <cellStyle name="Calculation 11 10 3" xfId="2663"/>
    <cellStyle name="Calculation 11 10 4" xfId="3705"/>
    <cellStyle name="Calculation 11 10 5" xfId="4747"/>
    <cellStyle name="Calculation 11 11" xfId="1043"/>
    <cellStyle name="Calculation 11 11 2" xfId="2087"/>
    <cellStyle name="Calculation 11 11 3" xfId="3129"/>
    <cellStyle name="Calculation 11 11 4" xfId="4171"/>
    <cellStyle name="Calculation 11 11 5" xfId="5213"/>
    <cellStyle name="Calculation 11 12" xfId="1192"/>
    <cellStyle name="Calculation 11 13" xfId="2234"/>
    <cellStyle name="Calculation 11 14" xfId="3276"/>
    <cellStyle name="Calculation 11 15" xfId="4318"/>
    <cellStyle name="Calculation 11 2" xfId="237"/>
    <cellStyle name="Calculation 11 2 2" xfId="759"/>
    <cellStyle name="Calculation 11 2 2 2" xfId="1803"/>
    <cellStyle name="Calculation 11 2 2 3" xfId="2845"/>
    <cellStyle name="Calculation 11 2 2 4" xfId="3887"/>
    <cellStyle name="Calculation 11 2 2 5" xfId="4929"/>
    <cellStyle name="Calculation 11 2 3" xfId="1282"/>
    <cellStyle name="Calculation 11 2 4" xfId="2324"/>
    <cellStyle name="Calculation 11 2 5" xfId="3366"/>
    <cellStyle name="Calculation 11 2 6" xfId="4408"/>
    <cellStyle name="Calculation 11 3" xfId="125"/>
    <cellStyle name="Calculation 11 3 2" xfId="648"/>
    <cellStyle name="Calculation 11 3 2 2" xfId="1692"/>
    <cellStyle name="Calculation 11 3 2 3" xfId="2734"/>
    <cellStyle name="Calculation 11 3 2 4" xfId="3776"/>
    <cellStyle name="Calculation 11 3 2 5" xfId="4818"/>
    <cellStyle name="Calculation 11 3 3" xfId="1171"/>
    <cellStyle name="Calculation 11 3 4" xfId="2213"/>
    <cellStyle name="Calculation 11 3 5" xfId="3255"/>
    <cellStyle name="Calculation 11 3 6" xfId="4297"/>
    <cellStyle name="Calculation 11 4" xfId="314"/>
    <cellStyle name="Calculation 11 4 2" xfId="836"/>
    <cellStyle name="Calculation 11 4 2 2" xfId="1880"/>
    <cellStyle name="Calculation 11 4 2 3" xfId="2922"/>
    <cellStyle name="Calculation 11 4 2 4" xfId="3964"/>
    <cellStyle name="Calculation 11 4 2 5" xfId="5006"/>
    <cellStyle name="Calculation 11 4 3" xfId="1359"/>
    <cellStyle name="Calculation 11 4 4" xfId="2401"/>
    <cellStyle name="Calculation 11 4 5" xfId="3443"/>
    <cellStyle name="Calculation 11 4 6" xfId="4485"/>
    <cellStyle name="Calculation 11 5" xfId="363"/>
    <cellStyle name="Calculation 11 5 2" xfId="876"/>
    <cellStyle name="Calculation 11 5 2 2" xfId="1920"/>
    <cellStyle name="Calculation 11 5 2 3" xfId="2962"/>
    <cellStyle name="Calculation 11 5 2 4" xfId="4004"/>
    <cellStyle name="Calculation 11 5 2 5" xfId="5046"/>
    <cellStyle name="Calculation 11 5 3" xfId="1408"/>
    <cellStyle name="Calculation 11 5 4" xfId="2450"/>
    <cellStyle name="Calculation 11 5 5" xfId="3492"/>
    <cellStyle name="Calculation 11 5 6" xfId="4534"/>
    <cellStyle name="Calculation 11 6" xfId="457"/>
    <cellStyle name="Calculation 11 6 2" xfId="949"/>
    <cellStyle name="Calculation 11 6 2 2" xfId="1993"/>
    <cellStyle name="Calculation 11 6 2 3" xfId="3035"/>
    <cellStyle name="Calculation 11 6 2 4" xfId="4077"/>
    <cellStyle name="Calculation 11 6 2 5" xfId="5119"/>
    <cellStyle name="Calculation 11 6 3" xfId="1501"/>
    <cellStyle name="Calculation 11 6 4" xfId="2543"/>
    <cellStyle name="Calculation 11 6 5" xfId="3585"/>
    <cellStyle name="Calculation 11 6 6" xfId="4627"/>
    <cellStyle name="Calculation 11 7" xfId="445"/>
    <cellStyle name="Calculation 11 7 2" xfId="940"/>
    <cellStyle name="Calculation 11 7 2 2" xfId="1984"/>
    <cellStyle name="Calculation 11 7 2 3" xfId="3026"/>
    <cellStyle name="Calculation 11 7 2 4" xfId="4068"/>
    <cellStyle name="Calculation 11 7 2 5" xfId="5110"/>
    <cellStyle name="Calculation 11 7 3" xfId="1489"/>
    <cellStyle name="Calculation 11 7 4" xfId="2531"/>
    <cellStyle name="Calculation 11 7 5" xfId="3573"/>
    <cellStyle name="Calculation 11 7 6" xfId="4615"/>
    <cellStyle name="Calculation 11 8" xfId="511"/>
    <cellStyle name="Calculation 11 8 2" xfId="1001"/>
    <cellStyle name="Calculation 11 8 2 2" xfId="2045"/>
    <cellStyle name="Calculation 11 8 2 3" xfId="3087"/>
    <cellStyle name="Calculation 11 8 2 4" xfId="4129"/>
    <cellStyle name="Calculation 11 8 2 5" xfId="5171"/>
    <cellStyle name="Calculation 11 8 3" xfId="1555"/>
    <cellStyle name="Calculation 11 8 4" xfId="2597"/>
    <cellStyle name="Calculation 11 8 5" xfId="3639"/>
    <cellStyle name="Calculation 11 8 6" xfId="4681"/>
    <cellStyle name="Calculation 11 9" xfId="669"/>
    <cellStyle name="Calculation 11 9 2" xfId="1713"/>
    <cellStyle name="Calculation 11 9 3" xfId="2755"/>
    <cellStyle name="Calculation 11 9 4" xfId="3797"/>
    <cellStyle name="Calculation 11 9 5" xfId="4839"/>
    <cellStyle name="Calculation 12" xfId="94"/>
    <cellStyle name="Calculation 12 2" xfId="617"/>
    <cellStyle name="Calculation 12 2 2" xfId="1661"/>
    <cellStyle name="Calculation 12 2 3" xfId="2703"/>
    <cellStyle name="Calculation 12 2 4" xfId="3745"/>
    <cellStyle name="Calculation 12 2 5" xfId="4787"/>
    <cellStyle name="Calculation 12 3" xfId="1140"/>
    <cellStyle name="Calculation 12 4" xfId="2182"/>
    <cellStyle name="Calculation 12 5" xfId="3224"/>
    <cellStyle name="Calculation 12 6" xfId="4266"/>
    <cellStyle name="Calculation 2" xfId="63"/>
    <cellStyle name="Calculation 2 10" xfId="588"/>
    <cellStyle name="Calculation 2 10 2" xfId="1632"/>
    <cellStyle name="Calculation 2 10 3" xfId="2674"/>
    <cellStyle name="Calculation 2 10 4" xfId="3716"/>
    <cellStyle name="Calculation 2 10 5" xfId="4758"/>
    <cellStyle name="Calculation 2 11" xfId="434"/>
    <cellStyle name="Calculation 2 11 2" xfId="1478"/>
    <cellStyle name="Calculation 2 11 3" xfId="2520"/>
    <cellStyle name="Calculation 2 11 4" xfId="3562"/>
    <cellStyle name="Calculation 2 11 5" xfId="4604"/>
    <cellStyle name="Calculation 2 12" xfId="1057"/>
    <cellStyle name="Calculation 2 12 2" xfId="2101"/>
    <cellStyle name="Calculation 2 12 3" xfId="3143"/>
    <cellStyle name="Calculation 2 12 4" xfId="4185"/>
    <cellStyle name="Calculation 2 12 5" xfId="5227"/>
    <cellStyle name="Calculation 2 13" xfId="1111"/>
    <cellStyle name="Calculation 2 14" xfId="2153"/>
    <cellStyle name="Calculation 2 15" xfId="3195"/>
    <cellStyle name="Calculation 2 16" xfId="4237"/>
    <cellStyle name="Calculation 2 2" xfId="161"/>
    <cellStyle name="Calculation 2 2 2" xfId="683"/>
    <cellStyle name="Calculation 2 2 2 2" xfId="1727"/>
    <cellStyle name="Calculation 2 2 2 3" xfId="2769"/>
    <cellStyle name="Calculation 2 2 2 4" xfId="3811"/>
    <cellStyle name="Calculation 2 2 2 5" xfId="4853"/>
    <cellStyle name="Calculation 2 2 3" xfId="1206"/>
    <cellStyle name="Calculation 2 2 4" xfId="2248"/>
    <cellStyle name="Calculation 2 2 5" xfId="3290"/>
    <cellStyle name="Calculation 2 2 6" xfId="4332"/>
    <cellStyle name="Calculation 2 3" xfId="213"/>
    <cellStyle name="Calculation 2 3 2" xfId="735"/>
    <cellStyle name="Calculation 2 3 2 2" xfId="1779"/>
    <cellStyle name="Calculation 2 3 2 3" xfId="2821"/>
    <cellStyle name="Calculation 2 3 2 4" xfId="3863"/>
    <cellStyle name="Calculation 2 3 2 5" xfId="4905"/>
    <cellStyle name="Calculation 2 3 3" xfId="1258"/>
    <cellStyle name="Calculation 2 3 4" xfId="2300"/>
    <cellStyle name="Calculation 2 3 5" xfId="3342"/>
    <cellStyle name="Calculation 2 3 6" xfId="4384"/>
    <cellStyle name="Calculation 2 4" xfId="250"/>
    <cellStyle name="Calculation 2 4 2" xfId="772"/>
    <cellStyle name="Calculation 2 4 2 2" xfId="1816"/>
    <cellStyle name="Calculation 2 4 2 3" xfId="2858"/>
    <cellStyle name="Calculation 2 4 2 4" xfId="3900"/>
    <cellStyle name="Calculation 2 4 2 5" xfId="4942"/>
    <cellStyle name="Calculation 2 4 3" xfId="1295"/>
    <cellStyle name="Calculation 2 4 4" xfId="2337"/>
    <cellStyle name="Calculation 2 4 5" xfId="3379"/>
    <cellStyle name="Calculation 2 4 6" xfId="4421"/>
    <cellStyle name="Calculation 2 5" xfId="292"/>
    <cellStyle name="Calculation 2 5 2" xfId="814"/>
    <cellStyle name="Calculation 2 5 2 2" xfId="1858"/>
    <cellStyle name="Calculation 2 5 2 3" xfId="2900"/>
    <cellStyle name="Calculation 2 5 2 4" xfId="3942"/>
    <cellStyle name="Calculation 2 5 2 5" xfId="4984"/>
    <cellStyle name="Calculation 2 5 3" xfId="1337"/>
    <cellStyle name="Calculation 2 5 4" xfId="2379"/>
    <cellStyle name="Calculation 2 5 5" xfId="3421"/>
    <cellStyle name="Calculation 2 5 6" xfId="4463"/>
    <cellStyle name="Calculation 2 6" xfId="377"/>
    <cellStyle name="Calculation 2 6 2" xfId="889"/>
    <cellStyle name="Calculation 2 6 2 2" xfId="1933"/>
    <cellStyle name="Calculation 2 6 2 3" xfId="2975"/>
    <cellStyle name="Calculation 2 6 2 4" xfId="4017"/>
    <cellStyle name="Calculation 2 6 2 5" xfId="5059"/>
    <cellStyle name="Calculation 2 6 3" xfId="1422"/>
    <cellStyle name="Calculation 2 6 4" xfId="2464"/>
    <cellStyle name="Calculation 2 6 5" xfId="3506"/>
    <cellStyle name="Calculation 2 6 6" xfId="4548"/>
    <cellStyle name="Calculation 2 7" xfId="332"/>
    <cellStyle name="Calculation 2 7 2" xfId="850"/>
    <cellStyle name="Calculation 2 7 2 2" xfId="1894"/>
    <cellStyle name="Calculation 2 7 2 3" xfId="2936"/>
    <cellStyle name="Calculation 2 7 2 4" xfId="3978"/>
    <cellStyle name="Calculation 2 7 2 5" xfId="5020"/>
    <cellStyle name="Calculation 2 7 3" xfId="1377"/>
    <cellStyle name="Calculation 2 7 4" xfId="2419"/>
    <cellStyle name="Calculation 2 7 5" xfId="3461"/>
    <cellStyle name="Calculation 2 7 6" xfId="4503"/>
    <cellStyle name="Calculation 2 8" xfId="479"/>
    <cellStyle name="Calculation 2 8 2" xfId="969"/>
    <cellStyle name="Calculation 2 8 2 2" xfId="2013"/>
    <cellStyle name="Calculation 2 8 2 3" xfId="3055"/>
    <cellStyle name="Calculation 2 8 2 4" xfId="4097"/>
    <cellStyle name="Calculation 2 8 2 5" xfId="5139"/>
    <cellStyle name="Calculation 2 8 3" xfId="1523"/>
    <cellStyle name="Calculation 2 8 4" xfId="2565"/>
    <cellStyle name="Calculation 2 8 5" xfId="3607"/>
    <cellStyle name="Calculation 2 8 6" xfId="4649"/>
    <cellStyle name="Calculation 2 9" xfId="542"/>
    <cellStyle name="Calculation 2 9 2" xfId="1024"/>
    <cellStyle name="Calculation 2 9 2 2" xfId="2068"/>
    <cellStyle name="Calculation 2 9 2 3" xfId="3110"/>
    <cellStyle name="Calculation 2 9 2 4" xfId="4152"/>
    <cellStyle name="Calculation 2 9 2 5" xfId="5194"/>
    <cellStyle name="Calculation 2 9 3" xfId="1586"/>
    <cellStyle name="Calculation 2 9 4" xfId="2628"/>
    <cellStyle name="Calculation 2 9 5" xfId="3670"/>
    <cellStyle name="Calculation 2 9 6" xfId="4712"/>
    <cellStyle name="Calculation 3" xfId="59"/>
    <cellStyle name="Calculation 3 10" xfId="584"/>
    <cellStyle name="Calculation 3 10 2" xfId="1628"/>
    <cellStyle name="Calculation 3 10 3" xfId="2670"/>
    <cellStyle name="Calculation 3 10 4" xfId="3712"/>
    <cellStyle name="Calculation 3 10 5" xfId="4754"/>
    <cellStyle name="Calculation 3 11" xfId="455"/>
    <cellStyle name="Calculation 3 11 2" xfId="1499"/>
    <cellStyle name="Calculation 3 11 3" xfId="2541"/>
    <cellStyle name="Calculation 3 11 4" xfId="3583"/>
    <cellStyle name="Calculation 3 11 5" xfId="4625"/>
    <cellStyle name="Calculation 3 12" xfId="1053"/>
    <cellStyle name="Calculation 3 12 2" xfId="2097"/>
    <cellStyle name="Calculation 3 12 3" xfId="3139"/>
    <cellStyle name="Calculation 3 12 4" xfId="4181"/>
    <cellStyle name="Calculation 3 12 5" xfId="5223"/>
    <cellStyle name="Calculation 3 13" xfId="1107"/>
    <cellStyle name="Calculation 3 14" xfId="2149"/>
    <cellStyle name="Calculation 3 15" xfId="3191"/>
    <cellStyle name="Calculation 3 16" xfId="4233"/>
    <cellStyle name="Calculation 3 2" xfId="157"/>
    <cellStyle name="Calculation 3 2 2" xfId="679"/>
    <cellStyle name="Calculation 3 2 2 2" xfId="1723"/>
    <cellStyle name="Calculation 3 2 2 3" xfId="2765"/>
    <cellStyle name="Calculation 3 2 2 4" xfId="3807"/>
    <cellStyle name="Calculation 3 2 2 5" xfId="4849"/>
    <cellStyle name="Calculation 3 2 3" xfId="1202"/>
    <cellStyle name="Calculation 3 2 4" xfId="2244"/>
    <cellStyle name="Calculation 3 2 5" xfId="3286"/>
    <cellStyle name="Calculation 3 2 6" xfId="4328"/>
    <cellStyle name="Calculation 3 3" xfId="202"/>
    <cellStyle name="Calculation 3 3 2" xfId="724"/>
    <cellStyle name="Calculation 3 3 2 2" xfId="1768"/>
    <cellStyle name="Calculation 3 3 2 3" xfId="2810"/>
    <cellStyle name="Calculation 3 3 2 4" xfId="3852"/>
    <cellStyle name="Calculation 3 3 2 5" xfId="4894"/>
    <cellStyle name="Calculation 3 3 3" xfId="1247"/>
    <cellStyle name="Calculation 3 3 4" xfId="2289"/>
    <cellStyle name="Calculation 3 3 5" xfId="3331"/>
    <cellStyle name="Calculation 3 3 6" xfId="4373"/>
    <cellStyle name="Calculation 3 4" xfId="246"/>
    <cellStyle name="Calculation 3 4 2" xfId="768"/>
    <cellStyle name="Calculation 3 4 2 2" xfId="1812"/>
    <cellStyle name="Calculation 3 4 2 3" xfId="2854"/>
    <cellStyle name="Calculation 3 4 2 4" xfId="3896"/>
    <cellStyle name="Calculation 3 4 2 5" xfId="4938"/>
    <cellStyle name="Calculation 3 4 3" xfId="1291"/>
    <cellStyle name="Calculation 3 4 4" xfId="2333"/>
    <cellStyle name="Calculation 3 4 5" xfId="3375"/>
    <cellStyle name="Calculation 3 4 6" xfId="4417"/>
    <cellStyle name="Calculation 3 5" xfId="206"/>
    <cellStyle name="Calculation 3 5 2" xfId="728"/>
    <cellStyle name="Calculation 3 5 2 2" xfId="1772"/>
    <cellStyle name="Calculation 3 5 2 3" xfId="2814"/>
    <cellStyle name="Calculation 3 5 2 4" xfId="3856"/>
    <cellStyle name="Calculation 3 5 2 5" xfId="4898"/>
    <cellStyle name="Calculation 3 5 3" xfId="1251"/>
    <cellStyle name="Calculation 3 5 4" xfId="2293"/>
    <cellStyle name="Calculation 3 5 5" xfId="3335"/>
    <cellStyle name="Calculation 3 5 6" xfId="4377"/>
    <cellStyle name="Calculation 3 6" xfId="373"/>
    <cellStyle name="Calculation 3 6 2" xfId="885"/>
    <cellStyle name="Calculation 3 6 2 2" xfId="1929"/>
    <cellStyle name="Calculation 3 6 2 3" xfId="2971"/>
    <cellStyle name="Calculation 3 6 2 4" xfId="4013"/>
    <cellStyle name="Calculation 3 6 2 5" xfId="5055"/>
    <cellStyle name="Calculation 3 6 3" xfId="1418"/>
    <cellStyle name="Calculation 3 6 4" xfId="2460"/>
    <cellStyle name="Calculation 3 6 5" xfId="3502"/>
    <cellStyle name="Calculation 3 6 6" xfId="4544"/>
    <cellStyle name="Calculation 3 7" xfId="328"/>
    <cellStyle name="Calculation 3 7 2" xfId="846"/>
    <cellStyle name="Calculation 3 7 2 2" xfId="1890"/>
    <cellStyle name="Calculation 3 7 2 3" xfId="2932"/>
    <cellStyle name="Calculation 3 7 2 4" xfId="3974"/>
    <cellStyle name="Calculation 3 7 2 5" xfId="5016"/>
    <cellStyle name="Calculation 3 7 3" xfId="1373"/>
    <cellStyle name="Calculation 3 7 4" xfId="2415"/>
    <cellStyle name="Calculation 3 7 5" xfId="3457"/>
    <cellStyle name="Calculation 3 7 6" xfId="4499"/>
    <cellStyle name="Calculation 3 8" xfId="475"/>
    <cellStyle name="Calculation 3 8 2" xfId="965"/>
    <cellStyle name="Calculation 3 8 2 2" xfId="2009"/>
    <cellStyle name="Calculation 3 8 2 3" xfId="3051"/>
    <cellStyle name="Calculation 3 8 2 4" xfId="4093"/>
    <cellStyle name="Calculation 3 8 2 5" xfId="5135"/>
    <cellStyle name="Calculation 3 8 3" xfId="1519"/>
    <cellStyle name="Calculation 3 8 4" xfId="2561"/>
    <cellStyle name="Calculation 3 8 5" xfId="3603"/>
    <cellStyle name="Calculation 3 8 6" xfId="4645"/>
    <cellStyle name="Calculation 3 9" xfId="530"/>
    <cellStyle name="Calculation 3 9 2" xfId="1017"/>
    <cellStyle name="Calculation 3 9 2 2" xfId="2061"/>
    <cellStyle name="Calculation 3 9 2 3" xfId="3103"/>
    <cellStyle name="Calculation 3 9 2 4" xfId="4145"/>
    <cellStyle name="Calculation 3 9 2 5" xfId="5187"/>
    <cellStyle name="Calculation 3 9 3" xfId="1574"/>
    <cellStyle name="Calculation 3 9 4" xfId="2616"/>
    <cellStyle name="Calculation 3 9 5" xfId="3658"/>
    <cellStyle name="Calculation 3 9 6" xfId="4700"/>
    <cellStyle name="Calculation 4" xfId="76"/>
    <cellStyle name="Calculation 4 10" xfId="600"/>
    <cellStyle name="Calculation 4 10 2" xfId="1644"/>
    <cellStyle name="Calculation 4 10 3" xfId="2686"/>
    <cellStyle name="Calculation 4 10 4" xfId="3728"/>
    <cellStyle name="Calculation 4 10 5" xfId="4770"/>
    <cellStyle name="Calculation 4 11" xfId="565"/>
    <cellStyle name="Calculation 4 11 2" xfId="1609"/>
    <cellStyle name="Calculation 4 11 3" xfId="2651"/>
    <cellStyle name="Calculation 4 11 4" xfId="3693"/>
    <cellStyle name="Calculation 4 11 5" xfId="4735"/>
    <cellStyle name="Calculation 4 12" xfId="1069"/>
    <cellStyle name="Calculation 4 12 2" xfId="2113"/>
    <cellStyle name="Calculation 4 12 3" xfId="3155"/>
    <cellStyle name="Calculation 4 12 4" xfId="4197"/>
    <cellStyle name="Calculation 4 12 5" xfId="5239"/>
    <cellStyle name="Calculation 4 13" xfId="1123"/>
    <cellStyle name="Calculation 4 14" xfId="2165"/>
    <cellStyle name="Calculation 4 15" xfId="3207"/>
    <cellStyle name="Calculation 4 16" xfId="4249"/>
    <cellStyle name="Calculation 4 2" xfId="173"/>
    <cellStyle name="Calculation 4 2 2" xfId="695"/>
    <cellStyle name="Calculation 4 2 2 2" xfId="1739"/>
    <cellStyle name="Calculation 4 2 2 3" xfId="2781"/>
    <cellStyle name="Calculation 4 2 2 4" xfId="3823"/>
    <cellStyle name="Calculation 4 2 2 5" xfId="4865"/>
    <cellStyle name="Calculation 4 2 3" xfId="1218"/>
    <cellStyle name="Calculation 4 2 4" xfId="2260"/>
    <cellStyle name="Calculation 4 2 5" xfId="3302"/>
    <cellStyle name="Calculation 4 2 6" xfId="4344"/>
    <cellStyle name="Calculation 4 3" xfId="220"/>
    <cellStyle name="Calculation 4 3 2" xfId="742"/>
    <cellStyle name="Calculation 4 3 2 2" xfId="1786"/>
    <cellStyle name="Calculation 4 3 2 3" xfId="2828"/>
    <cellStyle name="Calculation 4 3 2 4" xfId="3870"/>
    <cellStyle name="Calculation 4 3 2 5" xfId="4912"/>
    <cellStyle name="Calculation 4 3 3" xfId="1265"/>
    <cellStyle name="Calculation 4 3 4" xfId="2307"/>
    <cellStyle name="Calculation 4 3 5" xfId="3349"/>
    <cellStyle name="Calculation 4 3 6" xfId="4391"/>
    <cellStyle name="Calculation 4 4" xfId="259"/>
    <cellStyle name="Calculation 4 4 2" xfId="781"/>
    <cellStyle name="Calculation 4 4 2 2" xfId="1825"/>
    <cellStyle name="Calculation 4 4 2 3" xfId="2867"/>
    <cellStyle name="Calculation 4 4 2 4" xfId="3909"/>
    <cellStyle name="Calculation 4 4 2 5" xfId="4951"/>
    <cellStyle name="Calculation 4 4 3" xfId="1304"/>
    <cellStyle name="Calculation 4 4 4" xfId="2346"/>
    <cellStyle name="Calculation 4 4 5" xfId="3388"/>
    <cellStyle name="Calculation 4 4 6" xfId="4430"/>
    <cellStyle name="Calculation 4 5" xfId="299"/>
    <cellStyle name="Calculation 4 5 2" xfId="821"/>
    <cellStyle name="Calculation 4 5 2 2" xfId="1865"/>
    <cellStyle name="Calculation 4 5 2 3" xfId="2907"/>
    <cellStyle name="Calculation 4 5 2 4" xfId="3949"/>
    <cellStyle name="Calculation 4 5 2 5" xfId="4991"/>
    <cellStyle name="Calculation 4 5 3" xfId="1344"/>
    <cellStyle name="Calculation 4 5 4" xfId="2386"/>
    <cellStyle name="Calculation 4 5 5" xfId="3428"/>
    <cellStyle name="Calculation 4 5 6" xfId="4470"/>
    <cellStyle name="Calculation 4 6" xfId="389"/>
    <cellStyle name="Calculation 4 6 2" xfId="898"/>
    <cellStyle name="Calculation 4 6 2 2" xfId="1942"/>
    <cellStyle name="Calculation 4 6 2 3" xfId="2984"/>
    <cellStyle name="Calculation 4 6 2 4" xfId="4026"/>
    <cellStyle name="Calculation 4 6 2 5" xfId="5068"/>
    <cellStyle name="Calculation 4 6 3" xfId="1434"/>
    <cellStyle name="Calculation 4 6 4" xfId="2476"/>
    <cellStyle name="Calculation 4 6 5" xfId="3518"/>
    <cellStyle name="Calculation 4 6 6" xfId="4560"/>
    <cellStyle name="Calculation 4 7" xfId="441"/>
    <cellStyle name="Calculation 4 7 2" xfId="938"/>
    <cellStyle name="Calculation 4 7 2 2" xfId="1982"/>
    <cellStyle name="Calculation 4 7 2 3" xfId="3024"/>
    <cellStyle name="Calculation 4 7 2 4" xfId="4066"/>
    <cellStyle name="Calculation 4 7 2 5" xfId="5108"/>
    <cellStyle name="Calculation 4 7 3" xfId="1485"/>
    <cellStyle name="Calculation 4 7 4" xfId="2527"/>
    <cellStyle name="Calculation 4 7 5" xfId="3569"/>
    <cellStyle name="Calculation 4 7 6" xfId="4611"/>
    <cellStyle name="Calculation 4 8" xfId="490"/>
    <cellStyle name="Calculation 4 8 2" xfId="980"/>
    <cellStyle name="Calculation 4 8 2 2" xfId="2024"/>
    <cellStyle name="Calculation 4 8 2 3" xfId="3066"/>
    <cellStyle name="Calculation 4 8 2 4" xfId="4108"/>
    <cellStyle name="Calculation 4 8 2 5" xfId="5150"/>
    <cellStyle name="Calculation 4 8 3" xfId="1534"/>
    <cellStyle name="Calculation 4 8 4" xfId="2576"/>
    <cellStyle name="Calculation 4 8 5" xfId="3618"/>
    <cellStyle name="Calculation 4 8 6" xfId="4660"/>
    <cellStyle name="Calculation 4 9" xfId="462"/>
    <cellStyle name="Calculation 4 9 2" xfId="953"/>
    <cellStyle name="Calculation 4 9 2 2" xfId="1997"/>
    <cellStyle name="Calculation 4 9 2 3" xfId="3039"/>
    <cellStyle name="Calculation 4 9 2 4" xfId="4081"/>
    <cellStyle name="Calculation 4 9 2 5" xfId="5123"/>
    <cellStyle name="Calculation 4 9 3" xfId="1506"/>
    <cellStyle name="Calculation 4 9 4" xfId="2548"/>
    <cellStyle name="Calculation 4 9 5" xfId="3590"/>
    <cellStyle name="Calculation 4 9 6" xfId="4632"/>
    <cellStyle name="Calculation 5" xfId="56"/>
    <cellStyle name="Calculation 5 10" xfId="581"/>
    <cellStyle name="Calculation 5 10 2" xfId="1625"/>
    <cellStyle name="Calculation 5 10 3" xfId="2667"/>
    <cellStyle name="Calculation 5 10 4" xfId="3709"/>
    <cellStyle name="Calculation 5 10 5" xfId="4751"/>
    <cellStyle name="Calculation 5 11" xfId="438"/>
    <cellStyle name="Calculation 5 11 2" xfId="1482"/>
    <cellStyle name="Calculation 5 11 3" xfId="2524"/>
    <cellStyle name="Calculation 5 11 4" xfId="3566"/>
    <cellStyle name="Calculation 5 11 5" xfId="4608"/>
    <cellStyle name="Calculation 5 12" xfId="1050"/>
    <cellStyle name="Calculation 5 12 2" xfId="2094"/>
    <cellStyle name="Calculation 5 12 3" xfId="3136"/>
    <cellStyle name="Calculation 5 12 4" xfId="4178"/>
    <cellStyle name="Calculation 5 12 5" xfId="5220"/>
    <cellStyle name="Calculation 5 13" xfId="1104"/>
    <cellStyle name="Calculation 5 14" xfId="2146"/>
    <cellStyle name="Calculation 5 15" xfId="3188"/>
    <cellStyle name="Calculation 5 16" xfId="4230"/>
    <cellStyle name="Calculation 5 2" xfId="154"/>
    <cellStyle name="Calculation 5 2 2" xfId="676"/>
    <cellStyle name="Calculation 5 2 2 2" xfId="1720"/>
    <cellStyle name="Calculation 5 2 2 3" xfId="2762"/>
    <cellStyle name="Calculation 5 2 2 4" xfId="3804"/>
    <cellStyle name="Calculation 5 2 2 5" xfId="4846"/>
    <cellStyle name="Calculation 5 2 3" xfId="1199"/>
    <cellStyle name="Calculation 5 2 4" xfId="2241"/>
    <cellStyle name="Calculation 5 2 5" xfId="3283"/>
    <cellStyle name="Calculation 5 2 6" xfId="4325"/>
    <cellStyle name="Calculation 5 3" xfId="95"/>
    <cellStyle name="Calculation 5 3 2" xfId="618"/>
    <cellStyle name="Calculation 5 3 2 2" xfId="1662"/>
    <cellStyle name="Calculation 5 3 2 3" xfId="2704"/>
    <cellStyle name="Calculation 5 3 2 4" xfId="3746"/>
    <cellStyle name="Calculation 5 3 2 5" xfId="4788"/>
    <cellStyle name="Calculation 5 3 3" xfId="1141"/>
    <cellStyle name="Calculation 5 3 4" xfId="2183"/>
    <cellStyle name="Calculation 5 3 5" xfId="3225"/>
    <cellStyle name="Calculation 5 3 6" xfId="4267"/>
    <cellStyle name="Calculation 5 4" xfId="243"/>
    <cellStyle name="Calculation 5 4 2" xfId="765"/>
    <cellStyle name="Calculation 5 4 2 2" xfId="1809"/>
    <cellStyle name="Calculation 5 4 2 3" xfId="2851"/>
    <cellStyle name="Calculation 5 4 2 4" xfId="3893"/>
    <cellStyle name="Calculation 5 4 2 5" xfId="4935"/>
    <cellStyle name="Calculation 5 4 3" xfId="1288"/>
    <cellStyle name="Calculation 5 4 4" xfId="2330"/>
    <cellStyle name="Calculation 5 4 5" xfId="3372"/>
    <cellStyle name="Calculation 5 4 6" xfId="4414"/>
    <cellStyle name="Calculation 5 5" xfId="141"/>
    <cellStyle name="Calculation 5 5 2" xfId="664"/>
    <cellStyle name="Calculation 5 5 2 2" xfId="1708"/>
    <cellStyle name="Calculation 5 5 2 3" xfId="2750"/>
    <cellStyle name="Calculation 5 5 2 4" xfId="3792"/>
    <cellStyle name="Calculation 5 5 2 5" xfId="4834"/>
    <cellStyle name="Calculation 5 5 3" xfId="1187"/>
    <cellStyle name="Calculation 5 5 4" xfId="2229"/>
    <cellStyle name="Calculation 5 5 5" xfId="3271"/>
    <cellStyle name="Calculation 5 5 6" xfId="4313"/>
    <cellStyle name="Calculation 5 6" xfId="370"/>
    <cellStyle name="Calculation 5 6 2" xfId="882"/>
    <cellStyle name="Calculation 5 6 2 2" xfId="1926"/>
    <cellStyle name="Calculation 5 6 2 3" xfId="2968"/>
    <cellStyle name="Calculation 5 6 2 4" xfId="4010"/>
    <cellStyle name="Calculation 5 6 2 5" xfId="5052"/>
    <cellStyle name="Calculation 5 6 3" xfId="1415"/>
    <cellStyle name="Calculation 5 6 4" xfId="2457"/>
    <cellStyle name="Calculation 5 6 5" xfId="3499"/>
    <cellStyle name="Calculation 5 6 6" xfId="4541"/>
    <cellStyle name="Calculation 5 7" xfId="465"/>
    <cellStyle name="Calculation 5 7 2" xfId="956"/>
    <cellStyle name="Calculation 5 7 2 2" xfId="2000"/>
    <cellStyle name="Calculation 5 7 2 3" xfId="3042"/>
    <cellStyle name="Calculation 5 7 2 4" xfId="4084"/>
    <cellStyle name="Calculation 5 7 2 5" xfId="5126"/>
    <cellStyle name="Calculation 5 7 3" xfId="1509"/>
    <cellStyle name="Calculation 5 7 4" xfId="2551"/>
    <cellStyle name="Calculation 5 7 5" xfId="3593"/>
    <cellStyle name="Calculation 5 7 6" xfId="4635"/>
    <cellStyle name="Calculation 5 8" xfId="472"/>
    <cellStyle name="Calculation 5 8 2" xfId="962"/>
    <cellStyle name="Calculation 5 8 2 2" xfId="2006"/>
    <cellStyle name="Calculation 5 8 2 3" xfId="3048"/>
    <cellStyle name="Calculation 5 8 2 4" xfId="4090"/>
    <cellStyle name="Calculation 5 8 2 5" xfId="5132"/>
    <cellStyle name="Calculation 5 8 3" xfId="1516"/>
    <cellStyle name="Calculation 5 8 4" xfId="2558"/>
    <cellStyle name="Calculation 5 8 5" xfId="3600"/>
    <cellStyle name="Calculation 5 8 6" xfId="4642"/>
    <cellStyle name="Calculation 5 9" xfId="561"/>
    <cellStyle name="Calculation 5 9 2" xfId="1037"/>
    <cellStyle name="Calculation 5 9 2 2" xfId="2081"/>
    <cellStyle name="Calculation 5 9 2 3" xfId="3123"/>
    <cellStyle name="Calculation 5 9 2 4" xfId="4165"/>
    <cellStyle name="Calculation 5 9 2 5" xfId="5207"/>
    <cellStyle name="Calculation 5 9 3" xfId="1605"/>
    <cellStyle name="Calculation 5 9 4" xfId="2647"/>
    <cellStyle name="Calculation 5 9 5" xfId="3689"/>
    <cellStyle name="Calculation 5 9 6" xfId="4731"/>
    <cellStyle name="Calculation 6" xfId="80"/>
    <cellStyle name="Calculation 6 10" xfId="604"/>
    <cellStyle name="Calculation 6 10 2" xfId="1648"/>
    <cellStyle name="Calculation 6 10 3" xfId="2690"/>
    <cellStyle name="Calculation 6 10 4" xfId="3732"/>
    <cellStyle name="Calculation 6 10 5" xfId="4774"/>
    <cellStyle name="Calculation 6 11" xfId="554"/>
    <cellStyle name="Calculation 6 11 2" xfId="1598"/>
    <cellStyle name="Calculation 6 11 3" xfId="2640"/>
    <cellStyle name="Calculation 6 11 4" xfId="3682"/>
    <cellStyle name="Calculation 6 11 5" xfId="4724"/>
    <cellStyle name="Calculation 6 12" xfId="1073"/>
    <cellStyle name="Calculation 6 12 2" xfId="2117"/>
    <cellStyle name="Calculation 6 12 3" xfId="3159"/>
    <cellStyle name="Calculation 6 12 4" xfId="4201"/>
    <cellStyle name="Calculation 6 12 5" xfId="5243"/>
    <cellStyle name="Calculation 6 13" xfId="1127"/>
    <cellStyle name="Calculation 6 14" xfId="2169"/>
    <cellStyle name="Calculation 6 15" xfId="3211"/>
    <cellStyle name="Calculation 6 16" xfId="4253"/>
    <cellStyle name="Calculation 6 2" xfId="177"/>
    <cellStyle name="Calculation 6 2 2" xfId="699"/>
    <cellStyle name="Calculation 6 2 2 2" xfId="1743"/>
    <cellStyle name="Calculation 6 2 2 3" xfId="2785"/>
    <cellStyle name="Calculation 6 2 2 4" xfId="3827"/>
    <cellStyle name="Calculation 6 2 2 5" xfId="4869"/>
    <cellStyle name="Calculation 6 2 3" xfId="1222"/>
    <cellStyle name="Calculation 6 2 4" xfId="2264"/>
    <cellStyle name="Calculation 6 2 5" xfId="3306"/>
    <cellStyle name="Calculation 6 2 6" xfId="4348"/>
    <cellStyle name="Calculation 6 3" xfId="140"/>
    <cellStyle name="Calculation 6 3 2" xfId="663"/>
    <cellStyle name="Calculation 6 3 2 2" xfId="1707"/>
    <cellStyle name="Calculation 6 3 2 3" xfId="2749"/>
    <cellStyle name="Calculation 6 3 2 4" xfId="3791"/>
    <cellStyle name="Calculation 6 3 2 5" xfId="4833"/>
    <cellStyle name="Calculation 6 3 3" xfId="1186"/>
    <cellStyle name="Calculation 6 3 4" xfId="2228"/>
    <cellStyle name="Calculation 6 3 5" xfId="3270"/>
    <cellStyle name="Calculation 6 3 6" xfId="4312"/>
    <cellStyle name="Calculation 6 4" xfId="263"/>
    <cellStyle name="Calculation 6 4 2" xfId="785"/>
    <cellStyle name="Calculation 6 4 2 2" xfId="1829"/>
    <cellStyle name="Calculation 6 4 2 3" xfId="2871"/>
    <cellStyle name="Calculation 6 4 2 4" xfId="3913"/>
    <cellStyle name="Calculation 6 4 2 5" xfId="4955"/>
    <cellStyle name="Calculation 6 4 3" xfId="1308"/>
    <cellStyle name="Calculation 6 4 4" xfId="2350"/>
    <cellStyle name="Calculation 6 4 5" xfId="3392"/>
    <cellStyle name="Calculation 6 4 6" xfId="4434"/>
    <cellStyle name="Calculation 6 5" xfId="112"/>
    <cellStyle name="Calculation 6 5 2" xfId="635"/>
    <cellStyle name="Calculation 6 5 2 2" xfId="1679"/>
    <cellStyle name="Calculation 6 5 2 3" xfId="2721"/>
    <cellStyle name="Calculation 6 5 2 4" xfId="3763"/>
    <cellStyle name="Calculation 6 5 2 5" xfId="4805"/>
    <cellStyle name="Calculation 6 5 3" xfId="1158"/>
    <cellStyle name="Calculation 6 5 4" xfId="2200"/>
    <cellStyle name="Calculation 6 5 5" xfId="3242"/>
    <cellStyle name="Calculation 6 5 6" xfId="4284"/>
    <cellStyle name="Calculation 6 6" xfId="393"/>
    <cellStyle name="Calculation 6 6 2" xfId="902"/>
    <cellStyle name="Calculation 6 6 2 2" xfId="1946"/>
    <cellStyle name="Calculation 6 6 2 3" xfId="2988"/>
    <cellStyle name="Calculation 6 6 2 4" xfId="4030"/>
    <cellStyle name="Calculation 6 6 2 5" xfId="5072"/>
    <cellStyle name="Calculation 6 6 3" xfId="1438"/>
    <cellStyle name="Calculation 6 6 4" xfId="2480"/>
    <cellStyle name="Calculation 6 6 5" xfId="3522"/>
    <cellStyle name="Calculation 6 6 6" xfId="4564"/>
    <cellStyle name="Calculation 6 7" xfId="337"/>
    <cellStyle name="Calculation 6 7 2" xfId="855"/>
    <cellStyle name="Calculation 6 7 2 2" xfId="1899"/>
    <cellStyle name="Calculation 6 7 2 3" xfId="2941"/>
    <cellStyle name="Calculation 6 7 2 4" xfId="3983"/>
    <cellStyle name="Calculation 6 7 2 5" xfId="5025"/>
    <cellStyle name="Calculation 6 7 3" xfId="1382"/>
    <cellStyle name="Calculation 6 7 4" xfId="2424"/>
    <cellStyle name="Calculation 6 7 5" xfId="3466"/>
    <cellStyle name="Calculation 6 7 6" xfId="4508"/>
    <cellStyle name="Calculation 6 8" xfId="494"/>
    <cellStyle name="Calculation 6 8 2" xfId="984"/>
    <cellStyle name="Calculation 6 8 2 2" xfId="2028"/>
    <cellStyle name="Calculation 6 8 2 3" xfId="3070"/>
    <cellStyle name="Calculation 6 8 2 4" xfId="4112"/>
    <cellStyle name="Calculation 6 8 2 5" xfId="5154"/>
    <cellStyle name="Calculation 6 8 3" xfId="1538"/>
    <cellStyle name="Calculation 6 8 4" xfId="2580"/>
    <cellStyle name="Calculation 6 8 5" xfId="3622"/>
    <cellStyle name="Calculation 6 8 6" xfId="4664"/>
    <cellStyle name="Calculation 6 9" xfId="563"/>
    <cellStyle name="Calculation 6 9 2" xfId="1038"/>
    <cellStyle name="Calculation 6 9 2 2" xfId="2082"/>
    <cellStyle name="Calculation 6 9 2 3" xfId="3124"/>
    <cellStyle name="Calculation 6 9 2 4" xfId="4166"/>
    <cellStyle name="Calculation 6 9 2 5" xfId="5208"/>
    <cellStyle name="Calculation 6 9 3" xfId="1607"/>
    <cellStyle name="Calculation 6 9 4" xfId="2649"/>
    <cellStyle name="Calculation 6 9 5" xfId="3691"/>
    <cellStyle name="Calculation 6 9 6" xfId="4733"/>
    <cellStyle name="Calculation 7" xfId="100"/>
    <cellStyle name="Calculation 7 10" xfId="623"/>
    <cellStyle name="Calculation 7 10 2" xfId="1667"/>
    <cellStyle name="Calculation 7 10 3" xfId="2709"/>
    <cellStyle name="Calculation 7 10 4" xfId="3751"/>
    <cellStyle name="Calculation 7 10 5" xfId="4793"/>
    <cellStyle name="Calculation 7 11" xfId="557"/>
    <cellStyle name="Calculation 7 11 2" xfId="1601"/>
    <cellStyle name="Calculation 7 11 3" xfId="2643"/>
    <cellStyle name="Calculation 7 11 4" xfId="3685"/>
    <cellStyle name="Calculation 7 11 5" xfId="4727"/>
    <cellStyle name="Calculation 7 12" xfId="1087"/>
    <cellStyle name="Calculation 7 12 2" xfId="2131"/>
    <cellStyle name="Calculation 7 12 3" xfId="3173"/>
    <cellStyle name="Calculation 7 12 4" xfId="4215"/>
    <cellStyle name="Calculation 7 12 5" xfId="5257"/>
    <cellStyle name="Calculation 7 13" xfId="1146"/>
    <cellStyle name="Calculation 7 14" xfId="2188"/>
    <cellStyle name="Calculation 7 15" xfId="3230"/>
    <cellStyle name="Calculation 7 16" xfId="4272"/>
    <cellStyle name="Calculation 7 2" xfId="191"/>
    <cellStyle name="Calculation 7 2 2" xfId="713"/>
    <cellStyle name="Calculation 7 2 2 2" xfId="1757"/>
    <cellStyle name="Calculation 7 2 2 3" xfId="2799"/>
    <cellStyle name="Calculation 7 2 2 4" xfId="3841"/>
    <cellStyle name="Calculation 7 2 2 5" xfId="4883"/>
    <cellStyle name="Calculation 7 2 3" xfId="1236"/>
    <cellStyle name="Calculation 7 2 4" xfId="2278"/>
    <cellStyle name="Calculation 7 2 5" xfId="3320"/>
    <cellStyle name="Calculation 7 2 6" xfId="4362"/>
    <cellStyle name="Calculation 7 3" xfId="205"/>
    <cellStyle name="Calculation 7 3 2" xfId="727"/>
    <cellStyle name="Calculation 7 3 2 2" xfId="1771"/>
    <cellStyle name="Calculation 7 3 2 3" xfId="2813"/>
    <cellStyle name="Calculation 7 3 2 4" xfId="3855"/>
    <cellStyle name="Calculation 7 3 2 5" xfId="4897"/>
    <cellStyle name="Calculation 7 3 3" xfId="1250"/>
    <cellStyle name="Calculation 7 3 4" xfId="2292"/>
    <cellStyle name="Calculation 7 3 5" xfId="3334"/>
    <cellStyle name="Calculation 7 3 6" xfId="4376"/>
    <cellStyle name="Calculation 7 4" xfId="277"/>
    <cellStyle name="Calculation 7 4 2" xfId="799"/>
    <cellStyle name="Calculation 7 4 2 2" xfId="1843"/>
    <cellStyle name="Calculation 7 4 2 3" xfId="2885"/>
    <cellStyle name="Calculation 7 4 2 4" xfId="3927"/>
    <cellStyle name="Calculation 7 4 2 5" xfId="4969"/>
    <cellStyle name="Calculation 7 4 3" xfId="1322"/>
    <cellStyle name="Calculation 7 4 4" xfId="2364"/>
    <cellStyle name="Calculation 7 4 5" xfId="3406"/>
    <cellStyle name="Calculation 7 4 6" xfId="4448"/>
    <cellStyle name="Calculation 7 5" xfId="238"/>
    <cellStyle name="Calculation 7 5 2" xfId="760"/>
    <cellStyle name="Calculation 7 5 2 2" xfId="1804"/>
    <cellStyle name="Calculation 7 5 2 3" xfId="2846"/>
    <cellStyle name="Calculation 7 5 2 4" xfId="3888"/>
    <cellStyle name="Calculation 7 5 2 5" xfId="4930"/>
    <cellStyle name="Calculation 7 5 3" xfId="1283"/>
    <cellStyle name="Calculation 7 5 4" xfId="2325"/>
    <cellStyle name="Calculation 7 5 5" xfId="3367"/>
    <cellStyle name="Calculation 7 5 6" xfId="4409"/>
    <cellStyle name="Calculation 7 6" xfId="407"/>
    <cellStyle name="Calculation 7 6 2" xfId="916"/>
    <cellStyle name="Calculation 7 6 2 2" xfId="1960"/>
    <cellStyle name="Calculation 7 6 2 3" xfId="3002"/>
    <cellStyle name="Calculation 7 6 2 4" xfId="4044"/>
    <cellStyle name="Calculation 7 6 2 5" xfId="5086"/>
    <cellStyle name="Calculation 7 6 3" xfId="1452"/>
    <cellStyle name="Calculation 7 6 4" xfId="2494"/>
    <cellStyle name="Calculation 7 6 5" xfId="3536"/>
    <cellStyle name="Calculation 7 6 6" xfId="4578"/>
    <cellStyle name="Calculation 7 7" xfId="350"/>
    <cellStyle name="Calculation 7 7 2" xfId="868"/>
    <cellStyle name="Calculation 7 7 2 2" xfId="1912"/>
    <cellStyle name="Calculation 7 7 2 3" xfId="2954"/>
    <cellStyle name="Calculation 7 7 2 4" xfId="3996"/>
    <cellStyle name="Calculation 7 7 2 5" xfId="5038"/>
    <cellStyle name="Calculation 7 7 3" xfId="1395"/>
    <cellStyle name="Calculation 7 7 4" xfId="2437"/>
    <cellStyle name="Calculation 7 7 5" xfId="3479"/>
    <cellStyle name="Calculation 7 7 6" xfId="4521"/>
    <cellStyle name="Calculation 7 8" xfId="508"/>
    <cellStyle name="Calculation 7 8 2" xfId="998"/>
    <cellStyle name="Calculation 7 8 2 2" xfId="2042"/>
    <cellStyle name="Calculation 7 8 2 3" xfId="3084"/>
    <cellStyle name="Calculation 7 8 2 4" xfId="4126"/>
    <cellStyle name="Calculation 7 8 2 5" xfId="5168"/>
    <cellStyle name="Calculation 7 8 3" xfId="1552"/>
    <cellStyle name="Calculation 7 8 4" xfId="2594"/>
    <cellStyle name="Calculation 7 8 5" xfId="3636"/>
    <cellStyle name="Calculation 7 8 6" xfId="4678"/>
    <cellStyle name="Calculation 7 9" xfId="420"/>
    <cellStyle name="Calculation 7 9 2" xfId="926"/>
    <cellStyle name="Calculation 7 9 2 2" xfId="1970"/>
    <cellStyle name="Calculation 7 9 2 3" xfId="3012"/>
    <cellStyle name="Calculation 7 9 2 4" xfId="4054"/>
    <cellStyle name="Calculation 7 9 2 5" xfId="5096"/>
    <cellStyle name="Calculation 7 9 3" xfId="1465"/>
    <cellStyle name="Calculation 7 9 4" xfId="2507"/>
    <cellStyle name="Calculation 7 9 5" xfId="3549"/>
    <cellStyle name="Calculation 7 9 6" xfId="4591"/>
    <cellStyle name="Calculation 8" xfId="97"/>
    <cellStyle name="Calculation 8 10" xfId="620"/>
    <cellStyle name="Calculation 8 10 2" xfId="1664"/>
    <cellStyle name="Calculation 8 10 3" xfId="2706"/>
    <cellStyle name="Calculation 8 10 4" xfId="3748"/>
    <cellStyle name="Calculation 8 10 5" xfId="4790"/>
    <cellStyle name="Calculation 8 11" xfId="453"/>
    <cellStyle name="Calculation 8 11 2" xfId="1497"/>
    <cellStyle name="Calculation 8 11 3" xfId="2539"/>
    <cellStyle name="Calculation 8 11 4" xfId="3581"/>
    <cellStyle name="Calculation 8 11 5" xfId="4623"/>
    <cellStyle name="Calculation 8 12" xfId="1086"/>
    <cellStyle name="Calculation 8 12 2" xfId="2130"/>
    <cellStyle name="Calculation 8 12 3" xfId="3172"/>
    <cellStyle name="Calculation 8 12 4" xfId="4214"/>
    <cellStyle name="Calculation 8 12 5" xfId="5256"/>
    <cellStyle name="Calculation 8 13" xfId="1143"/>
    <cellStyle name="Calculation 8 14" xfId="2185"/>
    <cellStyle name="Calculation 8 15" xfId="3227"/>
    <cellStyle name="Calculation 8 16" xfId="4269"/>
    <cellStyle name="Calculation 8 2" xfId="190"/>
    <cellStyle name="Calculation 8 2 2" xfId="712"/>
    <cellStyle name="Calculation 8 2 2 2" xfId="1756"/>
    <cellStyle name="Calculation 8 2 2 3" xfId="2798"/>
    <cellStyle name="Calculation 8 2 2 4" xfId="3840"/>
    <cellStyle name="Calculation 8 2 2 5" xfId="4882"/>
    <cellStyle name="Calculation 8 2 3" xfId="1235"/>
    <cellStyle name="Calculation 8 2 4" xfId="2277"/>
    <cellStyle name="Calculation 8 2 5" xfId="3319"/>
    <cellStyle name="Calculation 8 2 6" xfId="4361"/>
    <cellStyle name="Calculation 8 3" xfId="219"/>
    <cellStyle name="Calculation 8 3 2" xfId="741"/>
    <cellStyle name="Calculation 8 3 2 2" xfId="1785"/>
    <cellStyle name="Calculation 8 3 2 3" xfId="2827"/>
    <cellStyle name="Calculation 8 3 2 4" xfId="3869"/>
    <cellStyle name="Calculation 8 3 2 5" xfId="4911"/>
    <cellStyle name="Calculation 8 3 3" xfId="1264"/>
    <cellStyle name="Calculation 8 3 4" xfId="2306"/>
    <cellStyle name="Calculation 8 3 5" xfId="3348"/>
    <cellStyle name="Calculation 8 3 6" xfId="4390"/>
    <cellStyle name="Calculation 8 4" xfId="276"/>
    <cellStyle name="Calculation 8 4 2" xfId="798"/>
    <cellStyle name="Calculation 8 4 2 2" xfId="1842"/>
    <cellStyle name="Calculation 8 4 2 3" xfId="2884"/>
    <cellStyle name="Calculation 8 4 2 4" xfId="3926"/>
    <cellStyle name="Calculation 8 4 2 5" xfId="4968"/>
    <cellStyle name="Calculation 8 4 3" xfId="1321"/>
    <cellStyle name="Calculation 8 4 4" xfId="2363"/>
    <cellStyle name="Calculation 8 4 5" xfId="3405"/>
    <cellStyle name="Calculation 8 4 6" xfId="4447"/>
    <cellStyle name="Calculation 8 5" xfId="298"/>
    <cellStyle name="Calculation 8 5 2" xfId="820"/>
    <cellStyle name="Calculation 8 5 2 2" xfId="1864"/>
    <cellStyle name="Calculation 8 5 2 3" xfId="2906"/>
    <cellStyle name="Calculation 8 5 2 4" xfId="3948"/>
    <cellStyle name="Calculation 8 5 2 5" xfId="4990"/>
    <cellStyle name="Calculation 8 5 3" xfId="1343"/>
    <cellStyle name="Calculation 8 5 4" xfId="2385"/>
    <cellStyle name="Calculation 8 5 5" xfId="3427"/>
    <cellStyle name="Calculation 8 5 6" xfId="4469"/>
    <cellStyle name="Calculation 8 6" xfId="406"/>
    <cellStyle name="Calculation 8 6 2" xfId="915"/>
    <cellStyle name="Calculation 8 6 2 2" xfId="1959"/>
    <cellStyle name="Calculation 8 6 2 3" xfId="3001"/>
    <cellStyle name="Calculation 8 6 2 4" xfId="4043"/>
    <cellStyle name="Calculation 8 6 2 5" xfId="5085"/>
    <cellStyle name="Calculation 8 6 3" xfId="1451"/>
    <cellStyle name="Calculation 8 6 4" xfId="2493"/>
    <cellStyle name="Calculation 8 6 5" xfId="3535"/>
    <cellStyle name="Calculation 8 6 6" xfId="4577"/>
    <cellStyle name="Calculation 8 7" xfId="349"/>
    <cellStyle name="Calculation 8 7 2" xfId="867"/>
    <cellStyle name="Calculation 8 7 2 2" xfId="1911"/>
    <cellStyle name="Calculation 8 7 2 3" xfId="2953"/>
    <cellStyle name="Calculation 8 7 2 4" xfId="3995"/>
    <cellStyle name="Calculation 8 7 2 5" xfId="5037"/>
    <cellStyle name="Calculation 8 7 3" xfId="1394"/>
    <cellStyle name="Calculation 8 7 4" xfId="2436"/>
    <cellStyle name="Calculation 8 7 5" xfId="3478"/>
    <cellStyle name="Calculation 8 7 6" xfId="4520"/>
    <cellStyle name="Calculation 8 8" xfId="507"/>
    <cellStyle name="Calculation 8 8 2" xfId="997"/>
    <cellStyle name="Calculation 8 8 2 2" xfId="2041"/>
    <cellStyle name="Calculation 8 8 2 3" xfId="3083"/>
    <cellStyle name="Calculation 8 8 2 4" xfId="4125"/>
    <cellStyle name="Calculation 8 8 2 5" xfId="5167"/>
    <cellStyle name="Calculation 8 8 3" xfId="1551"/>
    <cellStyle name="Calculation 8 8 4" xfId="2593"/>
    <cellStyle name="Calculation 8 8 5" xfId="3635"/>
    <cellStyle name="Calculation 8 8 6" xfId="4677"/>
    <cellStyle name="Calculation 8 9" xfId="437"/>
    <cellStyle name="Calculation 8 9 2" xfId="936"/>
    <cellStyle name="Calculation 8 9 2 2" xfId="1980"/>
    <cellStyle name="Calculation 8 9 2 3" xfId="3022"/>
    <cellStyle name="Calculation 8 9 2 4" xfId="4064"/>
    <cellStyle name="Calculation 8 9 2 5" xfId="5106"/>
    <cellStyle name="Calculation 8 9 3" xfId="1481"/>
    <cellStyle name="Calculation 8 9 4" xfId="2523"/>
    <cellStyle name="Calculation 8 9 5" xfId="3565"/>
    <cellStyle name="Calculation 8 9 6" xfId="4607"/>
    <cellStyle name="Calculation 9" xfId="114"/>
    <cellStyle name="Calculation 9 10" xfId="637"/>
    <cellStyle name="Calculation 9 10 2" xfId="1681"/>
    <cellStyle name="Calculation 9 10 3" xfId="2723"/>
    <cellStyle name="Calculation 9 10 4" xfId="3765"/>
    <cellStyle name="Calculation 9 10 5" xfId="4807"/>
    <cellStyle name="Calculation 9 11" xfId="532"/>
    <cellStyle name="Calculation 9 11 2" xfId="1576"/>
    <cellStyle name="Calculation 9 11 3" xfId="2618"/>
    <cellStyle name="Calculation 9 11 4" xfId="3660"/>
    <cellStyle name="Calculation 9 11 5" xfId="4702"/>
    <cellStyle name="Calculation 9 12" xfId="1094"/>
    <cellStyle name="Calculation 9 12 2" xfId="2138"/>
    <cellStyle name="Calculation 9 12 3" xfId="3180"/>
    <cellStyle name="Calculation 9 12 4" xfId="4222"/>
    <cellStyle name="Calculation 9 12 5" xfId="5264"/>
    <cellStyle name="Calculation 9 13" xfId="1160"/>
    <cellStyle name="Calculation 9 14" xfId="2202"/>
    <cellStyle name="Calculation 9 15" xfId="3244"/>
    <cellStyle name="Calculation 9 16" xfId="4286"/>
    <cellStyle name="Calculation 9 2" xfId="195"/>
    <cellStyle name="Calculation 9 2 2" xfId="717"/>
    <cellStyle name="Calculation 9 2 2 2" xfId="1761"/>
    <cellStyle name="Calculation 9 2 2 3" xfId="2803"/>
    <cellStyle name="Calculation 9 2 2 4" xfId="3845"/>
    <cellStyle name="Calculation 9 2 2 5" xfId="4887"/>
    <cellStyle name="Calculation 9 2 3" xfId="1240"/>
    <cellStyle name="Calculation 9 2 4" xfId="2282"/>
    <cellStyle name="Calculation 9 2 5" xfId="3324"/>
    <cellStyle name="Calculation 9 2 6" xfId="4366"/>
    <cellStyle name="Calculation 9 3" xfId="222"/>
    <cellStyle name="Calculation 9 3 2" xfId="744"/>
    <cellStyle name="Calculation 9 3 2 2" xfId="1788"/>
    <cellStyle name="Calculation 9 3 2 3" xfId="2830"/>
    <cellStyle name="Calculation 9 3 2 4" xfId="3872"/>
    <cellStyle name="Calculation 9 3 2 5" xfId="4914"/>
    <cellStyle name="Calculation 9 3 3" xfId="1267"/>
    <cellStyle name="Calculation 9 3 4" xfId="2309"/>
    <cellStyle name="Calculation 9 3 5" xfId="3351"/>
    <cellStyle name="Calculation 9 3 6" xfId="4393"/>
    <cellStyle name="Calculation 9 4" xfId="282"/>
    <cellStyle name="Calculation 9 4 2" xfId="804"/>
    <cellStyle name="Calculation 9 4 2 2" xfId="1848"/>
    <cellStyle name="Calculation 9 4 2 3" xfId="2890"/>
    <cellStyle name="Calculation 9 4 2 4" xfId="3932"/>
    <cellStyle name="Calculation 9 4 2 5" xfId="4974"/>
    <cellStyle name="Calculation 9 4 3" xfId="1327"/>
    <cellStyle name="Calculation 9 4 4" xfId="2369"/>
    <cellStyle name="Calculation 9 4 5" xfId="3411"/>
    <cellStyle name="Calculation 9 4 6" xfId="4453"/>
    <cellStyle name="Calculation 9 5" xfId="301"/>
    <cellStyle name="Calculation 9 5 2" xfId="823"/>
    <cellStyle name="Calculation 9 5 2 2" xfId="1867"/>
    <cellStyle name="Calculation 9 5 2 3" xfId="2909"/>
    <cellStyle name="Calculation 9 5 2 4" xfId="3951"/>
    <cellStyle name="Calculation 9 5 2 5" xfId="4993"/>
    <cellStyle name="Calculation 9 5 3" xfId="1346"/>
    <cellStyle name="Calculation 9 5 4" xfId="2388"/>
    <cellStyle name="Calculation 9 5 5" xfId="3430"/>
    <cellStyle name="Calculation 9 5 6" xfId="4472"/>
    <cellStyle name="Calculation 9 6" xfId="414"/>
    <cellStyle name="Calculation 9 6 2" xfId="920"/>
    <cellStyle name="Calculation 9 6 2 2" xfId="1964"/>
    <cellStyle name="Calculation 9 6 2 3" xfId="3006"/>
    <cellStyle name="Calculation 9 6 2 4" xfId="4048"/>
    <cellStyle name="Calculation 9 6 2 5" xfId="5090"/>
    <cellStyle name="Calculation 9 6 3" xfId="1459"/>
    <cellStyle name="Calculation 9 6 4" xfId="2501"/>
    <cellStyle name="Calculation 9 6 5" xfId="3543"/>
    <cellStyle name="Calculation 9 6 6" xfId="4585"/>
    <cellStyle name="Calculation 9 7" xfId="358"/>
    <cellStyle name="Calculation 9 7 2" xfId="875"/>
    <cellStyle name="Calculation 9 7 2 2" xfId="1919"/>
    <cellStyle name="Calculation 9 7 2 3" xfId="2961"/>
    <cellStyle name="Calculation 9 7 2 4" xfId="4003"/>
    <cellStyle name="Calculation 9 7 2 5" xfId="5045"/>
    <cellStyle name="Calculation 9 7 3" xfId="1403"/>
    <cellStyle name="Calculation 9 7 4" xfId="2445"/>
    <cellStyle name="Calculation 9 7 5" xfId="3487"/>
    <cellStyle name="Calculation 9 7 6" xfId="4529"/>
    <cellStyle name="Calculation 9 8" xfId="514"/>
    <cellStyle name="Calculation 9 8 2" xfId="1004"/>
    <cellStyle name="Calculation 9 8 2 2" xfId="2048"/>
    <cellStyle name="Calculation 9 8 2 3" xfId="3090"/>
    <cellStyle name="Calculation 9 8 2 4" xfId="4132"/>
    <cellStyle name="Calculation 9 8 2 5" xfId="5174"/>
    <cellStyle name="Calculation 9 8 3" xfId="1558"/>
    <cellStyle name="Calculation 9 8 4" xfId="2600"/>
    <cellStyle name="Calculation 9 8 5" xfId="3642"/>
    <cellStyle name="Calculation 9 8 6" xfId="4684"/>
    <cellStyle name="Calculation 9 9" xfId="523"/>
    <cellStyle name="Calculation 9 9 2" xfId="1011"/>
    <cellStyle name="Calculation 9 9 2 2" xfId="2055"/>
    <cellStyle name="Calculation 9 9 2 3" xfId="3097"/>
    <cellStyle name="Calculation 9 9 2 4" xfId="4139"/>
    <cellStyle name="Calculation 9 9 2 5" xfId="5181"/>
    <cellStyle name="Calculation 9 9 3" xfId="1567"/>
    <cellStyle name="Calculation 9 9 4" xfId="2609"/>
    <cellStyle name="Calculation 9 9 5" xfId="3651"/>
    <cellStyle name="Calculation 9 9 6" xfId="4693"/>
    <cellStyle name="Check Cell" xfId="27" builtinId="23" customBuiltin="1"/>
    <cellStyle name="Comma" xfId="5273" builtinId="3"/>
    <cellStyle name="Comma 2" xfId="51"/>
    <cellStyle name="Comma 3" xfId="5278"/>
    <cellStyle name="Currency 2" xfId="5271"/>
    <cellStyle name="Currency 3" xfId="527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cellStyle name="Input" xfId="35" builtinId="20" customBuiltin="1"/>
    <cellStyle name="Input 10" xfId="118"/>
    <cellStyle name="Input 10 10" xfId="641"/>
    <cellStyle name="Input 10 10 2" xfId="1685"/>
    <cellStyle name="Input 10 10 3" xfId="2727"/>
    <cellStyle name="Input 10 10 4" xfId="3769"/>
    <cellStyle name="Input 10 10 5" xfId="4811"/>
    <cellStyle name="Input 10 11" xfId="536"/>
    <cellStyle name="Input 10 11 2" xfId="1580"/>
    <cellStyle name="Input 10 11 3" xfId="2622"/>
    <cellStyle name="Input 10 11 4" xfId="3664"/>
    <cellStyle name="Input 10 11 5" xfId="4706"/>
    <cellStyle name="Input 10 12" xfId="1095"/>
    <cellStyle name="Input 10 12 2" xfId="2139"/>
    <cellStyle name="Input 10 12 3" xfId="3181"/>
    <cellStyle name="Input 10 12 4" xfId="4223"/>
    <cellStyle name="Input 10 12 5" xfId="5265"/>
    <cellStyle name="Input 10 13" xfId="1164"/>
    <cellStyle name="Input 10 14" xfId="2206"/>
    <cellStyle name="Input 10 15" xfId="3248"/>
    <cellStyle name="Input 10 16" xfId="4290"/>
    <cellStyle name="Input 10 2" xfId="196"/>
    <cellStyle name="Input 10 2 2" xfId="718"/>
    <cellStyle name="Input 10 2 2 2" xfId="1762"/>
    <cellStyle name="Input 10 2 2 3" xfId="2804"/>
    <cellStyle name="Input 10 2 2 4" xfId="3846"/>
    <cellStyle name="Input 10 2 2 5" xfId="4888"/>
    <cellStyle name="Input 10 2 3" xfId="1241"/>
    <cellStyle name="Input 10 2 4" xfId="2283"/>
    <cellStyle name="Input 10 2 5" xfId="3325"/>
    <cellStyle name="Input 10 2 6" xfId="4367"/>
    <cellStyle name="Input 10 3" xfId="208"/>
    <cellStyle name="Input 10 3 2" xfId="730"/>
    <cellStyle name="Input 10 3 2 2" xfId="1774"/>
    <cellStyle name="Input 10 3 2 3" xfId="2816"/>
    <cellStyle name="Input 10 3 2 4" xfId="3858"/>
    <cellStyle name="Input 10 3 2 5" xfId="4900"/>
    <cellStyle name="Input 10 3 3" xfId="1253"/>
    <cellStyle name="Input 10 3 4" xfId="2295"/>
    <cellStyle name="Input 10 3 5" xfId="3337"/>
    <cellStyle name="Input 10 3 6" xfId="4379"/>
    <cellStyle name="Input 10 4" xfId="283"/>
    <cellStyle name="Input 10 4 2" xfId="805"/>
    <cellStyle name="Input 10 4 2 2" xfId="1849"/>
    <cellStyle name="Input 10 4 2 3" xfId="2891"/>
    <cellStyle name="Input 10 4 2 4" xfId="3933"/>
    <cellStyle name="Input 10 4 2 5" xfId="4975"/>
    <cellStyle name="Input 10 4 3" xfId="1328"/>
    <cellStyle name="Input 10 4 4" xfId="2370"/>
    <cellStyle name="Input 10 4 5" xfId="3412"/>
    <cellStyle name="Input 10 4 6" xfId="4454"/>
    <cellStyle name="Input 10 5" xfId="288"/>
    <cellStyle name="Input 10 5 2" xfId="810"/>
    <cellStyle name="Input 10 5 2 2" xfId="1854"/>
    <cellStyle name="Input 10 5 2 3" xfId="2896"/>
    <cellStyle name="Input 10 5 2 4" xfId="3938"/>
    <cellStyle name="Input 10 5 2 5" xfId="4980"/>
    <cellStyle name="Input 10 5 3" xfId="1333"/>
    <cellStyle name="Input 10 5 4" xfId="2375"/>
    <cellStyle name="Input 10 5 5" xfId="3417"/>
    <cellStyle name="Input 10 5 6" xfId="4459"/>
    <cellStyle name="Input 10 6" xfId="415"/>
    <cellStyle name="Input 10 6 2" xfId="921"/>
    <cellStyle name="Input 10 6 2 2" xfId="1965"/>
    <cellStyle name="Input 10 6 2 3" xfId="3007"/>
    <cellStyle name="Input 10 6 2 4" xfId="4049"/>
    <cellStyle name="Input 10 6 2 5" xfId="5091"/>
    <cellStyle name="Input 10 6 3" xfId="1460"/>
    <cellStyle name="Input 10 6 4" xfId="2502"/>
    <cellStyle name="Input 10 6 5" xfId="3544"/>
    <cellStyle name="Input 10 6 6" xfId="4586"/>
    <cellStyle name="Input 10 7" xfId="353"/>
    <cellStyle name="Input 10 7 2" xfId="871"/>
    <cellStyle name="Input 10 7 2 2" xfId="1915"/>
    <cellStyle name="Input 10 7 2 3" xfId="2957"/>
    <cellStyle name="Input 10 7 2 4" xfId="3999"/>
    <cellStyle name="Input 10 7 2 5" xfId="5041"/>
    <cellStyle name="Input 10 7 3" xfId="1398"/>
    <cellStyle name="Input 10 7 4" xfId="2440"/>
    <cellStyle name="Input 10 7 5" xfId="3482"/>
    <cellStyle name="Input 10 7 6" xfId="4524"/>
    <cellStyle name="Input 10 8" xfId="515"/>
    <cellStyle name="Input 10 8 2" xfId="1005"/>
    <cellStyle name="Input 10 8 2 2" xfId="2049"/>
    <cellStyle name="Input 10 8 2 3" xfId="3091"/>
    <cellStyle name="Input 10 8 2 4" xfId="4133"/>
    <cellStyle name="Input 10 8 2 5" xfId="5175"/>
    <cellStyle name="Input 10 8 3" xfId="1559"/>
    <cellStyle name="Input 10 8 4" xfId="2601"/>
    <cellStyle name="Input 10 8 5" xfId="3643"/>
    <cellStyle name="Input 10 8 6" xfId="4685"/>
    <cellStyle name="Input 10 9" xfId="538"/>
    <cellStyle name="Input 10 9 2" xfId="1021"/>
    <cellStyle name="Input 10 9 2 2" xfId="2065"/>
    <cellStyle name="Input 10 9 2 3" xfId="3107"/>
    <cellStyle name="Input 10 9 2 4" xfId="4149"/>
    <cellStyle name="Input 10 9 2 5" xfId="5191"/>
    <cellStyle name="Input 10 9 3" xfId="1582"/>
    <cellStyle name="Input 10 9 4" xfId="2624"/>
    <cellStyle name="Input 10 9 5" xfId="3666"/>
    <cellStyle name="Input 10 9 6" xfId="4708"/>
    <cellStyle name="Input 11" xfId="147"/>
    <cellStyle name="Input 11 10" xfId="571"/>
    <cellStyle name="Input 11 10 2" xfId="1615"/>
    <cellStyle name="Input 11 10 3" xfId="2657"/>
    <cellStyle name="Input 11 10 4" xfId="3699"/>
    <cellStyle name="Input 11 10 5" xfId="4741"/>
    <cellStyle name="Input 11 11" xfId="1044"/>
    <cellStyle name="Input 11 11 2" xfId="2088"/>
    <cellStyle name="Input 11 11 3" xfId="3130"/>
    <cellStyle name="Input 11 11 4" xfId="4172"/>
    <cellStyle name="Input 11 11 5" xfId="5214"/>
    <cellStyle name="Input 11 12" xfId="1193"/>
    <cellStyle name="Input 11 13" xfId="2235"/>
    <cellStyle name="Input 11 14" xfId="3277"/>
    <cellStyle name="Input 11 15" xfId="4319"/>
    <cellStyle name="Input 11 2" xfId="143"/>
    <cellStyle name="Input 11 2 2" xfId="666"/>
    <cellStyle name="Input 11 2 2 2" xfId="1710"/>
    <cellStyle name="Input 11 2 2 3" xfId="2752"/>
    <cellStyle name="Input 11 2 2 4" xfId="3794"/>
    <cellStyle name="Input 11 2 2 5" xfId="4836"/>
    <cellStyle name="Input 11 2 3" xfId="1189"/>
    <cellStyle name="Input 11 2 4" xfId="2231"/>
    <cellStyle name="Input 11 2 5" xfId="3273"/>
    <cellStyle name="Input 11 2 6" xfId="4315"/>
    <cellStyle name="Input 11 3" xfId="234"/>
    <cellStyle name="Input 11 3 2" xfId="756"/>
    <cellStyle name="Input 11 3 2 2" xfId="1800"/>
    <cellStyle name="Input 11 3 2 3" xfId="2842"/>
    <cellStyle name="Input 11 3 2 4" xfId="3884"/>
    <cellStyle name="Input 11 3 2 5" xfId="4926"/>
    <cellStyle name="Input 11 3 3" xfId="1279"/>
    <cellStyle name="Input 11 3 4" xfId="2321"/>
    <cellStyle name="Input 11 3 5" xfId="3363"/>
    <cellStyle name="Input 11 3 6" xfId="4405"/>
    <cellStyle name="Input 11 4" xfId="110"/>
    <cellStyle name="Input 11 4 2" xfId="633"/>
    <cellStyle name="Input 11 4 2 2" xfId="1677"/>
    <cellStyle name="Input 11 4 2 3" xfId="2719"/>
    <cellStyle name="Input 11 4 2 4" xfId="3761"/>
    <cellStyle name="Input 11 4 2 5" xfId="4803"/>
    <cellStyle name="Input 11 4 3" xfId="1156"/>
    <cellStyle name="Input 11 4 4" xfId="2198"/>
    <cellStyle name="Input 11 4 5" xfId="3240"/>
    <cellStyle name="Input 11 4 6" xfId="4282"/>
    <cellStyle name="Input 11 5" xfId="364"/>
    <cellStyle name="Input 11 5 2" xfId="877"/>
    <cellStyle name="Input 11 5 2 2" xfId="1921"/>
    <cellStyle name="Input 11 5 2 3" xfId="2963"/>
    <cellStyle name="Input 11 5 2 4" xfId="4005"/>
    <cellStyle name="Input 11 5 2 5" xfId="5047"/>
    <cellStyle name="Input 11 5 3" xfId="1409"/>
    <cellStyle name="Input 11 5 4" xfId="2451"/>
    <cellStyle name="Input 11 5 5" xfId="3493"/>
    <cellStyle name="Input 11 5 6" xfId="4535"/>
    <cellStyle name="Input 11 6" xfId="456"/>
    <cellStyle name="Input 11 6 2" xfId="948"/>
    <cellStyle name="Input 11 6 2 2" xfId="1992"/>
    <cellStyle name="Input 11 6 2 3" xfId="3034"/>
    <cellStyle name="Input 11 6 2 4" xfId="4076"/>
    <cellStyle name="Input 11 6 2 5" xfId="5118"/>
    <cellStyle name="Input 11 6 3" xfId="1500"/>
    <cellStyle name="Input 11 6 4" xfId="2542"/>
    <cellStyle name="Input 11 6 5" xfId="3584"/>
    <cellStyle name="Input 11 6 6" xfId="4626"/>
    <cellStyle name="Input 11 7" xfId="449"/>
    <cellStyle name="Input 11 7 2" xfId="943"/>
    <cellStyle name="Input 11 7 2 2" xfId="1987"/>
    <cellStyle name="Input 11 7 2 3" xfId="3029"/>
    <cellStyle name="Input 11 7 2 4" xfId="4071"/>
    <cellStyle name="Input 11 7 2 5" xfId="5113"/>
    <cellStyle name="Input 11 7 3" xfId="1493"/>
    <cellStyle name="Input 11 7 4" xfId="2535"/>
    <cellStyle name="Input 11 7 5" xfId="3577"/>
    <cellStyle name="Input 11 7 6" xfId="4619"/>
    <cellStyle name="Input 11 8" xfId="510"/>
    <cellStyle name="Input 11 8 2" xfId="1000"/>
    <cellStyle name="Input 11 8 2 2" xfId="2044"/>
    <cellStyle name="Input 11 8 2 3" xfId="3086"/>
    <cellStyle name="Input 11 8 2 4" xfId="4128"/>
    <cellStyle name="Input 11 8 2 5" xfId="5170"/>
    <cellStyle name="Input 11 8 3" xfId="1554"/>
    <cellStyle name="Input 11 8 4" xfId="2596"/>
    <cellStyle name="Input 11 8 5" xfId="3638"/>
    <cellStyle name="Input 11 8 6" xfId="4680"/>
    <cellStyle name="Input 11 9" xfId="670"/>
    <cellStyle name="Input 11 9 2" xfId="1714"/>
    <cellStyle name="Input 11 9 3" xfId="2756"/>
    <cellStyle name="Input 11 9 4" xfId="3798"/>
    <cellStyle name="Input 11 9 5" xfId="4840"/>
    <cellStyle name="Input 12" xfId="104"/>
    <cellStyle name="Input 12 2" xfId="627"/>
    <cellStyle name="Input 12 2 2" xfId="1671"/>
    <cellStyle name="Input 12 2 3" xfId="2713"/>
    <cellStyle name="Input 12 2 4" xfId="3755"/>
    <cellStyle name="Input 12 2 5" xfId="4797"/>
    <cellStyle name="Input 12 3" xfId="1150"/>
    <cellStyle name="Input 12 4" xfId="2192"/>
    <cellStyle name="Input 12 5" xfId="3234"/>
    <cellStyle name="Input 12 6" xfId="4276"/>
    <cellStyle name="Input 2" xfId="65"/>
    <cellStyle name="Input 2 10" xfId="590"/>
    <cellStyle name="Input 2 10 2" xfId="1634"/>
    <cellStyle name="Input 2 10 3" xfId="2676"/>
    <cellStyle name="Input 2 10 4" xfId="3718"/>
    <cellStyle name="Input 2 10 5" xfId="4760"/>
    <cellStyle name="Input 2 11" xfId="320"/>
    <cellStyle name="Input 2 11 2" xfId="1365"/>
    <cellStyle name="Input 2 11 3" xfId="2407"/>
    <cellStyle name="Input 2 11 4" xfId="3449"/>
    <cellStyle name="Input 2 11 5" xfId="4491"/>
    <cellStyle name="Input 2 12" xfId="1059"/>
    <cellStyle name="Input 2 12 2" xfId="2103"/>
    <cellStyle name="Input 2 12 3" xfId="3145"/>
    <cellStyle name="Input 2 12 4" xfId="4187"/>
    <cellStyle name="Input 2 12 5" xfId="5229"/>
    <cellStyle name="Input 2 13" xfId="1113"/>
    <cellStyle name="Input 2 14" xfId="2155"/>
    <cellStyle name="Input 2 15" xfId="3197"/>
    <cellStyle name="Input 2 16" xfId="4239"/>
    <cellStyle name="Input 2 2" xfId="163"/>
    <cellStyle name="Input 2 2 2" xfId="685"/>
    <cellStyle name="Input 2 2 2 2" xfId="1729"/>
    <cellStyle name="Input 2 2 2 3" xfId="2771"/>
    <cellStyle name="Input 2 2 2 4" xfId="3813"/>
    <cellStyle name="Input 2 2 2 5" xfId="4855"/>
    <cellStyle name="Input 2 2 3" xfId="1208"/>
    <cellStyle name="Input 2 2 4" xfId="2250"/>
    <cellStyle name="Input 2 2 5" xfId="3292"/>
    <cellStyle name="Input 2 2 6" xfId="4334"/>
    <cellStyle name="Input 2 3" xfId="229"/>
    <cellStyle name="Input 2 3 2" xfId="751"/>
    <cellStyle name="Input 2 3 2 2" xfId="1795"/>
    <cellStyle name="Input 2 3 2 3" xfId="2837"/>
    <cellStyle name="Input 2 3 2 4" xfId="3879"/>
    <cellStyle name="Input 2 3 2 5" xfId="4921"/>
    <cellStyle name="Input 2 3 3" xfId="1274"/>
    <cellStyle name="Input 2 3 4" xfId="2316"/>
    <cellStyle name="Input 2 3 5" xfId="3358"/>
    <cellStyle name="Input 2 3 6" xfId="4400"/>
    <cellStyle name="Input 2 4" xfId="252"/>
    <cellStyle name="Input 2 4 2" xfId="774"/>
    <cellStyle name="Input 2 4 2 2" xfId="1818"/>
    <cellStyle name="Input 2 4 2 3" xfId="2860"/>
    <cellStyle name="Input 2 4 2 4" xfId="3902"/>
    <cellStyle name="Input 2 4 2 5" xfId="4944"/>
    <cellStyle name="Input 2 4 3" xfId="1297"/>
    <cellStyle name="Input 2 4 4" xfId="2339"/>
    <cellStyle name="Input 2 4 5" xfId="3381"/>
    <cellStyle name="Input 2 4 6" xfId="4423"/>
    <cellStyle name="Input 2 5" xfId="308"/>
    <cellStyle name="Input 2 5 2" xfId="830"/>
    <cellStyle name="Input 2 5 2 2" xfId="1874"/>
    <cellStyle name="Input 2 5 2 3" xfId="2916"/>
    <cellStyle name="Input 2 5 2 4" xfId="3958"/>
    <cellStyle name="Input 2 5 2 5" xfId="5000"/>
    <cellStyle name="Input 2 5 3" xfId="1353"/>
    <cellStyle name="Input 2 5 4" xfId="2395"/>
    <cellStyle name="Input 2 5 5" xfId="3437"/>
    <cellStyle name="Input 2 5 6" xfId="4479"/>
    <cellStyle name="Input 2 6" xfId="379"/>
    <cellStyle name="Input 2 6 2" xfId="891"/>
    <cellStyle name="Input 2 6 2 2" xfId="1935"/>
    <cellStyle name="Input 2 6 2 3" xfId="2977"/>
    <cellStyle name="Input 2 6 2 4" xfId="4019"/>
    <cellStyle name="Input 2 6 2 5" xfId="5061"/>
    <cellStyle name="Input 2 6 3" xfId="1424"/>
    <cellStyle name="Input 2 6 4" xfId="2466"/>
    <cellStyle name="Input 2 6 5" xfId="3508"/>
    <cellStyle name="Input 2 6 6" xfId="4550"/>
    <cellStyle name="Input 2 7" xfId="334"/>
    <cellStyle name="Input 2 7 2" xfId="852"/>
    <cellStyle name="Input 2 7 2 2" xfId="1896"/>
    <cellStyle name="Input 2 7 2 3" xfId="2938"/>
    <cellStyle name="Input 2 7 2 4" xfId="3980"/>
    <cellStyle name="Input 2 7 2 5" xfId="5022"/>
    <cellStyle name="Input 2 7 3" xfId="1379"/>
    <cellStyle name="Input 2 7 4" xfId="2421"/>
    <cellStyle name="Input 2 7 5" xfId="3463"/>
    <cellStyle name="Input 2 7 6" xfId="4505"/>
    <cellStyle name="Input 2 8" xfId="481"/>
    <cellStyle name="Input 2 8 2" xfId="971"/>
    <cellStyle name="Input 2 8 2 2" xfId="2015"/>
    <cellStyle name="Input 2 8 2 3" xfId="3057"/>
    <cellStyle name="Input 2 8 2 4" xfId="4099"/>
    <cellStyle name="Input 2 8 2 5" xfId="5141"/>
    <cellStyle name="Input 2 8 3" xfId="1525"/>
    <cellStyle name="Input 2 8 4" xfId="2567"/>
    <cellStyle name="Input 2 8 5" xfId="3609"/>
    <cellStyle name="Input 2 8 6" xfId="4651"/>
    <cellStyle name="Input 2 9" xfId="548"/>
    <cellStyle name="Input 2 9 2" xfId="1030"/>
    <cellStyle name="Input 2 9 2 2" xfId="2074"/>
    <cellStyle name="Input 2 9 2 3" xfId="3116"/>
    <cellStyle name="Input 2 9 2 4" xfId="4158"/>
    <cellStyle name="Input 2 9 2 5" xfId="5200"/>
    <cellStyle name="Input 2 9 3" xfId="1592"/>
    <cellStyle name="Input 2 9 4" xfId="2634"/>
    <cellStyle name="Input 2 9 5" xfId="3676"/>
    <cellStyle name="Input 2 9 6" xfId="4718"/>
    <cellStyle name="Input 3" xfId="60"/>
    <cellStyle name="Input 3 10" xfId="585"/>
    <cellStyle name="Input 3 10 2" xfId="1629"/>
    <cellStyle name="Input 3 10 3" xfId="2671"/>
    <cellStyle name="Input 3 10 4" xfId="3713"/>
    <cellStyle name="Input 3 10 5" xfId="4755"/>
    <cellStyle name="Input 3 11" xfId="421"/>
    <cellStyle name="Input 3 11 2" xfId="1466"/>
    <cellStyle name="Input 3 11 3" xfId="2508"/>
    <cellStyle name="Input 3 11 4" xfId="3550"/>
    <cellStyle name="Input 3 11 5" xfId="4592"/>
    <cellStyle name="Input 3 12" xfId="1054"/>
    <cellStyle name="Input 3 12 2" xfId="2098"/>
    <cellStyle name="Input 3 12 3" xfId="3140"/>
    <cellStyle name="Input 3 12 4" xfId="4182"/>
    <cellStyle name="Input 3 12 5" xfId="5224"/>
    <cellStyle name="Input 3 13" xfId="1108"/>
    <cellStyle name="Input 3 14" xfId="2150"/>
    <cellStyle name="Input 3 15" xfId="3192"/>
    <cellStyle name="Input 3 16" xfId="4234"/>
    <cellStyle name="Input 3 2" xfId="158"/>
    <cellStyle name="Input 3 2 2" xfId="680"/>
    <cellStyle name="Input 3 2 2 2" xfId="1724"/>
    <cellStyle name="Input 3 2 2 3" xfId="2766"/>
    <cellStyle name="Input 3 2 2 4" xfId="3808"/>
    <cellStyle name="Input 3 2 2 5" xfId="4850"/>
    <cellStyle name="Input 3 2 3" xfId="1203"/>
    <cellStyle name="Input 3 2 4" xfId="2245"/>
    <cellStyle name="Input 3 2 5" xfId="3287"/>
    <cellStyle name="Input 3 2 6" xfId="4329"/>
    <cellStyle name="Input 3 3" xfId="215"/>
    <cellStyle name="Input 3 3 2" xfId="737"/>
    <cellStyle name="Input 3 3 2 2" xfId="1781"/>
    <cellStyle name="Input 3 3 2 3" xfId="2823"/>
    <cellStyle name="Input 3 3 2 4" xfId="3865"/>
    <cellStyle name="Input 3 3 2 5" xfId="4907"/>
    <cellStyle name="Input 3 3 3" xfId="1260"/>
    <cellStyle name="Input 3 3 4" xfId="2302"/>
    <cellStyle name="Input 3 3 5" xfId="3344"/>
    <cellStyle name="Input 3 3 6" xfId="4386"/>
    <cellStyle name="Input 3 4" xfId="247"/>
    <cellStyle name="Input 3 4 2" xfId="769"/>
    <cellStyle name="Input 3 4 2 2" xfId="1813"/>
    <cellStyle name="Input 3 4 2 3" xfId="2855"/>
    <cellStyle name="Input 3 4 2 4" xfId="3897"/>
    <cellStyle name="Input 3 4 2 5" xfId="4939"/>
    <cellStyle name="Input 3 4 3" xfId="1292"/>
    <cellStyle name="Input 3 4 4" xfId="2334"/>
    <cellStyle name="Input 3 4 5" xfId="3376"/>
    <cellStyle name="Input 3 4 6" xfId="4418"/>
    <cellStyle name="Input 3 5" xfId="294"/>
    <cellStyle name="Input 3 5 2" xfId="816"/>
    <cellStyle name="Input 3 5 2 2" xfId="1860"/>
    <cellStyle name="Input 3 5 2 3" xfId="2902"/>
    <cellStyle name="Input 3 5 2 4" xfId="3944"/>
    <cellStyle name="Input 3 5 2 5" xfId="4986"/>
    <cellStyle name="Input 3 5 3" xfId="1339"/>
    <cellStyle name="Input 3 5 4" xfId="2381"/>
    <cellStyle name="Input 3 5 5" xfId="3423"/>
    <cellStyle name="Input 3 5 6" xfId="4465"/>
    <cellStyle name="Input 3 6" xfId="374"/>
    <cellStyle name="Input 3 6 2" xfId="886"/>
    <cellStyle name="Input 3 6 2 2" xfId="1930"/>
    <cellStyle name="Input 3 6 2 3" xfId="2972"/>
    <cellStyle name="Input 3 6 2 4" xfId="4014"/>
    <cellStyle name="Input 3 6 2 5" xfId="5056"/>
    <cellStyle name="Input 3 6 3" xfId="1419"/>
    <cellStyle name="Input 3 6 4" xfId="2461"/>
    <cellStyle name="Input 3 6 5" xfId="3503"/>
    <cellStyle name="Input 3 6 6" xfId="4545"/>
    <cellStyle name="Input 3 7" xfId="329"/>
    <cellStyle name="Input 3 7 2" xfId="847"/>
    <cellStyle name="Input 3 7 2 2" xfId="1891"/>
    <cellStyle name="Input 3 7 2 3" xfId="2933"/>
    <cellStyle name="Input 3 7 2 4" xfId="3975"/>
    <cellStyle name="Input 3 7 2 5" xfId="5017"/>
    <cellStyle name="Input 3 7 3" xfId="1374"/>
    <cellStyle name="Input 3 7 4" xfId="2416"/>
    <cellStyle name="Input 3 7 5" xfId="3458"/>
    <cellStyle name="Input 3 7 6" xfId="4500"/>
    <cellStyle name="Input 3 8" xfId="476"/>
    <cellStyle name="Input 3 8 2" xfId="966"/>
    <cellStyle name="Input 3 8 2 2" xfId="2010"/>
    <cellStyle name="Input 3 8 2 3" xfId="3052"/>
    <cellStyle name="Input 3 8 2 4" xfId="4094"/>
    <cellStyle name="Input 3 8 2 5" xfId="5136"/>
    <cellStyle name="Input 3 8 3" xfId="1520"/>
    <cellStyle name="Input 3 8 4" xfId="2562"/>
    <cellStyle name="Input 3 8 5" xfId="3604"/>
    <cellStyle name="Input 3 8 6" xfId="4646"/>
    <cellStyle name="Input 3 9" xfId="529"/>
    <cellStyle name="Input 3 9 2" xfId="1016"/>
    <cellStyle name="Input 3 9 2 2" xfId="2060"/>
    <cellStyle name="Input 3 9 2 3" xfId="3102"/>
    <cellStyle name="Input 3 9 2 4" xfId="4144"/>
    <cellStyle name="Input 3 9 2 5" xfId="5186"/>
    <cellStyle name="Input 3 9 3" xfId="1573"/>
    <cellStyle name="Input 3 9 4" xfId="2615"/>
    <cellStyle name="Input 3 9 5" xfId="3657"/>
    <cellStyle name="Input 3 9 6" xfId="4699"/>
    <cellStyle name="Input 4" xfId="57"/>
    <cellStyle name="Input 4 10" xfId="582"/>
    <cellStyle name="Input 4 10 2" xfId="1626"/>
    <cellStyle name="Input 4 10 3" xfId="2668"/>
    <cellStyle name="Input 4 10 4" xfId="3710"/>
    <cellStyle name="Input 4 10 5" xfId="4752"/>
    <cellStyle name="Input 4 11" xfId="576"/>
    <cellStyle name="Input 4 11 2" xfId="1620"/>
    <cellStyle name="Input 4 11 3" xfId="2662"/>
    <cellStyle name="Input 4 11 4" xfId="3704"/>
    <cellStyle name="Input 4 11 5" xfId="4746"/>
    <cellStyle name="Input 4 12" xfId="1051"/>
    <cellStyle name="Input 4 12 2" xfId="2095"/>
    <cellStyle name="Input 4 12 3" xfId="3137"/>
    <cellStyle name="Input 4 12 4" xfId="4179"/>
    <cellStyle name="Input 4 12 5" xfId="5221"/>
    <cellStyle name="Input 4 13" xfId="1105"/>
    <cellStyle name="Input 4 14" xfId="2147"/>
    <cellStyle name="Input 4 15" xfId="3189"/>
    <cellStyle name="Input 4 16" xfId="4231"/>
    <cellStyle name="Input 4 2" xfId="155"/>
    <cellStyle name="Input 4 2 2" xfId="677"/>
    <cellStyle name="Input 4 2 2 2" xfId="1721"/>
    <cellStyle name="Input 4 2 2 3" xfId="2763"/>
    <cellStyle name="Input 4 2 2 4" xfId="3805"/>
    <cellStyle name="Input 4 2 2 5" xfId="4847"/>
    <cellStyle name="Input 4 2 3" xfId="1200"/>
    <cellStyle name="Input 4 2 4" xfId="2242"/>
    <cellStyle name="Input 4 2 5" xfId="3284"/>
    <cellStyle name="Input 4 2 6" xfId="4326"/>
    <cellStyle name="Input 4 3" xfId="241"/>
    <cellStyle name="Input 4 3 2" xfId="763"/>
    <cellStyle name="Input 4 3 2 2" xfId="1807"/>
    <cellStyle name="Input 4 3 2 3" xfId="2849"/>
    <cellStyle name="Input 4 3 2 4" xfId="3891"/>
    <cellStyle name="Input 4 3 2 5" xfId="4933"/>
    <cellStyle name="Input 4 3 3" xfId="1286"/>
    <cellStyle name="Input 4 3 4" xfId="2328"/>
    <cellStyle name="Input 4 3 5" xfId="3370"/>
    <cellStyle name="Input 4 3 6" xfId="4412"/>
    <cellStyle name="Input 4 4" xfId="244"/>
    <cellStyle name="Input 4 4 2" xfId="766"/>
    <cellStyle name="Input 4 4 2 2" xfId="1810"/>
    <cellStyle name="Input 4 4 2 3" xfId="2852"/>
    <cellStyle name="Input 4 4 2 4" xfId="3894"/>
    <cellStyle name="Input 4 4 2 5" xfId="4936"/>
    <cellStyle name="Input 4 4 3" xfId="1289"/>
    <cellStyle name="Input 4 4 4" xfId="2331"/>
    <cellStyle name="Input 4 4 5" xfId="3373"/>
    <cellStyle name="Input 4 4 6" xfId="4415"/>
    <cellStyle name="Input 4 5" xfId="316"/>
    <cellStyle name="Input 4 5 2" xfId="838"/>
    <cellStyle name="Input 4 5 2 2" xfId="1882"/>
    <cellStyle name="Input 4 5 2 3" xfId="2924"/>
    <cellStyle name="Input 4 5 2 4" xfId="3966"/>
    <cellStyle name="Input 4 5 2 5" xfId="5008"/>
    <cellStyle name="Input 4 5 3" xfId="1361"/>
    <cellStyle name="Input 4 5 4" xfId="2403"/>
    <cellStyle name="Input 4 5 5" xfId="3445"/>
    <cellStyle name="Input 4 5 6" xfId="4487"/>
    <cellStyle name="Input 4 6" xfId="371"/>
    <cellStyle name="Input 4 6 2" xfId="883"/>
    <cellStyle name="Input 4 6 2 2" xfId="1927"/>
    <cellStyle name="Input 4 6 2 3" xfId="2969"/>
    <cellStyle name="Input 4 6 2 4" xfId="4011"/>
    <cellStyle name="Input 4 6 2 5" xfId="5053"/>
    <cellStyle name="Input 4 6 3" xfId="1416"/>
    <cellStyle name="Input 4 6 4" xfId="2458"/>
    <cellStyle name="Input 4 6 5" xfId="3500"/>
    <cellStyle name="Input 4 6 6" xfId="4542"/>
    <cellStyle name="Input 4 7" xfId="326"/>
    <cellStyle name="Input 4 7 2" xfId="844"/>
    <cellStyle name="Input 4 7 2 2" xfId="1888"/>
    <cellStyle name="Input 4 7 2 3" xfId="2930"/>
    <cellStyle name="Input 4 7 2 4" xfId="3972"/>
    <cellStyle name="Input 4 7 2 5" xfId="5014"/>
    <cellStyle name="Input 4 7 3" xfId="1371"/>
    <cellStyle name="Input 4 7 4" xfId="2413"/>
    <cellStyle name="Input 4 7 5" xfId="3455"/>
    <cellStyle name="Input 4 7 6" xfId="4497"/>
    <cellStyle name="Input 4 8" xfId="473"/>
    <cellStyle name="Input 4 8 2" xfId="963"/>
    <cellStyle name="Input 4 8 2 2" xfId="2007"/>
    <cellStyle name="Input 4 8 2 3" xfId="3049"/>
    <cellStyle name="Input 4 8 2 4" xfId="4091"/>
    <cellStyle name="Input 4 8 2 5" xfId="5133"/>
    <cellStyle name="Input 4 8 3" xfId="1517"/>
    <cellStyle name="Input 4 8 4" xfId="2559"/>
    <cellStyle name="Input 4 8 5" xfId="3601"/>
    <cellStyle name="Input 4 8 6" xfId="4643"/>
    <cellStyle name="Input 4 9" xfId="432"/>
    <cellStyle name="Input 4 9 2" xfId="932"/>
    <cellStyle name="Input 4 9 2 2" xfId="1976"/>
    <cellStyle name="Input 4 9 2 3" xfId="3018"/>
    <cellStyle name="Input 4 9 2 4" xfId="4060"/>
    <cellStyle name="Input 4 9 2 5" xfId="5102"/>
    <cellStyle name="Input 4 9 3" xfId="1476"/>
    <cellStyle name="Input 4 9 4" xfId="2518"/>
    <cellStyle name="Input 4 9 5" xfId="3560"/>
    <cellStyle name="Input 4 9 6" xfId="4602"/>
    <cellStyle name="Input 5" xfId="70"/>
    <cellStyle name="Input 5 10" xfId="595"/>
    <cellStyle name="Input 5 10 2" xfId="1639"/>
    <cellStyle name="Input 5 10 3" xfId="2681"/>
    <cellStyle name="Input 5 10 4" xfId="3723"/>
    <cellStyle name="Input 5 10 5" xfId="4765"/>
    <cellStyle name="Input 5 11" xfId="572"/>
    <cellStyle name="Input 5 11 2" xfId="1616"/>
    <cellStyle name="Input 5 11 3" xfId="2658"/>
    <cellStyle name="Input 5 11 4" xfId="3700"/>
    <cellStyle name="Input 5 11 5" xfId="4742"/>
    <cellStyle name="Input 5 12" xfId="1064"/>
    <cellStyle name="Input 5 12 2" xfId="2108"/>
    <cellStyle name="Input 5 12 3" xfId="3150"/>
    <cellStyle name="Input 5 12 4" xfId="4192"/>
    <cellStyle name="Input 5 12 5" xfId="5234"/>
    <cellStyle name="Input 5 13" xfId="1118"/>
    <cellStyle name="Input 5 14" xfId="2160"/>
    <cellStyle name="Input 5 15" xfId="3202"/>
    <cellStyle name="Input 5 16" xfId="4244"/>
    <cellStyle name="Input 5 2" xfId="168"/>
    <cellStyle name="Input 5 2 2" xfId="690"/>
    <cellStyle name="Input 5 2 2 2" xfId="1734"/>
    <cellStyle name="Input 5 2 2 3" xfId="2776"/>
    <cellStyle name="Input 5 2 2 4" xfId="3818"/>
    <cellStyle name="Input 5 2 2 5" xfId="4860"/>
    <cellStyle name="Input 5 2 3" xfId="1213"/>
    <cellStyle name="Input 5 2 4" xfId="2255"/>
    <cellStyle name="Input 5 2 5" xfId="3297"/>
    <cellStyle name="Input 5 2 6" xfId="4339"/>
    <cellStyle name="Input 5 3" xfId="124"/>
    <cellStyle name="Input 5 3 2" xfId="647"/>
    <cellStyle name="Input 5 3 2 2" xfId="1691"/>
    <cellStyle name="Input 5 3 2 3" xfId="2733"/>
    <cellStyle name="Input 5 3 2 4" xfId="3775"/>
    <cellStyle name="Input 5 3 2 5" xfId="4817"/>
    <cellStyle name="Input 5 3 3" xfId="1170"/>
    <cellStyle name="Input 5 3 4" xfId="2212"/>
    <cellStyle name="Input 5 3 5" xfId="3254"/>
    <cellStyle name="Input 5 3 6" xfId="4296"/>
    <cellStyle name="Input 5 4" xfId="257"/>
    <cellStyle name="Input 5 4 2" xfId="779"/>
    <cellStyle name="Input 5 4 2 2" xfId="1823"/>
    <cellStyle name="Input 5 4 2 3" xfId="2865"/>
    <cellStyle name="Input 5 4 2 4" xfId="3907"/>
    <cellStyle name="Input 5 4 2 5" xfId="4949"/>
    <cellStyle name="Input 5 4 3" xfId="1302"/>
    <cellStyle name="Input 5 4 4" xfId="2344"/>
    <cellStyle name="Input 5 4 5" xfId="3386"/>
    <cellStyle name="Input 5 4 6" xfId="4428"/>
    <cellStyle name="Input 5 5" xfId="126"/>
    <cellStyle name="Input 5 5 2" xfId="649"/>
    <cellStyle name="Input 5 5 2 2" xfId="1693"/>
    <cellStyle name="Input 5 5 2 3" xfId="2735"/>
    <cellStyle name="Input 5 5 2 4" xfId="3777"/>
    <cellStyle name="Input 5 5 2 5" xfId="4819"/>
    <cellStyle name="Input 5 5 3" xfId="1172"/>
    <cellStyle name="Input 5 5 4" xfId="2214"/>
    <cellStyle name="Input 5 5 5" xfId="3256"/>
    <cellStyle name="Input 5 5 6" xfId="4298"/>
    <cellStyle name="Input 5 6" xfId="384"/>
    <cellStyle name="Input 5 6 2" xfId="896"/>
    <cellStyle name="Input 5 6 2 2" xfId="1940"/>
    <cellStyle name="Input 5 6 2 3" xfId="2982"/>
    <cellStyle name="Input 5 6 2 4" xfId="4024"/>
    <cellStyle name="Input 5 6 2 5" xfId="5066"/>
    <cellStyle name="Input 5 6 3" xfId="1429"/>
    <cellStyle name="Input 5 6 4" xfId="2471"/>
    <cellStyle name="Input 5 6 5" xfId="3513"/>
    <cellStyle name="Input 5 6 6" xfId="4555"/>
    <cellStyle name="Input 5 7" xfId="459"/>
    <cellStyle name="Input 5 7 2" xfId="951"/>
    <cellStyle name="Input 5 7 2 2" xfId="1995"/>
    <cellStyle name="Input 5 7 2 3" xfId="3037"/>
    <cellStyle name="Input 5 7 2 4" xfId="4079"/>
    <cellStyle name="Input 5 7 2 5" xfId="5121"/>
    <cellStyle name="Input 5 7 3" xfId="1503"/>
    <cellStyle name="Input 5 7 4" xfId="2545"/>
    <cellStyle name="Input 5 7 5" xfId="3587"/>
    <cellStyle name="Input 5 7 6" xfId="4629"/>
    <cellStyle name="Input 5 8" xfId="486"/>
    <cellStyle name="Input 5 8 2" xfId="976"/>
    <cellStyle name="Input 5 8 2 2" xfId="2020"/>
    <cellStyle name="Input 5 8 2 3" xfId="3062"/>
    <cellStyle name="Input 5 8 2 4" xfId="4104"/>
    <cellStyle name="Input 5 8 2 5" xfId="5146"/>
    <cellStyle name="Input 5 8 3" xfId="1530"/>
    <cellStyle name="Input 5 8 4" xfId="2572"/>
    <cellStyle name="Input 5 8 5" xfId="3614"/>
    <cellStyle name="Input 5 8 6" xfId="4656"/>
    <cellStyle name="Input 5 9" xfId="489"/>
    <cellStyle name="Input 5 9 2" xfId="979"/>
    <cellStyle name="Input 5 9 2 2" xfId="2023"/>
    <cellStyle name="Input 5 9 2 3" xfId="3065"/>
    <cellStyle name="Input 5 9 2 4" xfId="4107"/>
    <cellStyle name="Input 5 9 2 5" xfId="5149"/>
    <cellStyle name="Input 5 9 3" xfId="1533"/>
    <cellStyle name="Input 5 9 4" xfId="2575"/>
    <cellStyle name="Input 5 9 5" xfId="3617"/>
    <cellStyle name="Input 5 9 6" xfId="4659"/>
    <cellStyle name="Input 6" xfId="77"/>
    <cellStyle name="Input 6 10" xfId="601"/>
    <cellStyle name="Input 6 10 2" xfId="1645"/>
    <cellStyle name="Input 6 10 3" xfId="2687"/>
    <cellStyle name="Input 6 10 4" xfId="3729"/>
    <cellStyle name="Input 6 10 5" xfId="4771"/>
    <cellStyle name="Input 6 11" xfId="566"/>
    <cellStyle name="Input 6 11 2" xfId="1610"/>
    <cellStyle name="Input 6 11 3" xfId="2652"/>
    <cellStyle name="Input 6 11 4" xfId="3694"/>
    <cellStyle name="Input 6 11 5" xfId="4736"/>
    <cellStyle name="Input 6 12" xfId="1070"/>
    <cellStyle name="Input 6 12 2" xfId="2114"/>
    <cellStyle name="Input 6 12 3" xfId="3156"/>
    <cellStyle name="Input 6 12 4" xfId="4198"/>
    <cellStyle name="Input 6 12 5" xfId="5240"/>
    <cellStyle name="Input 6 13" xfId="1124"/>
    <cellStyle name="Input 6 14" xfId="2166"/>
    <cellStyle name="Input 6 15" xfId="3208"/>
    <cellStyle name="Input 6 16" xfId="4250"/>
    <cellStyle name="Input 6 2" xfId="174"/>
    <cellStyle name="Input 6 2 2" xfId="696"/>
    <cellStyle name="Input 6 2 2 2" xfId="1740"/>
    <cellStyle name="Input 6 2 2 3" xfId="2782"/>
    <cellStyle name="Input 6 2 2 4" xfId="3824"/>
    <cellStyle name="Input 6 2 2 5" xfId="4866"/>
    <cellStyle name="Input 6 2 3" xfId="1219"/>
    <cellStyle name="Input 6 2 4" xfId="2261"/>
    <cellStyle name="Input 6 2 5" xfId="3303"/>
    <cellStyle name="Input 6 2 6" xfId="4345"/>
    <cellStyle name="Input 6 3" xfId="134"/>
    <cellStyle name="Input 6 3 2" xfId="657"/>
    <cellStyle name="Input 6 3 2 2" xfId="1701"/>
    <cellStyle name="Input 6 3 2 3" xfId="2743"/>
    <cellStyle name="Input 6 3 2 4" xfId="3785"/>
    <cellStyle name="Input 6 3 2 5" xfId="4827"/>
    <cellStyle name="Input 6 3 3" xfId="1180"/>
    <cellStyle name="Input 6 3 4" xfId="2222"/>
    <cellStyle name="Input 6 3 5" xfId="3264"/>
    <cellStyle name="Input 6 3 6" xfId="4306"/>
    <cellStyle name="Input 6 4" xfId="260"/>
    <cellStyle name="Input 6 4 2" xfId="782"/>
    <cellStyle name="Input 6 4 2 2" xfId="1826"/>
    <cellStyle name="Input 6 4 2 3" xfId="2868"/>
    <cellStyle name="Input 6 4 2 4" xfId="3910"/>
    <cellStyle name="Input 6 4 2 5" xfId="4952"/>
    <cellStyle name="Input 6 4 3" xfId="1305"/>
    <cellStyle name="Input 6 4 4" xfId="2347"/>
    <cellStyle name="Input 6 4 5" xfId="3389"/>
    <cellStyle name="Input 6 4 6" xfId="4431"/>
    <cellStyle name="Input 6 5" xfId="233"/>
    <cellStyle name="Input 6 5 2" xfId="755"/>
    <cellStyle name="Input 6 5 2 2" xfId="1799"/>
    <cellStyle name="Input 6 5 2 3" xfId="2841"/>
    <cellStyle name="Input 6 5 2 4" xfId="3883"/>
    <cellStyle name="Input 6 5 2 5" xfId="4925"/>
    <cellStyle name="Input 6 5 3" xfId="1278"/>
    <cellStyle name="Input 6 5 4" xfId="2320"/>
    <cellStyle name="Input 6 5 5" xfId="3362"/>
    <cellStyle name="Input 6 5 6" xfId="4404"/>
    <cellStyle name="Input 6 6" xfId="390"/>
    <cellStyle name="Input 6 6 2" xfId="899"/>
    <cellStyle name="Input 6 6 2 2" xfId="1943"/>
    <cellStyle name="Input 6 6 2 3" xfId="2985"/>
    <cellStyle name="Input 6 6 2 4" xfId="4027"/>
    <cellStyle name="Input 6 6 2 5" xfId="5069"/>
    <cellStyle name="Input 6 6 3" xfId="1435"/>
    <cellStyle name="Input 6 6 4" xfId="2477"/>
    <cellStyle name="Input 6 6 5" xfId="3519"/>
    <cellStyle name="Input 6 6 6" xfId="4561"/>
    <cellStyle name="Input 6 7" xfId="429"/>
    <cellStyle name="Input 6 7 2" xfId="930"/>
    <cellStyle name="Input 6 7 2 2" xfId="1974"/>
    <cellStyle name="Input 6 7 2 3" xfId="3016"/>
    <cellStyle name="Input 6 7 2 4" xfId="4058"/>
    <cellStyle name="Input 6 7 2 5" xfId="5100"/>
    <cellStyle name="Input 6 7 3" xfId="1473"/>
    <cellStyle name="Input 6 7 4" xfId="2515"/>
    <cellStyle name="Input 6 7 5" xfId="3557"/>
    <cellStyle name="Input 6 7 6" xfId="4599"/>
    <cellStyle name="Input 6 8" xfId="491"/>
    <cellStyle name="Input 6 8 2" xfId="981"/>
    <cellStyle name="Input 6 8 2 2" xfId="2025"/>
    <cellStyle name="Input 6 8 2 3" xfId="3067"/>
    <cellStyle name="Input 6 8 2 4" xfId="4109"/>
    <cellStyle name="Input 6 8 2 5" xfId="5151"/>
    <cellStyle name="Input 6 8 3" xfId="1535"/>
    <cellStyle name="Input 6 8 4" xfId="2577"/>
    <cellStyle name="Input 6 8 5" xfId="3619"/>
    <cellStyle name="Input 6 8 6" xfId="4661"/>
    <cellStyle name="Input 6 9" xfId="440"/>
    <cellStyle name="Input 6 9 2" xfId="937"/>
    <cellStyle name="Input 6 9 2 2" xfId="1981"/>
    <cellStyle name="Input 6 9 2 3" xfId="3023"/>
    <cellStyle name="Input 6 9 2 4" xfId="4065"/>
    <cellStyle name="Input 6 9 2 5" xfId="5107"/>
    <cellStyle name="Input 6 9 3" xfId="1484"/>
    <cellStyle name="Input 6 9 4" xfId="2526"/>
    <cellStyle name="Input 6 9 5" xfId="3568"/>
    <cellStyle name="Input 6 9 6" xfId="4610"/>
    <cellStyle name="Input 7" xfId="88"/>
    <cellStyle name="Input 7 10" xfId="612"/>
    <cellStyle name="Input 7 10 2" xfId="1656"/>
    <cellStyle name="Input 7 10 3" xfId="2698"/>
    <cellStyle name="Input 7 10 4" xfId="3740"/>
    <cellStyle name="Input 7 10 5" xfId="4782"/>
    <cellStyle name="Input 7 11" xfId="520"/>
    <cellStyle name="Input 7 11 2" xfId="1564"/>
    <cellStyle name="Input 7 11 3" xfId="2606"/>
    <cellStyle name="Input 7 11 4" xfId="3648"/>
    <cellStyle name="Input 7 11 5" xfId="4690"/>
    <cellStyle name="Input 7 12" xfId="1081"/>
    <cellStyle name="Input 7 12 2" xfId="2125"/>
    <cellStyle name="Input 7 12 3" xfId="3167"/>
    <cellStyle name="Input 7 12 4" xfId="4209"/>
    <cellStyle name="Input 7 12 5" xfId="5251"/>
    <cellStyle name="Input 7 13" xfId="1135"/>
    <cellStyle name="Input 7 14" xfId="2177"/>
    <cellStyle name="Input 7 15" xfId="3219"/>
    <cellStyle name="Input 7 16" xfId="4261"/>
    <cellStyle name="Input 7 2" xfId="185"/>
    <cellStyle name="Input 7 2 2" xfId="707"/>
    <cellStyle name="Input 7 2 2 2" xfId="1751"/>
    <cellStyle name="Input 7 2 2 3" xfId="2793"/>
    <cellStyle name="Input 7 2 2 4" xfId="3835"/>
    <cellStyle name="Input 7 2 2 5" xfId="4877"/>
    <cellStyle name="Input 7 2 3" xfId="1230"/>
    <cellStyle name="Input 7 2 4" xfId="2272"/>
    <cellStyle name="Input 7 2 5" xfId="3314"/>
    <cellStyle name="Input 7 2 6" xfId="4356"/>
    <cellStyle name="Input 7 3" xfId="228"/>
    <cellStyle name="Input 7 3 2" xfId="750"/>
    <cellStyle name="Input 7 3 2 2" xfId="1794"/>
    <cellStyle name="Input 7 3 2 3" xfId="2836"/>
    <cellStyle name="Input 7 3 2 4" xfId="3878"/>
    <cellStyle name="Input 7 3 2 5" xfId="4920"/>
    <cellStyle name="Input 7 3 3" xfId="1273"/>
    <cellStyle name="Input 7 3 4" xfId="2315"/>
    <cellStyle name="Input 7 3 5" xfId="3357"/>
    <cellStyle name="Input 7 3 6" xfId="4399"/>
    <cellStyle name="Input 7 4" xfId="271"/>
    <cellStyle name="Input 7 4 2" xfId="793"/>
    <cellStyle name="Input 7 4 2 2" xfId="1837"/>
    <cellStyle name="Input 7 4 2 3" xfId="2879"/>
    <cellStyle name="Input 7 4 2 4" xfId="3921"/>
    <cellStyle name="Input 7 4 2 5" xfId="4963"/>
    <cellStyle name="Input 7 4 3" xfId="1316"/>
    <cellStyle name="Input 7 4 4" xfId="2358"/>
    <cellStyle name="Input 7 4 5" xfId="3400"/>
    <cellStyle name="Input 7 4 6" xfId="4442"/>
    <cellStyle name="Input 7 5" xfId="307"/>
    <cellStyle name="Input 7 5 2" xfId="829"/>
    <cellStyle name="Input 7 5 2 2" xfId="1873"/>
    <cellStyle name="Input 7 5 2 3" xfId="2915"/>
    <cellStyle name="Input 7 5 2 4" xfId="3957"/>
    <cellStyle name="Input 7 5 2 5" xfId="4999"/>
    <cellStyle name="Input 7 5 3" xfId="1352"/>
    <cellStyle name="Input 7 5 4" xfId="2394"/>
    <cellStyle name="Input 7 5 5" xfId="3436"/>
    <cellStyle name="Input 7 5 6" xfId="4478"/>
    <cellStyle name="Input 7 6" xfId="401"/>
    <cellStyle name="Input 7 6 2" xfId="910"/>
    <cellStyle name="Input 7 6 2 2" xfId="1954"/>
    <cellStyle name="Input 7 6 2 3" xfId="2996"/>
    <cellStyle name="Input 7 6 2 4" xfId="4038"/>
    <cellStyle name="Input 7 6 2 5" xfId="5080"/>
    <cellStyle name="Input 7 6 3" xfId="1446"/>
    <cellStyle name="Input 7 6 4" xfId="2488"/>
    <cellStyle name="Input 7 6 5" xfId="3530"/>
    <cellStyle name="Input 7 6 6" xfId="4572"/>
    <cellStyle name="Input 7 7" xfId="344"/>
    <cellStyle name="Input 7 7 2" xfId="862"/>
    <cellStyle name="Input 7 7 2 2" xfId="1906"/>
    <cellStyle name="Input 7 7 2 3" xfId="2948"/>
    <cellStyle name="Input 7 7 2 4" xfId="3990"/>
    <cellStyle name="Input 7 7 2 5" xfId="5032"/>
    <cellStyle name="Input 7 7 3" xfId="1389"/>
    <cellStyle name="Input 7 7 4" xfId="2431"/>
    <cellStyle name="Input 7 7 5" xfId="3473"/>
    <cellStyle name="Input 7 7 6" xfId="4515"/>
    <cellStyle name="Input 7 8" xfId="502"/>
    <cellStyle name="Input 7 8 2" xfId="992"/>
    <cellStyle name="Input 7 8 2 2" xfId="2036"/>
    <cellStyle name="Input 7 8 2 3" xfId="3078"/>
    <cellStyle name="Input 7 8 2 4" xfId="4120"/>
    <cellStyle name="Input 7 8 2 5" xfId="5162"/>
    <cellStyle name="Input 7 8 3" xfId="1546"/>
    <cellStyle name="Input 7 8 4" xfId="2588"/>
    <cellStyle name="Input 7 8 5" xfId="3630"/>
    <cellStyle name="Input 7 8 6" xfId="4672"/>
    <cellStyle name="Input 7 9" xfId="549"/>
    <cellStyle name="Input 7 9 2" xfId="1031"/>
    <cellStyle name="Input 7 9 2 2" xfId="2075"/>
    <cellStyle name="Input 7 9 2 3" xfId="3117"/>
    <cellStyle name="Input 7 9 2 4" xfId="4159"/>
    <cellStyle name="Input 7 9 2 5" xfId="5201"/>
    <cellStyle name="Input 7 9 3" xfId="1593"/>
    <cellStyle name="Input 7 9 4" xfId="2635"/>
    <cellStyle name="Input 7 9 5" xfId="3677"/>
    <cellStyle name="Input 7 9 6" xfId="4719"/>
    <cellStyle name="Input 8" xfId="93"/>
    <cellStyle name="Input 8 10" xfId="616"/>
    <cellStyle name="Input 8 10 2" xfId="1660"/>
    <cellStyle name="Input 8 10 3" xfId="2702"/>
    <cellStyle name="Input 8 10 4" xfId="3744"/>
    <cellStyle name="Input 8 10 5" xfId="4786"/>
    <cellStyle name="Input 8 11" xfId="555"/>
    <cellStyle name="Input 8 11 2" xfId="1599"/>
    <cellStyle name="Input 8 11 3" xfId="2641"/>
    <cellStyle name="Input 8 11 4" xfId="3683"/>
    <cellStyle name="Input 8 11 5" xfId="4725"/>
    <cellStyle name="Input 8 12" xfId="1085"/>
    <cellStyle name="Input 8 12 2" xfId="2129"/>
    <cellStyle name="Input 8 12 3" xfId="3171"/>
    <cellStyle name="Input 8 12 4" xfId="4213"/>
    <cellStyle name="Input 8 12 5" xfId="5255"/>
    <cellStyle name="Input 8 13" xfId="1139"/>
    <cellStyle name="Input 8 14" xfId="2181"/>
    <cellStyle name="Input 8 15" xfId="3223"/>
    <cellStyle name="Input 8 16" xfId="4265"/>
    <cellStyle name="Input 8 2" xfId="189"/>
    <cellStyle name="Input 8 2 2" xfId="711"/>
    <cellStyle name="Input 8 2 2 2" xfId="1755"/>
    <cellStyle name="Input 8 2 2 3" xfId="2797"/>
    <cellStyle name="Input 8 2 2 4" xfId="3839"/>
    <cellStyle name="Input 8 2 2 5" xfId="4881"/>
    <cellStyle name="Input 8 2 3" xfId="1234"/>
    <cellStyle name="Input 8 2 4" xfId="2276"/>
    <cellStyle name="Input 8 2 5" xfId="3318"/>
    <cellStyle name="Input 8 2 6" xfId="4360"/>
    <cellStyle name="Input 8 3" xfId="236"/>
    <cellStyle name="Input 8 3 2" xfId="758"/>
    <cellStyle name="Input 8 3 2 2" xfId="1802"/>
    <cellStyle name="Input 8 3 2 3" xfId="2844"/>
    <cellStyle name="Input 8 3 2 4" xfId="3886"/>
    <cellStyle name="Input 8 3 2 5" xfId="4928"/>
    <cellStyle name="Input 8 3 3" xfId="1281"/>
    <cellStyle name="Input 8 3 4" xfId="2323"/>
    <cellStyle name="Input 8 3 5" xfId="3365"/>
    <cellStyle name="Input 8 3 6" xfId="4407"/>
    <cellStyle name="Input 8 4" xfId="275"/>
    <cellStyle name="Input 8 4 2" xfId="797"/>
    <cellStyle name="Input 8 4 2 2" xfId="1841"/>
    <cellStyle name="Input 8 4 2 3" xfId="2883"/>
    <cellStyle name="Input 8 4 2 4" xfId="3925"/>
    <cellStyle name="Input 8 4 2 5" xfId="4967"/>
    <cellStyle name="Input 8 4 3" xfId="1320"/>
    <cellStyle name="Input 8 4 4" xfId="2362"/>
    <cellStyle name="Input 8 4 5" xfId="3404"/>
    <cellStyle name="Input 8 4 6" xfId="4446"/>
    <cellStyle name="Input 8 5" xfId="313"/>
    <cellStyle name="Input 8 5 2" xfId="835"/>
    <cellStyle name="Input 8 5 2 2" xfId="1879"/>
    <cellStyle name="Input 8 5 2 3" xfId="2921"/>
    <cellStyle name="Input 8 5 2 4" xfId="3963"/>
    <cellStyle name="Input 8 5 2 5" xfId="5005"/>
    <cellStyle name="Input 8 5 3" xfId="1358"/>
    <cellStyle name="Input 8 5 4" xfId="2400"/>
    <cellStyle name="Input 8 5 5" xfId="3442"/>
    <cellStyle name="Input 8 5 6" xfId="4484"/>
    <cellStyle name="Input 8 6" xfId="405"/>
    <cellStyle name="Input 8 6 2" xfId="914"/>
    <cellStyle name="Input 8 6 2 2" xfId="1958"/>
    <cellStyle name="Input 8 6 2 3" xfId="3000"/>
    <cellStyle name="Input 8 6 2 4" xfId="4042"/>
    <cellStyle name="Input 8 6 2 5" xfId="5084"/>
    <cellStyle name="Input 8 6 3" xfId="1450"/>
    <cellStyle name="Input 8 6 4" xfId="2492"/>
    <cellStyle name="Input 8 6 5" xfId="3534"/>
    <cellStyle name="Input 8 6 6" xfId="4576"/>
    <cellStyle name="Input 8 7" xfId="348"/>
    <cellStyle name="Input 8 7 2" xfId="866"/>
    <cellStyle name="Input 8 7 2 2" xfId="1910"/>
    <cellStyle name="Input 8 7 2 3" xfId="2952"/>
    <cellStyle name="Input 8 7 2 4" xfId="3994"/>
    <cellStyle name="Input 8 7 2 5" xfId="5036"/>
    <cellStyle name="Input 8 7 3" xfId="1393"/>
    <cellStyle name="Input 8 7 4" xfId="2435"/>
    <cellStyle name="Input 8 7 5" xfId="3477"/>
    <cellStyle name="Input 8 7 6" xfId="4519"/>
    <cellStyle name="Input 8 8" xfId="506"/>
    <cellStyle name="Input 8 8 2" xfId="996"/>
    <cellStyle name="Input 8 8 2 2" xfId="2040"/>
    <cellStyle name="Input 8 8 2 3" xfId="3082"/>
    <cellStyle name="Input 8 8 2 4" xfId="4124"/>
    <cellStyle name="Input 8 8 2 5" xfId="5166"/>
    <cellStyle name="Input 8 8 3" xfId="1550"/>
    <cellStyle name="Input 8 8 4" xfId="2592"/>
    <cellStyle name="Input 8 8 5" xfId="3634"/>
    <cellStyle name="Input 8 8 6" xfId="4676"/>
    <cellStyle name="Input 8 9" xfId="535"/>
    <cellStyle name="Input 8 9 2" xfId="1020"/>
    <cellStyle name="Input 8 9 2 2" xfId="2064"/>
    <cellStyle name="Input 8 9 2 3" xfId="3106"/>
    <cellStyle name="Input 8 9 2 4" xfId="4148"/>
    <cellStyle name="Input 8 9 2 5" xfId="5190"/>
    <cellStyle name="Input 8 9 3" xfId="1579"/>
    <cellStyle name="Input 8 9 4" xfId="2621"/>
    <cellStyle name="Input 8 9 5" xfId="3663"/>
    <cellStyle name="Input 8 9 6" xfId="4705"/>
    <cellStyle name="Input 9" xfId="123"/>
    <cellStyle name="Input 9 10" xfId="646"/>
    <cellStyle name="Input 9 10 2" xfId="1690"/>
    <cellStyle name="Input 9 10 3" xfId="2732"/>
    <cellStyle name="Input 9 10 4" xfId="3774"/>
    <cellStyle name="Input 9 10 5" xfId="4816"/>
    <cellStyle name="Input 9 11" xfId="428"/>
    <cellStyle name="Input 9 11 2" xfId="1472"/>
    <cellStyle name="Input 9 11 3" xfId="2514"/>
    <cellStyle name="Input 9 11 4" xfId="3556"/>
    <cellStyle name="Input 9 11 5" xfId="4598"/>
    <cellStyle name="Input 9 12" xfId="1097"/>
    <cellStyle name="Input 9 12 2" xfId="2141"/>
    <cellStyle name="Input 9 12 3" xfId="3183"/>
    <cellStyle name="Input 9 12 4" xfId="4225"/>
    <cellStyle name="Input 9 12 5" xfId="5267"/>
    <cellStyle name="Input 9 13" xfId="1169"/>
    <cellStyle name="Input 9 14" xfId="2211"/>
    <cellStyle name="Input 9 15" xfId="3253"/>
    <cellStyle name="Input 9 16" xfId="4295"/>
    <cellStyle name="Input 9 2" xfId="198"/>
    <cellStyle name="Input 9 2 2" xfId="720"/>
    <cellStyle name="Input 9 2 2 2" xfId="1764"/>
    <cellStyle name="Input 9 2 2 3" xfId="2806"/>
    <cellStyle name="Input 9 2 2 4" xfId="3848"/>
    <cellStyle name="Input 9 2 2 5" xfId="4890"/>
    <cellStyle name="Input 9 2 3" xfId="1243"/>
    <cellStyle name="Input 9 2 4" xfId="2285"/>
    <cellStyle name="Input 9 2 5" xfId="3327"/>
    <cellStyle name="Input 9 2 6" xfId="4369"/>
    <cellStyle name="Input 9 3" xfId="227"/>
    <cellStyle name="Input 9 3 2" xfId="749"/>
    <cellStyle name="Input 9 3 2 2" xfId="1793"/>
    <cellStyle name="Input 9 3 2 3" xfId="2835"/>
    <cellStyle name="Input 9 3 2 4" xfId="3877"/>
    <cellStyle name="Input 9 3 2 5" xfId="4919"/>
    <cellStyle name="Input 9 3 3" xfId="1272"/>
    <cellStyle name="Input 9 3 4" xfId="2314"/>
    <cellStyle name="Input 9 3 5" xfId="3356"/>
    <cellStyle name="Input 9 3 6" xfId="4398"/>
    <cellStyle name="Input 9 4" xfId="285"/>
    <cellStyle name="Input 9 4 2" xfId="807"/>
    <cellStyle name="Input 9 4 2 2" xfId="1851"/>
    <cellStyle name="Input 9 4 2 3" xfId="2893"/>
    <cellStyle name="Input 9 4 2 4" xfId="3935"/>
    <cellStyle name="Input 9 4 2 5" xfId="4977"/>
    <cellStyle name="Input 9 4 3" xfId="1330"/>
    <cellStyle name="Input 9 4 4" xfId="2372"/>
    <cellStyle name="Input 9 4 5" xfId="3414"/>
    <cellStyle name="Input 9 4 6" xfId="4456"/>
    <cellStyle name="Input 9 5" xfId="306"/>
    <cellStyle name="Input 9 5 2" xfId="828"/>
    <cellStyle name="Input 9 5 2 2" xfId="1872"/>
    <cellStyle name="Input 9 5 2 3" xfId="2914"/>
    <cellStyle name="Input 9 5 2 4" xfId="3956"/>
    <cellStyle name="Input 9 5 2 5" xfId="4998"/>
    <cellStyle name="Input 9 5 3" xfId="1351"/>
    <cellStyle name="Input 9 5 4" xfId="2393"/>
    <cellStyle name="Input 9 5 5" xfId="3435"/>
    <cellStyle name="Input 9 5 6" xfId="4477"/>
    <cellStyle name="Input 9 6" xfId="417"/>
    <cellStyle name="Input 9 6 2" xfId="923"/>
    <cellStyle name="Input 9 6 2 2" xfId="1967"/>
    <cellStyle name="Input 9 6 2 3" xfId="3009"/>
    <cellStyle name="Input 9 6 2 4" xfId="4051"/>
    <cellStyle name="Input 9 6 2 5" xfId="5093"/>
    <cellStyle name="Input 9 6 3" xfId="1462"/>
    <cellStyle name="Input 9 6 4" xfId="2504"/>
    <cellStyle name="Input 9 6 5" xfId="3546"/>
    <cellStyle name="Input 9 6 6" xfId="4588"/>
    <cellStyle name="Input 9 7" xfId="352"/>
    <cellStyle name="Input 9 7 2" xfId="870"/>
    <cellStyle name="Input 9 7 2 2" xfId="1914"/>
    <cellStyle name="Input 9 7 2 3" xfId="2956"/>
    <cellStyle name="Input 9 7 2 4" xfId="3998"/>
    <cellStyle name="Input 9 7 2 5" xfId="5040"/>
    <cellStyle name="Input 9 7 3" xfId="1397"/>
    <cellStyle name="Input 9 7 4" xfId="2439"/>
    <cellStyle name="Input 9 7 5" xfId="3481"/>
    <cellStyle name="Input 9 7 6" xfId="4523"/>
    <cellStyle name="Input 9 8" xfId="517"/>
    <cellStyle name="Input 9 8 2" xfId="1007"/>
    <cellStyle name="Input 9 8 2 2" xfId="2051"/>
    <cellStyle name="Input 9 8 2 3" xfId="3093"/>
    <cellStyle name="Input 9 8 2 4" xfId="4135"/>
    <cellStyle name="Input 9 8 2 5" xfId="5177"/>
    <cellStyle name="Input 9 8 3" xfId="1561"/>
    <cellStyle name="Input 9 8 4" xfId="2603"/>
    <cellStyle name="Input 9 8 5" xfId="3645"/>
    <cellStyle name="Input 9 8 6" xfId="4687"/>
    <cellStyle name="Input 9 9" xfId="544"/>
    <cellStyle name="Input 9 9 2" xfId="1026"/>
    <cellStyle name="Input 9 9 2 2" xfId="2070"/>
    <cellStyle name="Input 9 9 2 3" xfId="3112"/>
    <cellStyle name="Input 9 9 2 4" xfId="4154"/>
    <cellStyle name="Input 9 9 2 5" xfId="5196"/>
    <cellStyle name="Input 9 9 3" xfId="1588"/>
    <cellStyle name="Input 9 9 4" xfId="2630"/>
    <cellStyle name="Input 9 9 5" xfId="3672"/>
    <cellStyle name="Input 9 9 6" xfId="4714"/>
    <cellStyle name="Linked Cell" xfId="36" builtinId="24" customBuiltin="1"/>
    <cellStyle name="Neutral" xfId="37" builtinId="28" customBuiltin="1"/>
    <cellStyle name="Normal" xfId="0" builtinId="0"/>
    <cellStyle name="Normal 2" xfId="48"/>
    <cellStyle name="Normal 2 2" xfId="49"/>
    <cellStyle name="Normal 2 2 2" xfId="73"/>
    <cellStyle name="Normal 2 3" xfId="52"/>
    <cellStyle name="Normal 3" xfId="50"/>
    <cellStyle name="Normal 3 2" xfId="53"/>
    <cellStyle name="Normal 4" xfId="54"/>
    <cellStyle name="Normal 4 10" xfId="3186"/>
    <cellStyle name="Normal 4 11" xfId="4228"/>
    <cellStyle name="Normal 4 12" xfId="5274"/>
    <cellStyle name="Normal 4 13" xfId="5275"/>
    <cellStyle name="Normal 4 2" xfId="72"/>
    <cellStyle name="Normal 4 2 2" xfId="170"/>
    <cellStyle name="Normal 4 2 2 2" xfId="692"/>
    <cellStyle name="Normal 4 2 2 2 2" xfId="1736"/>
    <cellStyle name="Normal 4 2 2 2 3" xfId="2778"/>
    <cellStyle name="Normal 4 2 2 2 4" xfId="3820"/>
    <cellStyle name="Normal 4 2 2 2 5" xfId="4862"/>
    <cellStyle name="Normal 4 2 2 3" xfId="1215"/>
    <cellStyle name="Normal 4 2 2 4" xfId="2257"/>
    <cellStyle name="Normal 4 2 2 5" xfId="3299"/>
    <cellStyle name="Normal 4 2 2 6" xfId="4341"/>
    <cellStyle name="Normal 4 2 3" xfId="386"/>
    <cellStyle name="Normal 4 2 3 2" xfId="1431"/>
    <cellStyle name="Normal 4 2 3 3" xfId="2473"/>
    <cellStyle name="Normal 4 2 3 4" xfId="3515"/>
    <cellStyle name="Normal 4 2 3 5" xfId="4557"/>
    <cellStyle name="Normal 4 2 4" xfId="597"/>
    <cellStyle name="Normal 4 2 4 2" xfId="1641"/>
    <cellStyle name="Normal 4 2 4 3" xfId="2683"/>
    <cellStyle name="Normal 4 2 4 4" xfId="3725"/>
    <cellStyle name="Normal 4 2 4 5" xfId="4767"/>
    <cellStyle name="Normal 4 2 5" xfId="1066"/>
    <cellStyle name="Normal 4 2 5 2" xfId="2110"/>
    <cellStyle name="Normal 4 2 5 3" xfId="3152"/>
    <cellStyle name="Normal 4 2 5 4" xfId="4194"/>
    <cellStyle name="Normal 4 2 5 5" xfId="5236"/>
    <cellStyle name="Normal 4 2 6" xfId="1120"/>
    <cellStyle name="Normal 4 2 7" xfId="2162"/>
    <cellStyle name="Normal 4 2 8" xfId="3204"/>
    <cellStyle name="Normal 4 2 9" xfId="4246"/>
    <cellStyle name="Normal 4 3" xfId="103"/>
    <cellStyle name="Normal 4 3 2" xfId="409"/>
    <cellStyle name="Normal 4 3 2 2" xfId="1454"/>
    <cellStyle name="Normal 4 3 2 3" xfId="2496"/>
    <cellStyle name="Normal 4 3 2 4" xfId="3538"/>
    <cellStyle name="Normal 4 3 2 5" xfId="4580"/>
    <cellStyle name="Normal 4 3 3" xfId="626"/>
    <cellStyle name="Normal 4 3 3 2" xfId="1670"/>
    <cellStyle name="Normal 4 3 3 3" xfId="2712"/>
    <cellStyle name="Normal 4 3 3 4" xfId="3754"/>
    <cellStyle name="Normal 4 3 3 5" xfId="4796"/>
    <cellStyle name="Normal 4 3 4" xfId="1089"/>
    <cellStyle name="Normal 4 3 4 2" xfId="2133"/>
    <cellStyle name="Normal 4 3 4 3" xfId="3175"/>
    <cellStyle name="Normal 4 3 4 4" xfId="4217"/>
    <cellStyle name="Normal 4 3 4 5" xfId="5259"/>
    <cellStyle name="Normal 4 3 5" xfId="1149"/>
    <cellStyle name="Normal 4 3 6" xfId="2191"/>
    <cellStyle name="Normal 4 3 7" xfId="3233"/>
    <cellStyle name="Normal 4 3 8" xfId="4275"/>
    <cellStyle name="Normal 4 4" xfId="152"/>
    <cellStyle name="Normal 4 4 2" xfId="368"/>
    <cellStyle name="Normal 4 4 2 2" xfId="1413"/>
    <cellStyle name="Normal 4 4 2 3" xfId="2455"/>
    <cellStyle name="Normal 4 4 2 4" xfId="3497"/>
    <cellStyle name="Normal 4 4 2 5" xfId="4539"/>
    <cellStyle name="Normal 4 4 3" xfId="674"/>
    <cellStyle name="Normal 4 4 3 2" xfId="1718"/>
    <cellStyle name="Normal 4 4 3 3" xfId="2760"/>
    <cellStyle name="Normal 4 4 3 4" xfId="3802"/>
    <cellStyle name="Normal 4 4 3 5" xfId="4844"/>
    <cellStyle name="Normal 4 4 4" xfId="1048"/>
    <cellStyle name="Normal 4 4 4 2" xfId="2092"/>
    <cellStyle name="Normal 4 4 4 3" xfId="3134"/>
    <cellStyle name="Normal 4 4 4 4" xfId="4176"/>
    <cellStyle name="Normal 4 4 4 5" xfId="5218"/>
    <cellStyle name="Normal 4 4 5" xfId="1197"/>
    <cellStyle name="Normal 4 4 6" xfId="2239"/>
    <cellStyle name="Normal 4 4 7" xfId="3281"/>
    <cellStyle name="Normal 4 4 8" xfId="4323"/>
    <cellStyle name="Normal 4 5" xfId="359"/>
    <cellStyle name="Normal 4 5 2" xfId="1404"/>
    <cellStyle name="Normal 4 5 3" xfId="2446"/>
    <cellStyle name="Normal 4 5 4" xfId="3488"/>
    <cellStyle name="Normal 4 5 5" xfId="4530"/>
    <cellStyle name="Normal 4 6" xfId="579"/>
    <cellStyle name="Normal 4 6 2" xfId="1623"/>
    <cellStyle name="Normal 4 6 3" xfId="2665"/>
    <cellStyle name="Normal 4 6 4" xfId="3707"/>
    <cellStyle name="Normal 4 6 5" xfId="4749"/>
    <cellStyle name="Normal 4 7" xfId="1040"/>
    <cellStyle name="Normal 4 7 2" xfId="2084"/>
    <cellStyle name="Normal 4 7 3" xfId="3126"/>
    <cellStyle name="Normal 4 7 4" xfId="4168"/>
    <cellStyle name="Normal 4 7 5" xfId="5210"/>
    <cellStyle name="Normal 4 8" xfId="1102"/>
    <cellStyle name="Normal 4 9" xfId="2144"/>
    <cellStyle name="Normal 5" xfId="74"/>
    <cellStyle name="Normal 5 10" xfId="3205"/>
    <cellStyle name="Normal 5 11" xfId="4247"/>
    <cellStyle name="Normal 5 2" xfId="105"/>
    <cellStyle name="Normal 5 2 2" xfId="410"/>
    <cellStyle name="Normal 5 2 2 2" xfId="1455"/>
    <cellStyle name="Normal 5 2 2 3" xfId="2497"/>
    <cellStyle name="Normal 5 2 2 4" xfId="3539"/>
    <cellStyle name="Normal 5 2 2 5" xfId="4581"/>
    <cellStyle name="Normal 5 2 3" xfId="628"/>
    <cellStyle name="Normal 5 2 3 2" xfId="1672"/>
    <cellStyle name="Normal 5 2 3 3" xfId="2714"/>
    <cellStyle name="Normal 5 2 3 4" xfId="3756"/>
    <cellStyle name="Normal 5 2 3 5" xfId="4798"/>
    <cellStyle name="Normal 5 2 4" xfId="1090"/>
    <cellStyle name="Normal 5 2 4 2" xfId="2134"/>
    <cellStyle name="Normal 5 2 4 3" xfId="3176"/>
    <cellStyle name="Normal 5 2 4 4" xfId="4218"/>
    <cellStyle name="Normal 5 2 4 5" xfId="5260"/>
    <cellStyle name="Normal 5 2 5" xfId="1151"/>
    <cellStyle name="Normal 5 2 6" xfId="2193"/>
    <cellStyle name="Normal 5 2 7" xfId="3235"/>
    <cellStyle name="Normal 5 2 8" xfId="4277"/>
    <cellStyle name="Normal 5 3" xfId="171"/>
    <cellStyle name="Normal 5 3 2" xfId="387"/>
    <cellStyle name="Normal 5 3 2 2" xfId="1432"/>
    <cellStyle name="Normal 5 3 2 3" xfId="2474"/>
    <cellStyle name="Normal 5 3 2 4" xfId="3516"/>
    <cellStyle name="Normal 5 3 2 5" xfId="4558"/>
    <cellStyle name="Normal 5 3 3" xfId="693"/>
    <cellStyle name="Normal 5 3 3 2" xfId="1737"/>
    <cellStyle name="Normal 5 3 3 3" xfId="2779"/>
    <cellStyle name="Normal 5 3 3 4" xfId="3821"/>
    <cellStyle name="Normal 5 3 3 5" xfId="4863"/>
    <cellStyle name="Normal 5 3 4" xfId="1067"/>
    <cellStyle name="Normal 5 3 4 2" xfId="2111"/>
    <cellStyle name="Normal 5 3 4 3" xfId="3153"/>
    <cellStyle name="Normal 5 3 4 4" xfId="4195"/>
    <cellStyle name="Normal 5 3 4 5" xfId="5237"/>
    <cellStyle name="Normal 5 3 5" xfId="1216"/>
    <cellStyle name="Normal 5 3 6" xfId="2258"/>
    <cellStyle name="Normal 5 3 7" xfId="3300"/>
    <cellStyle name="Normal 5 3 8" xfId="4342"/>
    <cellStyle name="Normal 5 4" xfId="361"/>
    <cellStyle name="Normal 5 4 2" xfId="1406"/>
    <cellStyle name="Normal 5 4 3" xfId="2448"/>
    <cellStyle name="Normal 5 4 4" xfId="3490"/>
    <cellStyle name="Normal 5 4 5" xfId="4532"/>
    <cellStyle name="Normal 5 5" xfId="598"/>
    <cellStyle name="Normal 5 5 2" xfId="1642"/>
    <cellStyle name="Normal 5 5 3" xfId="2684"/>
    <cellStyle name="Normal 5 5 4" xfId="3726"/>
    <cellStyle name="Normal 5 5 5" xfId="4768"/>
    <cellStyle name="Normal 5 6" xfId="1041"/>
    <cellStyle name="Normal 5 6 2" xfId="2085"/>
    <cellStyle name="Normal 5 6 3" xfId="3127"/>
    <cellStyle name="Normal 5 6 4" xfId="4169"/>
    <cellStyle name="Normal 5 6 5" xfId="5211"/>
    <cellStyle name="Normal 5 7" xfId="1100"/>
    <cellStyle name="Normal 5 8" xfId="1121"/>
    <cellStyle name="Normal 5 9" xfId="2163"/>
    <cellStyle name="Normal 6" xfId="426"/>
    <cellStyle name="Normal 7" xfId="5270"/>
    <cellStyle name="Normal 7 2 2 2" xfId="5277"/>
    <cellStyle name="Normal 8" xfId="5279"/>
    <cellStyle name="Normal 8 2" xfId="5281"/>
    <cellStyle name="Normal_GCSESFR_Jan05_skeletontabsv1.2" xfId="47"/>
    <cellStyle name="Normal_SB97T19" xfId="5276"/>
    <cellStyle name="Normal_SFR04_fin_Table 4_pr" xfId="38"/>
    <cellStyle name="Normal_SfrOct00tabs2" xfId="39"/>
    <cellStyle name="Normal_Table02a_jv" xfId="40"/>
    <cellStyle name="Normal_table1_MN" xfId="46"/>
    <cellStyle name="Note" xfId="41" builtinId="10" customBuiltin="1"/>
    <cellStyle name="Note 10" xfId="108"/>
    <cellStyle name="Note 10 10" xfId="631"/>
    <cellStyle name="Note 10 10 2" xfId="1675"/>
    <cellStyle name="Note 10 10 3" xfId="2717"/>
    <cellStyle name="Note 10 10 4" xfId="3759"/>
    <cellStyle name="Note 10 10 5" xfId="4801"/>
    <cellStyle name="Note 10 11" xfId="323"/>
    <cellStyle name="Note 10 11 2" xfId="1368"/>
    <cellStyle name="Note 10 11 3" xfId="2410"/>
    <cellStyle name="Note 10 11 4" xfId="3452"/>
    <cellStyle name="Note 10 11 5" xfId="4494"/>
    <cellStyle name="Note 10 12" xfId="1092"/>
    <cellStyle name="Note 10 12 2" xfId="2136"/>
    <cellStyle name="Note 10 12 3" xfId="3178"/>
    <cellStyle name="Note 10 12 4" xfId="4220"/>
    <cellStyle name="Note 10 12 5" xfId="5262"/>
    <cellStyle name="Note 10 13" xfId="1154"/>
    <cellStyle name="Note 10 14" xfId="2196"/>
    <cellStyle name="Note 10 15" xfId="3238"/>
    <cellStyle name="Note 10 16" xfId="4280"/>
    <cellStyle name="Note 10 2" xfId="193"/>
    <cellStyle name="Note 10 2 2" xfId="715"/>
    <cellStyle name="Note 10 2 2 2" xfId="1759"/>
    <cellStyle name="Note 10 2 2 3" xfId="2801"/>
    <cellStyle name="Note 10 2 2 4" xfId="3843"/>
    <cellStyle name="Note 10 2 2 5" xfId="4885"/>
    <cellStyle name="Note 10 2 3" xfId="1238"/>
    <cellStyle name="Note 10 2 4" xfId="2280"/>
    <cellStyle name="Note 10 2 5" xfId="3322"/>
    <cellStyle name="Note 10 2 6" xfId="4364"/>
    <cellStyle name="Note 10 3" xfId="217"/>
    <cellStyle name="Note 10 3 2" xfId="739"/>
    <cellStyle name="Note 10 3 2 2" xfId="1783"/>
    <cellStyle name="Note 10 3 2 3" xfId="2825"/>
    <cellStyle name="Note 10 3 2 4" xfId="3867"/>
    <cellStyle name="Note 10 3 2 5" xfId="4909"/>
    <cellStyle name="Note 10 3 3" xfId="1262"/>
    <cellStyle name="Note 10 3 4" xfId="2304"/>
    <cellStyle name="Note 10 3 5" xfId="3346"/>
    <cellStyle name="Note 10 3 6" xfId="4388"/>
    <cellStyle name="Note 10 4" xfId="280"/>
    <cellStyle name="Note 10 4 2" xfId="802"/>
    <cellStyle name="Note 10 4 2 2" xfId="1846"/>
    <cellStyle name="Note 10 4 2 3" xfId="2888"/>
    <cellStyle name="Note 10 4 2 4" xfId="3930"/>
    <cellStyle name="Note 10 4 2 5" xfId="4972"/>
    <cellStyle name="Note 10 4 3" xfId="1325"/>
    <cellStyle name="Note 10 4 4" xfId="2367"/>
    <cellStyle name="Note 10 4 5" xfId="3409"/>
    <cellStyle name="Note 10 4 6" xfId="4451"/>
    <cellStyle name="Note 10 5" xfId="296"/>
    <cellStyle name="Note 10 5 2" xfId="818"/>
    <cellStyle name="Note 10 5 2 2" xfId="1862"/>
    <cellStyle name="Note 10 5 2 3" xfId="2904"/>
    <cellStyle name="Note 10 5 2 4" xfId="3946"/>
    <cellStyle name="Note 10 5 2 5" xfId="4988"/>
    <cellStyle name="Note 10 5 3" xfId="1341"/>
    <cellStyle name="Note 10 5 4" xfId="2383"/>
    <cellStyle name="Note 10 5 5" xfId="3425"/>
    <cellStyle name="Note 10 5 6" xfId="4467"/>
    <cellStyle name="Note 10 6" xfId="412"/>
    <cellStyle name="Note 10 6 2" xfId="918"/>
    <cellStyle name="Note 10 6 2 2" xfId="1962"/>
    <cellStyle name="Note 10 6 2 3" xfId="3004"/>
    <cellStyle name="Note 10 6 2 4" xfId="4046"/>
    <cellStyle name="Note 10 6 2 5" xfId="5088"/>
    <cellStyle name="Note 10 6 3" xfId="1457"/>
    <cellStyle name="Note 10 6 4" xfId="2499"/>
    <cellStyle name="Note 10 6 5" xfId="3541"/>
    <cellStyle name="Note 10 6 6" xfId="4583"/>
    <cellStyle name="Note 10 7" xfId="357"/>
    <cellStyle name="Note 10 7 2" xfId="874"/>
    <cellStyle name="Note 10 7 2 2" xfId="1918"/>
    <cellStyle name="Note 10 7 2 3" xfId="2960"/>
    <cellStyle name="Note 10 7 2 4" xfId="4002"/>
    <cellStyle name="Note 10 7 2 5" xfId="5044"/>
    <cellStyle name="Note 10 7 3" xfId="1402"/>
    <cellStyle name="Note 10 7 4" xfId="2444"/>
    <cellStyle name="Note 10 7 5" xfId="3486"/>
    <cellStyle name="Note 10 7 6" xfId="4528"/>
    <cellStyle name="Note 10 8" xfId="512"/>
    <cellStyle name="Note 10 8 2" xfId="1002"/>
    <cellStyle name="Note 10 8 2 2" xfId="2046"/>
    <cellStyle name="Note 10 8 2 3" xfId="3088"/>
    <cellStyle name="Note 10 8 2 4" xfId="4130"/>
    <cellStyle name="Note 10 8 2 5" xfId="5172"/>
    <cellStyle name="Note 10 8 3" xfId="1556"/>
    <cellStyle name="Note 10 8 4" xfId="2598"/>
    <cellStyle name="Note 10 8 5" xfId="3640"/>
    <cellStyle name="Note 10 8 6" xfId="4682"/>
    <cellStyle name="Note 10 9" xfId="533"/>
    <cellStyle name="Note 10 9 2" xfId="1019"/>
    <cellStyle name="Note 10 9 2 2" xfId="2063"/>
    <cellStyle name="Note 10 9 2 3" xfId="3105"/>
    <cellStyle name="Note 10 9 2 4" xfId="4147"/>
    <cellStyle name="Note 10 9 2 5" xfId="5189"/>
    <cellStyle name="Note 10 9 3" xfId="1577"/>
    <cellStyle name="Note 10 9 4" xfId="2619"/>
    <cellStyle name="Note 10 9 5" xfId="3661"/>
    <cellStyle name="Note 10 9 6" xfId="4703"/>
    <cellStyle name="Note 11" xfId="148"/>
    <cellStyle name="Note 11 10" xfId="570"/>
    <cellStyle name="Note 11 10 2" xfId="1614"/>
    <cellStyle name="Note 11 10 3" xfId="2656"/>
    <cellStyle name="Note 11 10 4" xfId="3698"/>
    <cellStyle name="Note 11 10 5" xfId="4740"/>
    <cellStyle name="Note 11 11" xfId="1045"/>
    <cellStyle name="Note 11 11 2" xfId="2089"/>
    <cellStyle name="Note 11 11 3" xfId="3131"/>
    <cellStyle name="Note 11 11 4" xfId="4173"/>
    <cellStyle name="Note 11 11 5" xfId="5215"/>
    <cellStyle name="Note 11 12" xfId="1194"/>
    <cellStyle name="Note 11 13" xfId="2236"/>
    <cellStyle name="Note 11 14" xfId="3278"/>
    <cellStyle name="Note 11 15" xfId="4320"/>
    <cellStyle name="Note 11 2" xfId="142"/>
    <cellStyle name="Note 11 2 2" xfId="665"/>
    <cellStyle name="Note 11 2 2 2" xfId="1709"/>
    <cellStyle name="Note 11 2 2 3" xfId="2751"/>
    <cellStyle name="Note 11 2 2 4" xfId="3793"/>
    <cellStyle name="Note 11 2 2 5" xfId="4835"/>
    <cellStyle name="Note 11 2 3" xfId="1188"/>
    <cellStyle name="Note 11 2 4" xfId="2230"/>
    <cellStyle name="Note 11 2 5" xfId="3272"/>
    <cellStyle name="Note 11 2 6" xfId="4314"/>
    <cellStyle name="Note 11 3" xfId="201"/>
    <cellStyle name="Note 11 3 2" xfId="723"/>
    <cellStyle name="Note 11 3 2 2" xfId="1767"/>
    <cellStyle name="Note 11 3 2 3" xfId="2809"/>
    <cellStyle name="Note 11 3 2 4" xfId="3851"/>
    <cellStyle name="Note 11 3 2 5" xfId="4893"/>
    <cellStyle name="Note 11 3 3" xfId="1246"/>
    <cellStyle name="Note 11 3 4" xfId="2288"/>
    <cellStyle name="Note 11 3 5" xfId="3330"/>
    <cellStyle name="Note 11 3 6" xfId="4372"/>
    <cellStyle name="Note 11 4" xfId="117"/>
    <cellStyle name="Note 11 4 2" xfId="640"/>
    <cellStyle name="Note 11 4 2 2" xfId="1684"/>
    <cellStyle name="Note 11 4 2 3" xfId="2726"/>
    <cellStyle name="Note 11 4 2 4" xfId="3768"/>
    <cellStyle name="Note 11 4 2 5" xfId="4810"/>
    <cellStyle name="Note 11 4 3" xfId="1163"/>
    <cellStyle name="Note 11 4 4" xfId="2205"/>
    <cellStyle name="Note 11 4 5" xfId="3247"/>
    <cellStyle name="Note 11 4 6" xfId="4289"/>
    <cellStyle name="Note 11 5" xfId="365"/>
    <cellStyle name="Note 11 5 2" xfId="878"/>
    <cellStyle name="Note 11 5 2 2" xfId="1922"/>
    <cellStyle name="Note 11 5 2 3" xfId="2964"/>
    <cellStyle name="Note 11 5 2 4" xfId="4006"/>
    <cellStyle name="Note 11 5 2 5" xfId="5048"/>
    <cellStyle name="Note 11 5 3" xfId="1410"/>
    <cellStyle name="Note 11 5 4" xfId="2452"/>
    <cellStyle name="Note 11 5 5" xfId="3494"/>
    <cellStyle name="Note 11 5 6" xfId="4536"/>
    <cellStyle name="Note 11 6" xfId="447"/>
    <cellStyle name="Note 11 6 2" xfId="941"/>
    <cellStyle name="Note 11 6 2 2" xfId="1985"/>
    <cellStyle name="Note 11 6 2 3" xfId="3027"/>
    <cellStyle name="Note 11 6 2 4" xfId="4069"/>
    <cellStyle name="Note 11 6 2 5" xfId="5111"/>
    <cellStyle name="Note 11 6 3" xfId="1491"/>
    <cellStyle name="Note 11 6 4" xfId="2533"/>
    <cellStyle name="Note 11 6 5" xfId="3575"/>
    <cellStyle name="Note 11 6 6" xfId="4617"/>
    <cellStyle name="Note 11 7" xfId="436"/>
    <cellStyle name="Note 11 7 2" xfId="935"/>
    <cellStyle name="Note 11 7 2 2" xfId="1979"/>
    <cellStyle name="Note 11 7 2 3" xfId="3021"/>
    <cellStyle name="Note 11 7 2 4" xfId="4063"/>
    <cellStyle name="Note 11 7 2 5" xfId="5105"/>
    <cellStyle name="Note 11 7 3" xfId="1480"/>
    <cellStyle name="Note 11 7 4" xfId="2522"/>
    <cellStyle name="Note 11 7 5" xfId="3564"/>
    <cellStyle name="Note 11 7 6" xfId="4606"/>
    <cellStyle name="Note 11 8" xfId="488"/>
    <cellStyle name="Note 11 8 2" xfId="978"/>
    <cellStyle name="Note 11 8 2 2" xfId="2022"/>
    <cellStyle name="Note 11 8 2 3" xfId="3064"/>
    <cellStyle name="Note 11 8 2 4" xfId="4106"/>
    <cellStyle name="Note 11 8 2 5" xfId="5148"/>
    <cellStyle name="Note 11 8 3" xfId="1532"/>
    <cellStyle name="Note 11 8 4" xfId="2574"/>
    <cellStyle name="Note 11 8 5" xfId="3616"/>
    <cellStyle name="Note 11 8 6" xfId="4658"/>
    <cellStyle name="Note 11 9" xfId="671"/>
    <cellStyle name="Note 11 9 2" xfId="1715"/>
    <cellStyle name="Note 11 9 3" xfId="2757"/>
    <cellStyle name="Note 11 9 4" xfId="3799"/>
    <cellStyle name="Note 11 9 5" xfId="4841"/>
    <cellStyle name="Note 12" xfId="130"/>
    <cellStyle name="Note 12 2" xfId="653"/>
    <cellStyle name="Note 12 2 2" xfId="1697"/>
    <cellStyle name="Note 12 2 3" xfId="2739"/>
    <cellStyle name="Note 12 2 4" xfId="3781"/>
    <cellStyle name="Note 12 2 5" xfId="4823"/>
    <cellStyle name="Note 12 3" xfId="1176"/>
    <cellStyle name="Note 12 4" xfId="2218"/>
    <cellStyle name="Note 12 5" xfId="3260"/>
    <cellStyle name="Note 12 6" xfId="4302"/>
    <cellStyle name="Note 2" xfId="67"/>
    <cellStyle name="Note 2 10" xfId="592"/>
    <cellStyle name="Note 2 10 2" xfId="1636"/>
    <cellStyle name="Note 2 10 3" xfId="2678"/>
    <cellStyle name="Note 2 10 4" xfId="3720"/>
    <cellStyle name="Note 2 10 5" xfId="4762"/>
    <cellStyle name="Note 2 11" xfId="470"/>
    <cellStyle name="Note 2 11 2" xfId="1514"/>
    <cellStyle name="Note 2 11 3" xfId="2556"/>
    <cellStyle name="Note 2 11 4" xfId="3598"/>
    <cellStyle name="Note 2 11 5" xfId="4640"/>
    <cellStyle name="Note 2 12" xfId="1061"/>
    <cellStyle name="Note 2 12 2" xfId="2105"/>
    <cellStyle name="Note 2 12 3" xfId="3147"/>
    <cellStyle name="Note 2 12 4" xfId="4189"/>
    <cellStyle name="Note 2 12 5" xfId="5231"/>
    <cellStyle name="Note 2 13" xfId="1115"/>
    <cellStyle name="Note 2 14" xfId="2157"/>
    <cellStyle name="Note 2 15" xfId="3199"/>
    <cellStyle name="Note 2 16" xfId="4241"/>
    <cellStyle name="Note 2 2" xfId="165"/>
    <cellStyle name="Note 2 2 2" xfId="687"/>
    <cellStyle name="Note 2 2 2 2" xfId="1731"/>
    <cellStyle name="Note 2 2 2 3" xfId="2773"/>
    <cellStyle name="Note 2 2 2 4" xfId="3815"/>
    <cellStyle name="Note 2 2 2 5" xfId="4857"/>
    <cellStyle name="Note 2 2 3" xfId="1210"/>
    <cellStyle name="Note 2 2 4" xfId="2252"/>
    <cellStyle name="Note 2 2 5" xfId="3294"/>
    <cellStyle name="Note 2 2 6" xfId="4336"/>
    <cellStyle name="Note 2 3" xfId="235"/>
    <cellStyle name="Note 2 3 2" xfId="757"/>
    <cellStyle name="Note 2 3 2 2" xfId="1801"/>
    <cellStyle name="Note 2 3 2 3" xfId="2843"/>
    <cellStyle name="Note 2 3 2 4" xfId="3885"/>
    <cellStyle name="Note 2 3 2 5" xfId="4927"/>
    <cellStyle name="Note 2 3 3" xfId="1280"/>
    <cellStyle name="Note 2 3 4" xfId="2322"/>
    <cellStyle name="Note 2 3 5" xfId="3364"/>
    <cellStyle name="Note 2 3 6" xfId="4406"/>
    <cellStyle name="Note 2 4" xfId="254"/>
    <cellStyle name="Note 2 4 2" xfId="776"/>
    <cellStyle name="Note 2 4 2 2" xfId="1820"/>
    <cellStyle name="Note 2 4 2 3" xfId="2862"/>
    <cellStyle name="Note 2 4 2 4" xfId="3904"/>
    <cellStyle name="Note 2 4 2 5" xfId="4946"/>
    <cellStyle name="Note 2 4 3" xfId="1299"/>
    <cellStyle name="Note 2 4 4" xfId="2341"/>
    <cellStyle name="Note 2 4 5" xfId="3383"/>
    <cellStyle name="Note 2 4 6" xfId="4425"/>
    <cellStyle name="Note 2 5" xfId="312"/>
    <cellStyle name="Note 2 5 2" xfId="834"/>
    <cellStyle name="Note 2 5 2 2" xfId="1878"/>
    <cellStyle name="Note 2 5 2 3" xfId="2920"/>
    <cellStyle name="Note 2 5 2 4" xfId="3962"/>
    <cellStyle name="Note 2 5 2 5" xfId="5004"/>
    <cellStyle name="Note 2 5 3" xfId="1357"/>
    <cellStyle name="Note 2 5 4" xfId="2399"/>
    <cellStyle name="Note 2 5 5" xfId="3441"/>
    <cellStyle name="Note 2 5 6" xfId="4483"/>
    <cellStyle name="Note 2 6" xfId="381"/>
    <cellStyle name="Note 2 6 2" xfId="893"/>
    <cellStyle name="Note 2 6 2 2" xfId="1937"/>
    <cellStyle name="Note 2 6 2 3" xfId="2979"/>
    <cellStyle name="Note 2 6 2 4" xfId="4021"/>
    <cellStyle name="Note 2 6 2 5" xfId="5063"/>
    <cellStyle name="Note 2 6 3" xfId="1426"/>
    <cellStyle name="Note 2 6 4" xfId="2468"/>
    <cellStyle name="Note 2 6 5" xfId="3510"/>
    <cellStyle name="Note 2 6 6" xfId="4552"/>
    <cellStyle name="Note 2 7" xfId="335"/>
    <cellStyle name="Note 2 7 2" xfId="853"/>
    <cellStyle name="Note 2 7 2 2" xfId="1897"/>
    <cellStyle name="Note 2 7 2 3" xfId="2939"/>
    <cellStyle name="Note 2 7 2 4" xfId="3981"/>
    <cellStyle name="Note 2 7 2 5" xfId="5023"/>
    <cellStyle name="Note 2 7 3" xfId="1380"/>
    <cellStyle name="Note 2 7 4" xfId="2422"/>
    <cellStyle name="Note 2 7 5" xfId="3464"/>
    <cellStyle name="Note 2 7 6" xfId="4506"/>
    <cellStyle name="Note 2 8" xfId="483"/>
    <cellStyle name="Note 2 8 2" xfId="973"/>
    <cellStyle name="Note 2 8 2 2" xfId="2017"/>
    <cellStyle name="Note 2 8 2 3" xfId="3059"/>
    <cellStyle name="Note 2 8 2 4" xfId="4101"/>
    <cellStyle name="Note 2 8 2 5" xfId="5143"/>
    <cellStyle name="Note 2 8 3" xfId="1527"/>
    <cellStyle name="Note 2 8 4" xfId="2569"/>
    <cellStyle name="Note 2 8 5" xfId="3611"/>
    <cellStyle name="Note 2 8 6" xfId="4653"/>
    <cellStyle name="Note 2 9" xfId="461"/>
    <cellStyle name="Note 2 9 2" xfId="952"/>
    <cellStyle name="Note 2 9 2 2" xfId="1996"/>
    <cellStyle name="Note 2 9 2 3" xfId="3038"/>
    <cellStyle name="Note 2 9 2 4" xfId="4080"/>
    <cellStyle name="Note 2 9 2 5" xfId="5122"/>
    <cellStyle name="Note 2 9 3" xfId="1505"/>
    <cellStyle name="Note 2 9 4" xfId="2547"/>
    <cellStyle name="Note 2 9 5" xfId="3589"/>
    <cellStyle name="Note 2 9 6" xfId="4631"/>
    <cellStyle name="Note 3" xfId="66"/>
    <cellStyle name="Note 3 10" xfId="591"/>
    <cellStyle name="Note 3 10 2" xfId="1635"/>
    <cellStyle name="Note 3 10 3" xfId="2677"/>
    <cellStyle name="Note 3 10 4" xfId="3719"/>
    <cellStyle name="Note 3 10 5" xfId="4761"/>
    <cellStyle name="Note 3 11" xfId="460"/>
    <cellStyle name="Note 3 11 2" xfId="1504"/>
    <cellStyle name="Note 3 11 3" xfId="2546"/>
    <cellStyle name="Note 3 11 4" xfId="3588"/>
    <cellStyle name="Note 3 11 5" xfId="4630"/>
    <cellStyle name="Note 3 12" xfId="1060"/>
    <cellStyle name="Note 3 12 2" xfId="2104"/>
    <cellStyle name="Note 3 12 3" xfId="3146"/>
    <cellStyle name="Note 3 12 4" xfId="4188"/>
    <cellStyle name="Note 3 12 5" xfId="5230"/>
    <cellStyle name="Note 3 13" xfId="1114"/>
    <cellStyle name="Note 3 14" xfId="2156"/>
    <cellStyle name="Note 3 15" xfId="3198"/>
    <cellStyle name="Note 3 16" xfId="4240"/>
    <cellStyle name="Note 3 2" xfId="164"/>
    <cellStyle name="Note 3 2 2" xfId="686"/>
    <cellStyle name="Note 3 2 2 2" xfId="1730"/>
    <cellStyle name="Note 3 2 2 3" xfId="2772"/>
    <cellStyle name="Note 3 2 2 4" xfId="3814"/>
    <cellStyle name="Note 3 2 2 5" xfId="4856"/>
    <cellStyle name="Note 3 2 3" xfId="1209"/>
    <cellStyle name="Note 3 2 4" xfId="2251"/>
    <cellStyle name="Note 3 2 5" xfId="3293"/>
    <cellStyle name="Note 3 2 6" xfId="4335"/>
    <cellStyle name="Note 3 3" xfId="230"/>
    <cellStyle name="Note 3 3 2" xfId="752"/>
    <cellStyle name="Note 3 3 2 2" xfId="1796"/>
    <cellStyle name="Note 3 3 2 3" xfId="2838"/>
    <cellStyle name="Note 3 3 2 4" xfId="3880"/>
    <cellStyle name="Note 3 3 2 5" xfId="4922"/>
    <cellStyle name="Note 3 3 3" xfId="1275"/>
    <cellStyle name="Note 3 3 4" xfId="2317"/>
    <cellStyle name="Note 3 3 5" xfId="3359"/>
    <cellStyle name="Note 3 3 6" xfId="4401"/>
    <cellStyle name="Note 3 4" xfId="253"/>
    <cellStyle name="Note 3 4 2" xfId="775"/>
    <cellStyle name="Note 3 4 2 2" xfId="1819"/>
    <cellStyle name="Note 3 4 2 3" xfId="2861"/>
    <cellStyle name="Note 3 4 2 4" xfId="3903"/>
    <cellStyle name="Note 3 4 2 5" xfId="4945"/>
    <cellStyle name="Note 3 4 3" xfId="1298"/>
    <cellStyle name="Note 3 4 4" xfId="2340"/>
    <cellStyle name="Note 3 4 5" xfId="3382"/>
    <cellStyle name="Note 3 4 6" xfId="4424"/>
    <cellStyle name="Note 3 5" xfId="309"/>
    <cellStyle name="Note 3 5 2" xfId="831"/>
    <cellStyle name="Note 3 5 2 2" xfId="1875"/>
    <cellStyle name="Note 3 5 2 3" xfId="2917"/>
    <cellStyle name="Note 3 5 2 4" xfId="3959"/>
    <cellStyle name="Note 3 5 2 5" xfId="5001"/>
    <cellStyle name="Note 3 5 3" xfId="1354"/>
    <cellStyle name="Note 3 5 4" xfId="2396"/>
    <cellStyle name="Note 3 5 5" xfId="3438"/>
    <cellStyle name="Note 3 5 6" xfId="4480"/>
    <cellStyle name="Note 3 6" xfId="380"/>
    <cellStyle name="Note 3 6 2" xfId="892"/>
    <cellStyle name="Note 3 6 2 2" xfId="1936"/>
    <cellStyle name="Note 3 6 2 3" xfId="2978"/>
    <cellStyle name="Note 3 6 2 4" xfId="4020"/>
    <cellStyle name="Note 3 6 2 5" xfId="5062"/>
    <cellStyle name="Note 3 6 3" xfId="1425"/>
    <cellStyle name="Note 3 6 4" xfId="2467"/>
    <cellStyle name="Note 3 6 5" xfId="3509"/>
    <cellStyle name="Note 3 6 6" xfId="4551"/>
    <cellStyle name="Note 3 7" xfId="422"/>
    <cellStyle name="Note 3 7 2" xfId="927"/>
    <cellStyle name="Note 3 7 2 2" xfId="1971"/>
    <cellStyle name="Note 3 7 2 3" xfId="3013"/>
    <cellStyle name="Note 3 7 2 4" xfId="4055"/>
    <cellStyle name="Note 3 7 2 5" xfId="5097"/>
    <cellStyle name="Note 3 7 3" xfId="1467"/>
    <cellStyle name="Note 3 7 4" xfId="2509"/>
    <cellStyle name="Note 3 7 5" xfId="3551"/>
    <cellStyle name="Note 3 7 6" xfId="4593"/>
    <cellStyle name="Note 3 8" xfId="482"/>
    <cellStyle name="Note 3 8 2" xfId="972"/>
    <cellStyle name="Note 3 8 2 2" xfId="2016"/>
    <cellStyle name="Note 3 8 2 3" xfId="3058"/>
    <cellStyle name="Note 3 8 2 4" xfId="4100"/>
    <cellStyle name="Note 3 8 2 5" xfId="5142"/>
    <cellStyle name="Note 3 8 3" xfId="1526"/>
    <cellStyle name="Note 3 8 4" xfId="2568"/>
    <cellStyle name="Note 3 8 5" xfId="3610"/>
    <cellStyle name="Note 3 8 6" xfId="4652"/>
    <cellStyle name="Note 3 9" xfId="553"/>
    <cellStyle name="Note 3 9 2" xfId="1033"/>
    <cellStyle name="Note 3 9 2 2" xfId="2077"/>
    <cellStyle name="Note 3 9 2 3" xfId="3119"/>
    <cellStyle name="Note 3 9 2 4" xfId="4161"/>
    <cellStyle name="Note 3 9 2 5" xfId="5203"/>
    <cellStyle name="Note 3 9 3" xfId="1597"/>
    <cellStyle name="Note 3 9 4" xfId="2639"/>
    <cellStyle name="Note 3 9 5" xfId="3681"/>
    <cellStyle name="Note 3 9 6" xfId="4723"/>
    <cellStyle name="Note 4" xfId="62"/>
    <cellStyle name="Note 4 10" xfId="587"/>
    <cellStyle name="Note 4 10 2" xfId="1631"/>
    <cellStyle name="Note 4 10 3" xfId="2673"/>
    <cellStyle name="Note 4 10 4" xfId="3715"/>
    <cellStyle name="Note 4 10 5" xfId="4757"/>
    <cellStyle name="Note 4 11" xfId="439"/>
    <cellStyle name="Note 4 11 2" xfId="1483"/>
    <cellStyle name="Note 4 11 3" xfId="2525"/>
    <cellStyle name="Note 4 11 4" xfId="3567"/>
    <cellStyle name="Note 4 11 5" xfId="4609"/>
    <cellStyle name="Note 4 12" xfId="1056"/>
    <cellStyle name="Note 4 12 2" xfId="2100"/>
    <cellStyle name="Note 4 12 3" xfId="3142"/>
    <cellStyle name="Note 4 12 4" xfId="4184"/>
    <cellStyle name="Note 4 12 5" xfId="5226"/>
    <cellStyle name="Note 4 13" xfId="1110"/>
    <cellStyle name="Note 4 14" xfId="2152"/>
    <cellStyle name="Note 4 15" xfId="3194"/>
    <cellStyle name="Note 4 16" xfId="4236"/>
    <cellStyle name="Note 4 2" xfId="160"/>
    <cellStyle name="Note 4 2 2" xfId="682"/>
    <cellStyle name="Note 4 2 2 2" xfId="1726"/>
    <cellStyle name="Note 4 2 2 3" xfId="2768"/>
    <cellStyle name="Note 4 2 2 4" xfId="3810"/>
    <cellStyle name="Note 4 2 2 5" xfId="4852"/>
    <cellStyle name="Note 4 2 3" xfId="1205"/>
    <cellStyle name="Note 4 2 4" xfId="2247"/>
    <cellStyle name="Note 4 2 5" xfId="3289"/>
    <cellStyle name="Note 4 2 6" xfId="4331"/>
    <cellStyle name="Note 4 3" xfId="211"/>
    <cellStyle name="Note 4 3 2" xfId="733"/>
    <cellStyle name="Note 4 3 2 2" xfId="1777"/>
    <cellStyle name="Note 4 3 2 3" xfId="2819"/>
    <cellStyle name="Note 4 3 2 4" xfId="3861"/>
    <cellStyle name="Note 4 3 2 5" xfId="4903"/>
    <cellStyle name="Note 4 3 3" xfId="1256"/>
    <cellStyle name="Note 4 3 4" xfId="2298"/>
    <cellStyle name="Note 4 3 5" xfId="3340"/>
    <cellStyle name="Note 4 3 6" xfId="4382"/>
    <cellStyle name="Note 4 4" xfId="249"/>
    <cellStyle name="Note 4 4 2" xfId="771"/>
    <cellStyle name="Note 4 4 2 2" xfId="1815"/>
    <cellStyle name="Note 4 4 2 3" xfId="2857"/>
    <cellStyle name="Note 4 4 2 4" xfId="3899"/>
    <cellStyle name="Note 4 4 2 5" xfId="4941"/>
    <cellStyle name="Note 4 4 3" xfId="1294"/>
    <cellStyle name="Note 4 4 4" xfId="2336"/>
    <cellStyle name="Note 4 4 5" xfId="3378"/>
    <cellStyle name="Note 4 4 6" xfId="4420"/>
    <cellStyle name="Note 4 5" xfId="291"/>
    <cellStyle name="Note 4 5 2" xfId="813"/>
    <cellStyle name="Note 4 5 2 2" xfId="1857"/>
    <cellStyle name="Note 4 5 2 3" xfId="2899"/>
    <cellStyle name="Note 4 5 2 4" xfId="3941"/>
    <cellStyle name="Note 4 5 2 5" xfId="4983"/>
    <cellStyle name="Note 4 5 3" xfId="1336"/>
    <cellStyle name="Note 4 5 4" xfId="2378"/>
    <cellStyle name="Note 4 5 5" xfId="3420"/>
    <cellStyle name="Note 4 5 6" xfId="4462"/>
    <cellStyle name="Note 4 6" xfId="376"/>
    <cellStyle name="Note 4 6 2" xfId="888"/>
    <cellStyle name="Note 4 6 2 2" xfId="1932"/>
    <cellStyle name="Note 4 6 2 3" xfId="2974"/>
    <cellStyle name="Note 4 6 2 4" xfId="4016"/>
    <cellStyle name="Note 4 6 2 5" xfId="5058"/>
    <cellStyle name="Note 4 6 3" xfId="1421"/>
    <cellStyle name="Note 4 6 4" xfId="2463"/>
    <cellStyle name="Note 4 6 5" xfId="3505"/>
    <cellStyle name="Note 4 6 6" xfId="4547"/>
    <cellStyle name="Note 4 7" xfId="331"/>
    <cellStyle name="Note 4 7 2" xfId="849"/>
    <cellStyle name="Note 4 7 2 2" xfId="1893"/>
    <cellStyle name="Note 4 7 2 3" xfId="2935"/>
    <cellStyle name="Note 4 7 2 4" xfId="3977"/>
    <cellStyle name="Note 4 7 2 5" xfId="5019"/>
    <cellStyle name="Note 4 7 3" xfId="1376"/>
    <cellStyle name="Note 4 7 4" xfId="2418"/>
    <cellStyle name="Note 4 7 5" xfId="3460"/>
    <cellStyle name="Note 4 7 6" xfId="4502"/>
    <cellStyle name="Note 4 8" xfId="478"/>
    <cellStyle name="Note 4 8 2" xfId="968"/>
    <cellStyle name="Note 4 8 2 2" xfId="2012"/>
    <cellStyle name="Note 4 8 2 3" xfId="3054"/>
    <cellStyle name="Note 4 8 2 4" xfId="4096"/>
    <cellStyle name="Note 4 8 2 5" xfId="5138"/>
    <cellStyle name="Note 4 8 3" xfId="1522"/>
    <cellStyle name="Note 4 8 4" xfId="2564"/>
    <cellStyle name="Note 4 8 5" xfId="3606"/>
    <cellStyle name="Note 4 8 6" xfId="4648"/>
    <cellStyle name="Note 4 9" xfId="527"/>
    <cellStyle name="Note 4 9 2" xfId="1015"/>
    <cellStyle name="Note 4 9 2 2" xfId="2059"/>
    <cellStyle name="Note 4 9 2 3" xfId="3101"/>
    <cellStyle name="Note 4 9 2 4" xfId="4143"/>
    <cellStyle name="Note 4 9 2 5" xfId="5185"/>
    <cellStyle name="Note 4 9 3" xfId="1571"/>
    <cellStyle name="Note 4 9 4" xfId="2613"/>
    <cellStyle name="Note 4 9 5" xfId="3655"/>
    <cellStyle name="Note 4 9 6" xfId="4697"/>
    <cellStyle name="Note 5" xfId="64"/>
    <cellStyle name="Note 5 10" xfId="589"/>
    <cellStyle name="Note 5 10 2" xfId="1633"/>
    <cellStyle name="Note 5 10 3" xfId="2675"/>
    <cellStyle name="Note 5 10 4" xfId="3717"/>
    <cellStyle name="Note 5 10 5" xfId="4759"/>
    <cellStyle name="Note 5 11" xfId="443"/>
    <cellStyle name="Note 5 11 2" xfId="1487"/>
    <cellStyle name="Note 5 11 3" xfId="2529"/>
    <cellStyle name="Note 5 11 4" xfId="3571"/>
    <cellStyle name="Note 5 11 5" xfId="4613"/>
    <cellStyle name="Note 5 12" xfId="1058"/>
    <cellStyle name="Note 5 12 2" xfId="2102"/>
    <cellStyle name="Note 5 12 3" xfId="3144"/>
    <cellStyle name="Note 5 12 4" xfId="4186"/>
    <cellStyle name="Note 5 12 5" xfId="5228"/>
    <cellStyle name="Note 5 13" xfId="1112"/>
    <cellStyle name="Note 5 14" xfId="2154"/>
    <cellStyle name="Note 5 15" xfId="3196"/>
    <cellStyle name="Note 5 16" xfId="4238"/>
    <cellStyle name="Note 5 2" xfId="162"/>
    <cellStyle name="Note 5 2 2" xfId="684"/>
    <cellStyle name="Note 5 2 2 2" xfId="1728"/>
    <cellStyle name="Note 5 2 2 3" xfId="2770"/>
    <cellStyle name="Note 5 2 2 4" xfId="3812"/>
    <cellStyle name="Note 5 2 2 5" xfId="4854"/>
    <cellStyle name="Note 5 2 3" xfId="1207"/>
    <cellStyle name="Note 5 2 4" xfId="2249"/>
    <cellStyle name="Note 5 2 5" xfId="3291"/>
    <cellStyle name="Note 5 2 6" xfId="4333"/>
    <cellStyle name="Note 5 3" xfId="224"/>
    <cellStyle name="Note 5 3 2" xfId="746"/>
    <cellStyle name="Note 5 3 2 2" xfId="1790"/>
    <cellStyle name="Note 5 3 2 3" xfId="2832"/>
    <cellStyle name="Note 5 3 2 4" xfId="3874"/>
    <cellStyle name="Note 5 3 2 5" xfId="4916"/>
    <cellStyle name="Note 5 3 3" xfId="1269"/>
    <cellStyle name="Note 5 3 4" xfId="2311"/>
    <cellStyle name="Note 5 3 5" xfId="3353"/>
    <cellStyle name="Note 5 3 6" xfId="4395"/>
    <cellStyle name="Note 5 4" xfId="251"/>
    <cellStyle name="Note 5 4 2" xfId="773"/>
    <cellStyle name="Note 5 4 2 2" xfId="1817"/>
    <cellStyle name="Note 5 4 2 3" xfId="2859"/>
    <cellStyle name="Note 5 4 2 4" xfId="3901"/>
    <cellStyle name="Note 5 4 2 5" xfId="4943"/>
    <cellStyle name="Note 5 4 3" xfId="1296"/>
    <cellStyle name="Note 5 4 4" xfId="2338"/>
    <cellStyle name="Note 5 4 5" xfId="3380"/>
    <cellStyle name="Note 5 4 6" xfId="4422"/>
    <cellStyle name="Note 5 5" xfId="303"/>
    <cellStyle name="Note 5 5 2" xfId="825"/>
    <cellStyle name="Note 5 5 2 2" xfId="1869"/>
    <cellStyle name="Note 5 5 2 3" xfId="2911"/>
    <cellStyle name="Note 5 5 2 4" xfId="3953"/>
    <cellStyle name="Note 5 5 2 5" xfId="4995"/>
    <cellStyle name="Note 5 5 3" xfId="1348"/>
    <cellStyle name="Note 5 5 4" xfId="2390"/>
    <cellStyle name="Note 5 5 5" xfId="3432"/>
    <cellStyle name="Note 5 5 6" xfId="4474"/>
    <cellStyle name="Note 5 6" xfId="378"/>
    <cellStyle name="Note 5 6 2" xfId="890"/>
    <cellStyle name="Note 5 6 2 2" xfId="1934"/>
    <cellStyle name="Note 5 6 2 3" xfId="2976"/>
    <cellStyle name="Note 5 6 2 4" xfId="4018"/>
    <cellStyle name="Note 5 6 2 5" xfId="5060"/>
    <cellStyle name="Note 5 6 3" xfId="1423"/>
    <cellStyle name="Note 5 6 4" xfId="2465"/>
    <cellStyle name="Note 5 6 5" xfId="3507"/>
    <cellStyle name="Note 5 6 6" xfId="4549"/>
    <cellStyle name="Note 5 7" xfId="333"/>
    <cellStyle name="Note 5 7 2" xfId="851"/>
    <cellStyle name="Note 5 7 2 2" xfId="1895"/>
    <cellStyle name="Note 5 7 2 3" xfId="2937"/>
    <cellStyle name="Note 5 7 2 4" xfId="3979"/>
    <cellStyle name="Note 5 7 2 5" xfId="5021"/>
    <cellStyle name="Note 5 7 3" xfId="1378"/>
    <cellStyle name="Note 5 7 4" xfId="2420"/>
    <cellStyle name="Note 5 7 5" xfId="3462"/>
    <cellStyle name="Note 5 7 6" xfId="4504"/>
    <cellStyle name="Note 5 8" xfId="480"/>
    <cellStyle name="Note 5 8 2" xfId="970"/>
    <cellStyle name="Note 5 8 2 2" xfId="2014"/>
    <cellStyle name="Note 5 8 2 3" xfId="3056"/>
    <cellStyle name="Note 5 8 2 4" xfId="4098"/>
    <cellStyle name="Note 5 8 2 5" xfId="5140"/>
    <cellStyle name="Note 5 8 3" xfId="1524"/>
    <cellStyle name="Note 5 8 4" xfId="2566"/>
    <cellStyle name="Note 5 8 5" xfId="3608"/>
    <cellStyle name="Note 5 8 6" xfId="4650"/>
    <cellStyle name="Note 5 9" xfId="547"/>
    <cellStyle name="Note 5 9 2" xfId="1029"/>
    <cellStyle name="Note 5 9 2 2" xfId="2073"/>
    <cellStyle name="Note 5 9 2 3" xfId="3115"/>
    <cellStyle name="Note 5 9 2 4" xfId="4157"/>
    <cellStyle name="Note 5 9 2 5" xfId="5199"/>
    <cellStyle name="Note 5 9 3" xfId="1591"/>
    <cellStyle name="Note 5 9 4" xfId="2633"/>
    <cellStyle name="Note 5 9 5" xfId="3675"/>
    <cellStyle name="Note 5 9 6" xfId="4717"/>
    <cellStyle name="Note 6" xfId="82"/>
    <cellStyle name="Note 6 10" xfId="606"/>
    <cellStyle name="Note 6 10 2" xfId="1650"/>
    <cellStyle name="Note 6 10 3" xfId="2692"/>
    <cellStyle name="Note 6 10 4" xfId="3734"/>
    <cellStyle name="Note 6 10 5" xfId="4776"/>
    <cellStyle name="Note 6 11" xfId="354"/>
    <cellStyle name="Note 6 11 2" xfId="1399"/>
    <cellStyle name="Note 6 11 3" xfId="2441"/>
    <cellStyle name="Note 6 11 4" xfId="3483"/>
    <cellStyle name="Note 6 11 5" xfId="4525"/>
    <cellStyle name="Note 6 12" xfId="1075"/>
    <cellStyle name="Note 6 12 2" xfId="2119"/>
    <cellStyle name="Note 6 12 3" xfId="3161"/>
    <cellStyle name="Note 6 12 4" xfId="4203"/>
    <cellStyle name="Note 6 12 5" xfId="5245"/>
    <cellStyle name="Note 6 13" xfId="1129"/>
    <cellStyle name="Note 6 14" xfId="2171"/>
    <cellStyle name="Note 6 15" xfId="3213"/>
    <cellStyle name="Note 6 16" xfId="4255"/>
    <cellStyle name="Note 6 2" xfId="179"/>
    <cellStyle name="Note 6 2 2" xfId="701"/>
    <cellStyle name="Note 6 2 2 2" xfId="1745"/>
    <cellStyle name="Note 6 2 2 3" xfId="2787"/>
    <cellStyle name="Note 6 2 2 4" xfId="3829"/>
    <cellStyle name="Note 6 2 2 5" xfId="4871"/>
    <cellStyle name="Note 6 2 3" xfId="1224"/>
    <cellStyle name="Note 6 2 4" xfId="2266"/>
    <cellStyle name="Note 6 2 5" xfId="3308"/>
    <cellStyle name="Note 6 2 6" xfId="4350"/>
    <cellStyle name="Note 6 3" xfId="203"/>
    <cellStyle name="Note 6 3 2" xfId="725"/>
    <cellStyle name="Note 6 3 2 2" xfId="1769"/>
    <cellStyle name="Note 6 3 2 3" xfId="2811"/>
    <cellStyle name="Note 6 3 2 4" xfId="3853"/>
    <cellStyle name="Note 6 3 2 5" xfId="4895"/>
    <cellStyle name="Note 6 3 3" xfId="1248"/>
    <cellStyle name="Note 6 3 4" xfId="2290"/>
    <cellStyle name="Note 6 3 5" xfId="3332"/>
    <cellStyle name="Note 6 3 6" xfId="4374"/>
    <cellStyle name="Note 6 4" xfId="265"/>
    <cellStyle name="Note 6 4 2" xfId="787"/>
    <cellStyle name="Note 6 4 2 2" xfId="1831"/>
    <cellStyle name="Note 6 4 2 3" xfId="2873"/>
    <cellStyle name="Note 6 4 2 4" xfId="3915"/>
    <cellStyle name="Note 6 4 2 5" xfId="4957"/>
    <cellStyle name="Note 6 4 3" xfId="1310"/>
    <cellStyle name="Note 6 4 4" xfId="2352"/>
    <cellStyle name="Note 6 4 5" xfId="3394"/>
    <cellStyle name="Note 6 4 6" xfId="4436"/>
    <cellStyle name="Note 6 5" xfId="204"/>
    <cellStyle name="Note 6 5 2" xfId="726"/>
    <cellStyle name="Note 6 5 2 2" xfId="1770"/>
    <cellStyle name="Note 6 5 2 3" xfId="2812"/>
    <cellStyle name="Note 6 5 2 4" xfId="3854"/>
    <cellStyle name="Note 6 5 2 5" xfId="4896"/>
    <cellStyle name="Note 6 5 3" xfId="1249"/>
    <cellStyle name="Note 6 5 4" xfId="2291"/>
    <cellStyle name="Note 6 5 5" xfId="3333"/>
    <cellStyle name="Note 6 5 6" xfId="4375"/>
    <cellStyle name="Note 6 6" xfId="395"/>
    <cellStyle name="Note 6 6 2" xfId="904"/>
    <cellStyle name="Note 6 6 2 2" xfId="1948"/>
    <cellStyle name="Note 6 6 2 3" xfId="2990"/>
    <cellStyle name="Note 6 6 2 4" xfId="4032"/>
    <cellStyle name="Note 6 6 2 5" xfId="5074"/>
    <cellStyle name="Note 6 6 3" xfId="1440"/>
    <cellStyle name="Note 6 6 4" xfId="2482"/>
    <cellStyle name="Note 6 6 5" xfId="3524"/>
    <cellStyle name="Note 6 6 6" xfId="4566"/>
    <cellStyle name="Note 6 7" xfId="339"/>
    <cellStyle name="Note 6 7 2" xfId="857"/>
    <cellStyle name="Note 6 7 2 2" xfId="1901"/>
    <cellStyle name="Note 6 7 2 3" xfId="2943"/>
    <cellStyle name="Note 6 7 2 4" xfId="3985"/>
    <cellStyle name="Note 6 7 2 5" xfId="5027"/>
    <cellStyle name="Note 6 7 3" xfId="1384"/>
    <cellStyle name="Note 6 7 4" xfId="2426"/>
    <cellStyle name="Note 6 7 5" xfId="3468"/>
    <cellStyle name="Note 6 7 6" xfId="4510"/>
    <cellStyle name="Note 6 8" xfId="496"/>
    <cellStyle name="Note 6 8 2" xfId="986"/>
    <cellStyle name="Note 6 8 2 2" xfId="2030"/>
    <cellStyle name="Note 6 8 2 3" xfId="3072"/>
    <cellStyle name="Note 6 8 2 4" xfId="4114"/>
    <cellStyle name="Note 6 8 2 5" xfId="5156"/>
    <cellStyle name="Note 6 8 3" xfId="1540"/>
    <cellStyle name="Note 6 8 4" xfId="2582"/>
    <cellStyle name="Note 6 8 5" xfId="3624"/>
    <cellStyle name="Note 6 8 6" xfId="4666"/>
    <cellStyle name="Note 6 9" xfId="531"/>
    <cellStyle name="Note 6 9 2" xfId="1018"/>
    <cellStyle name="Note 6 9 2 2" xfId="2062"/>
    <cellStyle name="Note 6 9 2 3" xfId="3104"/>
    <cellStyle name="Note 6 9 2 4" xfId="4146"/>
    <cellStyle name="Note 6 9 2 5" xfId="5188"/>
    <cellStyle name="Note 6 9 3" xfId="1575"/>
    <cellStyle name="Note 6 9 4" xfId="2617"/>
    <cellStyle name="Note 6 9 5" xfId="3659"/>
    <cellStyle name="Note 6 9 6" xfId="4701"/>
    <cellStyle name="Note 7" xfId="87"/>
    <cellStyle name="Note 7 10" xfId="611"/>
    <cellStyle name="Note 7 10 2" xfId="1655"/>
    <cellStyle name="Note 7 10 3" xfId="2697"/>
    <cellStyle name="Note 7 10 4" xfId="3739"/>
    <cellStyle name="Note 7 10 5" xfId="4781"/>
    <cellStyle name="Note 7 11" xfId="431"/>
    <cellStyle name="Note 7 11 2" xfId="1475"/>
    <cellStyle name="Note 7 11 3" xfId="2517"/>
    <cellStyle name="Note 7 11 4" xfId="3559"/>
    <cellStyle name="Note 7 11 5" xfId="4601"/>
    <cellStyle name="Note 7 12" xfId="1080"/>
    <cellStyle name="Note 7 12 2" xfId="2124"/>
    <cellStyle name="Note 7 12 3" xfId="3166"/>
    <cellStyle name="Note 7 12 4" xfId="4208"/>
    <cellStyle name="Note 7 12 5" xfId="5250"/>
    <cellStyle name="Note 7 13" xfId="1134"/>
    <cellStyle name="Note 7 14" xfId="2176"/>
    <cellStyle name="Note 7 15" xfId="3218"/>
    <cellStyle name="Note 7 16" xfId="4260"/>
    <cellStyle name="Note 7 2" xfId="184"/>
    <cellStyle name="Note 7 2 2" xfId="706"/>
    <cellStyle name="Note 7 2 2 2" xfId="1750"/>
    <cellStyle name="Note 7 2 2 3" xfId="2792"/>
    <cellStyle name="Note 7 2 2 4" xfId="3834"/>
    <cellStyle name="Note 7 2 2 5" xfId="4876"/>
    <cellStyle name="Note 7 2 3" xfId="1229"/>
    <cellStyle name="Note 7 2 4" xfId="2271"/>
    <cellStyle name="Note 7 2 5" xfId="3313"/>
    <cellStyle name="Note 7 2 6" xfId="4355"/>
    <cellStyle name="Note 7 3" xfId="225"/>
    <cellStyle name="Note 7 3 2" xfId="747"/>
    <cellStyle name="Note 7 3 2 2" xfId="1791"/>
    <cellStyle name="Note 7 3 2 3" xfId="2833"/>
    <cellStyle name="Note 7 3 2 4" xfId="3875"/>
    <cellStyle name="Note 7 3 2 5" xfId="4917"/>
    <cellStyle name="Note 7 3 3" xfId="1270"/>
    <cellStyle name="Note 7 3 4" xfId="2312"/>
    <cellStyle name="Note 7 3 5" xfId="3354"/>
    <cellStyle name="Note 7 3 6" xfId="4396"/>
    <cellStyle name="Note 7 4" xfId="270"/>
    <cellStyle name="Note 7 4 2" xfId="792"/>
    <cellStyle name="Note 7 4 2 2" xfId="1836"/>
    <cellStyle name="Note 7 4 2 3" xfId="2878"/>
    <cellStyle name="Note 7 4 2 4" xfId="3920"/>
    <cellStyle name="Note 7 4 2 5" xfId="4962"/>
    <cellStyle name="Note 7 4 3" xfId="1315"/>
    <cellStyle name="Note 7 4 4" xfId="2357"/>
    <cellStyle name="Note 7 4 5" xfId="3399"/>
    <cellStyle name="Note 7 4 6" xfId="4441"/>
    <cellStyle name="Note 7 5" xfId="304"/>
    <cellStyle name="Note 7 5 2" xfId="826"/>
    <cellStyle name="Note 7 5 2 2" xfId="1870"/>
    <cellStyle name="Note 7 5 2 3" xfId="2912"/>
    <cellStyle name="Note 7 5 2 4" xfId="3954"/>
    <cellStyle name="Note 7 5 2 5" xfId="4996"/>
    <cellStyle name="Note 7 5 3" xfId="1349"/>
    <cellStyle name="Note 7 5 4" xfId="2391"/>
    <cellStyle name="Note 7 5 5" xfId="3433"/>
    <cellStyle name="Note 7 5 6" xfId="4475"/>
    <cellStyle name="Note 7 6" xfId="400"/>
    <cellStyle name="Note 7 6 2" xfId="909"/>
    <cellStyle name="Note 7 6 2 2" xfId="1953"/>
    <cellStyle name="Note 7 6 2 3" xfId="2995"/>
    <cellStyle name="Note 7 6 2 4" xfId="4037"/>
    <cellStyle name="Note 7 6 2 5" xfId="5079"/>
    <cellStyle name="Note 7 6 3" xfId="1445"/>
    <cellStyle name="Note 7 6 4" xfId="2487"/>
    <cellStyle name="Note 7 6 5" xfId="3529"/>
    <cellStyle name="Note 7 6 6" xfId="4571"/>
    <cellStyle name="Note 7 7" xfId="343"/>
    <cellStyle name="Note 7 7 2" xfId="861"/>
    <cellStyle name="Note 7 7 2 2" xfId="1905"/>
    <cellStyle name="Note 7 7 2 3" xfId="2947"/>
    <cellStyle name="Note 7 7 2 4" xfId="3989"/>
    <cellStyle name="Note 7 7 2 5" xfId="5031"/>
    <cellStyle name="Note 7 7 3" xfId="1388"/>
    <cellStyle name="Note 7 7 4" xfId="2430"/>
    <cellStyle name="Note 7 7 5" xfId="3472"/>
    <cellStyle name="Note 7 7 6" xfId="4514"/>
    <cellStyle name="Note 7 8" xfId="501"/>
    <cellStyle name="Note 7 8 2" xfId="991"/>
    <cellStyle name="Note 7 8 2 2" xfId="2035"/>
    <cellStyle name="Note 7 8 2 3" xfId="3077"/>
    <cellStyle name="Note 7 8 2 4" xfId="4119"/>
    <cellStyle name="Note 7 8 2 5" xfId="5161"/>
    <cellStyle name="Note 7 8 3" xfId="1545"/>
    <cellStyle name="Note 7 8 4" xfId="2587"/>
    <cellStyle name="Note 7 8 5" xfId="3629"/>
    <cellStyle name="Note 7 8 6" xfId="4671"/>
    <cellStyle name="Note 7 9" xfId="546"/>
    <cellStyle name="Note 7 9 2" xfId="1028"/>
    <cellStyle name="Note 7 9 2 2" xfId="2072"/>
    <cellStyle name="Note 7 9 2 3" xfId="3114"/>
    <cellStyle name="Note 7 9 2 4" xfId="4156"/>
    <cellStyle name="Note 7 9 2 5" xfId="5198"/>
    <cellStyle name="Note 7 9 3" xfId="1590"/>
    <cellStyle name="Note 7 9 4" xfId="2632"/>
    <cellStyle name="Note 7 9 5" xfId="3674"/>
    <cellStyle name="Note 7 9 6" xfId="4716"/>
    <cellStyle name="Note 8" xfId="89"/>
    <cellStyle name="Note 8 10" xfId="613"/>
    <cellStyle name="Note 8 10 2" xfId="1657"/>
    <cellStyle name="Note 8 10 3" xfId="2699"/>
    <cellStyle name="Note 8 10 4" xfId="3741"/>
    <cellStyle name="Note 8 10 5" xfId="4783"/>
    <cellStyle name="Note 8 11" xfId="360"/>
    <cellStyle name="Note 8 11 2" xfId="1405"/>
    <cellStyle name="Note 8 11 3" xfId="2447"/>
    <cellStyle name="Note 8 11 4" xfId="3489"/>
    <cellStyle name="Note 8 11 5" xfId="4531"/>
    <cellStyle name="Note 8 12" xfId="1082"/>
    <cellStyle name="Note 8 12 2" xfId="2126"/>
    <cellStyle name="Note 8 12 3" xfId="3168"/>
    <cellStyle name="Note 8 12 4" xfId="4210"/>
    <cellStyle name="Note 8 12 5" xfId="5252"/>
    <cellStyle name="Note 8 13" xfId="1136"/>
    <cellStyle name="Note 8 14" xfId="2178"/>
    <cellStyle name="Note 8 15" xfId="3220"/>
    <cellStyle name="Note 8 16" xfId="4262"/>
    <cellStyle name="Note 8 2" xfId="186"/>
    <cellStyle name="Note 8 2 2" xfId="708"/>
    <cellStyle name="Note 8 2 2 2" xfId="1752"/>
    <cellStyle name="Note 8 2 2 3" xfId="2794"/>
    <cellStyle name="Note 8 2 2 4" xfId="3836"/>
    <cellStyle name="Note 8 2 2 5" xfId="4878"/>
    <cellStyle name="Note 8 2 3" xfId="1231"/>
    <cellStyle name="Note 8 2 4" xfId="2273"/>
    <cellStyle name="Note 8 2 5" xfId="3315"/>
    <cellStyle name="Note 8 2 6" xfId="4357"/>
    <cellStyle name="Note 8 3" xfId="231"/>
    <cellStyle name="Note 8 3 2" xfId="753"/>
    <cellStyle name="Note 8 3 2 2" xfId="1797"/>
    <cellStyle name="Note 8 3 2 3" xfId="2839"/>
    <cellStyle name="Note 8 3 2 4" xfId="3881"/>
    <cellStyle name="Note 8 3 2 5" xfId="4923"/>
    <cellStyle name="Note 8 3 3" xfId="1276"/>
    <cellStyle name="Note 8 3 4" xfId="2318"/>
    <cellStyle name="Note 8 3 5" xfId="3360"/>
    <cellStyle name="Note 8 3 6" xfId="4402"/>
    <cellStyle name="Note 8 4" xfId="272"/>
    <cellStyle name="Note 8 4 2" xfId="794"/>
    <cellStyle name="Note 8 4 2 2" xfId="1838"/>
    <cellStyle name="Note 8 4 2 3" xfId="2880"/>
    <cellStyle name="Note 8 4 2 4" xfId="3922"/>
    <cellStyle name="Note 8 4 2 5" xfId="4964"/>
    <cellStyle name="Note 8 4 3" xfId="1317"/>
    <cellStyle name="Note 8 4 4" xfId="2359"/>
    <cellStyle name="Note 8 4 5" xfId="3401"/>
    <cellStyle name="Note 8 4 6" xfId="4443"/>
    <cellStyle name="Note 8 5" xfId="310"/>
    <cellStyle name="Note 8 5 2" xfId="832"/>
    <cellStyle name="Note 8 5 2 2" xfId="1876"/>
    <cellStyle name="Note 8 5 2 3" xfId="2918"/>
    <cellStyle name="Note 8 5 2 4" xfId="3960"/>
    <cellStyle name="Note 8 5 2 5" xfId="5002"/>
    <cellStyle name="Note 8 5 3" xfId="1355"/>
    <cellStyle name="Note 8 5 4" xfId="2397"/>
    <cellStyle name="Note 8 5 5" xfId="3439"/>
    <cellStyle name="Note 8 5 6" xfId="4481"/>
    <cellStyle name="Note 8 6" xfId="402"/>
    <cellStyle name="Note 8 6 2" xfId="911"/>
    <cellStyle name="Note 8 6 2 2" xfId="1955"/>
    <cellStyle name="Note 8 6 2 3" xfId="2997"/>
    <cellStyle name="Note 8 6 2 4" xfId="4039"/>
    <cellStyle name="Note 8 6 2 5" xfId="5081"/>
    <cellStyle name="Note 8 6 3" xfId="1447"/>
    <cellStyle name="Note 8 6 4" xfId="2489"/>
    <cellStyle name="Note 8 6 5" xfId="3531"/>
    <cellStyle name="Note 8 6 6" xfId="4573"/>
    <cellStyle name="Note 8 7" xfId="345"/>
    <cellStyle name="Note 8 7 2" xfId="863"/>
    <cellStyle name="Note 8 7 2 2" xfId="1907"/>
    <cellStyle name="Note 8 7 2 3" xfId="2949"/>
    <cellStyle name="Note 8 7 2 4" xfId="3991"/>
    <cellStyle name="Note 8 7 2 5" xfId="5033"/>
    <cellStyle name="Note 8 7 3" xfId="1390"/>
    <cellStyle name="Note 8 7 4" xfId="2432"/>
    <cellStyle name="Note 8 7 5" xfId="3474"/>
    <cellStyle name="Note 8 7 6" xfId="4516"/>
    <cellStyle name="Note 8 8" xfId="503"/>
    <cellStyle name="Note 8 8 2" xfId="993"/>
    <cellStyle name="Note 8 8 2 2" xfId="2037"/>
    <cellStyle name="Note 8 8 2 3" xfId="3079"/>
    <cellStyle name="Note 8 8 2 4" xfId="4121"/>
    <cellStyle name="Note 8 8 2 5" xfId="5163"/>
    <cellStyle name="Note 8 8 3" xfId="1547"/>
    <cellStyle name="Note 8 8 4" xfId="2589"/>
    <cellStyle name="Note 8 8 5" xfId="3631"/>
    <cellStyle name="Note 8 8 6" xfId="4673"/>
    <cellStyle name="Note 8 9" xfId="560"/>
    <cellStyle name="Note 8 9 2" xfId="1036"/>
    <cellStyle name="Note 8 9 2 2" xfId="2080"/>
    <cellStyle name="Note 8 9 2 3" xfId="3122"/>
    <cellStyle name="Note 8 9 2 4" xfId="4164"/>
    <cellStyle name="Note 8 9 2 5" xfId="5206"/>
    <cellStyle name="Note 8 9 3" xfId="1604"/>
    <cellStyle name="Note 8 9 4" xfId="2646"/>
    <cellStyle name="Note 8 9 5" xfId="3688"/>
    <cellStyle name="Note 8 9 6" xfId="4730"/>
    <cellStyle name="Note 9" xfId="102"/>
    <cellStyle name="Note 9 10" xfId="625"/>
    <cellStyle name="Note 9 10 2" xfId="1669"/>
    <cellStyle name="Note 9 10 3" xfId="2711"/>
    <cellStyle name="Note 9 10 4" xfId="3753"/>
    <cellStyle name="Note 9 10 5" xfId="4795"/>
    <cellStyle name="Note 9 11" xfId="427"/>
    <cellStyle name="Note 9 11 2" xfId="1471"/>
    <cellStyle name="Note 9 11 3" xfId="2513"/>
    <cellStyle name="Note 9 11 4" xfId="3555"/>
    <cellStyle name="Note 9 11 5" xfId="4597"/>
    <cellStyle name="Note 9 12" xfId="1088"/>
    <cellStyle name="Note 9 12 2" xfId="2132"/>
    <cellStyle name="Note 9 12 3" xfId="3174"/>
    <cellStyle name="Note 9 12 4" xfId="4216"/>
    <cellStyle name="Note 9 12 5" xfId="5258"/>
    <cellStyle name="Note 9 13" xfId="1148"/>
    <cellStyle name="Note 9 14" xfId="2190"/>
    <cellStyle name="Note 9 15" xfId="3232"/>
    <cellStyle name="Note 9 16" xfId="4274"/>
    <cellStyle name="Note 9 2" xfId="192"/>
    <cellStyle name="Note 9 2 2" xfId="714"/>
    <cellStyle name="Note 9 2 2 2" xfId="1758"/>
    <cellStyle name="Note 9 2 2 3" xfId="2800"/>
    <cellStyle name="Note 9 2 2 4" xfId="3842"/>
    <cellStyle name="Note 9 2 2 5" xfId="4884"/>
    <cellStyle name="Note 9 2 3" xfId="1237"/>
    <cellStyle name="Note 9 2 4" xfId="2279"/>
    <cellStyle name="Note 9 2 5" xfId="3321"/>
    <cellStyle name="Note 9 2 6" xfId="4363"/>
    <cellStyle name="Note 9 3" xfId="98"/>
    <cellStyle name="Note 9 3 2" xfId="621"/>
    <cellStyle name="Note 9 3 2 2" xfId="1665"/>
    <cellStyle name="Note 9 3 2 3" xfId="2707"/>
    <cellStyle name="Note 9 3 2 4" xfId="3749"/>
    <cellStyle name="Note 9 3 2 5" xfId="4791"/>
    <cellStyle name="Note 9 3 3" xfId="1144"/>
    <cellStyle name="Note 9 3 4" xfId="2186"/>
    <cellStyle name="Note 9 3 5" xfId="3228"/>
    <cellStyle name="Note 9 3 6" xfId="4270"/>
    <cellStyle name="Note 9 4" xfId="278"/>
    <cellStyle name="Note 9 4 2" xfId="800"/>
    <cellStyle name="Note 9 4 2 2" xfId="1844"/>
    <cellStyle name="Note 9 4 2 3" xfId="2886"/>
    <cellStyle name="Note 9 4 2 4" xfId="3928"/>
    <cellStyle name="Note 9 4 2 5" xfId="4970"/>
    <cellStyle name="Note 9 4 3" xfId="1323"/>
    <cellStyle name="Note 9 4 4" xfId="2365"/>
    <cellStyle name="Note 9 4 5" xfId="3407"/>
    <cellStyle name="Note 9 4 6" xfId="4449"/>
    <cellStyle name="Note 9 5" xfId="120"/>
    <cellStyle name="Note 9 5 2" xfId="643"/>
    <cellStyle name="Note 9 5 2 2" xfId="1687"/>
    <cellStyle name="Note 9 5 2 3" xfId="2729"/>
    <cellStyle name="Note 9 5 2 4" xfId="3771"/>
    <cellStyle name="Note 9 5 2 5" xfId="4813"/>
    <cellStyle name="Note 9 5 3" xfId="1166"/>
    <cellStyle name="Note 9 5 4" xfId="2208"/>
    <cellStyle name="Note 9 5 5" xfId="3250"/>
    <cellStyle name="Note 9 5 6" xfId="4292"/>
    <cellStyle name="Note 9 6" xfId="408"/>
    <cellStyle name="Note 9 6 2" xfId="917"/>
    <cellStyle name="Note 9 6 2 2" xfId="1961"/>
    <cellStyle name="Note 9 6 2 3" xfId="3003"/>
    <cellStyle name="Note 9 6 2 4" xfId="4045"/>
    <cellStyle name="Note 9 6 2 5" xfId="5087"/>
    <cellStyle name="Note 9 6 3" xfId="1453"/>
    <cellStyle name="Note 9 6 4" xfId="2495"/>
    <cellStyle name="Note 9 6 5" xfId="3537"/>
    <cellStyle name="Note 9 6 6" xfId="4579"/>
    <cellStyle name="Note 9 7" xfId="318"/>
    <cellStyle name="Note 9 7 2" xfId="840"/>
    <cellStyle name="Note 9 7 2 2" xfId="1884"/>
    <cellStyle name="Note 9 7 2 3" xfId="2926"/>
    <cellStyle name="Note 9 7 2 4" xfId="3968"/>
    <cellStyle name="Note 9 7 2 5" xfId="5010"/>
    <cellStyle name="Note 9 7 3" xfId="1363"/>
    <cellStyle name="Note 9 7 4" xfId="2405"/>
    <cellStyle name="Note 9 7 5" xfId="3447"/>
    <cellStyle name="Note 9 7 6" xfId="4489"/>
    <cellStyle name="Note 9 8" xfId="509"/>
    <cellStyle name="Note 9 8 2" xfId="999"/>
    <cellStyle name="Note 9 8 2 2" xfId="2043"/>
    <cellStyle name="Note 9 8 2 3" xfId="3085"/>
    <cellStyle name="Note 9 8 2 4" xfId="4127"/>
    <cellStyle name="Note 9 8 2 5" xfId="5169"/>
    <cellStyle name="Note 9 8 3" xfId="1553"/>
    <cellStyle name="Note 9 8 4" xfId="2595"/>
    <cellStyle name="Note 9 8 5" xfId="3637"/>
    <cellStyle name="Note 9 8 6" xfId="4679"/>
    <cellStyle name="Note 9 9" xfId="423"/>
    <cellStyle name="Note 9 9 2" xfId="928"/>
    <cellStyle name="Note 9 9 2 2" xfId="1972"/>
    <cellStyle name="Note 9 9 2 3" xfId="3014"/>
    <cellStyle name="Note 9 9 2 4" xfId="4056"/>
    <cellStyle name="Note 9 9 2 5" xfId="5098"/>
    <cellStyle name="Note 9 9 3" xfId="1468"/>
    <cellStyle name="Note 9 9 4" xfId="2510"/>
    <cellStyle name="Note 9 9 5" xfId="3552"/>
    <cellStyle name="Note 9 9 6" xfId="4594"/>
    <cellStyle name="Output" xfId="42" builtinId="21" customBuiltin="1"/>
    <cellStyle name="Output 10" xfId="133"/>
    <cellStyle name="Output 10 10" xfId="656"/>
    <cellStyle name="Output 10 10 2" xfId="1700"/>
    <cellStyle name="Output 10 10 3" xfId="2742"/>
    <cellStyle name="Output 10 10 4" xfId="3784"/>
    <cellStyle name="Output 10 10 5" xfId="4826"/>
    <cellStyle name="Output 10 11" xfId="578"/>
    <cellStyle name="Output 10 11 2" xfId="1622"/>
    <cellStyle name="Output 10 11 3" xfId="2664"/>
    <cellStyle name="Output 10 11 4" xfId="3706"/>
    <cellStyle name="Output 10 11 5" xfId="4748"/>
    <cellStyle name="Output 10 12" xfId="1099"/>
    <cellStyle name="Output 10 12 2" xfId="2143"/>
    <cellStyle name="Output 10 12 3" xfId="3185"/>
    <cellStyle name="Output 10 12 4" xfId="4227"/>
    <cellStyle name="Output 10 12 5" xfId="5269"/>
    <cellStyle name="Output 10 13" xfId="1179"/>
    <cellStyle name="Output 10 14" xfId="2221"/>
    <cellStyle name="Output 10 15" xfId="3263"/>
    <cellStyle name="Output 10 16" xfId="4305"/>
    <cellStyle name="Output 10 2" xfId="200"/>
    <cellStyle name="Output 10 2 2" xfId="722"/>
    <cellStyle name="Output 10 2 2 2" xfId="1766"/>
    <cellStyle name="Output 10 2 2 3" xfId="2808"/>
    <cellStyle name="Output 10 2 2 4" xfId="3850"/>
    <cellStyle name="Output 10 2 2 5" xfId="4892"/>
    <cellStyle name="Output 10 2 3" xfId="1245"/>
    <cellStyle name="Output 10 2 4" xfId="2287"/>
    <cellStyle name="Output 10 2 5" xfId="3329"/>
    <cellStyle name="Output 10 2 6" xfId="4371"/>
    <cellStyle name="Output 10 3" xfId="232"/>
    <cellStyle name="Output 10 3 2" xfId="754"/>
    <cellStyle name="Output 10 3 2 2" xfId="1798"/>
    <cellStyle name="Output 10 3 2 3" xfId="2840"/>
    <cellStyle name="Output 10 3 2 4" xfId="3882"/>
    <cellStyle name="Output 10 3 2 5" xfId="4924"/>
    <cellStyle name="Output 10 3 3" xfId="1277"/>
    <cellStyle name="Output 10 3 4" xfId="2319"/>
    <cellStyle name="Output 10 3 5" xfId="3361"/>
    <cellStyle name="Output 10 3 6" xfId="4403"/>
    <cellStyle name="Output 10 4" xfId="287"/>
    <cellStyle name="Output 10 4 2" xfId="809"/>
    <cellStyle name="Output 10 4 2 2" xfId="1853"/>
    <cellStyle name="Output 10 4 2 3" xfId="2895"/>
    <cellStyle name="Output 10 4 2 4" xfId="3937"/>
    <cellStyle name="Output 10 4 2 5" xfId="4979"/>
    <cellStyle name="Output 10 4 3" xfId="1332"/>
    <cellStyle name="Output 10 4 4" xfId="2374"/>
    <cellStyle name="Output 10 4 5" xfId="3416"/>
    <cellStyle name="Output 10 4 6" xfId="4458"/>
    <cellStyle name="Output 10 5" xfId="311"/>
    <cellStyle name="Output 10 5 2" xfId="833"/>
    <cellStyle name="Output 10 5 2 2" xfId="1877"/>
    <cellStyle name="Output 10 5 2 3" xfId="2919"/>
    <cellStyle name="Output 10 5 2 4" xfId="3961"/>
    <cellStyle name="Output 10 5 2 5" xfId="5003"/>
    <cellStyle name="Output 10 5 3" xfId="1356"/>
    <cellStyle name="Output 10 5 4" xfId="2398"/>
    <cellStyle name="Output 10 5 5" xfId="3440"/>
    <cellStyle name="Output 10 5 6" xfId="4482"/>
    <cellStyle name="Output 10 6" xfId="419"/>
    <cellStyle name="Output 10 6 2" xfId="925"/>
    <cellStyle name="Output 10 6 2 2" xfId="1969"/>
    <cellStyle name="Output 10 6 2 3" xfId="3011"/>
    <cellStyle name="Output 10 6 2 4" xfId="4053"/>
    <cellStyle name="Output 10 6 2 5" xfId="5095"/>
    <cellStyle name="Output 10 6 3" xfId="1464"/>
    <cellStyle name="Output 10 6 4" xfId="2506"/>
    <cellStyle name="Output 10 6 5" xfId="3548"/>
    <cellStyle name="Output 10 6 6" xfId="4590"/>
    <cellStyle name="Output 10 7" xfId="469"/>
    <cellStyle name="Output 10 7 2" xfId="960"/>
    <cellStyle name="Output 10 7 2 2" xfId="2004"/>
    <cellStyle name="Output 10 7 2 3" xfId="3046"/>
    <cellStyle name="Output 10 7 2 4" xfId="4088"/>
    <cellStyle name="Output 10 7 2 5" xfId="5130"/>
    <cellStyle name="Output 10 7 3" xfId="1513"/>
    <cellStyle name="Output 10 7 4" xfId="2555"/>
    <cellStyle name="Output 10 7 5" xfId="3597"/>
    <cellStyle name="Output 10 7 6" xfId="4639"/>
    <cellStyle name="Output 10 8" xfId="519"/>
    <cellStyle name="Output 10 8 2" xfId="1009"/>
    <cellStyle name="Output 10 8 2 2" xfId="2053"/>
    <cellStyle name="Output 10 8 2 3" xfId="3095"/>
    <cellStyle name="Output 10 8 2 4" xfId="4137"/>
    <cellStyle name="Output 10 8 2 5" xfId="5179"/>
    <cellStyle name="Output 10 8 3" xfId="1563"/>
    <cellStyle name="Output 10 8 4" xfId="2605"/>
    <cellStyle name="Output 10 8 5" xfId="3647"/>
    <cellStyle name="Output 10 8 6" xfId="4689"/>
    <cellStyle name="Output 10 9" xfId="564"/>
    <cellStyle name="Output 10 9 2" xfId="1039"/>
    <cellStyle name="Output 10 9 2 2" xfId="2083"/>
    <cellStyle name="Output 10 9 2 3" xfId="3125"/>
    <cellStyle name="Output 10 9 2 4" xfId="4167"/>
    <cellStyle name="Output 10 9 2 5" xfId="5209"/>
    <cellStyle name="Output 10 9 3" xfId="1608"/>
    <cellStyle name="Output 10 9 4" xfId="2650"/>
    <cellStyle name="Output 10 9 5" xfId="3692"/>
    <cellStyle name="Output 10 9 6" xfId="4734"/>
    <cellStyle name="Output 11" xfId="149"/>
    <cellStyle name="Output 11 10" xfId="569"/>
    <cellStyle name="Output 11 10 2" xfId="1613"/>
    <cellStyle name="Output 11 10 3" xfId="2655"/>
    <cellStyle name="Output 11 10 4" xfId="3697"/>
    <cellStyle name="Output 11 10 5" xfId="4739"/>
    <cellStyle name="Output 11 11" xfId="1046"/>
    <cellStyle name="Output 11 11 2" xfId="2090"/>
    <cellStyle name="Output 11 11 3" xfId="3132"/>
    <cellStyle name="Output 11 11 4" xfId="4174"/>
    <cellStyle name="Output 11 11 5" xfId="5216"/>
    <cellStyle name="Output 11 12" xfId="1195"/>
    <cellStyle name="Output 11 13" xfId="2237"/>
    <cellStyle name="Output 11 14" xfId="3279"/>
    <cellStyle name="Output 11 15" xfId="4321"/>
    <cellStyle name="Output 11 2" xfId="139"/>
    <cellStyle name="Output 11 2 2" xfId="662"/>
    <cellStyle name="Output 11 2 2 2" xfId="1706"/>
    <cellStyle name="Output 11 2 2 3" xfId="2748"/>
    <cellStyle name="Output 11 2 2 4" xfId="3790"/>
    <cellStyle name="Output 11 2 2 5" xfId="4832"/>
    <cellStyle name="Output 11 2 3" xfId="1185"/>
    <cellStyle name="Output 11 2 4" xfId="2227"/>
    <cellStyle name="Output 11 2 5" xfId="3269"/>
    <cellStyle name="Output 11 2 6" xfId="4311"/>
    <cellStyle name="Output 11 3" xfId="239"/>
    <cellStyle name="Output 11 3 2" xfId="761"/>
    <cellStyle name="Output 11 3 2 2" xfId="1805"/>
    <cellStyle name="Output 11 3 2 3" xfId="2847"/>
    <cellStyle name="Output 11 3 2 4" xfId="3889"/>
    <cellStyle name="Output 11 3 2 5" xfId="4931"/>
    <cellStyle name="Output 11 3 3" xfId="1284"/>
    <cellStyle name="Output 11 3 4" xfId="2326"/>
    <cellStyle name="Output 11 3 5" xfId="3368"/>
    <cellStyle name="Output 11 3 6" xfId="4410"/>
    <cellStyle name="Output 11 4" xfId="107"/>
    <cellStyle name="Output 11 4 2" xfId="630"/>
    <cellStyle name="Output 11 4 2 2" xfId="1674"/>
    <cellStyle name="Output 11 4 2 3" xfId="2716"/>
    <cellStyle name="Output 11 4 2 4" xfId="3758"/>
    <cellStyle name="Output 11 4 2 5" xfId="4800"/>
    <cellStyle name="Output 11 4 3" xfId="1153"/>
    <cellStyle name="Output 11 4 4" xfId="2195"/>
    <cellStyle name="Output 11 4 5" xfId="3237"/>
    <cellStyle name="Output 11 4 6" xfId="4279"/>
    <cellStyle name="Output 11 5" xfId="366"/>
    <cellStyle name="Output 11 5 2" xfId="879"/>
    <cellStyle name="Output 11 5 2 2" xfId="1923"/>
    <cellStyle name="Output 11 5 2 3" xfId="2965"/>
    <cellStyle name="Output 11 5 2 4" xfId="4007"/>
    <cellStyle name="Output 11 5 2 5" xfId="5049"/>
    <cellStyle name="Output 11 5 3" xfId="1411"/>
    <cellStyle name="Output 11 5 4" xfId="2453"/>
    <cellStyle name="Output 11 5 5" xfId="3495"/>
    <cellStyle name="Output 11 5 6" xfId="4537"/>
    <cellStyle name="Output 11 6" xfId="444"/>
    <cellStyle name="Output 11 6 2" xfId="939"/>
    <cellStyle name="Output 11 6 2 2" xfId="1983"/>
    <cellStyle name="Output 11 6 2 3" xfId="3025"/>
    <cellStyle name="Output 11 6 2 4" xfId="4067"/>
    <cellStyle name="Output 11 6 2 5" xfId="5109"/>
    <cellStyle name="Output 11 6 3" xfId="1488"/>
    <cellStyle name="Output 11 6 4" xfId="2530"/>
    <cellStyle name="Output 11 6 5" xfId="3572"/>
    <cellStyle name="Output 11 6 6" xfId="4614"/>
    <cellStyle name="Output 11 7" xfId="448"/>
    <cellStyle name="Output 11 7 2" xfId="942"/>
    <cellStyle name="Output 11 7 2 2" xfId="1986"/>
    <cellStyle name="Output 11 7 2 3" xfId="3028"/>
    <cellStyle name="Output 11 7 2 4" xfId="4070"/>
    <cellStyle name="Output 11 7 2 5" xfId="5112"/>
    <cellStyle name="Output 11 7 3" xfId="1492"/>
    <cellStyle name="Output 11 7 4" xfId="2534"/>
    <cellStyle name="Output 11 7 5" xfId="3576"/>
    <cellStyle name="Output 11 7 6" xfId="4618"/>
    <cellStyle name="Output 11 8" xfId="524"/>
    <cellStyle name="Output 11 8 2" xfId="1012"/>
    <cellStyle name="Output 11 8 2 2" xfId="2056"/>
    <cellStyle name="Output 11 8 2 3" xfId="3098"/>
    <cellStyle name="Output 11 8 2 4" xfId="4140"/>
    <cellStyle name="Output 11 8 2 5" xfId="5182"/>
    <cellStyle name="Output 11 8 3" xfId="1568"/>
    <cellStyle name="Output 11 8 4" xfId="2610"/>
    <cellStyle name="Output 11 8 5" xfId="3652"/>
    <cellStyle name="Output 11 8 6" xfId="4694"/>
    <cellStyle name="Output 11 9" xfId="672"/>
    <cellStyle name="Output 11 9 2" xfId="1716"/>
    <cellStyle name="Output 11 9 3" xfId="2758"/>
    <cellStyle name="Output 11 9 4" xfId="3800"/>
    <cellStyle name="Output 11 9 5" xfId="4842"/>
    <cellStyle name="Output 12" xfId="131"/>
    <cellStyle name="Output 12 2" xfId="654"/>
    <cellStyle name="Output 12 2 2" xfId="1698"/>
    <cellStyle name="Output 12 2 3" xfId="2740"/>
    <cellStyle name="Output 12 2 4" xfId="3782"/>
    <cellStyle name="Output 12 2 5" xfId="4824"/>
    <cellStyle name="Output 12 3" xfId="1177"/>
    <cellStyle name="Output 12 4" xfId="2219"/>
    <cellStyle name="Output 12 5" xfId="3261"/>
    <cellStyle name="Output 12 6" xfId="4303"/>
    <cellStyle name="Output 2" xfId="68"/>
    <cellStyle name="Output 2 10" xfId="593"/>
    <cellStyle name="Output 2 10 2" xfId="1637"/>
    <cellStyle name="Output 2 10 3" xfId="2679"/>
    <cellStyle name="Output 2 10 4" xfId="3721"/>
    <cellStyle name="Output 2 10 5" xfId="4763"/>
    <cellStyle name="Output 2 11" xfId="552"/>
    <cellStyle name="Output 2 11 2" xfId="1596"/>
    <cellStyle name="Output 2 11 3" xfId="2638"/>
    <cellStyle name="Output 2 11 4" xfId="3680"/>
    <cellStyle name="Output 2 11 5" xfId="4722"/>
    <cellStyle name="Output 2 12" xfId="1062"/>
    <cellStyle name="Output 2 12 2" xfId="2106"/>
    <cellStyle name="Output 2 12 3" xfId="3148"/>
    <cellStyle name="Output 2 12 4" xfId="4190"/>
    <cellStyle name="Output 2 12 5" xfId="5232"/>
    <cellStyle name="Output 2 13" xfId="1116"/>
    <cellStyle name="Output 2 14" xfId="2158"/>
    <cellStyle name="Output 2 15" xfId="3200"/>
    <cellStyle name="Output 2 16" xfId="4242"/>
    <cellStyle name="Output 2 2" xfId="166"/>
    <cellStyle name="Output 2 2 2" xfId="688"/>
    <cellStyle name="Output 2 2 2 2" xfId="1732"/>
    <cellStyle name="Output 2 2 2 3" xfId="2774"/>
    <cellStyle name="Output 2 2 2 4" xfId="3816"/>
    <cellStyle name="Output 2 2 2 5" xfId="4858"/>
    <cellStyle name="Output 2 2 3" xfId="1211"/>
    <cellStyle name="Output 2 2 4" xfId="2253"/>
    <cellStyle name="Output 2 2 5" xfId="3295"/>
    <cellStyle name="Output 2 2 6" xfId="4337"/>
    <cellStyle name="Output 2 3" xfId="109"/>
    <cellStyle name="Output 2 3 2" xfId="632"/>
    <cellStyle name="Output 2 3 2 2" xfId="1676"/>
    <cellStyle name="Output 2 3 2 3" xfId="2718"/>
    <cellStyle name="Output 2 3 2 4" xfId="3760"/>
    <cellStyle name="Output 2 3 2 5" xfId="4802"/>
    <cellStyle name="Output 2 3 3" xfId="1155"/>
    <cellStyle name="Output 2 3 4" xfId="2197"/>
    <cellStyle name="Output 2 3 5" xfId="3239"/>
    <cellStyle name="Output 2 3 6" xfId="4281"/>
    <cellStyle name="Output 2 4" xfId="255"/>
    <cellStyle name="Output 2 4 2" xfId="777"/>
    <cellStyle name="Output 2 4 2 2" xfId="1821"/>
    <cellStyle name="Output 2 4 2 3" xfId="2863"/>
    <cellStyle name="Output 2 4 2 4" xfId="3905"/>
    <cellStyle name="Output 2 4 2 5" xfId="4947"/>
    <cellStyle name="Output 2 4 3" xfId="1300"/>
    <cellStyle name="Output 2 4 4" xfId="2342"/>
    <cellStyle name="Output 2 4 5" xfId="3384"/>
    <cellStyle name="Output 2 4 6" xfId="4426"/>
    <cellStyle name="Output 2 5" xfId="111"/>
    <cellStyle name="Output 2 5 2" xfId="634"/>
    <cellStyle name="Output 2 5 2 2" xfId="1678"/>
    <cellStyle name="Output 2 5 2 3" xfId="2720"/>
    <cellStyle name="Output 2 5 2 4" xfId="3762"/>
    <cellStyle name="Output 2 5 2 5" xfId="4804"/>
    <cellStyle name="Output 2 5 3" xfId="1157"/>
    <cellStyle name="Output 2 5 4" xfId="2199"/>
    <cellStyle name="Output 2 5 5" xfId="3241"/>
    <cellStyle name="Output 2 5 6" xfId="4283"/>
    <cellStyle name="Output 2 6" xfId="382"/>
    <cellStyle name="Output 2 6 2" xfId="894"/>
    <cellStyle name="Output 2 6 2 2" xfId="1938"/>
    <cellStyle name="Output 2 6 2 3" xfId="2980"/>
    <cellStyle name="Output 2 6 2 4" xfId="4022"/>
    <cellStyle name="Output 2 6 2 5" xfId="5064"/>
    <cellStyle name="Output 2 6 3" xfId="1427"/>
    <cellStyle name="Output 2 6 4" xfId="2469"/>
    <cellStyle name="Output 2 6 5" xfId="3511"/>
    <cellStyle name="Output 2 6 6" xfId="4553"/>
    <cellStyle name="Output 2 7" xfId="464"/>
    <cellStyle name="Output 2 7 2" xfId="955"/>
    <cellStyle name="Output 2 7 2 2" xfId="1999"/>
    <cellStyle name="Output 2 7 2 3" xfId="3041"/>
    <cellStyle name="Output 2 7 2 4" xfId="4083"/>
    <cellStyle name="Output 2 7 2 5" xfId="5125"/>
    <cellStyle name="Output 2 7 3" xfId="1508"/>
    <cellStyle name="Output 2 7 4" xfId="2550"/>
    <cellStyle name="Output 2 7 5" xfId="3592"/>
    <cellStyle name="Output 2 7 6" xfId="4634"/>
    <cellStyle name="Output 2 8" xfId="484"/>
    <cellStyle name="Output 2 8 2" xfId="974"/>
    <cellStyle name="Output 2 8 2 2" xfId="2018"/>
    <cellStyle name="Output 2 8 2 3" xfId="3060"/>
    <cellStyle name="Output 2 8 2 4" xfId="4102"/>
    <cellStyle name="Output 2 8 2 5" xfId="5144"/>
    <cellStyle name="Output 2 8 3" xfId="1528"/>
    <cellStyle name="Output 2 8 4" xfId="2570"/>
    <cellStyle name="Output 2 8 5" xfId="3612"/>
    <cellStyle name="Output 2 8 6" xfId="4654"/>
    <cellStyle name="Output 2 9" xfId="425"/>
    <cellStyle name="Output 2 9 2" xfId="929"/>
    <cellStyle name="Output 2 9 2 2" xfId="1973"/>
    <cellStyle name="Output 2 9 2 3" xfId="3015"/>
    <cellStyle name="Output 2 9 2 4" xfId="4057"/>
    <cellStyle name="Output 2 9 2 5" xfId="5099"/>
    <cellStyle name="Output 2 9 3" xfId="1470"/>
    <cellStyle name="Output 2 9 4" xfId="2512"/>
    <cellStyle name="Output 2 9 5" xfId="3554"/>
    <cellStyle name="Output 2 9 6" xfId="4596"/>
    <cellStyle name="Output 3" xfId="55"/>
    <cellStyle name="Output 3 10" xfId="580"/>
    <cellStyle name="Output 3 10 2" xfId="1624"/>
    <cellStyle name="Output 3 10 3" xfId="2666"/>
    <cellStyle name="Output 3 10 4" xfId="3708"/>
    <cellStyle name="Output 3 10 5" xfId="4750"/>
    <cellStyle name="Output 3 11" xfId="567"/>
    <cellStyle name="Output 3 11 2" xfId="1611"/>
    <cellStyle name="Output 3 11 3" xfId="2653"/>
    <cellStyle name="Output 3 11 4" xfId="3695"/>
    <cellStyle name="Output 3 11 5" xfId="4737"/>
    <cellStyle name="Output 3 12" xfId="1049"/>
    <cellStyle name="Output 3 12 2" xfId="2093"/>
    <cellStyle name="Output 3 12 3" xfId="3135"/>
    <cellStyle name="Output 3 12 4" xfId="4177"/>
    <cellStyle name="Output 3 12 5" xfId="5219"/>
    <cellStyle name="Output 3 13" xfId="1103"/>
    <cellStyle name="Output 3 14" xfId="2145"/>
    <cellStyle name="Output 3 15" xfId="3187"/>
    <cellStyle name="Output 3 16" xfId="4229"/>
    <cellStyle name="Output 3 2" xfId="153"/>
    <cellStyle name="Output 3 2 2" xfId="675"/>
    <cellStyle name="Output 3 2 2 2" xfId="1719"/>
    <cellStyle name="Output 3 2 2 3" xfId="2761"/>
    <cellStyle name="Output 3 2 2 4" xfId="3803"/>
    <cellStyle name="Output 3 2 2 5" xfId="4845"/>
    <cellStyle name="Output 3 2 3" xfId="1198"/>
    <cellStyle name="Output 3 2 4" xfId="2240"/>
    <cellStyle name="Output 3 2 5" xfId="3282"/>
    <cellStyle name="Output 3 2 6" xfId="4324"/>
    <cellStyle name="Output 3 3" xfId="129"/>
    <cellStyle name="Output 3 3 2" xfId="652"/>
    <cellStyle name="Output 3 3 2 2" xfId="1696"/>
    <cellStyle name="Output 3 3 2 3" xfId="2738"/>
    <cellStyle name="Output 3 3 2 4" xfId="3780"/>
    <cellStyle name="Output 3 3 2 5" xfId="4822"/>
    <cellStyle name="Output 3 3 3" xfId="1175"/>
    <cellStyle name="Output 3 3 4" xfId="2217"/>
    <cellStyle name="Output 3 3 5" xfId="3259"/>
    <cellStyle name="Output 3 3 6" xfId="4301"/>
    <cellStyle name="Output 3 4" xfId="135"/>
    <cellStyle name="Output 3 4 2" xfId="658"/>
    <cellStyle name="Output 3 4 2 2" xfId="1702"/>
    <cellStyle name="Output 3 4 2 3" xfId="2744"/>
    <cellStyle name="Output 3 4 2 4" xfId="3786"/>
    <cellStyle name="Output 3 4 2 5" xfId="4828"/>
    <cellStyle name="Output 3 4 3" xfId="1181"/>
    <cellStyle name="Output 3 4 4" xfId="2223"/>
    <cellStyle name="Output 3 4 5" xfId="3265"/>
    <cellStyle name="Output 3 4 6" xfId="4307"/>
    <cellStyle name="Output 3 5" xfId="96"/>
    <cellStyle name="Output 3 5 2" xfId="619"/>
    <cellStyle name="Output 3 5 2 2" xfId="1663"/>
    <cellStyle name="Output 3 5 2 3" xfId="2705"/>
    <cellStyle name="Output 3 5 2 4" xfId="3747"/>
    <cellStyle name="Output 3 5 2 5" xfId="4789"/>
    <cellStyle name="Output 3 5 3" xfId="1142"/>
    <cellStyle name="Output 3 5 4" xfId="2184"/>
    <cellStyle name="Output 3 5 5" xfId="3226"/>
    <cellStyle name="Output 3 5 6" xfId="4268"/>
    <cellStyle name="Output 3 6" xfId="369"/>
    <cellStyle name="Output 3 6 2" xfId="881"/>
    <cellStyle name="Output 3 6 2 2" xfId="1925"/>
    <cellStyle name="Output 3 6 2 3" xfId="2967"/>
    <cellStyle name="Output 3 6 2 4" xfId="4009"/>
    <cellStyle name="Output 3 6 2 5" xfId="5051"/>
    <cellStyle name="Output 3 6 3" xfId="1414"/>
    <cellStyle name="Output 3 6 4" xfId="2456"/>
    <cellStyle name="Output 3 6 5" xfId="3498"/>
    <cellStyle name="Output 3 6 6" xfId="4540"/>
    <cellStyle name="Output 3 7" xfId="430"/>
    <cellStyle name="Output 3 7 2" xfId="931"/>
    <cellStyle name="Output 3 7 2 2" xfId="1975"/>
    <cellStyle name="Output 3 7 2 3" xfId="3017"/>
    <cellStyle name="Output 3 7 2 4" xfId="4059"/>
    <cellStyle name="Output 3 7 2 5" xfId="5101"/>
    <cellStyle name="Output 3 7 3" xfId="1474"/>
    <cellStyle name="Output 3 7 4" xfId="2516"/>
    <cellStyle name="Output 3 7 5" xfId="3558"/>
    <cellStyle name="Output 3 7 6" xfId="4600"/>
    <cellStyle name="Output 3 8" xfId="471"/>
    <cellStyle name="Output 3 8 2" xfId="961"/>
    <cellStyle name="Output 3 8 2 2" xfId="2005"/>
    <cellStyle name="Output 3 8 2 3" xfId="3047"/>
    <cellStyle name="Output 3 8 2 4" xfId="4089"/>
    <cellStyle name="Output 3 8 2 5" xfId="5131"/>
    <cellStyle name="Output 3 8 3" xfId="1515"/>
    <cellStyle name="Output 3 8 4" xfId="2557"/>
    <cellStyle name="Output 3 8 5" xfId="3599"/>
    <cellStyle name="Output 3 8 6" xfId="4641"/>
    <cellStyle name="Output 3 9" xfId="451"/>
    <cellStyle name="Output 3 9 2" xfId="945"/>
    <cellStyle name="Output 3 9 2 2" xfId="1989"/>
    <cellStyle name="Output 3 9 2 3" xfId="3031"/>
    <cellStyle name="Output 3 9 2 4" xfId="4073"/>
    <cellStyle name="Output 3 9 2 5" xfId="5115"/>
    <cellStyle name="Output 3 9 3" xfId="1495"/>
    <cellStyle name="Output 3 9 4" xfId="2537"/>
    <cellStyle name="Output 3 9 5" xfId="3579"/>
    <cellStyle name="Output 3 9 6" xfId="4621"/>
    <cellStyle name="Output 4" xfId="81"/>
    <cellStyle name="Output 4 10" xfId="605"/>
    <cellStyle name="Output 4 10 2" xfId="1649"/>
    <cellStyle name="Output 4 10 3" xfId="2691"/>
    <cellStyle name="Output 4 10 4" xfId="3733"/>
    <cellStyle name="Output 4 10 5" xfId="4775"/>
    <cellStyle name="Output 4 11" xfId="534"/>
    <cellStyle name="Output 4 11 2" xfId="1578"/>
    <cellStyle name="Output 4 11 3" xfId="2620"/>
    <cellStyle name="Output 4 11 4" xfId="3662"/>
    <cellStyle name="Output 4 11 5" xfId="4704"/>
    <cellStyle name="Output 4 12" xfId="1074"/>
    <cellStyle name="Output 4 12 2" xfId="2118"/>
    <cellStyle name="Output 4 12 3" xfId="3160"/>
    <cellStyle name="Output 4 12 4" xfId="4202"/>
    <cellStyle name="Output 4 12 5" xfId="5244"/>
    <cellStyle name="Output 4 13" xfId="1128"/>
    <cellStyle name="Output 4 14" xfId="2170"/>
    <cellStyle name="Output 4 15" xfId="3212"/>
    <cellStyle name="Output 4 16" xfId="4254"/>
    <cellStyle name="Output 4 2" xfId="178"/>
    <cellStyle name="Output 4 2 2" xfId="700"/>
    <cellStyle name="Output 4 2 2 2" xfId="1744"/>
    <cellStyle name="Output 4 2 2 3" xfId="2786"/>
    <cellStyle name="Output 4 2 2 4" xfId="3828"/>
    <cellStyle name="Output 4 2 2 5" xfId="4870"/>
    <cellStyle name="Output 4 2 3" xfId="1223"/>
    <cellStyle name="Output 4 2 4" xfId="2265"/>
    <cellStyle name="Output 4 2 5" xfId="3307"/>
    <cellStyle name="Output 4 2 6" xfId="4349"/>
    <cellStyle name="Output 4 3" xfId="242"/>
    <cellStyle name="Output 4 3 2" xfId="764"/>
    <cellStyle name="Output 4 3 2 2" xfId="1808"/>
    <cellStyle name="Output 4 3 2 3" xfId="2850"/>
    <cellStyle name="Output 4 3 2 4" xfId="3892"/>
    <cellStyle name="Output 4 3 2 5" xfId="4934"/>
    <cellStyle name="Output 4 3 3" xfId="1287"/>
    <cellStyle name="Output 4 3 4" xfId="2329"/>
    <cellStyle name="Output 4 3 5" xfId="3371"/>
    <cellStyle name="Output 4 3 6" xfId="4413"/>
    <cellStyle name="Output 4 4" xfId="264"/>
    <cellStyle name="Output 4 4 2" xfId="786"/>
    <cellStyle name="Output 4 4 2 2" xfId="1830"/>
    <cellStyle name="Output 4 4 2 3" xfId="2872"/>
    <cellStyle name="Output 4 4 2 4" xfId="3914"/>
    <cellStyle name="Output 4 4 2 5" xfId="4956"/>
    <cellStyle name="Output 4 4 3" xfId="1309"/>
    <cellStyle name="Output 4 4 4" xfId="2351"/>
    <cellStyle name="Output 4 4 5" xfId="3393"/>
    <cellStyle name="Output 4 4 6" xfId="4435"/>
    <cellStyle name="Output 4 5" xfId="317"/>
    <cellStyle name="Output 4 5 2" xfId="839"/>
    <cellStyle name="Output 4 5 2 2" xfId="1883"/>
    <cellStyle name="Output 4 5 2 3" xfId="2925"/>
    <cellStyle name="Output 4 5 2 4" xfId="3967"/>
    <cellStyle name="Output 4 5 2 5" xfId="5009"/>
    <cellStyle name="Output 4 5 3" xfId="1362"/>
    <cellStyle name="Output 4 5 4" xfId="2404"/>
    <cellStyle name="Output 4 5 5" xfId="3446"/>
    <cellStyle name="Output 4 5 6" xfId="4488"/>
    <cellStyle name="Output 4 6" xfId="394"/>
    <cellStyle name="Output 4 6 2" xfId="903"/>
    <cellStyle name="Output 4 6 2 2" xfId="1947"/>
    <cellStyle name="Output 4 6 2 3" xfId="2989"/>
    <cellStyle name="Output 4 6 2 4" xfId="4031"/>
    <cellStyle name="Output 4 6 2 5" xfId="5073"/>
    <cellStyle name="Output 4 6 3" xfId="1439"/>
    <cellStyle name="Output 4 6 4" xfId="2481"/>
    <cellStyle name="Output 4 6 5" xfId="3523"/>
    <cellStyle name="Output 4 6 6" xfId="4565"/>
    <cellStyle name="Output 4 7" xfId="338"/>
    <cellStyle name="Output 4 7 2" xfId="856"/>
    <cellStyle name="Output 4 7 2 2" xfId="1900"/>
    <cellStyle name="Output 4 7 2 3" xfId="2942"/>
    <cellStyle name="Output 4 7 2 4" xfId="3984"/>
    <cellStyle name="Output 4 7 2 5" xfId="5026"/>
    <cellStyle name="Output 4 7 3" xfId="1383"/>
    <cellStyle name="Output 4 7 4" xfId="2425"/>
    <cellStyle name="Output 4 7 5" xfId="3467"/>
    <cellStyle name="Output 4 7 6" xfId="4509"/>
    <cellStyle name="Output 4 8" xfId="495"/>
    <cellStyle name="Output 4 8 2" xfId="985"/>
    <cellStyle name="Output 4 8 2 2" xfId="2029"/>
    <cellStyle name="Output 4 8 2 3" xfId="3071"/>
    <cellStyle name="Output 4 8 2 4" xfId="4113"/>
    <cellStyle name="Output 4 8 2 5" xfId="5155"/>
    <cellStyle name="Output 4 8 3" xfId="1539"/>
    <cellStyle name="Output 4 8 4" xfId="2581"/>
    <cellStyle name="Output 4 8 5" xfId="3623"/>
    <cellStyle name="Output 4 8 6" xfId="4665"/>
    <cellStyle name="Output 4 9" xfId="325"/>
    <cellStyle name="Output 4 9 2" xfId="843"/>
    <cellStyle name="Output 4 9 2 2" xfId="1887"/>
    <cellStyle name="Output 4 9 2 3" xfId="2929"/>
    <cellStyle name="Output 4 9 2 4" xfId="3971"/>
    <cellStyle name="Output 4 9 2 5" xfId="5013"/>
    <cellStyle name="Output 4 9 3" xfId="1370"/>
    <cellStyle name="Output 4 9 4" xfId="2412"/>
    <cellStyle name="Output 4 9 5" xfId="3454"/>
    <cellStyle name="Output 4 9 6" xfId="4496"/>
    <cellStyle name="Output 5" xfId="61"/>
    <cellStyle name="Output 5 10" xfId="586"/>
    <cellStyle name="Output 5 10 2" xfId="1630"/>
    <cellStyle name="Output 5 10 3" xfId="2672"/>
    <cellStyle name="Output 5 10 4" xfId="3714"/>
    <cellStyle name="Output 5 10 5" xfId="4756"/>
    <cellStyle name="Output 5 11" xfId="551"/>
    <cellStyle name="Output 5 11 2" xfId="1595"/>
    <cellStyle name="Output 5 11 3" xfId="2637"/>
    <cellStyle name="Output 5 11 4" xfId="3679"/>
    <cellStyle name="Output 5 11 5" xfId="4721"/>
    <cellStyle name="Output 5 12" xfId="1055"/>
    <cellStyle name="Output 5 12 2" xfId="2099"/>
    <cellStyle name="Output 5 12 3" xfId="3141"/>
    <cellStyle name="Output 5 12 4" xfId="4183"/>
    <cellStyle name="Output 5 12 5" xfId="5225"/>
    <cellStyle name="Output 5 13" xfId="1109"/>
    <cellStyle name="Output 5 14" xfId="2151"/>
    <cellStyle name="Output 5 15" xfId="3193"/>
    <cellStyle name="Output 5 16" xfId="4235"/>
    <cellStyle name="Output 5 2" xfId="159"/>
    <cellStyle name="Output 5 2 2" xfId="681"/>
    <cellStyle name="Output 5 2 2 2" xfId="1725"/>
    <cellStyle name="Output 5 2 2 3" xfId="2767"/>
    <cellStyle name="Output 5 2 2 4" xfId="3809"/>
    <cellStyle name="Output 5 2 2 5" xfId="4851"/>
    <cellStyle name="Output 5 2 3" xfId="1204"/>
    <cellStyle name="Output 5 2 4" xfId="2246"/>
    <cellStyle name="Output 5 2 5" xfId="3288"/>
    <cellStyle name="Output 5 2 6" xfId="4330"/>
    <cellStyle name="Output 5 3" xfId="214"/>
    <cellStyle name="Output 5 3 2" xfId="736"/>
    <cellStyle name="Output 5 3 2 2" xfId="1780"/>
    <cellStyle name="Output 5 3 2 3" xfId="2822"/>
    <cellStyle name="Output 5 3 2 4" xfId="3864"/>
    <cellStyle name="Output 5 3 2 5" xfId="4906"/>
    <cellStyle name="Output 5 3 3" xfId="1259"/>
    <cellStyle name="Output 5 3 4" xfId="2301"/>
    <cellStyle name="Output 5 3 5" xfId="3343"/>
    <cellStyle name="Output 5 3 6" xfId="4385"/>
    <cellStyle name="Output 5 4" xfId="248"/>
    <cellStyle name="Output 5 4 2" xfId="770"/>
    <cellStyle name="Output 5 4 2 2" xfId="1814"/>
    <cellStyle name="Output 5 4 2 3" xfId="2856"/>
    <cellStyle name="Output 5 4 2 4" xfId="3898"/>
    <cellStyle name="Output 5 4 2 5" xfId="4940"/>
    <cellStyle name="Output 5 4 3" xfId="1293"/>
    <cellStyle name="Output 5 4 4" xfId="2335"/>
    <cellStyle name="Output 5 4 5" xfId="3377"/>
    <cellStyle name="Output 5 4 6" xfId="4419"/>
    <cellStyle name="Output 5 5" xfId="293"/>
    <cellStyle name="Output 5 5 2" xfId="815"/>
    <cellStyle name="Output 5 5 2 2" xfId="1859"/>
    <cellStyle name="Output 5 5 2 3" xfId="2901"/>
    <cellStyle name="Output 5 5 2 4" xfId="3943"/>
    <cellStyle name="Output 5 5 2 5" xfId="4985"/>
    <cellStyle name="Output 5 5 3" xfId="1338"/>
    <cellStyle name="Output 5 5 4" xfId="2380"/>
    <cellStyle name="Output 5 5 5" xfId="3422"/>
    <cellStyle name="Output 5 5 6" xfId="4464"/>
    <cellStyle name="Output 5 6" xfId="375"/>
    <cellStyle name="Output 5 6 2" xfId="887"/>
    <cellStyle name="Output 5 6 2 2" xfId="1931"/>
    <cellStyle name="Output 5 6 2 3" xfId="2973"/>
    <cellStyle name="Output 5 6 2 4" xfId="4015"/>
    <cellStyle name="Output 5 6 2 5" xfId="5057"/>
    <cellStyle name="Output 5 6 3" xfId="1420"/>
    <cellStyle name="Output 5 6 4" xfId="2462"/>
    <cellStyle name="Output 5 6 5" xfId="3504"/>
    <cellStyle name="Output 5 6 6" xfId="4546"/>
    <cellStyle name="Output 5 7" xfId="330"/>
    <cellStyle name="Output 5 7 2" xfId="848"/>
    <cellStyle name="Output 5 7 2 2" xfId="1892"/>
    <cellStyle name="Output 5 7 2 3" xfId="2934"/>
    <cellStyle name="Output 5 7 2 4" xfId="3976"/>
    <cellStyle name="Output 5 7 2 5" xfId="5018"/>
    <cellStyle name="Output 5 7 3" xfId="1375"/>
    <cellStyle name="Output 5 7 4" xfId="2417"/>
    <cellStyle name="Output 5 7 5" xfId="3459"/>
    <cellStyle name="Output 5 7 6" xfId="4501"/>
    <cellStyle name="Output 5 8" xfId="477"/>
    <cellStyle name="Output 5 8 2" xfId="967"/>
    <cellStyle name="Output 5 8 2 2" xfId="2011"/>
    <cellStyle name="Output 5 8 2 3" xfId="3053"/>
    <cellStyle name="Output 5 8 2 4" xfId="4095"/>
    <cellStyle name="Output 5 8 2 5" xfId="5137"/>
    <cellStyle name="Output 5 8 3" xfId="1521"/>
    <cellStyle name="Output 5 8 4" xfId="2563"/>
    <cellStyle name="Output 5 8 5" xfId="3605"/>
    <cellStyle name="Output 5 8 6" xfId="4647"/>
    <cellStyle name="Output 5 9" xfId="526"/>
    <cellStyle name="Output 5 9 2" xfId="1014"/>
    <cellStyle name="Output 5 9 2 2" xfId="2058"/>
    <cellStyle name="Output 5 9 2 3" xfId="3100"/>
    <cellStyle name="Output 5 9 2 4" xfId="4142"/>
    <cellStyle name="Output 5 9 2 5" xfId="5184"/>
    <cellStyle name="Output 5 9 3" xfId="1570"/>
    <cellStyle name="Output 5 9 4" xfId="2612"/>
    <cellStyle name="Output 5 9 5" xfId="3654"/>
    <cellStyle name="Output 5 9 6" xfId="4696"/>
    <cellStyle name="Output 6" xfId="83"/>
    <cellStyle name="Output 6 10" xfId="607"/>
    <cellStyle name="Output 6 10 2" xfId="1651"/>
    <cellStyle name="Output 6 10 3" xfId="2693"/>
    <cellStyle name="Output 6 10 4" xfId="3735"/>
    <cellStyle name="Output 6 10 5" xfId="4777"/>
    <cellStyle name="Output 6 11" xfId="446"/>
    <cellStyle name="Output 6 11 2" xfId="1490"/>
    <cellStyle name="Output 6 11 3" xfId="2532"/>
    <cellStyle name="Output 6 11 4" xfId="3574"/>
    <cellStyle name="Output 6 11 5" xfId="4616"/>
    <cellStyle name="Output 6 12" xfId="1076"/>
    <cellStyle name="Output 6 12 2" xfId="2120"/>
    <cellStyle name="Output 6 12 3" xfId="3162"/>
    <cellStyle name="Output 6 12 4" xfId="4204"/>
    <cellStyle name="Output 6 12 5" xfId="5246"/>
    <cellStyle name="Output 6 13" xfId="1130"/>
    <cellStyle name="Output 6 14" xfId="2172"/>
    <cellStyle name="Output 6 15" xfId="3214"/>
    <cellStyle name="Output 6 16" xfId="4256"/>
    <cellStyle name="Output 6 2" xfId="180"/>
    <cellStyle name="Output 6 2 2" xfId="702"/>
    <cellStyle name="Output 6 2 2 2" xfId="1746"/>
    <cellStyle name="Output 6 2 2 3" xfId="2788"/>
    <cellStyle name="Output 6 2 2 4" xfId="3830"/>
    <cellStyle name="Output 6 2 2 5" xfId="4872"/>
    <cellStyle name="Output 6 2 3" xfId="1225"/>
    <cellStyle name="Output 6 2 4" xfId="2267"/>
    <cellStyle name="Output 6 2 5" xfId="3309"/>
    <cellStyle name="Output 6 2 6" xfId="4351"/>
    <cellStyle name="Output 6 3" xfId="216"/>
    <cellStyle name="Output 6 3 2" xfId="738"/>
    <cellStyle name="Output 6 3 2 2" xfId="1782"/>
    <cellStyle name="Output 6 3 2 3" xfId="2824"/>
    <cellStyle name="Output 6 3 2 4" xfId="3866"/>
    <cellStyle name="Output 6 3 2 5" xfId="4908"/>
    <cellStyle name="Output 6 3 3" xfId="1261"/>
    <cellStyle name="Output 6 3 4" xfId="2303"/>
    <cellStyle name="Output 6 3 5" xfId="3345"/>
    <cellStyle name="Output 6 3 6" xfId="4387"/>
    <cellStyle name="Output 6 4" xfId="266"/>
    <cellStyle name="Output 6 4 2" xfId="788"/>
    <cellStyle name="Output 6 4 2 2" xfId="1832"/>
    <cellStyle name="Output 6 4 2 3" xfId="2874"/>
    <cellStyle name="Output 6 4 2 4" xfId="3916"/>
    <cellStyle name="Output 6 4 2 5" xfId="4958"/>
    <cellStyle name="Output 6 4 3" xfId="1311"/>
    <cellStyle name="Output 6 4 4" xfId="2353"/>
    <cellStyle name="Output 6 4 5" xfId="3395"/>
    <cellStyle name="Output 6 4 6" xfId="4437"/>
    <cellStyle name="Output 6 5" xfId="295"/>
    <cellStyle name="Output 6 5 2" xfId="817"/>
    <cellStyle name="Output 6 5 2 2" xfId="1861"/>
    <cellStyle name="Output 6 5 2 3" xfId="2903"/>
    <cellStyle name="Output 6 5 2 4" xfId="3945"/>
    <cellStyle name="Output 6 5 2 5" xfId="4987"/>
    <cellStyle name="Output 6 5 3" xfId="1340"/>
    <cellStyle name="Output 6 5 4" xfId="2382"/>
    <cellStyle name="Output 6 5 5" xfId="3424"/>
    <cellStyle name="Output 6 5 6" xfId="4466"/>
    <cellStyle name="Output 6 6" xfId="396"/>
    <cellStyle name="Output 6 6 2" xfId="905"/>
    <cellStyle name="Output 6 6 2 2" xfId="1949"/>
    <cellStyle name="Output 6 6 2 3" xfId="2991"/>
    <cellStyle name="Output 6 6 2 4" xfId="4033"/>
    <cellStyle name="Output 6 6 2 5" xfId="5075"/>
    <cellStyle name="Output 6 6 3" xfId="1441"/>
    <cellStyle name="Output 6 6 4" xfId="2483"/>
    <cellStyle name="Output 6 6 5" xfId="3525"/>
    <cellStyle name="Output 6 6 6" xfId="4567"/>
    <cellStyle name="Output 6 7" xfId="340"/>
    <cellStyle name="Output 6 7 2" xfId="858"/>
    <cellStyle name="Output 6 7 2 2" xfId="1902"/>
    <cellStyle name="Output 6 7 2 3" xfId="2944"/>
    <cellStyle name="Output 6 7 2 4" xfId="3986"/>
    <cellStyle name="Output 6 7 2 5" xfId="5028"/>
    <cellStyle name="Output 6 7 3" xfId="1385"/>
    <cellStyle name="Output 6 7 4" xfId="2427"/>
    <cellStyle name="Output 6 7 5" xfId="3469"/>
    <cellStyle name="Output 6 7 6" xfId="4511"/>
    <cellStyle name="Output 6 8" xfId="497"/>
    <cellStyle name="Output 6 8 2" xfId="987"/>
    <cellStyle name="Output 6 8 2 2" xfId="2031"/>
    <cellStyle name="Output 6 8 2 3" xfId="3073"/>
    <cellStyle name="Output 6 8 2 4" xfId="4115"/>
    <cellStyle name="Output 6 8 2 5" xfId="5157"/>
    <cellStyle name="Output 6 8 3" xfId="1541"/>
    <cellStyle name="Output 6 8 4" xfId="2583"/>
    <cellStyle name="Output 6 8 5" xfId="3625"/>
    <cellStyle name="Output 6 8 6" xfId="4667"/>
    <cellStyle name="Output 6 9" xfId="521"/>
    <cellStyle name="Output 6 9 2" xfId="1010"/>
    <cellStyle name="Output 6 9 2 2" xfId="2054"/>
    <cellStyle name="Output 6 9 2 3" xfId="3096"/>
    <cellStyle name="Output 6 9 2 4" xfId="4138"/>
    <cellStyle name="Output 6 9 2 5" xfId="5180"/>
    <cellStyle name="Output 6 9 3" xfId="1565"/>
    <cellStyle name="Output 6 9 4" xfId="2607"/>
    <cellStyle name="Output 6 9 5" xfId="3649"/>
    <cellStyle name="Output 6 9 6" xfId="4691"/>
    <cellStyle name="Output 7" xfId="86"/>
    <cellStyle name="Output 7 10" xfId="610"/>
    <cellStyle name="Output 7 10 2" xfId="1654"/>
    <cellStyle name="Output 7 10 3" xfId="2696"/>
    <cellStyle name="Output 7 10 4" xfId="3738"/>
    <cellStyle name="Output 7 10 5" xfId="4780"/>
    <cellStyle name="Output 7 11" xfId="562"/>
    <cellStyle name="Output 7 11 2" xfId="1606"/>
    <cellStyle name="Output 7 11 3" xfId="2648"/>
    <cellStyle name="Output 7 11 4" xfId="3690"/>
    <cellStyle name="Output 7 11 5" xfId="4732"/>
    <cellStyle name="Output 7 12" xfId="1079"/>
    <cellStyle name="Output 7 12 2" xfId="2123"/>
    <cellStyle name="Output 7 12 3" xfId="3165"/>
    <cellStyle name="Output 7 12 4" xfId="4207"/>
    <cellStyle name="Output 7 12 5" xfId="5249"/>
    <cellStyle name="Output 7 13" xfId="1133"/>
    <cellStyle name="Output 7 14" xfId="2175"/>
    <cellStyle name="Output 7 15" xfId="3217"/>
    <cellStyle name="Output 7 16" xfId="4259"/>
    <cellStyle name="Output 7 2" xfId="183"/>
    <cellStyle name="Output 7 2 2" xfId="705"/>
    <cellStyle name="Output 7 2 2 2" xfId="1749"/>
    <cellStyle name="Output 7 2 2 3" xfId="2791"/>
    <cellStyle name="Output 7 2 2 4" xfId="3833"/>
    <cellStyle name="Output 7 2 2 5" xfId="4875"/>
    <cellStyle name="Output 7 2 3" xfId="1228"/>
    <cellStyle name="Output 7 2 4" xfId="2270"/>
    <cellStyle name="Output 7 2 5" xfId="3312"/>
    <cellStyle name="Output 7 2 6" xfId="4354"/>
    <cellStyle name="Output 7 3" xfId="210"/>
    <cellStyle name="Output 7 3 2" xfId="732"/>
    <cellStyle name="Output 7 3 2 2" xfId="1776"/>
    <cellStyle name="Output 7 3 2 3" xfId="2818"/>
    <cellStyle name="Output 7 3 2 4" xfId="3860"/>
    <cellStyle name="Output 7 3 2 5" xfId="4902"/>
    <cellStyle name="Output 7 3 3" xfId="1255"/>
    <cellStyle name="Output 7 3 4" xfId="2297"/>
    <cellStyle name="Output 7 3 5" xfId="3339"/>
    <cellStyle name="Output 7 3 6" xfId="4381"/>
    <cellStyle name="Output 7 4" xfId="269"/>
    <cellStyle name="Output 7 4 2" xfId="791"/>
    <cellStyle name="Output 7 4 2 2" xfId="1835"/>
    <cellStyle name="Output 7 4 2 3" xfId="2877"/>
    <cellStyle name="Output 7 4 2 4" xfId="3919"/>
    <cellStyle name="Output 7 4 2 5" xfId="4961"/>
    <cellStyle name="Output 7 4 3" xfId="1314"/>
    <cellStyle name="Output 7 4 4" xfId="2356"/>
    <cellStyle name="Output 7 4 5" xfId="3398"/>
    <cellStyle name="Output 7 4 6" xfId="4440"/>
    <cellStyle name="Output 7 5" xfId="290"/>
    <cellStyle name="Output 7 5 2" xfId="812"/>
    <cellStyle name="Output 7 5 2 2" xfId="1856"/>
    <cellStyle name="Output 7 5 2 3" xfId="2898"/>
    <cellStyle name="Output 7 5 2 4" xfId="3940"/>
    <cellStyle name="Output 7 5 2 5" xfId="4982"/>
    <cellStyle name="Output 7 5 3" xfId="1335"/>
    <cellStyle name="Output 7 5 4" xfId="2377"/>
    <cellStyle name="Output 7 5 5" xfId="3419"/>
    <cellStyle name="Output 7 5 6" xfId="4461"/>
    <cellStyle name="Output 7 6" xfId="399"/>
    <cellStyle name="Output 7 6 2" xfId="908"/>
    <cellStyle name="Output 7 6 2 2" xfId="1952"/>
    <cellStyle name="Output 7 6 2 3" xfId="2994"/>
    <cellStyle name="Output 7 6 2 4" xfId="4036"/>
    <cellStyle name="Output 7 6 2 5" xfId="5078"/>
    <cellStyle name="Output 7 6 3" xfId="1444"/>
    <cellStyle name="Output 7 6 4" xfId="2486"/>
    <cellStyle name="Output 7 6 5" xfId="3528"/>
    <cellStyle name="Output 7 6 6" xfId="4570"/>
    <cellStyle name="Output 7 7" xfId="342"/>
    <cellStyle name="Output 7 7 2" xfId="860"/>
    <cellStyle name="Output 7 7 2 2" xfId="1904"/>
    <cellStyle name="Output 7 7 2 3" xfId="2946"/>
    <cellStyle name="Output 7 7 2 4" xfId="3988"/>
    <cellStyle name="Output 7 7 2 5" xfId="5030"/>
    <cellStyle name="Output 7 7 3" xfId="1387"/>
    <cellStyle name="Output 7 7 4" xfId="2429"/>
    <cellStyle name="Output 7 7 5" xfId="3471"/>
    <cellStyle name="Output 7 7 6" xfId="4513"/>
    <cellStyle name="Output 7 8" xfId="500"/>
    <cellStyle name="Output 7 8 2" xfId="990"/>
    <cellStyle name="Output 7 8 2 2" xfId="2034"/>
    <cellStyle name="Output 7 8 2 3" xfId="3076"/>
    <cellStyle name="Output 7 8 2 4" xfId="4118"/>
    <cellStyle name="Output 7 8 2 5" xfId="5160"/>
    <cellStyle name="Output 7 8 3" xfId="1544"/>
    <cellStyle name="Output 7 8 4" xfId="2586"/>
    <cellStyle name="Output 7 8 5" xfId="3628"/>
    <cellStyle name="Output 7 8 6" xfId="4670"/>
    <cellStyle name="Output 7 9" xfId="543"/>
    <cellStyle name="Output 7 9 2" xfId="1025"/>
    <cellStyle name="Output 7 9 2 2" xfId="2069"/>
    <cellStyle name="Output 7 9 2 3" xfId="3111"/>
    <cellStyle name="Output 7 9 2 4" xfId="4153"/>
    <cellStyle name="Output 7 9 2 5" xfId="5195"/>
    <cellStyle name="Output 7 9 3" xfId="1587"/>
    <cellStyle name="Output 7 9 4" xfId="2629"/>
    <cellStyle name="Output 7 9 5" xfId="3671"/>
    <cellStyle name="Output 7 9 6" xfId="4713"/>
    <cellStyle name="Output 8" xfId="91"/>
    <cellStyle name="Output 8 10" xfId="614"/>
    <cellStyle name="Output 8 10 2" xfId="1658"/>
    <cellStyle name="Output 8 10 3" xfId="2700"/>
    <cellStyle name="Output 8 10 4" xfId="3742"/>
    <cellStyle name="Output 8 10 5" xfId="4784"/>
    <cellStyle name="Output 8 11" xfId="528"/>
    <cellStyle name="Output 8 11 2" xfId="1572"/>
    <cellStyle name="Output 8 11 3" xfId="2614"/>
    <cellStyle name="Output 8 11 4" xfId="3656"/>
    <cellStyle name="Output 8 11 5" xfId="4698"/>
    <cellStyle name="Output 8 12" xfId="1083"/>
    <cellStyle name="Output 8 12 2" xfId="2127"/>
    <cellStyle name="Output 8 12 3" xfId="3169"/>
    <cellStyle name="Output 8 12 4" xfId="4211"/>
    <cellStyle name="Output 8 12 5" xfId="5253"/>
    <cellStyle name="Output 8 13" xfId="1137"/>
    <cellStyle name="Output 8 14" xfId="2179"/>
    <cellStyle name="Output 8 15" xfId="3221"/>
    <cellStyle name="Output 8 16" xfId="4263"/>
    <cellStyle name="Output 8 2" xfId="187"/>
    <cellStyle name="Output 8 2 2" xfId="709"/>
    <cellStyle name="Output 8 2 2 2" xfId="1753"/>
    <cellStyle name="Output 8 2 2 3" xfId="2795"/>
    <cellStyle name="Output 8 2 2 4" xfId="3837"/>
    <cellStyle name="Output 8 2 2 5" xfId="4879"/>
    <cellStyle name="Output 8 2 3" xfId="1232"/>
    <cellStyle name="Output 8 2 4" xfId="2274"/>
    <cellStyle name="Output 8 2 5" xfId="3316"/>
    <cellStyle name="Output 8 2 6" xfId="4358"/>
    <cellStyle name="Output 8 3" xfId="240"/>
    <cellStyle name="Output 8 3 2" xfId="762"/>
    <cellStyle name="Output 8 3 2 2" xfId="1806"/>
    <cellStyle name="Output 8 3 2 3" xfId="2848"/>
    <cellStyle name="Output 8 3 2 4" xfId="3890"/>
    <cellStyle name="Output 8 3 2 5" xfId="4932"/>
    <cellStyle name="Output 8 3 3" xfId="1285"/>
    <cellStyle name="Output 8 3 4" xfId="2327"/>
    <cellStyle name="Output 8 3 5" xfId="3369"/>
    <cellStyle name="Output 8 3 6" xfId="4411"/>
    <cellStyle name="Output 8 4" xfId="273"/>
    <cellStyle name="Output 8 4 2" xfId="795"/>
    <cellStyle name="Output 8 4 2 2" xfId="1839"/>
    <cellStyle name="Output 8 4 2 3" xfId="2881"/>
    <cellStyle name="Output 8 4 2 4" xfId="3923"/>
    <cellStyle name="Output 8 4 2 5" xfId="4965"/>
    <cellStyle name="Output 8 4 3" xfId="1318"/>
    <cellStyle name="Output 8 4 4" xfId="2360"/>
    <cellStyle name="Output 8 4 5" xfId="3402"/>
    <cellStyle name="Output 8 4 6" xfId="4444"/>
    <cellStyle name="Output 8 5" xfId="315"/>
    <cellStyle name="Output 8 5 2" xfId="837"/>
    <cellStyle name="Output 8 5 2 2" xfId="1881"/>
    <cellStyle name="Output 8 5 2 3" xfId="2923"/>
    <cellStyle name="Output 8 5 2 4" xfId="3965"/>
    <cellStyle name="Output 8 5 2 5" xfId="5007"/>
    <cellStyle name="Output 8 5 3" xfId="1360"/>
    <cellStyle name="Output 8 5 4" xfId="2402"/>
    <cellStyle name="Output 8 5 5" xfId="3444"/>
    <cellStyle name="Output 8 5 6" xfId="4486"/>
    <cellStyle name="Output 8 6" xfId="403"/>
    <cellStyle name="Output 8 6 2" xfId="912"/>
    <cellStyle name="Output 8 6 2 2" xfId="1956"/>
    <cellStyle name="Output 8 6 2 3" xfId="2998"/>
    <cellStyle name="Output 8 6 2 4" xfId="4040"/>
    <cellStyle name="Output 8 6 2 5" xfId="5082"/>
    <cellStyle name="Output 8 6 3" xfId="1448"/>
    <cellStyle name="Output 8 6 4" xfId="2490"/>
    <cellStyle name="Output 8 6 5" xfId="3532"/>
    <cellStyle name="Output 8 6 6" xfId="4574"/>
    <cellStyle name="Output 8 7" xfId="346"/>
    <cellStyle name="Output 8 7 2" xfId="864"/>
    <cellStyle name="Output 8 7 2 2" xfId="1908"/>
    <cellStyle name="Output 8 7 2 3" xfId="2950"/>
    <cellStyle name="Output 8 7 2 4" xfId="3992"/>
    <cellStyle name="Output 8 7 2 5" xfId="5034"/>
    <cellStyle name="Output 8 7 3" xfId="1391"/>
    <cellStyle name="Output 8 7 4" xfId="2433"/>
    <cellStyle name="Output 8 7 5" xfId="3475"/>
    <cellStyle name="Output 8 7 6" xfId="4517"/>
    <cellStyle name="Output 8 8" xfId="504"/>
    <cellStyle name="Output 8 8 2" xfId="994"/>
    <cellStyle name="Output 8 8 2 2" xfId="2038"/>
    <cellStyle name="Output 8 8 2 3" xfId="3080"/>
    <cellStyle name="Output 8 8 2 4" xfId="4122"/>
    <cellStyle name="Output 8 8 2 5" xfId="5164"/>
    <cellStyle name="Output 8 8 3" xfId="1548"/>
    <cellStyle name="Output 8 8 4" xfId="2590"/>
    <cellStyle name="Output 8 8 5" xfId="3632"/>
    <cellStyle name="Output 8 8 6" xfId="4674"/>
    <cellStyle name="Output 8 9" xfId="466"/>
    <cellStyle name="Output 8 9 2" xfId="957"/>
    <cellStyle name="Output 8 9 2 2" xfId="2001"/>
    <cellStyle name="Output 8 9 2 3" xfId="3043"/>
    <cellStyle name="Output 8 9 2 4" xfId="4085"/>
    <cellStyle name="Output 8 9 2 5" xfId="5127"/>
    <cellStyle name="Output 8 9 3" xfId="1510"/>
    <cellStyle name="Output 8 9 4" xfId="2552"/>
    <cellStyle name="Output 8 9 5" xfId="3594"/>
    <cellStyle name="Output 8 9 6" xfId="4636"/>
    <cellStyle name="Output 9" xfId="119"/>
    <cellStyle name="Output 9 10" xfId="642"/>
    <cellStyle name="Output 9 10 2" xfId="1686"/>
    <cellStyle name="Output 9 10 3" xfId="2728"/>
    <cellStyle name="Output 9 10 4" xfId="3770"/>
    <cellStyle name="Output 9 10 5" xfId="4812"/>
    <cellStyle name="Output 9 11" xfId="324"/>
    <cellStyle name="Output 9 11 2" xfId="1369"/>
    <cellStyle name="Output 9 11 3" xfId="2411"/>
    <cellStyle name="Output 9 11 4" xfId="3453"/>
    <cellStyle name="Output 9 11 5" xfId="4495"/>
    <cellStyle name="Output 9 12" xfId="1096"/>
    <cellStyle name="Output 9 12 2" xfId="2140"/>
    <cellStyle name="Output 9 12 3" xfId="3182"/>
    <cellStyle name="Output 9 12 4" xfId="4224"/>
    <cellStyle name="Output 9 12 5" xfId="5266"/>
    <cellStyle name="Output 9 13" xfId="1165"/>
    <cellStyle name="Output 9 14" xfId="2207"/>
    <cellStyle name="Output 9 15" xfId="3249"/>
    <cellStyle name="Output 9 16" xfId="4291"/>
    <cellStyle name="Output 9 2" xfId="197"/>
    <cellStyle name="Output 9 2 2" xfId="719"/>
    <cellStyle name="Output 9 2 2 2" xfId="1763"/>
    <cellStyle name="Output 9 2 2 3" xfId="2805"/>
    <cellStyle name="Output 9 2 2 4" xfId="3847"/>
    <cellStyle name="Output 9 2 2 5" xfId="4889"/>
    <cellStyle name="Output 9 2 3" xfId="1242"/>
    <cellStyle name="Output 9 2 4" xfId="2284"/>
    <cellStyle name="Output 9 2 5" xfId="3326"/>
    <cellStyle name="Output 9 2 6" xfId="4368"/>
    <cellStyle name="Output 9 3" xfId="221"/>
    <cellStyle name="Output 9 3 2" xfId="743"/>
    <cellStyle name="Output 9 3 2 2" xfId="1787"/>
    <cellStyle name="Output 9 3 2 3" xfId="2829"/>
    <cellStyle name="Output 9 3 2 4" xfId="3871"/>
    <cellStyle name="Output 9 3 2 5" xfId="4913"/>
    <cellStyle name="Output 9 3 3" xfId="1266"/>
    <cellStyle name="Output 9 3 4" xfId="2308"/>
    <cellStyle name="Output 9 3 5" xfId="3350"/>
    <cellStyle name="Output 9 3 6" xfId="4392"/>
    <cellStyle name="Output 9 4" xfId="284"/>
    <cellStyle name="Output 9 4 2" xfId="806"/>
    <cellStyle name="Output 9 4 2 2" xfId="1850"/>
    <cellStyle name="Output 9 4 2 3" xfId="2892"/>
    <cellStyle name="Output 9 4 2 4" xfId="3934"/>
    <cellStyle name="Output 9 4 2 5" xfId="4976"/>
    <cellStyle name="Output 9 4 3" xfId="1329"/>
    <cellStyle name="Output 9 4 4" xfId="2371"/>
    <cellStyle name="Output 9 4 5" xfId="3413"/>
    <cellStyle name="Output 9 4 6" xfId="4455"/>
    <cellStyle name="Output 9 5" xfId="300"/>
    <cellStyle name="Output 9 5 2" xfId="822"/>
    <cellStyle name="Output 9 5 2 2" xfId="1866"/>
    <cellStyle name="Output 9 5 2 3" xfId="2908"/>
    <cellStyle name="Output 9 5 2 4" xfId="3950"/>
    <cellStyle name="Output 9 5 2 5" xfId="4992"/>
    <cellStyle name="Output 9 5 3" xfId="1345"/>
    <cellStyle name="Output 9 5 4" xfId="2387"/>
    <cellStyle name="Output 9 5 5" xfId="3429"/>
    <cellStyle name="Output 9 5 6" xfId="4471"/>
    <cellStyle name="Output 9 6" xfId="416"/>
    <cellStyle name="Output 9 6 2" xfId="922"/>
    <cellStyle name="Output 9 6 2 2" xfId="1966"/>
    <cellStyle name="Output 9 6 2 3" xfId="3008"/>
    <cellStyle name="Output 9 6 2 4" xfId="4050"/>
    <cellStyle name="Output 9 6 2 5" xfId="5092"/>
    <cellStyle name="Output 9 6 3" xfId="1461"/>
    <cellStyle name="Output 9 6 4" xfId="2503"/>
    <cellStyle name="Output 9 6 5" xfId="3545"/>
    <cellStyle name="Output 9 6 6" xfId="4587"/>
    <cellStyle name="Output 9 7" xfId="351"/>
    <cellStyle name="Output 9 7 2" xfId="869"/>
    <cellStyle name="Output 9 7 2 2" xfId="1913"/>
    <cellStyle name="Output 9 7 2 3" xfId="2955"/>
    <cellStyle name="Output 9 7 2 4" xfId="3997"/>
    <cellStyle name="Output 9 7 2 5" xfId="5039"/>
    <cellStyle name="Output 9 7 3" xfId="1396"/>
    <cellStyle name="Output 9 7 4" xfId="2438"/>
    <cellStyle name="Output 9 7 5" xfId="3480"/>
    <cellStyle name="Output 9 7 6" xfId="4522"/>
    <cellStyle name="Output 9 8" xfId="516"/>
    <cellStyle name="Output 9 8 2" xfId="1006"/>
    <cellStyle name="Output 9 8 2 2" xfId="2050"/>
    <cellStyle name="Output 9 8 2 3" xfId="3092"/>
    <cellStyle name="Output 9 8 2 4" xfId="4134"/>
    <cellStyle name="Output 9 8 2 5" xfId="5176"/>
    <cellStyle name="Output 9 8 3" xfId="1560"/>
    <cellStyle name="Output 9 8 4" xfId="2602"/>
    <cellStyle name="Output 9 8 5" xfId="3644"/>
    <cellStyle name="Output 9 8 6" xfId="4686"/>
    <cellStyle name="Output 9 9" xfId="545"/>
    <cellStyle name="Output 9 9 2" xfId="1027"/>
    <cellStyle name="Output 9 9 2 2" xfId="2071"/>
    <cellStyle name="Output 9 9 2 3" xfId="3113"/>
    <cellStyle name="Output 9 9 2 4" xfId="4155"/>
    <cellStyle name="Output 9 9 2 5" xfId="5197"/>
    <cellStyle name="Output 9 9 3" xfId="1589"/>
    <cellStyle name="Output 9 9 4" xfId="2631"/>
    <cellStyle name="Output 9 9 5" xfId="3673"/>
    <cellStyle name="Output 9 9 6" xfId="4715"/>
    <cellStyle name="Percent 2" xfId="75"/>
    <cellStyle name="Percent 2 10" xfId="3206"/>
    <cellStyle name="Percent 2 11" xfId="4248"/>
    <cellStyle name="Percent 2 2" xfId="106"/>
    <cellStyle name="Percent 2 2 2" xfId="411"/>
    <cellStyle name="Percent 2 2 2 2" xfId="1456"/>
    <cellStyle name="Percent 2 2 2 3" xfId="2498"/>
    <cellStyle name="Percent 2 2 2 4" xfId="3540"/>
    <cellStyle name="Percent 2 2 2 5" xfId="4582"/>
    <cellStyle name="Percent 2 2 3" xfId="629"/>
    <cellStyle name="Percent 2 2 3 2" xfId="1673"/>
    <cellStyle name="Percent 2 2 3 3" xfId="2715"/>
    <cellStyle name="Percent 2 2 3 4" xfId="3757"/>
    <cellStyle name="Percent 2 2 3 5" xfId="4799"/>
    <cellStyle name="Percent 2 2 4" xfId="1091"/>
    <cellStyle name="Percent 2 2 4 2" xfId="2135"/>
    <cellStyle name="Percent 2 2 4 3" xfId="3177"/>
    <cellStyle name="Percent 2 2 4 4" xfId="4219"/>
    <cellStyle name="Percent 2 2 4 5" xfId="5261"/>
    <cellStyle name="Percent 2 2 5" xfId="1152"/>
    <cellStyle name="Percent 2 2 6" xfId="2194"/>
    <cellStyle name="Percent 2 2 7" xfId="3236"/>
    <cellStyle name="Percent 2 2 8" xfId="4278"/>
    <cellStyle name="Percent 2 3" xfId="172"/>
    <cellStyle name="Percent 2 3 2" xfId="388"/>
    <cellStyle name="Percent 2 3 2 2" xfId="1433"/>
    <cellStyle name="Percent 2 3 2 3" xfId="2475"/>
    <cellStyle name="Percent 2 3 2 4" xfId="3517"/>
    <cellStyle name="Percent 2 3 2 5" xfId="4559"/>
    <cellStyle name="Percent 2 3 3" xfId="694"/>
    <cellStyle name="Percent 2 3 3 2" xfId="1738"/>
    <cellStyle name="Percent 2 3 3 3" xfId="2780"/>
    <cellStyle name="Percent 2 3 3 4" xfId="3822"/>
    <cellStyle name="Percent 2 3 3 5" xfId="4864"/>
    <cellStyle name="Percent 2 3 4" xfId="1068"/>
    <cellStyle name="Percent 2 3 4 2" xfId="2112"/>
    <cellStyle name="Percent 2 3 4 3" xfId="3154"/>
    <cellStyle name="Percent 2 3 4 4" xfId="4196"/>
    <cellStyle name="Percent 2 3 4 5" xfId="5238"/>
    <cellStyle name="Percent 2 3 5" xfId="1217"/>
    <cellStyle name="Percent 2 3 6" xfId="2259"/>
    <cellStyle name="Percent 2 3 7" xfId="3301"/>
    <cellStyle name="Percent 2 3 8" xfId="4343"/>
    <cellStyle name="Percent 2 4" xfId="362"/>
    <cellStyle name="Percent 2 4 2" xfId="1407"/>
    <cellStyle name="Percent 2 4 3" xfId="2449"/>
    <cellStyle name="Percent 2 4 4" xfId="3491"/>
    <cellStyle name="Percent 2 4 5" xfId="4533"/>
    <cellStyle name="Percent 2 5" xfId="599"/>
    <cellStyle name="Percent 2 5 2" xfId="1643"/>
    <cellStyle name="Percent 2 5 3" xfId="2685"/>
    <cellStyle name="Percent 2 5 4" xfId="3727"/>
    <cellStyle name="Percent 2 5 5" xfId="4769"/>
    <cellStyle name="Percent 2 6" xfId="1042"/>
    <cellStyle name="Percent 2 6 2" xfId="2086"/>
    <cellStyle name="Percent 2 6 3" xfId="3128"/>
    <cellStyle name="Percent 2 6 4" xfId="4170"/>
    <cellStyle name="Percent 2 6 5" xfId="5212"/>
    <cellStyle name="Percent 2 7" xfId="1101"/>
    <cellStyle name="Percent 2 8" xfId="1122"/>
    <cellStyle name="Percent 2 9" xfId="2164"/>
    <cellStyle name="Percent 3" xfId="151"/>
    <cellStyle name="Percent 4" xfId="5280"/>
    <cellStyle name="Percent 4 2" xfId="5282"/>
    <cellStyle name="Title" xfId="43" builtinId="15" customBuiltin="1"/>
    <cellStyle name="Total" xfId="44" builtinId="25" customBuiltin="1"/>
    <cellStyle name="Total 10" xfId="128"/>
    <cellStyle name="Total 10 10" xfId="651"/>
    <cellStyle name="Total 10 10 2" xfId="1695"/>
    <cellStyle name="Total 10 10 3" xfId="2737"/>
    <cellStyle name="Total 10 10 4" xfId="3779"/>
    <cellStyle name="Total 10 10 5" xfId="4821"/>
    <cellStyle name="Total 10 11" xfId="540"/>
    <cellStyle name="Total 10 11 2" xfId="1584"/>
    <cellStyle name="Total 10 11 3" xfId="2626"/>
    <cellStyle name="Total 10 11 4" xfId="3668"/>
    <cellStyle name="Total 10 11 5" xfId="4710"/>
    <cellStyle name="Total 10 12" xfId="1098"/>
    <cellStyle name="Total 10 12 2" xfId="2142"/>
    <cellStyle name="Total 10 12 3" xfId="3184"/>
    <cellStyle name="Total 10 12 4" xfId="4226"/>
    <cellStyle name="Total 10 12 5" xfId="5268"/>
    <cellStyle name="Total 10 13" xfId="1174"/>
    <cellStyle name="Total 10 14" xfId="2216"/>
    <cellStyle name="Total 10 15" xfId="3258"/>
    <cellStyle name="Total 10 16" xfId="4300"/>
    <cellStyle name="Total 10 2" xfId="199"/>
    <cellStyle name="Total 10 2 2" xfId="721"/>
    <cellStyle name="Total 10 2 2 2" xfId="1765"/>
    <cellStyle name="Total 10 2 2 3" xfId="2807"/>
    <cellStyle name="Total 10 2 2 4" xfId="3849"/>
    <cellStyle name="Total 10 2 2 5" xfId="4891"/>
    <cellStyle name="Total 10 2 3" xfId="1244"/>
    <cellStyle name="Total 10 2 4" xfId="2286"/>
    <cellStyle name="Total 10 2 5" xfId="3328"/>
    <cellStyle name="Total 10 2 6" xfId="4370"/>
    <cellStyle name="Total 10 3" xfId="226"/>
    <cellStyle name="Total 10 3 2" xfId="748"/>
    <cellStyle name="Total 10 3 2 2" xfId="1792"/>
    <cellStyle name="Total 10 3 2 3" xfId="2834"/>
    <cellStyle name="Total 10 3 2 4" xfId="3876"/>
    <cellStyle name="Total 10 3 2 5" xfId="4918"/>
    <cellStyle name="Total 10 3 3" xfId="1271"/>
    <cellStyle name="Total 10 3 4" xfId="2313"/>
    <cellStyle name="Total 10 3 5" xfId="3355"/>
    <cellStyle name="Total 10 3 6" xfId="4397"/>
    <cellStyle name="Total 10 4" xfId="286"/>
    <cellStyle name="Total 10 4 2" xfId="808"/>
    <cellStyle name="Total 10 4 2 2" xfId="1852"/>
    <cellStyle name="Total 10 4 2 3" xfId="2894"/>
    <cellStyle name="Total 10 4 2 4" xfId="3936"/>
    <cellStyle name="Total 10 4 2 5" xfId="4978"/>
    <cellStyle name="Total 10 4 3" xfId="1331"/>
    <cellStyle name="Total 10 4 4" xfId="2373"/>
    <cellStyle name="Total 10 4 5" xfId="3415"/>
    <cellStyle name="Total 10 4 6" xfId="4457"/>
    <cellStyle name="Total 10 5" xfId="305"/>
    <cellStyle name="Total 10 5 2" xfId="827"/>
    <cellStyle name="Total 10 5 2 2" xfId="1871"/>
    <cellStyle name="Total 10 5 2 3" xfId="2913"/>
    <cellStyle name="Total 10 5 2 4" xfId="3955"/>
    <cellStyle name="Total 10 5 2 5" xfId="4997"/>
    <cellStyle name="Total 10 5 3" xfId="1350"/>
    <cellStyle name="Total 10 5 4" xfId="2392"/>
    <cellStyle name="Total 10 5 5" xfId="3434"/>
    <cellStyle name="Total 10 5 6" xfId="4476"/>
    <cellStyle name="Total 10 6" xfId="418"/>
    <cellStyle name="Total 10 6 2" xfId="924"/>
    <cellStyle name="Total 10 6 2 2" xfId="1968"/>
    <cellStyle name="Total 10 6 2 3" xfId="3010"/>
    <cellStyle name="Total 10 6 2 4" xfId="4052"/>
    <cellStyle name="Total 10 6 2 5" xfId="5094"/>
    <cellStyle name="Total 10 6 3" xfId="1463"/>
    <cellStyle name="Total 10 6 4" xfId="2505"/>
    <cellStyle name="Total 10 6 5" xfId="3547"/>
    <cellStyle name="Total 10 6 6" xfId="4589"/>
    <cellStyle name="Total 10 7" xfId="468"/>
    <cellStyle name="Total 10 7 2" xfId="959"/>
    <cellStyle name="Total 10 7 2 2" xfId="2003"/>
    <cellStyle name="Total 10 7 2 3" xfId="3045"/>
    <cellStyle name="Total 10 7 2 4" xfId="4087"/>
    <cellStyle name="Total 10 7 2 5" xfId="5129"/>
    <cellStyle name="Total 10 7 3" xfId="1512"/>
    <cellStyle name="Total 10 7 4" xfId="2554"/>
    <cellStyle name="Total 10 7 5" xfId="3596"/>
    <cellStyle name="Total 10 7 6" xfId="4638"/>
    <cellStyle name="Total 10 8" xfId="518"/>
    <cellStyle name="Total 10 8 2" xfId="1008"/>
    <cellStyle name="Total 10 8 2 2" xfId="2052"/>
    <cellStyle name="Total 10 8 2 3" xfId="3094"/>
    <cellStyle name="Total 10 8 2 4" xfId="4136"/>
    <cellStyle name="Total 10 8 2 5" xfId="5178"/>
    <cellStyle name="Total 10 8 3" xfId="1562"/>
    <cellStyle name="Total 10 8 4" xfId="2604"/>
    <cellStyle name="Total 10 8 5" xfId="3646"/>
    <cellStyle name="Total 10 8 6" xfId="4688"/>
    <cellStyle name="Total 10 9" xfId="550"/>
    <cellStyle name="Total 10 9 2" xfId="1032"/>
    <cellStyle name="Total 10 9 2 2" xfId="2076"/>
    <cellStyle name="Total 10 9 2 3" xfId="3118"/>
    <cellStyle name="Total 10 9 2 4" xfId="4160"/>
    <cellStyle name="Total 10 9 2 5" xfId="5202"/>
    <cellStyle name="Total 10 9 3" xfId="1594"/>
    <cellStyle name="Total 10 9 4" xfId="2636"/>
    <cellStyle name="Total 10 9 5" xfId="3678"/>
    <cellStyle name="Total 10 9 6" xfId="4720"/>
    <cellStyle name="Total 11" xfId="150"/>
    <cellStyle name="Total 11 10" xfId="568"/>
    <cellStyle name="Total 11 10 2" xfId="1612"/>
    <cellStyle name="Total 11 10 3" xfId="2654"/>
    <cellStyle name="Total 11 10 4" xfId="3696"/>
    <cellStyle name="Total 11 10 5" xfId="4738"/>
    <cellStyle name="Total 11 11" xfId="1047"/>
    <cellStyle name="Total 11 11 2" xfId="2091"/>
    <cellStyle name="Total 11 11 3" xfId="3133"/>
    <cellStyle name="Total 11 11 4" xfId="4175"/>
    <cellStyle name="Total 11 11 5" xfId="5217"/>
    <cellStyle name="Total 11 12" xfId="1196"/>
    <cellStyle name="Total 11 13" xfId="2238"/>
    <cellStyle name="Total 11 14" xfId="3280"/>
    <cellStyle name="Total 11 15" xfId="4322"/>
    <cellStyle name="Total 11 2" xfId="209"/>
    <cellStyle name="Total 11 2 2" xfId="731"/>
    <cellStyle name="Total 11 2 2 2" xfId="1775"/>
    <cellStyle name="Total 11 2 2 3" xfId="2817"/>
    <cellStyle name="Total 11 2 2 4" xfId="3859"/>
    <cellStyle name="Total 11 2 2 5" xfId="4901"/>
    <cellStyle name="Total 11 2 3" xfId="1254"/>
    <cellStyle name="Total 11 2 4" xfId="2296"/>
    <cellStyle name="Total 11 2 5" xfId="3338"/>
    <cellStyle name="Total 11 2 6" xfId="4380"/>
    <cellStyle name="Total 11 3" xfId="212"/>
    <cellStyle name="Total 11 3 2" xfId="734"/>
    <cellStyle name="Total 11 3 2 2" xfId="1778"/>
    <cellStyle name="Total 11 3 2 3" xfId="2820"/>
    <cellStyle name="Total 11 3 2 4" xfId="3862"/>
    <cellStyle name="Total 11 3 2 5" xfId="4904"/>
    <cellStyle name="Total 11 3 3" xfId="1257"/>
    <cellStyle name="Total 11 3 4" xfId="2299"/>
    <cellStyle name="Total 11 3 5" xfId="3341"/>
    <cellStyle name="Total 11 3 6" xfId="4383"/>
    <cellStyle name="Total 11 4" xfId="289"/>
    <cellStyle name="Total 11 4 2" xfId="811"/>
    <cellStyle name="Total 11 4 2 2" xfId="1855"/>
    <cellStyle name="Total 11 4 2 3" xfId="2897"/>
    <cellStyle name="Total 11 4 2 4" xfId="3939"/>
    <cellStyle name="Total 11 4 2 5" xfId="4981"/>
    <cellStyle name="Total 11 4 3" xfId="1334"/>
    <cellStyle name="Total 11 4 4" xfId="2376"/>
    <cellStyle name="Total 11 4 5" xfId="3418"/>
    <cellStyle name="Total 11 4 6" xfId="4460"/>
    <cellStyle name="Total 11 5" xfId="367"/>
    <cellStyle name="Total 11 5 2" xfId="880"/>
    <cellStyle name="Total 11 5 2 2" xfId="1924"/>
    <cellStyle name="Total 11 5 2 3" xfId="2966"/>
    <cellStyle name="Total 11 5 2 4" xfId="4008"/>
    <cellStyle name="Total 11 5 2 5" xfId="5050"/>
    <cellStyle name="Total 11 5 3" xfId="1412"/>
    <cellStyle name="Total 11 5 4" xfId="2454"/>
    <cellStyle name="Total 11 5 5" xfId="3496"/>
    <cellStyle name="Total 11 5 6" xfId="4538"/>
    <cellStyle name="Total 11 6" xfId="435"/>
    <cellStyle name="Total 11 6 2" xfId="934"/>
    <cellStyle name="Total 11 6 2 2" xfId="1978"/>
    <cellStyle name="Total 11 6 2 3" xfId="3020"/>
    <cellStyle name="Total 11 6 2 4" xfId="4062"/>
    <cellStyle name="Total 11 6 2 5" xfId="5104"/>
    <cellStyle name="Total 11 6 3" xfId="1479"/>
    <cellStyle name="Total 11 6 4" xfId="2521"/>
    <cellStyle name="Total 11 6 5" xfId="3563"/>
    <cellStyle name="Total 11 6 6" xfId="4605"/>
    <cellStyle name="Total 11 7" xfId="454"/>
    <cellStyle name="Total 11 7 2" xfId="947"/>
    <cellStyle name="Total 11 7 2 2" xfId="1991"/>
    <cellStyle name="Total 11 7 2 3" xfId="3033"/>
    <cellStyle name="Total 11 7 2 4" xfId="4075"/>
    <cellStyle name="Total 11 7 2 5" xfId="5117"/>
    <cellStyle name="Total 11 7 3" xfId="1498"/>
    <cellStyle name="Total 11 7 4" xfId="2540"/>
    <cellStyle name="Total 11 7 5" xfId="3582"/>
    <cellStyle name="Total 11 7 6" xfId="4624"/>
    <cellStyle name="Total 11 8" xfId="559"/>
    <cellStyle name="Total 11 8 2" xfId="1035"/>
    <cellStyle name="Total 11 8 2 2" xfId="2079"/>
    <cellStyle name="Total 11 8 2 3" xfId="3121"/>
    <cellStyle name="Total 11 8 2 4" xfId="4163"/>
    <cellStyle name="Total 11 8 2 5" xfId="5205"/>
    <cellStyle name="Total 11 8 3" xfId="1603"/>
    <cellStyle name="Total 11 8 4" xfId="2645"/>
    <cellStyle name="Total 11 8 5" xfId="3687"/>
    <cellStyle name="Total 11 8 6" xfId="4729"/>
    <cellStyle name="Total 11 9" xfId="673"/>
    <cellStyle name="Total 11 9 2" xfId="1717"/>
    <cellStyle name="Total 11 9 3" xfId="2759"/>
    <cellStyle name="Total 11 9 4" xfId="3801"/>
    <cellStyle name="Total 11 9 5" xfId="4843"/>
    <cellStyle name="Total 12" xfId="138"/>
    <cellStyle name="Total 12 2" xfId="661"/>
    <cellStyle name="Total 12 2 2" xfId="1705"/>
    <cellStyle name="Total 12 2 3" xfId="2747"/>
    <cellStyle name="Total 12 2 4" xfId="3789"/>
    <cellStyle name="Total 12 2 5" xfId="4831"/>
    <cellStyle name="Total 12 3" xfId="1184"/>
    <cellStyle name="Total 12 4" xfId="2226"/>
    <cellStyle name="Total 12 5" xfId="3268"/>
    <cellStyle name="Total 12 6" xfId="4310"/>
    <cellStyle name="Total 2" xfId="69"/>
    <cellStyle name="Total 2 10" xfId="594"/>
    <cellStyle name="Total 2 10 2" xfId="1638"/>
    <cellStyle name="Total 2 10 3" xfId="2680"/>
    <cellStyle name="Total 2 10 4" xfId="3722"/>
    <cellStyle name="Total 2 10 5" xfId="4764"/>
    <cellStyle name="Total 2 11" xfId="575"/>
    <cellStyle name="Total 2 11 2" xfId="1619"/>
    <cellStyle name="Total 2 11 3" xfId="2661"/>
    <cellStyle name="Total 2 11 4" xfId="3703"/>
    <cellStyle name="Total 2 11 5" xfId="4745"/>
    <cellStyle name="Total 2 12" xfId="1063"/>
    <cellStyle name="Total 2 12 2" xfId="2107"/>
    <cellStyle name="Total 2 12 3" xfId="3149"/>
    <cellStyle name="Total 2 12 4" xfId="4191"/>
    <cellStyle name="Total 2 12 5" xfId="5233"/>
    <cellStyle name="Total 2 13" xfId="1117"/>
    <cellStyle name="Total 2 14" xfId="2159"/>
    <cellStyle name="Total 2 15" xfId="3201"/>
    <cellStyle name="Total 2 16" xfId="4243"/>
    <cellStyle name="Total 2 2" xfId="167"/>
    <cellStyle name="Total 2 2 2" xfId="689"/>
    <cellStyle name="Total 2 2 2 2" xfId="1733"/>
    <cellStyle name="Total 2 2 2 3" xfId="2775"/>
    <cellStyle name="Total 2 2 2 4" xfId="3817"/>
    <cellStyle name="Total 2 2 2 5" xfId="4859"/>
    <cellStyle name="Total 2 2 3" xfId="1212"/>
    <cellStyle name="Total 2 2 4" xfId="2254"/>
    <cellStyle name="Total 2 2 5" xfId="3296"/>
    <cellStyle name="Total 2 2 6" xfId="4338"/>
    <cellStyle name="Total 2 3" xfId="99"/>
    <cellStyle name="Total 2 3 2" xfId="622"/>
    <cellStyle name="Total 2 3 2 2" xfId="1666"/>
    <cellStyle name="Total 2 3 2 3" xfId="2708"/>
    <cellStyle name="Total 2 3 2 4" xfId="3750"/>
    <cellStyle name="Total 2 3 2 5" xfId="4792"/>
    <cellStyle name="Total 2 3 3" xfId="1145"/>
    <cellStyle name="Total 2 3 4" xfId="2187"/>
    <cellStyle name="Total 2 3 5" xfId="3229"/>
    <cellStyle name="Total 2 3 6" xfId="4271"/>
    <cellStyle name="Total 2 4" xfId="256"/>
    <cellStyle name="Total 2 4 2" xfId="778"/>
    <cellStyle name="Total 2 4 2 2" xfId="1822"/>
    <cellStyle name="Total 2 4 2 3" xfId="2864"/>
    <cellStyle name="Total 2 4 2 4" xfId="3906"/>
    <cellStyle name="Total 2 4 2 5" xfId="4948"/>
    <cellStyle name="Total 2 4 3" xfId="1301"/>
    <cellStyle name="Total 2 4 4" xfId="2343"/>
    <cellStyle name="Total 2 4 5" xfId="3385"/>
    <cellStyle name="Total 2 4 6" xfId="4427"/>
    <cellStyle name="Total 2 5" xfId="145"/>
    <cellStyle name="Total 2 5 2" xfId="668"/>
    <cellStyle name="Total 2 5 2 2" xfId="1712"/>
    <cellStyle name="Total 2 5 2 3" xfId="2754"/>
    <cellStyle name="Total 2 5 2 4" xfId="3796"/>
    <cellStyle name="Total 2 5 2 5" xfId="4838"/>
    <cellStyle name="Total 2 5 3" xfId="1191"/>
    <cellStyle name="Total 2 5 4" xfId="2233"/>
    <cellStyle name="Total 2 5 5" xfId="3275"/>
    <cellStyle name="Total 2 5 6" xfId="4317"/>
    <cellStyle name="Total 2 6" xfId="383"/>
    <cellStyle name="Total 2 6 2" xfId="895"/>
    <cellStyle name="Total 2 6 2 2" xfId="1939"/>
    <cellStyle name="Total 2 6 2 3" xfId="2981"/>
    <cellStyle name="Total 2 6 2 4" xfId="4023"/>
    <cellStyle name="Total 2 6 2 5" xfId="5065"/>
    <cellStyle name="Total 2 6 3" xfId="1428"/>
    <cellStyle name="Total 2 6 4" xfId="2470"/>
    <cellStyle name="Total 2 6 5" xfId="3512"/>
    <cellStyle name="Total 2 6 6" xfId="4554"/>
    <cellStyle name="Total 2 7" xfId="458"/>
    <cellStyle name="Total 2 7 2" xfId="950"/>
    <cellStyle name="Total 2 7 2 2" xfId="1994"/>
    <cellStyle name="Total 2 7 2 3" xfId="3036"/>
    <cellStyle name="Total 2 7 2 4" xfId="4078"/>
    <cellStyle name="Total 2 7 2 5" xfId="5120"/>
    <cellStyle name="Total 2 7 3" xfId="1502"/>
    <cellStyle name="Total 2 7 4" xfId="2544"/>
    <cellStyle name="Total 2 7 5" xfId="3586"/>
    <cellStyle name="Total 2 7 6" xfId="4628"/>
    <cellStyle name="Total 2 8" xfId="485"/>
    <cellStyle name="Total 2 8 2" xfId="975"/>
    <cellStyle name="Total 2 8 2 2" xfId="2019"/>
    <cellStyle name="Total 2 8 2 3" xfId="3061"/>
    <cellStyle name="Total 2 8 2 4" xfId="4103"/>
    <cellStyle name="Total 2 8 2 5" xfId="5145"/>
    <cellStyle name="Total 2 8 3" xfId="1529"/>
    <cellStyle name="Total 2 8 4" xfId="2571"/>
    <cellStyle name="Total 2 8 5" xfId="3613"/>
    <cellStyle name="Total 2 8 6" xfId="4655"/>
    <cellStyle name="Total 2 9" xfId="467"/>
    <cellStyle name="Total 2 9 2" xfId="958"/>
    <cellStyle name="Total 2 9 2 2" xfId="2002"/>
    <cellStyle name="Total 2 9 2 3" xfId="3044"/>
    <cellStyle name="Total 2 9 2 4" xfId="4086"/>
    <cellStyle name="Total 2 9 2 5" xfId="5128"/>
    <cellStyle name="Total 2 9 3" xfId="1511"/>
    <cellStyle name="Total 2 9 4" xfId="2553"/>
    <cellStyle name="Total 2 9 5" xfId="3595"/>
    <cellStyle name="Total 2 9 6" xfId="4637"/>
    <cellStyle name="Total 3" xfId="71"/>
    <cellStyle name="Total 3 10" xfId="596"/>
    <cellStyle name="Total 3 10 2" xfId="1640"/>
    <cellStyle name="Total 3 10 3" xfId="2682"/>
    <cellStyle name="Total 3 10 4" xfId="3724"/>
    <cellStyle name="Total 3 10 5" xfId="4766"/>
    <cellStyle name="Total 3 11" xfId="573"/>
    <cellStyle name="Total 3 11 2" xfId="1617"/>
    <cellStyle name="Total 3 11 3" xfId="2659"/>
    <cellStyle name="Total 3 11 4" xfId="3701"/>
    <cellStyle name="Total 3 11 5" xfId="4743"/>
    <cellStyle name="Total 3 12" xfId="1065"/>
    <cellStyle name="Total 3 12 2" xfId="2109"/>
    <cellStyle name="Total 3 12 3" xfId="3151"/>
    <cellStyle name="Total 3 12 4" xfId="4193"/>
    <cellStyle name="Total 3 12 5" xfId="5235"/>
    <cellStyle name="Total 3 13" xfId="1119"/>
    <cellStyle name="Total 3 14" xfId="2161"/>
    <cellStyle name="Total 3 15" xfId="3203"/>
    <cellStyle name="Total 3 16" xfId="4245"/>
    <cellStyle name="Total 3 2" xfId="169"/>
    <cellStyle name="Total 3 2 2" xfId="691"/>
    <cellStyle name="Total 3 2 2 2" xfId="1735"/>
    <cellStyle name="Total 3 2 2 3" xfId="2777"/>
    <cellStyle name="Total 3 2 2 4" xfId="3819"/>
    <cellStyle name="Total 3 2 2 5" xfId="4861"/>
    <cellStyle name="Total 3 2 3" xfId="1214"/>
    <cellStyle name="Total 3 2 4" xfId="2256"/>
    <cellStyle name="Total 3 2 5" xfId="3298"/>
    <cellStyle name="Total 3 2 6" xfId="4340"/>
    <cellStyle name="Total 3 3" xfId="122"/>
    <cellStyle name="Total 3 3 2" xfId="645"/>
    <cellStyle name="Total 3 3 2 2" xfId="1689"/>
    <cellStyle name="Total 3 3 2 3" xfId="2731"/>
    <cellStyle name="Total 3 3 2 4" xfId="3773"/>
    <cellStyle name="Total 3 3 2 5" xfId="4815"/>
    <cellStyle name="Total 3 3 3" xfId="1168"/>
    <cellStyle name="Total 3 3 4" xfId="2210"/>
    <cellStyle name="Total 3 3 5" xfId="3252"/>
    <cellStyle name="Total 3 3 6" xfId="4294"/>
    <cellStyle name="Total 3 4" xfId="258"/>
    <cellStyle name="Total 3 4 2" xfId="780"/>
    <cellStyle name="Total 3 4 2 2" xfId="1824"/>
    <cellStyle name="Total 3 4 2 3" xfId="2866"/>
    <cellStyle name="Total 3 4 2 4" xfId="3908"/>
    <cellStyle name="Total 3 4 2 5" xfId="4950"/>
    <cellStyle name="Total 3 4 3" xfId="1303"/>
    <cellStyle name="Total 3 4 4" xfId="2345"/>
    <cellStyle name="Total 3 4 5" xfId="3387"/>
    <cellStyle name="Total 3 4 6" xfId="4429"/>
    <cellStyle name="Total 3 5" xfId="121"/>
    <cellStyle name="Total 3 5 2" xfId="644"/>
    <cellStyle name="Total 3 5 2 2" xfId="1688"/>
    <cellStyle name="Total 3 5 2 3" xfId="2730"/>
    <cellStyle name="Total 3 5 2 4" xfId="3772"/>
    <cellStyle name="Total 3 5 2 5" xfId="4814"/>
    <cellStyle name="Total 3 5 3" xfId="1167"/>
    <cellStyle name="Total 3 5 4" xfId="2209"/>
    <cellStyle name="Total 3 5 5" xfId="3251"/>
    <cellStyle name="Total 3 5 6" xfId="4293"/>
    <cellStyle name="Total 3 6" xfId="385"/>
    <cellStyle name="Total 3 6 2" xfId="897"/>
    <cellStyle name="Total 3 6 2 2" xfId="1941"/>
    <cellStyle name="Total 3 6 2 3" xfId="2983"/>
    <cellStyle name="Total 3 6 2 4" xfId="4025"/>
    <cellStyle name="Total 3 6 2 5" xfId="5067"/>
    <cellStyle name="Total 3 6 3" xfId="1430"/>
    <cellStyle name="Total 3 6 4" xfId="2472"/>
    <cellStyle name="Total 3 6 5" xfId="3514"/>
    <cellStyle name="Total 3 6 6" xfId="4556"/>
    <cellStyle name="Total 3 7" xfId="450"/>
    <cellStyle name="Total 3 7 2" xfId="944"/>
    <cellStyle name="Total 3 7 2 2" xfId="1988"/>
    <cellStyle name="Total 3 7 2 3" xfId="3030"/>
    <cellStyle name="Total 3 7 2 4" xfId="4072"/>
    <cellStyle name="Total 3 7 2 5" xfId="5114"/>
    <cellStyle name="Total 3 7 3" xfId="1494"/>
    <cellStyle name="Total 3 7 4" xfId="2536"/>
    <cellStyle name="Total 3 7 5" xfId="3578"/>
    <cellStyle name="Total 3 7 6" xfId="4620"/>
    <cellStyle name="Total 3 8" xfId="487"/>
    <cellStyle name="Total 3 8 2" xfId="977"/>
    <cellStyle name="Total 3 8 2 2" xfId="2021"/>
    <cellStyle name="Total 3 8 2 3" xfId="3063"/>
    <cellStyle name="Total 3 8 2 4" xfId="4105"/>
    <cellStyle name="Total 3 8 2 5" xfId="5147"/>
    <cellStyle name="Total 3 8 3" xfId="1531"/>
    <cellStyle name="Total 3 8 4" xfId="2573"/>
    <cellStyle name="Total 3 8 5" xfId="3615"/>
    <cellStyle name="Total 3 8 6" xfId="4657"/>
    <cellStyle name="Total 3 9" xfId="452"/>
    <cellStyle name="Total 3 9 2" xfId="946"/>
    <cellStyle name="Total 3 9 2 2" xfId="1990"/>
    <cellStyle name="Total 3 9 2 3" xfId="3032"/>
    <cellStyle name="Total 3 9 2 4" xfId="4074"/>
    <cellStyle name="Total 3 9 2 5" xfId="5116"/>
    <cellStyle name="Total 3 9 3" xfId="1496"/>
    <cellStyle name="Total 3 9 4" xfId="2538"/>
    <cellStyle name="Total 3 9 5" xfId="3580"/>
    <cellStyle name="Total 3 9 6" xfId="4622"/>
    <cellStyle name="Total 4" xfId="79"/>
    <cellStyle name="Total 4 10" xfId="603"/>
    <cellStyle name="Total 4 10 2" xfId="1647"/>
    <cellStyle name="Total 4 10 3" xfId="2689"/>
    <cellStyle name="Total 4 10 4" xfId="3731"/>
    <cellStyle name="Total 4 10 5" xfId="4773"/>
    <cellStyle name="Total 4 11" xfId="574"/>
    <cellStyle name="Total 4 11 2" xfId="1618"/>
    <cellStyle name="Total 4 11 3" xfId="2660"/>
    <cellStyle name="Total 4 11 4" xfId="3702"/>
    <cellStyle name="Total 4 11 5" xfId="4744"/>
    <cellStyle name="Total 4 12" xfId="1072"/>
    <cellStyle name="Total 4 12 2" xfId="2116"/>
    <cellStyle name="Total 4 12 3" xfId="3158"/>
    <cellStyle name="Total 4 12 4" xfId="4200"/>
    <cellStyle name="Total 4 12 5" xfId="5242"/>
    <cellStyle name="Total 4 13" xfId="1126"/>
    <cellStyle name="Total 4 14" xfId="2168"/>
    <cellStyle name="Total 4 15" xfId="3210"/>
    <cellStyle name="Total 4 16" xfId="4252"/>
    <cellStyle name="Total 4 2" xfId="176"/>
    <cellStyle name="Total 4 2 2" xfId="698"/>
    <cellStyle name="Total 4 2 2 2" xfId="1742"/>
    <cellStyle name="Total 4 2 2 3" xfId="2784"/>
    <cellStyle name="Total 4 2 2 4" xfId="3826"/>
    <cellStyle name="Total 4 2 2 5" xfId="4868"/>
    <cellStyle name="Total 4 2 3" xfId="1221"/>
    <cellStyle name="Total 4 2 4" xfId="2263"/>
    <cellStyle name="Total 4 2 5" xfId="3305"/>
    <cellStyle name="Total 4 2 6" xfId="4347"/>
    <cellStyle name="Total 4 3" xfId="101"/>
    <cellStyle name="Total 4 3 2" xfId="624"/>
    <cellStyle name="Total 4 3 2 2" xfId="1668"/>
    <cellStyle name="Total 4 3 2 3" xfId="2710"/>
    <cellStyle name="Total 4 3 2 4" xfId="3752"/>
    <cellStyle name="Total 4 3 2 5" xfId="4794"/>
    <cellStyle name="Total 4 3 3" xfId="1147"/>
    <cellStyle name="Total 4 3 4" xfId="2189"/>
    <cellStyle name="Total 4 3 5" xfId="3231"/>
    <cellStyle name="Total 4 3 6" xfId="4273"/>
    <cellStyle name="Total 4 4" xfId="262"/>
    <cellStyle name="Total 4 4 2" xfId="784"/>
    <cellStyle name="Total 4 4 2 2" xfId="1828"/>
    <cellStyle name="Total 4 4 2 3" xfId="2870"/>
    <cellStyle name="Total 4 4 2 4" xfId="3912"/>
    <cellStyle name="Total 4 4 2 5" xfId="4954"/>
    <cellStyle name="Total 4 4 3" xfId="1307"/>
    <cellStyle name="Total 4 4 4" xfId="2349"/>
    <cellStyle name="Total 4 4 5" xfId="3391"/>
    <cellStyle name="Total 4 4 6" xfId="4433"/>
    <cellStyle name="Total 4 5" xfId="132"/>
    <cellStyle name="Total 4 5 2" xfId="655"/>
    <cellStyle name="Total 4 5 2 2" xfId="1699"/>
    <cellStyle name="Total 4 5 2 3" xfId="2741"/>
    <cellStyle name="Total 4 5 2 4" xfId="3783"/>
    <cellStyle name="Total 4 5 2 5" xfId="4825"/>
    <cellStyle name="Total 4 5 3" xfId="1178"/>
    <cellStyle name="Total 4 5 4" xfId="2220"/>
    <cellStyle name="Total 4 5 5" xfId="3262"/>
    <cellStyle name="Total 4 5 6" xfId="4304"/>
    <cellStyle name="Total 4 6" xfId="392"/>
    <cellStyle name="Total 4 6 2" xfId="901"/>
    <cellStyle name="Total 4 6 2 2" xfId="1945"/>
    <cellStyle name="Total 4 6 2 3" xfId="2987"/>
    <cellStyle name="Total 4 6 2 4" xfId="4029"/>
    <cellStyle name="Total 4 6 2 5" xfId="5071"/>
    <cellStyle name="Total 4 6 3" xfId="1437"/>
    <cellStyle name="Total 4 6 4" xfId="2479"/>
    <cellStyle name="Total 4 6 5" xfId="3521"/>
    <cellStyle name="Total 4 6 6" xfId="4563"/>
    <cellStyle name="Total 4 7" xfId="336"/>
    <cellStyle name="Total 4 7 2" xfId="854"/>
    <cellStyle name="Total 4 7 2 2" xfId="1898"/>
    <cellStyle name="Total 4 7 2 3" xfId="2940"/>
    <cellStyle name="Total 4 7 2 4" xfId="3982"/>
    <cellStyle name="Total 4 7 2 5" xfId="5024"/>
    <cellStyle name="Total 4 7 3" xfId="1381"/>
    <cellStyle name="Total 4 7 4" xfId="2423"/>
    <cellStyle name="Total 4 7 5" xfId="3465"/>
    <cellStyle name="Total 4 7 6" xfId="4507"/>
    <cellStyle name="Total 4 8" xfId="493"/>
    <cellStyle name="Total 4 8 2" xfId="983"/>
    <cellStyle name="Total 4 8 2 2" xfId="2027"/>
    <cellStyle name="Total 4 8 2 3" xfId="3069"/>
    <cellStyle name="Total 4 8 2 4" xfId="4111"/>
    <cellStyle name="Total 4 8 2 5" xfId="5153"/>
    <cellStyle name="Total 4 8 3" xfId="1537"/>
    <cellStyle name="Total 4 8 4" xfId="2579"/>
    <cellStyle name="Total 4 8 5" xfId="3621"/>
    <cellStyle name="Total 4 8 6" xfId="4663"/>
    <cellStyle name="Total 4 9" xfId="433"/>
    <cellStyle name="Total 4 9 2" xfId="933"/>
    <cellStyle name="Total 4 9 2 2" xfId="1977"/>
    <cellStyle name="Total 4 9 2 3" xfId="3019"/>
    <cellStyle name="Total 4 9 2 4" xfId="4061"/>
    <cellStyle name="Total 4 9 2 5" xfId="5103"/>
    <cellStyle name="Total 4 9 3" xfId="1477"/>
    <cellStyle name="Total 4 9 4" xfId="2519"/>
    <cellStyle name="Total 4 9 5" xfId="3561"/>
    <cellStyle name="Total 4 9 6" xfId="4603"/>
    <cellStyle name="Total 5" xfId="58"/>
    <cellStyle name="Total 5 10" xfId="583"/>
    <cellStyle name="Total 5 10 2" xfId="1627"/>
    <cellStyle name="Total 5 10 3" xfId="2669"/>
    <cellStyle name="Total 5 10 4" xfId="3711"/>
    <cellStyle name="Total 5 10 5" xfId="4753"/>
    <cellStyle name="Total 5 11" xfId="442"/>
    <cellStyle name="Total 5 11 2" xfId="1486"/>
    <cellStyle name="Total 5 11 3" xfId="2528"/>
    <cellStyle name="Total 5 11 4" xfId="3570"/>
    <cellStyle name="Total 5 11 5" xfId="4612"/>
    <cellStyle name="Total 5 12" xfId="1052"/>
    <cellStyle name="Total 5 12 2" xfId="2096"/>
    <cellStyle name="Total 5 12 3" xfId="3138"/>
    <cellStyle name="Total 5 12 4" xfId="4180"/>
    <cellStyle name="Total 5 12 5" xfId="5222"/>
    <cellStyle name="Total 5 13" xfId="1106"/>
    <cellStyle name="Total 5 14" xfId="2148"/>
    <cellStyle name="Total 5 15" xfId="3190"/>
    <cellStyle name="Total 5 16" xfId="4232"/>
    <cellStyle name="Total 5 2" xfId="156"/>
    <cellStyle name="Total 5 2 2" xfId="678"/>
    <cellStyle name="Total 5 2 2 2" xfId="1722"/>
    <cellStyle name="Total 5 2 2 3" xfId="2764"/>
    <cellStyle name="Total 5 2 2 4" xfId="3806"/>
    <cellStyle name="Total 5 2 2 5" xfId="4848"/>
    <cellStyle name="Total 5 2 3" xfId="1201"/>
    <cellStyle name="Total 5 2 4" xfId="2243"/>
    <cellStyle name="Total 5 2 5" xfId="3285"/>
    <cellStyle name="Total 5 2 6" xfId="4327"/>
    <cellStyle name="Total 5 3" xfId="136"/>
    <cellStyle name="Total 5 3 2" xfId="659"/>
    <cellStyle name="Total 5 3 2 2" xfId="1703"/>
    <cellStyle name="Total 5 3 2 3" xfId="2745"/>
    <cellStyle name="Total 5 3 2 4" xfId="3787"/>
    <cellStyle name="Total 5 3 2 5" xfId="4829"/>
    <cellStyle name="Total 5 3 3" xfId="1182"/>
    <cellStyle name="Total 5 3 4" xfId="2224"/>
    <cellStyle name="Total 5 3 5" xfId="3266"/>
    <cellStyle name="Total 5 3 6" xfId="4308"/>
    <cellStyle name="Total 5 4" xfId="245"/>
    <cellStyle name="Total 5 4 2" xfId="767"/>
    <cellStyle name="Total 5 4 2 2" xfId="1811"/>
    <cellStyle name="Total 5 4 2 3" xfId="2853"/>
    <cellStyle name="Total 5 4 2 4" xfId="3895"/>
    <cellStyle name="Total 5 4 2 5" xfId="4937"/>
    <cellStyle name="Total 5 4 3" xfId="1290"/>
    <cellStyle name="Total 5 4 4" xfId="2332"/>
    <cellStyle name="Total 5 4 5" xfId="3374"/>
    <cellStyle name="Total 5 4 6" xfId="4416"/>
    <cellStyle name="Total 5 5" xfId="279"/>
    <cellStyle name="Total 5 5 2" xfId="801"/>
    <cellStyle name="Total 5 5 2 2" xfId="1845"/>
    <cellStyle name="Total 5 5 2 3" xfId="2887"/>
    <cellStyle name="Total 5 5 2 4" xfId="3929"/>
    <cellStyle name="Total 5 5 2 5" xfId="4971"/>
    <cellStyle name="Total 5 5 3" xfId="1324"/>
    <cellStyle name="Total 5 5 4" xfId="2366"/>
    <cellStyle name="Total 5 5 5" xfId="3408"/>
    <cellStyle name="Total 5 5 6" xfId="4450"/>
    <cellStyle name="Total 5 6" xfId="372"/>
    <cellStyle name="Total 5 6 2" xfId="884"/>
    <cellStyle name="Total 5 6 2 2" xfId="1928"/>
    <cellStyle name="Total 5 6 2 3" xfId="2970"/>
    <cellStyle name="Total 5 6 2 4" xfId="4012"/>
    <cellStyle name="Total 5 6 2 5" xfId="5054"/>
    <cellStyle name="Total 5 6 3" xfId="1417"/>
    <cellStyle name="Total 5 6 4" xfId="2459"/>
    <cellStyle name="Total 5 6 5" xfId="3501"/>
    <cellStyle name="Total 5 6 6" xfId="4543"/>
    <cellStyle name="Total 5 7" xfId="327"/>
    <cellStyle name="Total 5 7 2" xfId="845"/>
    <cellStyle name="Total 5 7 2 2" xfId="1889"/>
    <cellStyle name="Total 5 7 2 3" xfId="2931"/>
    <cellStyle name="Total 5 7 2 4" xfId="3973"/>
    <cellStyle name="Total 5 7 2 5" xfId="5015"/>
    <cellStyle name="Total 5 7 3" xfId="1372"/>
    <cellStyle name="Total 5 7 4" xfId="2414"/>
    <cellStyle name="Total 5 7 5" xfId="3456"/>
    <cellStyle name="Total 5 7 6" xfId="4498"/>
    <cellStyle name="Total 5 8" xfId="474"/>
    <cellStyle name="Total 5 8 2" xfId="964"/>
    <cellStyle name="Total 5 8 2 2" xfId="2008"/>
    <cellStyle name="Total 5 8 2 3" xfId="3050"/>
    <cellStyle name="Total 5 8 2 4" xfId="4092"/>
    <cellStyle name="Total 5 8 2 5" xfId="5134"/>
    <cellStyle name="Total 5 8 3" xfId="1518"/>
    <cellStyle name="Total 5 8 4" xfId="2560"/>
    <cellStyle name="Total 5 8 5" xfId="3602"/>
    <cellStyle name="Total 5 8 6" xfId="4644"/>
    <cellStyle name="Total 5 9" xfId="319"/>
    <cellStyle name="Total 5 9 2" xfId="841"/>
    <cellStyle name="Total 5 9 2 2" xfId="1885"/>
    <cellStyle name="Total 5 9 2 3" xfId="2927"/>
    <cellStyle name="Total 5 9 2 4" xfId="3969"/>
    <cellStyle name="Total 5 9 2 5" xfId="5011"/>
    <cellStyle name="Total 5 9 3" xfId="1364"/>
    <cellStyle name="Total 5 9 4" xfId="2406"/>
    <cellStyle name="Total 5 9 5" xfId="3448"/>
    <cellStyle name="Total 5 9 6" xfId="4490"/>
    <cellStyle name="Total 6" xfId="78"/>
    <cellStyle name="Total 6 10" xfId="602"/>
    <cellStyle name="Total 6 10 2" xfId="1646"/>
    <cellStyle name="Total 6 10 3" xfId="2688"/>
    <cellStyle name="Total 6 10 4" xfId="3730"/>
    <cellStyle name="Total 6 10 5" xfId="4772"/>
    <cellStyle name="Total 6 11" xfId="537"/>
    <cellStyle name="Total 6 11 2" xfId="1581"/>
    <cellStyle name="Total 6 11 3" xfId="2623"/>
    <cellStyle name="Total 6 11 4" xfId="3665"/>
    <cellStyle name="Total 6 11 5" xfId="4707"/>
    <cellStyle name="Total 6 12" xfId="1071"/>
    <cellStyle name="Total 6 12 2" xfId="2115"/>
    <cellStyle name="Total 6 12 3" xfId="3157"/>
    <cellStyle name="Total 6 12 4" xfId="4199"/>
    <cellStyle name="Total 6 12 5" xfId="5241"/>
    <cellStyle name="Total 6 13" xfId="1125"/>
    <cellStyle name="Total 6 14" xfId="2167"/>
    <cellStyle name="Total 6 15" xfId="3209"/>
    <cellStyle name="Total 6 16" xfId="4251"/>
    <cellStyle name="Total 6 2" xfId="175"/>
    <cellStyle name="Total 6 2 2" xfId="697"/>
    <cellStyle name="Total 6 2 2 2" xfId="1741"/>
    <cellStyle name="Total 6 2 2 3" xfId="2783"/>
    <cellStyle name="Total 6 2 2 4" xfId="3825"/>
    <cellStyle name="Total 6 2 2 5" xfId="4867"/>
    <cellStyle name="Total 6 2 3" xfId="1220"/>
    <cellStyle name="Total 6 2 4" xfId="2262"/>
    <cellStyle name="Total 6 2 5" xfId="3304"/>
    <cellStyle name="Total 6 2 6" xfId="4346"/>
    <cellStyle name="Total 6 3" xfId="127"/>
    <cellStyle name="Total 6 3 2" xfId="650"/>
    <cellStyle name="Total 6 3 2 2" xfId="1694"/>
    <cellStyle name="Total 6 3 2 3" xfId="2736"/>
    <cellStyle name="Total 6 3 2 4" xfId="3778"/>
    <cellStyle name="Total 6 3 2 5" xfId="4820"/>
    <cellStyle name="Total 6 3 3" xfId="1173"/>
    <cellStyle name="Total 6 3 4" xfId="2215"/>
    <cellStyle name="Total 6 3 5" xfId="3257"/>
    <cellStyle name="Total 6 3 6" xfId="4299"/>
    <cellStyle name="Total 6 4" xfId="261"/>
    <cellStyle name="Total 6 4 2" xfId="783"/>
    <cellStyle name="Total 6 4 2 2" xfId="1827"/>
    <cellStyle name="Total 6 4 2 3" xfId="2869"/>
    <cellStyle name="Total 6 4 2 4" xfId="3911"/>
    <cellStyle name="Total 6 4 2 5" xfId="4953"/>
    <cellStyle name="Total 6 4 3" xfId="1306"/>
    <cellStyle name="Total 6 4 4" xfId="2348"/>
    <cellStyle name="Total 6 4 5" xfId="3390"/>
    <cellStyle name="Total 6 4 6" xfId="4432"/>
    <cellStyle name="Total 6 5" xfId="116"/>
    <cellStyle name="Total 6 5 2" xfId="639"/>
    <cellStyle name="Total 6 5 2 2" xfId="1683"/>
    <cellStyle name="Total 6 5 2 3" xfId="2725"/>
    <cellStyle name="Total 6 5 2 4" xfId="3767"/>
    <cellStyle name="Total 6 5 2 5" xfId="4809"/>
    <cellStyle name="Total 6 5 3" xfId="1162"/>
    <cellStyle name="Total 6 5 4" xfId="2204"/>
    <cellStyle name="Total 6 5 5" xfId="3246"/>
    <cellStyle name="Total 6 5 6" xfId="4288"/>
    <cellStyle name="Total 6 6" xfId="391"/>
    <cellStyle name="Total 6 6 2" xfId="900"/>
    <cellStyle name="Total 6 6 2 2" xfId="1944"/>
    <cellStyle name="Total 6 6 2 3" xfId="2986"/>
    <cellStyle name="Total 6 6 2 4" xfId="4028"/>
    <cellStyle name="Total 6 6 2 5" xfId="5070"/>
    <cellStyle name="Total 6 6 3" xfId="1436"/>
    <cellStyle name="Total 6 6 4" xfId="2478"/>
    <cellStyle name="Total 6 6 5" xfId="3520"/>
    <cellStyle name="Total 6 6 6" xfId="4562"/>
    <cellStyle name="Total 6 7" xfId="463"/>
    <cellStyle name="Total 6 7 2" xfId="954"/>
    <cellStyle name="Total 6 7 2 2" xfId="1998"/>
    <cellStyle name="Total 6 7 2 3" xfId="3040"/>
    <cellStyle name="Total 6 7 2 4" xfId="4082"/>
    <cellStyle name="Total 6 7 2 5" xfId="5124"/>
    <cellStyle name="Total 6 7 3" xfId="1507"/>
    <cellStyle name="Total 6 7 4" xfId="2549"/>
    <cellStyle name="Total 6 7 5" xfId="3591"/>
    <cellStyle name="Total 6 7 6" xfId="4633"/>
    <cellStyle name="Total 6 8" xfId="492"/>
    <cellStyle name="Total 6 8 2" xfId="982"/>
    <cellStyle name="Total 6 8 2 2" xfId="2026"/>
    <cellStyle name="Total 6 8 2 3" xfId="3068"/>
    <cellStyle name="Total 6 8 2 4" xfId="4110"/>
    <cellStyle name="Total 6 8 2 5" xfId="5152"/>
    <cellStyle name="Total 6 8 3" xfId="1536"/>
    <cellStyle name="Total 6 8 4" xfId="2578"/>
    <cellStyle name="Total 6 8 5" xfId="3620"/>
    <cellStyle name="Total 6 8 6" xfId="4662"/>
    <cellStyle name="Total 6 9" xfId="321"/>
    <cellStyle name="Total 6 9 2" xfId="842"/>
    <cellStyle name="Total 6 9 2 2" xfId="1886"/>
    <cellStyle name="Total 6 9 2 3" xfId="2928"/>
    <cellStyle name="Total 6 9 2 4" xfId="3970"/>
    <cellStyle name="Total 6 9 2 5" xfId="5012"/>
    <cellStyle name="Total 6 9 3" xfId="1366"/>
    <cellStyle name="Total 6 9 4" xfId="2408"/>
    <cellStyle name="Total 6 9 5" xfId="3450"/>
    <cellStyle name="Total 6 9 6" xfId="4492"/>
    <cellStyle name="Total 7" xfId="85"/>
    <cellStyle name="Total 7 10" xfId="609"/>
    <cellStyle name="Total 7 10 2" xfId="1653"/>
    <cellStyle name="Total 7 10 3" xfId="2695"/>
    <cellStyle name="Total 7 10 4" xfId="3737"/>
    <cellStyle name="Total 7 10 5" xfId="4779"/>
    <cellStyle name="Total 7 11" xfId="558"/>
    <cellStyle name="Total 7 11 2" xfId="1602"/>
    <cellStyle name="Total 7 11 3" xfId="2644"/>
    <cellStyle name="Total 7 11 4" xfId="3686"/>
    <cellStyle name="Total 7 11 5" xfId="4728"/>
    <cellStyle name="Total 7 12" xfId="1078"/>
    <cellStyle name="Total 7 12 2" xfId="2122"/>
    <cellStyle name="Total 7 12 3" xfId="3164"/>
    <cellStyle name="Total 7 12 4" xfId="4206"/>
    <cellStyle name="Total 7 12 5" xfId="5248"/>
    <cellStyle name="Total 7 13" xfId="1132"/>
    <cellStyle name="Total 7 14" xfId="2174"/>
    <cellStyle name="Total 7 15" xfId="3216"/>
    <cellStyle name="Total 7 16" xfId="4258"/>
    <cellStyle name="Total 7 2" xfId="182"/>
    <cellStyle name="Total 7 2 2" xfId="704"/>
    <cellStyle name="Total 7 2 2 2" xfId="1748"/>
    <cellStyle name="Total 7 2 2 3" xfId="2790"/>
    <cellStyle name="Total 7 2 2 4" xfId="3832"/>
    <cellStyle name="Total 7 2 2 5" xfId="4874"/>
    <cellStyle name="Total 7 2 3" xfId="1227"/>
    <cellStyle name="Total 7 2 4" xfId="2269"/>
    <cellStyle name="Total 7 2 5" xfId="3311"/>
    <cellStyle name="Total 7 2 6" xfId="4353"/>
    <cellStyle name="Total 7 3" xfId="223"/>
    <cellStyle name="Total 7 3 2" xfId="745"/>
    <cellStyle name="Total 7 3 2 2" xfId="1789"/>
    <cellStyle name="Total 7 3 2 3" xfId="2831"/>
    <cellStyle name="Total 7 3 2 4" xfId="3873"/>
    <cellStyle name="Total 7 3 2 5" xfId="4915"/>
    <cellStyle name="Total 7 3 3" xfId="1268"/>
    <cellStyle name="Total 7 3 4" xfId="2310"/>
    <cellStyle name="Total 7 3 5" xfId="3352"/>
    <cellStyle name="Total 7 3 6" xfId="4394"/>
    <cellStyle name="Total 7 4" xfId="268"/>
    <cellStyle name="Total 7 4 2" xfId="790"/>
    <cellStyle name="Total 7 4 2 2" xfId="1834"/>
    <cellStyle name="Total 7 4 2 3" xfId="2876"/>
    <cellStyle name="Total 7 4 2 4" xfId="3918"/>
    <cellStyle name="Total 7 4 2 5" xfId="4960"/>
    <cellStyle name="Total 7 4 3" xfId="1313"/>
    <cellStyle name="Total 7 4 4" xfId="2355"/>
    <cellStyle name="Total 7 4 5" xfId="3397"/>
    <cellStyle name="Total 7 4 6" xfId="4439"/>
    <cellStyle name="Total 7 5" xfId="302"/>
    <cellStyle name="Total 7 5 2" xfId="824"/>
    <cellStyle name="Total 7 5 2 2" xfId="1868"/>
    <cellStyle name="Total 7 5 2 3" xfId="2910"/>
    <cellStyle name="Total 7 5 2 4" xfId="3952"/>
    <cellStyle name="Total 7 5 2 5" xfId="4994"/>
    <cellStyle name="Total 7 5 3" xfId="1347"/>
    <cellStyle name="Total 7 5 4" xfId="2389"/>
    <cellStyle name="Total 7 5 5" xfId="3431"/>
    <cellStyle name="Total 7 5 6" xfId="4473"/>
    <cellStyle name="Total 7 6" xfId="398"/>
    <cellStyle name="Total 7 6 2" xfId="907"/>
    <cellStyle name="Total 7 6 2 2" xfId="1951"/>
    <cellStyle name="Total 7 6 2 3" xfId="2993"/>
    <cellStyle name="Total 7 6 2 4" xfId="4035"/>
    <cellStyle name="Total 7 6 2 5" xfId="5077"/>
    <cellStyle name="Total 7 6 3" xfId="1443"/>
    <cellStyle name="Total 7 6 4" xfId="2485"/>
    <cellStyle name="Total 7 6 5" xfId="3527"/>
    <cellStyle name="Total 7 6 6" xfId="4569"/>
    <cellStyle name="Total 7 7" xfId="341"/>
    <cellStyle name="Total 7 7 2" xfId="859"/>
    <cellStyle name="Total 7 7 2 2" xfId="1903"/>
    <cellStyle name="Total 7 7 2 3" xfId="2945"/>
    <cellStyle name="Total 7 7 2 4" xfId="3987"/>
    <cellStyle name="Total 7 7 2 5" xfId="5029"/>
    <cellStyle name="Total 7 7 3" xfId="1386"/>
    <cellStyle name="Total 7 7 4" xfId="2428"/>
    <cellStyle name="Total 7 7 5" xfId="3470"/>
    <cellStyle name="Total 7 7 6" xfId="4512"/>
    <cellStyle name="Total 7 8" xfId="499"/>
    <cellStyle name="Total 7 8 2" xfId="989"/>
    <cellStyle name="Total 7 8 2 2" xfId="2033"/>
    <cellStyle name="Total 7 8 2 3" xfId="3075"/>
    <cellStyle name="Total 7 8 2 4" xfId="4117"/>
    <cellStyle name="Total 7 8 2 5" xfId="5159"/>
    <cellStyle name="Total 7 8 3" xfId="1543"/>
    <cellStyle name="Total 7 8 4" xfId="2585"/>
    <cellStyle name="Total 7 8 5" xfId="3627"/>
    <cellStyle name="Total 7 8 6" xfId="4669"/>
    <cellStyle name="Total 7 9" xfId="525"/>
    <cellStyle name="Total 7 9 2" xfId="1013"/>
    <cellStyle name="Total 7 9 2 2" xfId="2057"/>
    <cellStyle name="Total 7 9 2 3" xfId="3099"/>
    <cellStyle name="Total 7 9 2 4" xfId="4141"/>
    <cellStyle name="Total 7 9 2 5" xfId="5183"/>
    <cellStyle name="Total 7 9 3" xfId="1569"/>
    <cellStyle name="Total 7 9 4" xfId="2611"/>
    <cellStyle name="Total 7 9 5" xfId="3653"/>
    <cellStyle name="Total 7 9 6" xfId="4695"/>
    <cellStyle name="Total 8" xfId="84"/>
    <cellStyle name="Total 8 10" xfId="608"/>
    <cellStyle name="Total 8 10 2" xfId="1652"/>
    <cellStyle name="Total 8 10 3" xfId="2694"/>
    <cellStyle name="Total 8 10 4" xfId="3736"/>
    <cellStyle name="Total 8 10 5" xfId="4778"/>
    <cellStyle name="Total 8 11" xfId="322"/>
    <cellStyle name="Total 8 11 2" xfId="1367"/>
    <cellStyle name="Total 8 11 3" xfId="2409"/>
    <cellStyle name="Total 8 11 4" xfId="3451"/>
    <cellStyle name="Total 8 11 5" xfId="4493"/>
    <cellStyle name="Total 8 12" xfId="1077"/>
    <cellStyle name="Total 8 12 2" xfId="2121"/>
    <cellStyle name="Total 8 12 3" xfId="3163"/>
    <cellStyle name="Total 8 12 4" xfId="4205"/>
    <cellStyle name="Total 8 12 5" xfId="5247"/>
    <cellStyle name="Total 8 13" xfId="1131"/>
    <cellStyle name="Total 8 14" xfId="2173"/>
    <cellStyle name="Total 8 15" xfId="3215"/>
    <cellStyle name="Total 8 16" xfId="4257"/>
    <cellStyle name="Total 8 2" xfId="181"/>
    <cellStyle name="Total 8 2 2" xfId="703"/>
    <cellStyle name="Total 8 2 2 2" xfId="1747"/>
    <cellStyle name="Total 8 2 2 3" xfId="2789"/>
    <cellStyle name="Total 8 2 2 4" xfId="3831"/>
    <cellStyle name="Total 8 2 2 5" xfId="4873"/>
    <cellStyle name="Total 8 2 3" xfId="1226"/>
    <cellStyle name="Total 8 2 4" xfId="2268"/>
    <cellStyle name="Total 8 2 5" xfId="3310"/>
    <cellStyle name="Total 8 2 6" xfId="4352"/>
    <cellStyle name="Total 8 3" xfId="207"/>
    <cellStyle name="Total 8 3 2" xfId="729"/>
    <cellStyle name="Total 8 3 2 2" xfId="1773"/>
    <cellStyle name="Total 8 3 2 3" xfId="2815"/>
    <cellStyle name="Total 8 3 2 4" xfId="3857"/>
    <cellStyle name="Total 8 3 2 5" xfId="4899"/>
    <cellStyle name="Total 8 3 3" xfId="1252"/>
    <cellStyle name="Total 8 3 4" xfId="2294"/>
    <cellStyle name="Total 8 3 5" xfId="3336"/>
    <cellStyle name="Total 8 3 6" xfId="4378"/>
    <cellStyle name="Total 8 4" xfId="267"/>
    <cellStyle name="Total 8 4 2" xfId="789"/>
    <cellStyle name="Total 8 4 2 2" xfId="1833"/>
    <cellStyle name="Total 8 4 2 3" xfId="2875"/>
    <cellStyle name="Total 8 4 2 4" xfId="3917"/>
    <cellStyle name="Total 8 4 2 5" xfId="4959"/>
    <cellStyle name="Total 8 4 3" xfId="1312"/>
    <cellStyle name="Total 8 4 4" xfId="2354"/>
    <cellStyle name="Total 8 4 5" xfId="3396"/>
    <cellStyle name="Total 8 4 6" xfId="4438"/>
    <cellStyle name="Total 8 5" xfId="137"/>
    <cellStyle name="Total 8 5 2" xfId="660"/>
    <cellStyle name="Total 8 5 2 2" xfId="1704"/>
    <cellStyle name="Total 8 5 2 3" xfId="2746"/>
    <cellStyle name="Total 8 5 2 4" xfId="3788"/>
    <cellStyle name="Total 8 5 2 5" xfId="4830"/>
    <cellStyle name="Total 8 5 3" xfId="1183"/>
    <cellStyle name="Total 8 5 4" xfId="2225"/>
    <cellStyle name="Total 8 5 5" xfId="3267"/>
    <cellStyle name="Total 8 5 6" xfId="4309"/>
    <cellStyle name="Total 8 6" xfId="397"/>
    <cellStyle name="Total 8 6 2" xfId="906"/>
    <cellStyle name="Total 8 6 2 2" xfId="1950"/>
    <cellStyle name="Total 8 6 2 3" xfId="2992"/>
    <cellStyle name="Total 8 6 2 4" xfId="4034"/>
    <cellStyle name="Total 8 6 2 5" xfId="5076"/>
    <cellStyle name="Total 8 6 3" xfId="1442"/>
    <cellStyle name="Total 8 6 4" xfId="2484"/>
    <cellStyle name="Total 8 6 5" xfId="3526"/>
    <cellStyle name="Total 8 6 6" xfId="4568"/>
    <cellStyle name="Total 8 7" xfId="356"/>
    <cellStyle name="Total 8 7 2" xfId="873"/>
    <cellStyle name="Total 8 7 2 2" xfId="1917"/>
    <cellStyle name="Total 8 7 2 3" xfId="2959"/>
    <cellStyle name="Total 8 7 2 4" xfId="4001"/>
    <cellStyle name="Total 8 7 2 5" xfId="5043"/>
    <cellStyle name="Total 8 7 3" xfId="1401"/>
    <cellStyle name="Total 8 7 4" xfId="2443"/>
    <cellStyle name="Total 8 7 5" xfId="3485"/>
    <cellStyle name="Total 8 7 6" xfId="4527"/>
    <cellStyle name="Total 8 8" xfId="498"/>
    <cellStyle name="Total 8 8 2" xfId="988"/>
    <cellStyle name="Total 8 8 2 2" xfId="2032"/>
    <cellStyle name="Total 8 8 2 3" xfId="3074"/>
    <cellStyle name="Total 8 8 2 4" xfId="4116"/>
    <cellStyle name="Total 8 8 2 5" xfId="5158"/>
    <cellStyle name="Total 8 8 3" xfId="1542"/>
    <cellStyle name="Total 8 8 4" xfId="2584"/>
    <cellStyle name="Total 8 8 5" xfId="3626"/>
    <cellStyle name="Total 8 8 6" xfId="4668"/>
    <cellStyle name="Total 8 9" xfId="541"/>
    <cellStyle name="Total 8 9 2" xfId="1023"/>
    <cellStyle name="Total 8 9 2 2" xfId="2067"/>
    <cellStyle name="Total 8 9 2 3" xfId="3109"/>
    <cellStyle name="Total 8 9 2 4" xfId="4151"/>
    <cellStyle name="Total 8 9 2 5" xfId="5193"/>
    <cellStyle name="Total 8 9 3" xfId="1585"/>
    <cellStyle name="Total 8 9 4" xfId="2627"/>
    <cellStyle name="Total 8 9 5" xfId="3669"/>
    <cellStyle name="Total 8 9 6" xfId="4711"/>
    <cellStyle name="Total 9" xfId="92"/>
    <cellStyle name="Total 9 10" xfId="615"/>
    <cellStyle name="Total 9 10 2" xfId="1659"/>
    <cellStyle name="Total 9 10 3" xfId="2701"/>
    <cellStyle name="Total 9 10 4" xfId="3743"/>
    <cellStyle name="Total 9 10 5" xfId="4785"/>
    <cellStyle name="Total 9 11" xfId="522"/>
    <cellStyle name="Total 9 11 2" xfId="1566"/>
    <cellStyle name="Total 9 11 3" xfId="2608"/>
    <cellStyle name="Total 9 11 4" xfId="3650"/>
    <cellStyle name="Total 9 11 5" xfId="4692"/>
    <cellStyle name="Total 9 12" xfId="1084"/>
    <cellStyle name="Total 9 12 2" xfId="2128"/>
    <cellStyle name="Total 9 12 3" xfId="3170"/>
    <cellStyle name="Total 9 12 4" xfId="4212"/>
    <cellStyle name="Total 9 12 5" xfId="5254"/>
    <cellStyle name="Total 9 13" xfId="1138"/>
    <cellStyle name="Total 9 14" xfId="2180"/>
    <cellStyle name="Total 9 15" xfId="3222"/>
    <cellStyle name="Total 9 16" xfId="4264"/>
    <cellStyle name="Total 9 2" xfId="188"/>
    <cellStyle name="Total 9 2 2" xfId="710"/>
    <cellStyle name="Total 9 2 2 2" xfId="1754"/>
    <cellStyle name="Total 9 2 2 3" xfId="2796"/>
    <cellStyle name="Total 9 2 2 4" xfId="3838"/>
    <cellStyle name="Total 9 2 2 5" xfId="4880"/>
    <cellStyle name="Total 9 2 3" xfId="1233"/>
    <cellStyle name="Total 9 2 4" xfId="2275"/>
    <cellStyle name="Total 9 2 5" xfId="3317"/>
    <cellStyle name="Total 9 2 6" xfId="4359"/>
    <cellStyle name="Total 9 3" xfId="115"/>
    <cellStyle name="Total 9 3 2" xfId="638"/>
    <cellStyle name="Total 9 3 2 2" xfId="1682"/>
    <cellStyle name="Total 9 3 2 3" xfId="2724"/>
    <cellStyle name="Total 9 3 2 4" xfId="3766"/>
    <cellStyle name="Total 9 3 2 5" xfId="4808"/>
    <cellStyle name="Total 9 3 3" xfId="1161"/>
    <cellStyle name="Total 9 3 4" xfId="2203"/>
    <cellStyle name="Total 9 3 5" xfId="3245"/>
    <cellStyle name="Total 9 3 6" xfId="4287"/>
    <cellStyle name="Total 9 4" xfId="274"/>
    <cellStyle name="Total 9 4 2" xfId="796"/>
    <cellStyle name="Total 9 4 2 2" xfId="1840"/>
    <cellStyle name="Total 9 4 2 3" xfId="2882"/>
    <cellStyle name="Total 9 4 2 4" xfId="3924"/>
    <cellStyle name="Total 9 4 2 5" xfId="4966"/>
    <cellStyle name="Total 9 4 3" xfId="1319"/>
    <cellStyle name="Total 9 4 4" xfId="2361"/>
    <cellStyle name="Total 9 4 5" xfId="3403"/>
    <cellStyle name="Total 9 4 6" xfId="4445"/>
    <cellStyle name="Total 9 5" xfId="144"/>
    <cellStyle name="Total 9 5 2" xfId="667"/>
    <cellStyle name="Total 9 5 2 2" xfId="1711"/>
    <cellStyle name="Total 9 5 2 3" xfId="2753"/>
    <cellStyle name="Total 9 5 2 4" xfId="3795"/>
    <cellStyle name="Total 9 5 2 5" xfId="4837"/>
    <cellStyle name="Total 9 5 3" xfId="1190"/>
    <cellStyle name="Total 9 5 4" xfId="2232"/>
    <cellStyle name="Total 9 5 5" xfId="3274"/>
    <cellStyle name="Total 9 5 6" xfId="4316"/>
    <cellStyle name="Total 9 6" xfId="404"/>
    <cellStyle name="Total 9 6 2" xfId="913"/>
    <cellStyle name="Total 9 6 2 2" xfId="1957"/>
    <cellStyle name="Total 9 6 2 3" xfId="2999"/>
    <cellStyle name="Total 9 6 2 4" xfId="4041"/>
    <cellStyle name="Total 9 6 2 5" xfId="5083"/>
    <cellStyle name="Total 9 6 3" xfId="1449"/>
    <cellStyle name="Total 9 6 4" xfId="2491"/>
    <cellStyle name="Total 9 6 5" xfId="3533"/>
    <cellStyle name="Total 9 6 6" xfId="4575"/>
    <cellStyle name="Total 9 7" xfId="347"/>
    <cellStyle name="Total 9 7 2" xfId="865"/>
    <cellStyle name="Total 9 7 2 2" xfId="1909"/>
    <cellStyle name="Total 9 7 2 3" xfId="2951"/>
    <cellStyle name="Total 9 7 2 4" xfId="3993"/>
    <cellStyle name="Total 9 7 2 5" xfId="5035"/>
    <cellStyle name="Total 9 7 3" xfId="1392"/>
    <cellStyle name="Total 9 7 4" xfId="2434"/>
    <cellStyle name="Total 9 7 5" xfId="3476"/>
    <cellStyle name="Total 9 7 6" xfId="4518"/>
    <cellStyle name="Total 9 8" xfId="505"/>
    <cellStyle name="Total 9 8 2" xfId="995"/>
    <cellStyle name="Total 9 8 2 2" xfId="2039"/>
    <cellStyle name="Total 9 8 2 3" xfId="3081"/>
    <cellStyle name="Total 9 8 2 4" xfId="4123"/>
    <cellStyle name="Total 9 8 2 5" xfId="5165"/>
    <cellStyle name="Total 9 8 3" xfId="1549"/>
    <cellStyle name="Total 9 8 4" xfId="2591"/>
    <cellStyle name="Total 9 8 5" xfId="3633"/>
    <cellStyle name="Total 9 8 6" xfId="4675"/>
    <cellStyle name="Total 9 9" xfId="556"/>
    <cellStyle name="Total 9 9 2" xfId="1034"/>
    <cellStyle name="Total 9 9 2 2" xfId="2078"/>
    <cellStyle name="Total 9 9 2 3" xfId="3120"/>
    <cellStyle name="Total 9 9 2 4" xfId="4162"/>
    <cellStyle name="Total 9 9 2 5" xfId="5204"/>
    <cellStyle name="Total 9 9 3" xfId="1600"/>
    <cellStyle name="Total 9 9 4" xfId="2642"/>
    <cellStyle name="Total 9 9 5" xfId="3684"/>
    <cellStyle name="Total 9 9 6" xfId="4726"/>
    <cellStyle name="Warning Text" xfId="45" builtinId="11" customBuiltin="1"/>
  </cellStyles>
  <dxfs count="94">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5" formatCode="#,##0.0"/>
    </dxf>
    <dxf>
      <numFmt numFmtId="165" formatCode="#,##0.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2DCDB"/>
      <color rgb="FFDDF357"/>
      <color rgb="FF8AE4B3"/>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85738" y="161925"/>
          <a:ext cx="1427480"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5247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2" name="Text Box 2">
          <a:extLst>
            <a:ext uri="{FF2B5EF4-FFF2-40B4-BE49-F238E27FC236}">
              <a16:creationId xmlns:a16="http://schemas.microsoft.com/office/drawing/2014/main" id="{00ABE186-E2DF-41E1-8738-399A3FB4F92F}"/>
            </a:ext>
          </a:extLst>
        </xdr:cNvPr>
        <xdr:cNvSpPr txBox="1">
          <a:spLocks noChangeArrowheads="1"/>
        </xdr:cNvSpPr>
      </xdr:nvSpPr>
      <xdr:spPr bwMode="auto">
        <a:xfrm>
          <a:off x="74866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 name="Text Box 4">
          <a:extLst>
            <a:ext uri="{FF2B5EF4-FFF2-40B4-BE49-F238E27FC236}">
              <a16:creationId xmlns:a16="http://schemas.microsoft.com/office/drawing/2014/main" id="{1EC9F89D-0132-4C30-895D-D171CBFC81DE}"/>
            </a:ext>
          </a:extLst>
        </xdr:cNvPr>
        <xdr:cNvSpPr txBox="1">
          <a:spLocks noChangeArrowheads="1"/>
        </xdr:cNvSpPr>
      </xdr:nvSpPr>
      <xdr:spPr bwMode="auto">
        <a:xfrm>
          <a:off x="74866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 name="Text Box 6">
          <a:extLst>
            <a:ext uri="{FF2B5EF4-FFF2-40B4-BE49-F238E27FC236}">
              <a16:creationId xmlns:a16="http://schemas.microsoft.com/office/drawing/2014/main" id="{56DAD812-1A1B-43D0-BBF3-DC74815FB8BF}"/>
            </a:ext>
          </a:extLst>
        </xdr:cNvPr>
        <xdr:cNvSpPr txBox="1">
          <a:spLocks noChangeArrowheads="1"/>
        </xdr:cNvSpPr>
      </xdr:nvSpPr>
      <xdr:spPr bwMode="auto">
        <a:xfrm>
          <a:off x="748665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publications/progress-8-school-performance-measur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progress-8-school-performance-mea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progress-8-school-performance-measure"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progress-8-school-performance-measure"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publications/schools-causing-concern--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9:H20"/>
  <sheetViews>
    <sheetView tabSelected="1" workbookViewId="0"/>
  </sheetViews>
  <sheetFormatPr defaultColWidth="9.140625" defaultRowHeight="12.75" x14ac:dyDescent="0.2"/>
  <cols>
    <col min="1" max="1" width="2.5703125" style="109" customWidth="1"/>
    <col min="2" max="16384" width="9.140625" style="109"/>
  </cols>
  <sheetData>
    <row r="9" spans="2:2" ht="25.5" x14ac:dyDescent="0.35">
      <c r="B9" s="112" t="s">
        <v>569</v>
      </c>
    </row>
    <row r="11" spans="2:2" ht="15" x14ac:dyDescent="0.25">
      <c r="B11" s="113" t="s">
        <v>622</v>
      </c>
    </row>
    <row r="13" spans="2:2" x14ac:dyDescent="0.2">
      <c r="B13" s="111" t="s">
        <v>568</v>
      </c>
    </row>
    <row r="14" spans="2:2" x14ac:dyDescent="0.2">
      <c r="B14" s="111" t="s">
        <v>83</v>
      </c>
    </row>
    <row r="15" spans="2:2" x14ac:dyDescent="0.2">
      <c r="B15" s="111" t="s">
        <v>570</v>
      </c>
    </row>
    <row r="16" spans="2:2" x14ac:dyDescent="0.2">
      <c r="B16" s="111" t="s">
        <v>571</v>
      </c>
    </row>
    <row r="18" spans="2:8" x14ac:dyDescent="0.2">
      <c r="B18" s="114" t="s">
        <v>84</v>
      </c>
    </row>
    <row r="20" spans="2:8" x14ac:dyDescent="0.2">
      <c r="B20" s="133" t="s">
        <v>92</v>
      </c>
      <c r="H20" s="114" t="s">
        <v>93</v>
      </c>
    </row>
  </sheetData>
  <sheetProtection sheet="1" objects="1" scenarios="1"/>
  <hyperlinks>
    <hyperlink ref="B18" location="Index!A1" display="Index"/>
    <hyperlink ref="H20" r:id="rId1"/>
  </hyperlinks>
  <pageMargins left="0.7" right="0.7" top="0.75" bottom="0.75" header="0.3" footer="0.3"/>
  <pageSetup paperSize="9"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R30"/>
  <sheetViews>
    <sheetView showGridLines="0" zoomScaleNormal="100" workbookViewId="0">
      <selection sqref="A1:K1"/>
    </sheetView>
  </sheetViews>
  <sheetFormatPr defaultColWidth="9.140625" defaultRowHeight="11.25" x14ac:dyDescent="0.2"/>
  <cols>
    <col min="1" max="1" width="36.28515625" style="28" customWidth="1"/>
    <col min="2" max="2" width="6.28515625" style="28" customWidth="1"/>
    <col min="3" max="3" width="9.42578125" style="24" customWidth="1"/>
    <col min="4" max="4" width="0.85546875" style="24" customWidth="1"/>
    <col min="5" max="5" width="9.7109375" style="31" customWidth="1"/>
    <col min="6" max="6" width="0.85546875" style="31" customWidth="1"/>
    <col min="7" max="7" width="10.42578125" style="31" customWidth="1"/>
    <col min="8" max="9" width="11" style="31" customWidth="1"/>
    <col min="10" max="10" width="2.28515625" style="31" customWidth="1"/>
    <col min="11" max="11" width="11.42578125" style="31" customWidth="1"/>
    <col min="12" max="12" width="9.5703125" style="31" customWidth="1"/>
    <col min="13" max="14" width="11" style="31" customWidth="1"/>
    <col min="15" max="15" width="0.85546875" style="31" customWidth="1"/>
    <col min="16" max="19" width="9.7109375" style="32" customWidth="1"/>
    <col min="20" max="20" width="0.85546875" style="32" customWidth="1"/>
    <col min="21" max="21" width="9.7109375" style="28" customWidth="1"/>
    <col min="22" max="22" width="12" style="28" customWidth="1"/>
    <col min="23" max="23" width="1" style="28" customWidth="1"/>
    <col min="24" max="27" width="9.140625" style="28"/>
    <col min="28" max="30" width="9.140625" style="28" customWidth="1"/>
    <col min="31" max="31" width="9.140625" style="28" hidden="1" customWidth="1"/>
    <col min="32" max="32" width="9.140625" style="28" customWidth="1"/>
    <col min="33" max="16384" width="9.140625" style="28"/>
  </cols>
  <sheetData>
    <row r="1" spans="1:31" ht="13.5" customHeight="1" x14ac:dyDescent="0.2">
      <c r="A1" s="853" t="s">
        <v>391</v>
      </c>
      <c r="B1" s="853"/>
      <c r="C1" s="853"/>
      <c r="D1" s="853"/>
      <c r="E1" s="853"/>
      <c r="F1" s="853"/>
      <c r="G1" s="853"/>
      <c r="H1" s="853"/>
      <c r="I1" s="853"/>
      <c r="J1" s="853"/>
      <c r="K1" s="853"/>
      <c r="L1" s="424"/>
      <c r="M1" s="618"/>
      <c r="N1" s="618"/>
      <c r="O1" s="424"/>
      <c r="P1" s="424"/>
      <c r="Q1" s="424"/>
      <c r="R1" s="424"/>
      <c r="S1" s="424"/>
      <c r="T1" s="424"/>
    </row>
    <row r="2" spans="1:31" ht="13.5" customHeight="1" x14ac:dyDescent="0.2">
      <c r="A2" s="612" t="s">
        <v>483</v>
      </c>
      <c r="B2" s="612"/>
      <c r="C2" s="612"/>
      <c r="D2" s="612"/>
      <c r="E2" s="64"/>
      <c r="F2" s="64"/>
      <c r="G2" s="64"/>
      <c r="H2" s="64"/>
      <c r="I2" s="64"/>
      <c r="J2" s="64"/>
      <c r="K2" s="64"/>
      <c r="L2" s="64"/>
      <c r="M2" s="64"/>
      <c r="Q2" s="65"/>
      <c r="R2" s="65"/>
      <c r="S2" s="65"/>
      <c r="T2" s="850" t="s">
        <v>41</v>
      </c>
      <c r="U2" s="851"/>
      <c r="V2" s="852"/>
      <c r="AD2" s="85"/>
      <c r="AE2" s="44" t="s">
        <v>5</v>
      </c>
    </row>
    <row r="3" spans="1:31" ht="12.75" customHeight="1" x14ac:dyDescent="0.2">
      <c r="A3" s="49" t="s">
        <v>0</v>
      </c>
      <c r="B3" s="287"/>
      <c r="C3" s="423"/>
      <c r="D3" s="423"/>
      <c r="E3" s="64"/>
      <c r="F3" s="64"/>
      <c r="G3" s="64"/>
      <c r="H3"/>
      <c r="I3" s="64"/>
      <c r="J3" s="64"/>
      <c r="K3" s="64"/>
      <c r="L3" s="64"/>
      <c r="M3" s="64"/>
      <c r="Q3" s="65"/>
      <c r="R3" s="65"/>
      <c r="S3" s="65"/>
      <c r="T3" s="856" t="s">
        <v>39</v>
      </c>
      <c r="U3" s="857"/>
      <c r="V3" s="42" t="s">
        <v>28</v>
      </c>
      <c r="AE3" s="45" t="s">
        <v>6</v>
      </c>
    </row>
    <row r="4" spans="1:31" ht="12.75" customHeight="1" x14ac:dyDescent="0.2">
      <c r="A4" s="265"/>
      <c r="B4" s="85"/>
      <c r="C4" s="39"/>
      <c r="D4" s="67"/>
      <c r="E4" s="68"/>
      <c r="F4" s="68"/>
      <c r="G4" s="68"/>
      <c r="H4" s="68"/>
      <c r="I4" s="68"/>
      <c r="J4" s="68"/>
      <c r="K4" s="68"/>
      <c r="L4" s="68"/>
      <c r="M4" s="68"/>
      <c r="N4" s="68"/>
      <c r="O4" s="68"/>
      <c r="P4" s="40"/>
      <c r="Q4" s="40"/>
      <c r="R4" s="40"/>
      <c r="S4" s="40"/>
      <c r="T4" s="422"/>
      <c r="U4" s="855"/>
      <c r="V4" s="855"/>
      <c r="W4" s="95"/>
      <c r="AE4" s="44" t="s">
        <v>28</v>
      </c>
    </row>
    <row r="5" spans="1:31" s="39" customFormat="1" ht="24.75" customHeight="1" x14ac:dyDescent="0.2">
      <c r="A5" s="844" t="str">
        <f>IF(V3="All", "All pupils",V3)</f>
        <v>All pupils</v>
      </c>
      <c r="B5" s="835" t="s">
        <v>38</v>
      </c>
      <c r="C5" s="837" t="s">
        <v>65</v>
      </c>
      <c r="D5" s="614"/>
      <c r="E5" s="839" t="s">
        <v>482</v>
      </c>
      <c r="F5" s="616"/>
      <c r="G5" s="841" t="s">
        <v>548</v>
      </c>
      <c r="H5" s="841"/>
      <c r="I5" s="841"/>
      <c r="J5" s="145"/>
      <c r="K5" s="842" t="s">
        <v>553</v>
      </c>
      <c r="L5" s="842"/>
      <c r="M5" s="842"/>
      <c r="N5" s="842"/>
      <c r="O5" s="267"/>
      <c r="P5" s="843" t="s">
        <v>371</v>
      </c>
      <c r="Q5" s="843"/>
      <c r="R5" s="843"/>
      <c r="S5" s="843"/>
      <c r="T5" s="616"/>
      <c r="U5" s="839" t="s">
        <v>372</v>
      </c>
      <c r="V5" s="839" t="s">
        <v>373</v>
      </c>
    </row>
    <row r="6" spans="1:31" ht="60" customHeight="1" x14ac:dyDescent="0.2">
      <c r="A6" s="845"/>
      <c r="B6" s="836"/>
      <c r="C6" s="838"/>
      <c r="D6" s="615"/>
      <c r="E6" s="840"/>
      <c r="F6" s="617"/>
      <c r="G6" s="155" t="s">
        <v>549</v>
      </c>
      <c r="H6" s="155" t="s">
        <v>682</v>
      </c>
      <c r="I6" s="155" t="s">
        <v>681</v>
      </c>
      <c r="J6" s="21"/>
      <c r="K6" s="607" t="s">
        <v>550</v>
      </c>
      <c r="L6" s="155" t="s">
        <v>375</v>
      </c>
      <c r="M6" s="607" t="s">
        <v>683</v>
      </c>
      <c r="N6" s="607" t="s">
        <v>684</v>
      </c>
      <c r="O6" s="613"/>
      <c r="P6" s="615" t="s">
        <v>101</v>
      </c>
      <c r="Q6" s="617" t="s">
        <v>376</v>
      </c>
      <c r="R6" s="159" t="s">
        <v>99</v>
      </c>
      <c r="S6" s="159" t="s">
        <v>100</v>
      </c>
      <c r="T6" s="617"/>
      <c r="U6" s="840"/>
      <c r="V6" s="840"/>
    </row>
    <row r="7" spans="1:31" x14ac:dyDescent="0.2">
      <c r="A7" s="38"/>
      <c r="B7" s="38"/>
      <c r="C7" s="37"/>
      <c r="D7" s="37"/>
      <c r="E7" s="36"/>
      <c r="F7" s="36"/>
      <c r="G7" s="36"/>
      <c r="H7" s="36"/>
      <c r="I7" s="36"/>
      <c r="J7" s="36"/>
      <c r="K7" s="36"/>
      <c r="L7" s="36"/>
      <c r="M7" s="36"/>
      <c r="N7" s="36"/>
      <c r="O7" s="36"/>
      <c r="P7" s="36"/>
      <c r="Q7" s="36"/>
      <c r="R7" s="421"/>
      <c r="S7" s="293"/>
      <c r="T7" s="36"/>
      <c r="W7" s="80"/>
    </row>
    <row r="8" spans="1:31" ht="16.899999999999999" customHeight="1" x14ac:dyDescent="0.2">
      <c r="A8" s="30" t="s">
        <v>481</v>
      </c>
      <c r="B8" s="34">
        <f>Table2abData!C23</f>
        <v>163</v>
      </c>
      <c r="C8" s="419">
        <f>IF($V$3="Boys",Table2abData!AY23,IF($V$3="Girls",Table2abData!AZ23,IF($V$3="All",Table2abData!BA23)))</f>
        <v>23192</v>
      </c>
      <c r="D8" s="34"/>
      <c r="E8" s="288">
        <f>IF($V$3="Boys",Table2abData!D23,IF($V$3="Girls",Table2abData!O23,IF($V$3="All",Table2abData!Z23)))</f>
        <v>71.099999999999994</v>
      </c>
      <c r="F8" s="416"/>
      <c r="G8" s="288">
        <f>IF($V$3="Boys",Table2abData!E23,IF($V$3="Girls",Table2abData!P23,IF($V$3="All",Table2abData!AA23)))</f>
        <v>99.8</v>
      </c>
      <c r="H8" s="288">
        <f>IF($V$3="Boys",Table2abData!F23,IF($V$3="Girls",Table2abData!Q23,IF($V$3="All",Table2abData!AB23)))</f>
        <v>92.9</v>
      </c>
      <c r="I8" s="288">
        <f>IF($V$3="Boys",Table2abData!AK23,IF($V$3="Girls",Table2abData!AL23,IF($V$3="All",Table2abData!AM23)))</f>
        <v>98.7</v>
      </c>
      <c r="J8" s="416"/>
      <c r="K8" s="288">
        <f>IF($V$3="Boys",Table2abData!G23,IF($V$3="Girls",Table2abData!R23,IF($V$3="All",Table2abData!AC23)))</f>
        <v>78.7</v>
      </c>
      <c r="L8" s="418">
        <f>IF($V$3="Boys",Table2abData!AQ23,IF($V$3="Girls",Table2abData!AR23,IF($V$3="All",Table2abData!AS23)))</f>
        <v>6.74</v>
      </c>
      <c r="M8" s="288">
        <f>IF($V$3="Boys",Table2abData!H23,IF($V$3="Girls",Table2abData!S23,IF($V$3="All",Table2abData!AD23)))</f>
        <v>61.7</v>
      </c>
      <c r="N8" s="288">
        <f>IF($V$3="Boys",Table2abData!AN23,IF($V$3="Girls",Table2abData!AO23,IF($V$3="All",Table2abData!AP23)))</f>
        <v>71.7</v>
      </c>
      <c r="O8" s="416"/>
      <c r="P8" s="419">
        <f>IF($V$3="Boys",Table2abData!I23,IF($V$3="Girls",Table2abData!T23,IF($V$3="All",Table2abData!AE23)))</f>
        <v>21198</v>
      </c>
      <c r="Q8" s="418">
        <f>IF($V$3="Boys",Table2abData!J23,IF($V$3="Girls",Table2abData!U23,IF($V$3="All",Table2abData!AF23)))</f>
        <v>0.56000000000000005</v>
      </c>
      <c r="R8" s="417">
        <f>IF($V$3="Boys",Table2abData!K23,IF($V$3="Girls",Table2abData!V23,IF($V$3="All",Table2abData!AG23)))</f>
        <v>0.55000000000000004</v>
      </c>
      <c r="S8" s="417">
        <f>IF($V$3="Boys",Table2abData!L23,IF($V$3="Girls",Table2abData!W23,IF($V$3="All",Table2abData!AH23)))</f>
        <v>0.57999999999999996</v>
      </c>
      <c r="T8" s="416"/>
      <c r="U8" s="288">
        <f>IF($V$3="Boys",Table2abData!M23,IF($V$3="Girls",Table2abData!X23,IF($V$3="All",Table2abData!AI23)))</f>
        <v>99.9</v>
      </c>
      <c r="V8" s="288">
        <f>IF($V$3="Boys",Table2abData!N23,IF($V$3="Girls",Table2abData!Y23,IF($V$3="All",Table2abData!AJ23)))</f>
        <v>99.9</v>
      </c>
      <c r="W8" s="41"/>
    </row>
    <row r="9" spans="1:31" ht="16.899999999999999" customHeight="1" x14ac:dyDescent="0.2">
      <c r="A9" s="420" t="s">
        <v>480</v>
      </c>
      <c r="B9" s="34">
        <f>Table2abData!C24</f>
        <v>216</v>
      </c>
      <c r="C9" s="419">
        <f>IF($V$3="Boys",Table2abData!AY24,IF($V$3="Girls",Table2abData!AZ24,IF($V$3="All",Table2abData!BA24)))</f>
        <v>33140</v>
      </c>
      <c r="D9" s="34"/>
      <c r="E9" s="288">
        <f>IF($V$3="Boys",Table2abData!D24,IF($V$3="Girls",Table2abData!O24,IF($V$3="All",Table2abData!Z24)))</f>
        <v>42.3</v>
      </c>
      <c r="F9" s="416"/>
      <c r="G9" s="288">
        <f>IF($V$3="Boys",Table2abData!E24,IF($V$3="Girls",Table2abData!P24,IF($V$3="All",Table2abData!AA24)))</f>
        <v>98.7</v>
      </c>
      <c r="H9" s="288">
        <f>IF($V$3="Boys",Table2abData!F24,IF($V$3="Girls",Table2abData!Q24,IF($V$3="All",Table2abData!AB24)))</f>
        <v>32</v>
      </c>
      <c r="I9" s="288">
        <f>IF($V$3="Boys",Table2abData!AK24,IF($V$3="Girls",Table2abData!AL24,IF($V$3="All",Table2abData!AM24)))</f>
        <v>56.8</v>
      </c>
      <c r="J9" s="416"/>
      <c r="K9" s="288">
        <f>IF($V$3="Boys",Table2abData!G24,IF($V$3="Girls",Table2abData!R24,IF($V$3="All",Table2abData!AC24)))</f>
        <v>28</v>
      </c>
      <c r="L9" s="418">
        <f>IF($V$3="Boys",Table2abData!AQ24,IF($V$3="Girls",Table2abData!AR24,IF($V$3="All",Table2abData!AS24)))</f>
        <v>3.52</v>
      </c>
      <c r="M9" s="288">
        <f>IF($V$3="Boys",Table2abData!H24,IF($V$3="Girls",Table2abData!S24,IF($V$3="All",Table2abData!AD24)))</f>
        <v>8.1999999999999993</v>
      </c>
      <c r="N9" s="288">
        <f>IF($V$3="Boys",Table2abData!AN24,IF($V$3="Girls",Table2abData!AO24,IF($V$3="All",Table2abData!AP24)))</f>
        <v>13.9</v>
      </c>
      <c r="O9" s="416"/>
      <c r="P9" s="419">
        <f>IF($V$3="Boys",Table2abData!I24,IF($V$3="Girls",Table2abData!T24,IF($V$3="All",Table2abData!AE24)))</f>
        <v>31624</v>
      </c>
      <c r="Q9" s="418">
        <f>IF($V$3="Boys",Table2abData!J24,IF($V$3="Girls",Table2abData!U24,IF($V$3="All",Table2abData!AF24)))</f>
        <v>-0.13</v>
      </c>
      <c r="R9" s="417">
        <f>IF($V$3="Boys",Table2abData!K24,IF($V$3="Girls",Table2abData!V24,IF($V$3="All",Table2abData!AG24)))</f>
        <v>-0.15</v>
      </c>
      <c r="S9" s="417">
        <f>IF($V$3="Boys",Table2abData!L24,IF($V$3="Girls",Table2abData!W24,IF($V$3="All",Table2abData!AH24)))</f>
        <v>-0.12</v>
      </c>
      <c r="T9" s="416"/>
      <c r="U9" s="288">
        <f>IF($V$3="Boys",Table2abData!M24,IF($V$3="Girls",Table2abData!X24,IF($V$3="All",Table2abData!AI24)))</f>
        <v>99.3</v>
      </c>
      <c r="V9" s="288">
        <f>IF($V$3="Boys",Table2abData!N24,IF($V$3="Girls",Table2abData!Y24,IF($V$3="All",Table2abData!AJ24)))</f>
        <v>99.1</v>
      </c>
      <c r="W9" s="41"/>
    </row>
    <row r="10" spans="1:31" ht="16.899999999999999" customHeight="1" x14ac:dyDescent="0.2">
      <c r="A10" s="420" t="s">
        <v>479</v>
      </c>
      <c r="B10" s="34">
        <f>Table2abData!C25</f>
        <v>2777</v>
      </c>
      <c r="C10" s="419">
        <f>IF($V$3="Boys",Table2abData!AY25,IF($V$3="Girls",Table2abData!AZ25,IF($V$3="All",Table2abData!BA25)))</f>
        <v>455815</v>
      </c>
      <c r="D10" s="34"/>
      <c r="E10" s="288">
        <f>IF($V$3="Boys",Table2abData!D25,IF($V$3="Girls",Table2abData!O25,IF($V$3="All",Table2abData!Z25)))</f>
        <v>46.6</v>
      </c>
      <c r="F10" s="416"/>
      <c r="G10" s="288">
        <f>IF($V$3="Boys",Table2abData!E25,IF($V$3="Girls",Table2abData!P25,IF($V$3="All",Table2abData!AA25)))</f>
        <v>98.6</v>
      </c>
      <c r="H10" s="288">
        <f>IF($V$3="Boys",Table2abData!F25,IF($V$3="Girls",Table2abData!Q25,IF($V$3="All",Table2abData!AB25)))</f>
        <v>42.6</v>
      </c>
      <c r="I10" s="288">
        <f>IF($V$3="Boys",Table2abData!AK25,IF($V$3="Girls",Table2abData!AL25,IF($V$3="All",Table2abData!AM25)))</f>
        <v>64.5</v>
      </c>
      <c r="J10" s="416"/>
      <c r="K10" s="288">
        <f>IF($V$3="Boys",Table2abData!G25,IF($V$3="Girls",Table2abData!R25,IF($V$3="All",Table2abData!AC25)))</f>
        <v>38</v>
      </c>
      <c r="L10" s="418">
        <f>IF($V$3="Boys",Table2abData!AQ25,IF($V$3="Girls",Table2abData!AR25,IF($V$3="All",Table2abData!AS25)))</f>
        <v>4.04</v>
      </c>
      <c r="M10" s="288">
        <f>IF($V$3="Boys",Table2abData!H25,IF($V$3="Girls",Table2abData!S25,IF($V$3="All",Table2abData!AD25)))</f>
        <v>15.4</v>
      </c>
      <c r="N10" s="288">
        <f>IF($V$3="Boys",Table2abData!AN25,IF($V$3="Girls",Table2abData!AO25,IF($V$3="All",Table2abData!AP25)))</f>
        <v>23</v>
      </c>
      <c r="O10" s="416"/>
      <c r="P10" s="419">
        <f>IF($V$3="Boys",Table2abData!I25,IF($V$3="Girls",Table2abData!T25,IF($V$3="All",Table2abData!AE25)))</f>
        <v>431573</v>
      </c>
      <c r="Q10" s="418">
        <f>IF($V$3="Boys",Table2abData!J25,IF($V$3="Girls",Table2abData!U25,IF($V$3="All",Table2abData!AF25)))</f>
        <v>0</v>
      </c>
      <c r="R10" s="417">
        <f>IF($V$3="Boys",Table2abData!K25,IF($V$3="Girls",Table2abData!V25,IF($V$3="All",Table2abData!AG25)))</f>
        <v>-0.01</v>
      </c>
      <c r="S10" s="417">
        <f>IF($V$3="Boys",Table2abData!L25,IF($V$3="Girls",Table2abData!W25,IF($V$3="All",Table2abData!AH25)))</f>
        <v>0</v>
      </c>
      <c r="T10" s="416"/>
      <c r="U10" s="288">
        <f>IF($V$3="Boys",Table2abData!M25,IF($V$3="Girls",Table2abData!X25,IF($V$3="All",Table2abData!AI25)))</f>
        <v>99.3</v>
      </c>
      <c r="V10" s="288">
        <f>IF($V$3="Boys",Table2abData!N25,IF($V$3="Girls",Table2abData!Y25,IF($V$3="All",Table2abData!AJ25)))</f>
        <v>99.1</v>
      </c>
      <c r="W10" s="41"/>
    </row>
    <row r="11" spans="1:31" ht="16.899999999999999" customHeight="1" x14ac:dyDescent="0.2">
      <c r="A11" s="420" t="s">
        <v>262</v>
      </c>
      <c r="B11" s="34">
        <f>Table2abData!C26</f>
        <v>3175</v>
      </c>
      <c r="C11" s="419">
        <f>IF($V$3="Boys",Table2abData!AY26,IF($V$3="Girls",Table2abData!AZ26,IF($V$3="All",Table2abData!BA26)))</f>
        <v>513356</v>
      </c>
      <c r="D11" s="34"/>
      <c r="E11" s="288">
        <f>IF($V$3="Boys",Table2abData!D26,IF($V$3="Girls",Table2abData!O26,IF($V$3="All",Table2abData!Z26)))</f>
        <v>47.4</v>
      </c>
      <c r="F11" s="416"/>
      <c r="G11" s="288">
        <f>IF($V$3="Boys",Table2abData!E26,IF($V$3="Girls",Table2abData!P26,IF($V$3="All",Table2abData!AA26)))</f>
        <v>98.6</v>
      </c>
      <c r="H11" s="288">
        <f>IF($V$3="Boys",Table2abData!F26,IF($V$3="Girls",Table2abData!Q26,IF($V$3="All",Table2abData!AB26)))</f>
        <v>44.1</v>
      </c>
      <c r="I11" s="288">
        <f>IF($V$3="Boys",Table2abData!AK26,IF($V$3="Girls",Table2abData!AL26,IF($V$3="All",Table2abData!AM26)))</f>
        <v>65.5</v>
      </c>
      <c r="J11" s="416"/>
      <c r="K11" s="288">
        <f>IF($V$3="Boys",Table2abData!G26,IF($V$3="Girls",Table2abData!R26,IF($V$3="All",Table2abData!AC26)))</f>
        <v>39.1</v>
      </c>
      <c r="L11" s="418">
        <f>IF($V$3="Boys",Table2abData!AQ26,IF($V$3="Girls",Table2abData!AR26,IF($V$3="All",Table2abData!AS26)))</f>
        <v>4.12</v>
      </c>
      <c r="M11" s="288">
        <f>IF($V$3="Boys",Table2abData!H26,IF($V$3="Girls",Table2abData!S26,IF($V$3="All",Table2abData!AD26)))</f>
        <v>17</v>
      </c>
      <c r="N11" s="288">
        <f>IF($V$3="Boys",Table2abData!AN26,IF($V$3="Girls",Table2abData!AO26,IF($V$3="All",Table2abData!AP26)))</f>
        <v>24.6</v>
      </c>
      <c r="O11" s="416"/>
      <c r="P11" s="419">
        <f>IF($V$3="Boys",Table2abData!I26,IF($V$3="Girls",Table2abData!T26,IF($V$3="All",Table2abData!AE26)))</f>
        <v>485334</v>
      </c>
      <c r="Q11" s="418">
        <f>IF($V$3="Boys",Table2abData!J26,IF($V$3="Girls",Table2abData!U26,IF($V$3="All",Table2abData!AF26)))</f>
        <v>0.01</v>
      </c>
      <c r="R11" s="417">
        <f>IF($V$3="Boys",Table2abData!K26,IF($V$3="Girls",Table2abData!V26,IF($V$3="All",Table2abData!AG26)))</f>
        <v>0.01</v>
      </c>
      <c r="S11" s="417">
        <f>IF($V$3="Boys",Table2abData!L26,IF($V$3="Girls",Table2abData!W26,IF($V$3="All",Table2abData!AH26)))</f>
        <v>0.01</v>
      </c>
      <c r="T11" s="416"/>
      <c r="U11" s="288">
        <f>IF($V$3="Boys",Table2abData!M26,IF($V$3="Girls",Table2abData!X26,IF($V$3="All",Table2abData!AI26)))</f>
        <v>99.3</v>
      </c>
      <c r="V11" s="288">
        <f>IF($V$3="Boys",Table2abData!N26,IF($V$3="Girls",Table2abData!Y26,IF($V$3="All",Table2abData!AJ26)))</f>
        <v>99.1</v>
      </c>
      <c r="W11" s="41"/>
    </row>
    <row r="12" spans="1:31" ht="11.25" customHeight="1" x14ac:dyDescent="0.2">
      <c r="A12" s="29"/>
      <c r="B12" s="415"/>
      <c r="C12" s="294"/>
      <c r="D12" s="294"/>
      <c r="E12" s="295"/>
      <c r="F12" s="295"/>
      <c r="G12" s="295"/>
      <c r="H12" s="295"/>
      <c r="I12" s="295"/>
      <c r="J12" s="295"/>
      <c r="K12" s="295"/>
      <c r="L12" s="295"/>
      <c r="M12" s="295"/>
      <c r="N12" s="295"/>
      <c r="O12" s="295"/>
      <c r="P12" s="295"/>
      <c r="Q12" s="295"/>
      <c r="R12" s="295"/>
      <c r="S12" s="295"/>
      <c r="T12" s="295"/>
      <c r="U12" s="414"/>
      <c r="V12" s="414"/>
      <c r="W12" s="146"/>
    </row>
    <row r="13" spans="1:31" ht="14.65" customHeight="1" x14ac:dyDescent="0.2">
      <c r="A13" s="413"/>
      <c r="B13" s="412"/>
      <c r="C13" s="411"/>
      <c r="D13" s="411"/>
      <c r="E13" s="411"/>
      <c r="F13" s="411"/>
      <c r="G13" s="411"/>
      <c r="H13" s="411"/>
      <c r="I13" s="411"/>
      <c r="J13" s="411"/>
      <c r="K13" s="411"/>
      <c r="L13" s="411"/>
      <c r="M13" s="411"/>
      <c r="N13" s="411"/>
      <c r="O13" s="411"/>
      <c r="P13" s="411"/>
      <c r="Q13" s="411"/>
      <c r="R13" s="411"/>
      <c r="S13" s="411"/>
      <c r="T13" s="411"/>
      <c r="U13" s="411"/>
      <c r="V13" s="93" t="s">
        <v>64</v>
      </c>
      <c r="W13" s="93"/>
    </row>
    <row r="14" spans="1:31" s="610" customFormat="1" ht="45.75" customHeight="1" x14ac:dyDescent="0.2">
      <c r="A14" s="823" t="s">
        <v>393</v>
      </c>
      <c r="B14" s="823"/>
      <c r="C14" s="823"/>
      <c r="D14" s="823"/>
      <c r="E14" s="823"/>
      <c r="F14" s="823"/>
      <c r="G14" s="823"/>
      <c r="H14" s="823"/>
      <c r="I14" s="823"/>
      <c r="J14" s="823"/>
      <c r="K14" s="823"/>
      <c r="L14" s="823"/>
      <c r="M14" s="823"/>
      <c r="N14" s="823"/>
      <c r="O14" s="823"/>
      <c r="P14" s="823"/>
      <c r="Q14" s="823"/>
      <c r="R14" s="823"/>
      <c r="S14" s="823"/>
      <c r="T14" s="823"/>
      <c r="U14" s="823"/>
      <c r="V14" s="823"/>
      <c r="W14" s="15"/>
    </row>
    <row r="15" spans="1:31" s="610" customFormat="1" ht="12.75" customHeight="1" x14ac:dyDescent="0.2">
      <c r="A15" s="854" t="s">
        <v>55</v>
      </c>
      <c r="B15" s="854"/>
      <c r="C15" s="854"/>
      <c r="D15" s="854"/>
      <c r="E15" s="854"/>
      <c r="F15" s="854"/>
      <c r="G15" s="854"/>
      <c r="H15" s="854"/>
      <c r="I15" s="854"/>
      <c r="J15" s="854"/>
      <c r="K15" s="854"/>
      <c r="L15" s="854"/>
      <c r="M15" s="854"/>
      <c r="N15" s="854"/>
      <c r="O15" s="854"/>
      <c r="P15" s="854"/>
      <c r="Q15" s="854"/>
      <c r="R15" s="854"/>
      <c r="S15" s="854"/>
      <c r="T15" s="125"/>
      <c r="U15" s="124"/>
    </row>
    <row r="16" spans="1:31" s="610" customFormat="1" ht="35.65" customHeight="1" x14ac:dyDescent="0.2">
      <c r="A16" s="810" t="s">
        <v>394</v>
      </c>
      <c r="B16" s="810"/>
      <c r="C16" s="810"/>
      <c r="D16" s="810"/>
      <c r="E16" s="810"/>
      <c r="F16" s="810"/>
      <c r="G16" s="810"/>
      <c r="H16" s="810"/>
      <c r="I16" s="810"/>
      <c r="J16" s="810"/>
      <c r="K16" s="810"/>
      <c r="L16" s="810"/>
      <c r="M16" s="810"/>
      <c r="N16" s="810"/>
      <c r="O16" s="810"/>
      <c r="P16" s="810"/>
      <c r="Q16" s="810"/>
      <c r="R16" s="810"/>
      <c r="S16" s="810"/>
      <c r="T16" s="810"/>
      <c r="U16" s="810"/>
      <c r="V16" s="810"/>
      <c r="W16" s="810"/>
    </row>
    <row r="17" spans="1:44" s="610" customFormat="1" ht="10.5" customHeight="1" x14ac:dyDescent="0.2">
      <c r="A17" s="810" t="s">
        <v>384</v>
      </c>
      <c r="B17" s="810"/>
      <c r="C17" s="810"/>
      <c r="D17" s="810"/>
      <c r="E17" s="810"/>
      <c r="F17" s="810"/>
      <c r="G17" s="810"/>
      <c r="H17" s="810"/>
      <c r="I17" s="810"/>
      <c r="J17" s="810"/>
      <c r="K17" s="810"/>
      <c r="L17" s="810"/>
      <c r="M17" s="810"/>
      <c r="N17" s="810"/>
      <c r="O17" s="810"/>
      <c r="P17" s="810"/>
      <c r="Q17" s="810"/>
      <c r="R17" s="810"/>
      <c r="S17" s="810"/>
      <c r="T17" s="810"/>
      <c r="U17" s="810"/>
      <c r="V17" s="810"/>
      <c r="W17" s="606"/>
    </row>
    <row r="18" spans="1:44" s="610" customFormat="1" ht="36.75" customHeight="1" x14ac:dyDescent="0.2">
      <c r="A18" s="810" t="s">
        <v>385</v>
      </c>
      <c r="B18" s="810"/>
      <c r="C18" s="810"/>
      <c r="D18" s="810"/>
      <c r="E18" s="810"/>
      <c r="F18" s="810"/>
      <c r="G18" s="810"/>
      <c r="H18" s="810"/>
      <c r="I18" s="810"/>
      <c r="J18" s="810"/>
      <c r="K18" s="810"/>
      <c r="L18" s="810"/>
      <c r="M18" s="810"/>
      <c r="N18" s="810"/>
      <c r="O18" s="810"/>
      <c r="P18" s="810"/>
      <c r="Q18" s="810"/>
      <c r="R18" s="810"/>
      <c r="S18" s="810"/>
      <c r="T18" s="810"/>
      <c r="U18" s="810"/>
      <c r="V18" s="810"/>
      <c r="W18" s="810"/>
      <c r="X18" s="608"/>
    </row>
    <row r="19" spans="1:44" s="610" customFormat="1" ht="15" customHeight="1" x14ac:dyDescent="0.2">
      <c r="A19" s="810" t="s">
        <v>478</v>
      </c>
      <c r="B19" s="810"/>
      <c r="C19" s="810"/>
      <c r="D19" s="810"/>
      <c r="E19" s="810"/>
      <c r="F19" s="810"/>
      <c r="G19" s="810"/>
      <c r="H19" s="810"/>
      <c r="I19" s="810"/>
      <c r="J19" s="810"/>
      <c r="K19" s="810"/>
      <c r="L19" s="810"/>
      <c r="M19" s="810"/>
      <c r="N19" s="810"/>
      <c r="O19" s="810"/>
      <c r="P19" s="810"/>
      <c r="Q19" s="810"/>
      <c r="R19" s="810"/>
      <c r="S19" s="810"/>
      <c r="T19" s="810"/>
      <c r="U19" s="810"/>
      <c r="V19" s="810"/>
      <c r="W19" s="810"/>
      <c r="X19" s="608"/>
    </row>
    <row r="20" spans="1:44" s="610" customFormat="1" x14ac:dyDescent="0.2">
      <c r="A20" s="810" t="s">
        <v>477</v>
      </c>
      <c r="B20" s="810"/>
      <c r="C20" s="810"/>
      <c r="D20" s="810"/>
      <c r="E20" s="810"/>
      <c r="F20" s="810"/>
      <c r="G20" s="810"/>
      <c r="H20" s="810"/>
      <c r="I20" s="810"/>
      <c r="J20" s="810"/>
      <c r="K20" s="810"/>
      <c r="L20" s="810"/>
      <c r="M20" s="810"/>
      <c r="N20" s="810"/>
      <c r="O20" s="810"/>
      <c r="P20" s="810"/>
      <c r="Q20" s="810"/>
      <c r="R20" s="810"/>
      <c r="S20" s="810"/>
      <c r="T20" s="810"/>
      <c r="U20" s="810"/>
      <c r="V20" s="810"/>
      <c r="W20" s="606"/>
    </row>
    <row r="21" spans="1:44" s="610" customFormat="1" ht="25.5" customHeight="1" x14ac:dyDescent="0.2">
      <c r="A21" s="810" t="s">
        <v>476</v>
      </c>
      <c r="B21" s="810"/>
      <c r="C21" s="810"/>
      <c r="D21" s="810"/>
      <c r="E21" s="810"/>
      <c r="F21" s="810"/>
      <c r="G21" s="810"/>
      <c r="H21" s="810"/>
      <c r="I21" s="810"/>
      <c r="J21" s="810"/>
      <c r="K21" s="810"/>
      <c r="L21" s="810"/>
      <c r="M21" s="810"/>
      <c r="N21" s="810"/>
      <c r="O21" s="810"/>
      <c r="P21" s="810"/>
      <c r="Q21" s="810"/>
      <c r="R21" s="810"/>
      <c r="S21" s="810"/>
      <c r="T21" s="810"/>
      <c r="U21" s="810"/>
      <c r="V21" s="810"/>
      <c r="W21" s="606"/>
    </row>
    <row r="22" spans="1:44" s="610" customFormat="1" x14ac:dyDescent="0.2">
      <c r="A22" s="810" t="s">
        <v>475</v>
      </c>
      <c r="B22" s="810"/>
      <c r="C22" s="810"/>
      <c r="D22" s="810"/>
      <c r="E22" s="810"/>
      <c r="F22" s="810"/>
      <c r="G22" s="810"/>
      <c r="H22" s="810"/>
      <c r="I22" s="810"/>
      <c r="J22" s="810"/>
      <c r="K22" s="810"/>
      <c r="L22" s="810"/>
      <c r="M22" s="810"/>
      <c r="N22" s="810"/>
      <c r="O22" s="810"/>
      <c r="P22" s="810"/>
      <c r="Q22" s="810"/>
      <c r="R22" s="810"/>
      <c r="S22" s="810"/>
      <c r="T22" s="810"/>
      <c r="U22" s="810"/>
      <c r="V22" s="810"/>
      <c r="W22" s="606"/>
    </row>
    <row r="23" spans="1:44" s="610" customFormat="1" ht="26.65" customHeight="1" x14ac:dyDescent="0.2">
      <c r="A23" s="848" t="s">
        <v>667</v>
      </c>
      <c r="B23" s="848"/>
      <c r="C23" s="848"/>
      <c r="D23" s="848"/>
      <c r="E23" s="848"/>
      <c r="F23" s="848"/>
      <c r="G23" s="848"/>
      <c r="H23" s="848"/>
      <c r="I23" s="848"/>
      <c r="J23" s="848"/>
      <c r="K23" s="848"/>
      <c r="L23" s="848"/>
      <c r="M23" s="848"/>
      <c r="N23" s="848"/>
      <c r="O23" s="848"/>
      <c r="P23" s="848"/>
      <c r="Q23" s="848"/>
      <c r="R23" s="848"/>
      <c r="S23" s="848"/>
      <c r="T23" s="848"/>
      <c r="U23" s="848"/>
      <c r="V23" s="848"/>
      <c r="W23" s="66"/>
    </row>
    <row r="24" spans="1:44" s="610" customFormat="1" ht="25.5" customHeight="1" x14ac:dyDescent="0.2">
      <c r="A24" s="810" t="s">
        <v>474</v>
      </c>
      <c r="B24" s="810"/>
      <c r="C24" s="810"/>
      <c r="D24" s="810"/>
      <c r="E24" s="810"/>
      <c r="F24" s="810"/>
      <c r="G24" s="810"/>
      <c r="H24" s="810"/>
      <c r="I24" s="810"/>
      <c r="J24" s="810"/>
      <c r="K24" s="810"/>
      <c r="L24" s="810"/>
      <c r="M24" s="810"/>
      <c r="N24" s="810"/>
      <c r="O24" s="810"/>
      <c r="P24" s="810"/>
      <c r="Q24" s="810"/>
      <c r="R24" s="810"/>
      <c r="S24" s="810"/>
      <c r="T24" s="810"/>
      <c r="U24" s="810"/>
      <c r="V24" s="810"/>
      <c r="W24" s="86"/>
    </row>
    <row r="25" spans="1:44" s="608" customFormat="1" ht="24.75" customHeight="1" x14ac:dyDescent="0.2">
      <c r="A25" s="810" t="s">
        <v>473</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row>
    <row r="26" spans="1:44" ht="37.5" customHeight="1" x14ac:dyDescent="0.2">
      <c r="A26" s="810" t="s">
        <v>654</v>
      </c>
      <c r="B26" s="810"/>
      <c r="C26" s="810"/>
      <c r="D26" s="810"/>
      <c r="E26" s="810"/>
      <c r="F26" s="810"/>
      <c r="G26" s="810"/>
      <c r="H26" s="810"/>
      <c r="I26" s="810"/>
      <c r="J26" s="810"/>
      <c r="K26" s="810"/>
      <c r="L26" s="810"/>
      <c r="M26" s="810"/>
      <c r="N26" s="810"/>
      <c r="O26" s="810"/>
      <c r="P26" s="810"/>
      <c r="Q26" s="810"/>
      <c r="R26" s="810"/>
      <c r="S26" s="810"/>
      <c r="T26" s="810"/>
      <c r="U26" s="810"/>
      <c r="V26" s="810"/>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row>
    <row r="29" spans="1:44" s="32" customFormat="1" x14ac:dyDescent="0.2">
      <c r="A29" s="28"/>
      <c r="B29" s="28"/>
      <c r="C29" s="24"/>
      <c r="D29" s="24"/>
      <c r="E29" s="31"/>
      <c r="F29" s="31"/>
      <c r="G29" s="31"/>
      <c r="H29" s="31"/>
      <c r="I29" s="31"/>
      <c r="J29" s="31"/>
      <c r="K29" s="31"/>
      <c r="L29" s="31"/>
      <c r="M29" s="31"/>
      <c r="N29" s="31"/>
      <c r="O29" s="31"/>
      <c r="U29" s="28"/>
      <c r="V29" s="28"/>
      <c r="W29" s="28"/>
      <c r="X29" s="28"/>
      <c r="Y29" s="28"/>
      <c r="Z29" s="28"/>
      <c r="AA29" s="28"/>
      <c r="AB29" s="28"/>
      <c r="AC29" s="28"/>
      <c r="AD29" s="28"/>
      <c r="AE29" s="28"/>
      <c r="AF29" s="28"/>
    </row>
    <row r="30" spans="1:44" x14ac:dyDescent="0.2">
      <c r="P30" s="32" t="s">
        <v>27</v>
      </c>
    </row>
  </sheetData>
  <sheetProtection sheet="1" objects="1" scenarios="1"/>
  <mergeCells count="27">
    <mergeCell ref="A26:V26"/>
    <mergeCell ref="A1:K1"/>
    <mergeCell ref="A19:W19"/>
    <mergeCell ref="A15:S15"/>
    <mergeCell ref="A16:W16"/>
    <mergeCell ref="A17:V17"/>
    <mergeCell ref="A18:W18"/>
    <mergeCell ref="U4:V4"/>
    <mergeCell ref="B5:B6"/>
    <mergeCell ref="C5:C6"/>
    <mergeCell ref="K5:N5"/>
    <mergeCell ref="P5:S5"/>
    <mergeCell ref="V5:V6"/>
    <mergeCell ref="A14:V14"/>
    <mergeCell ref="E5:E6"/>
    <mergeCell ref="T3:U3"/>
    <mergeCell ref="T2:V2"/>
    <mergeCell ref="A5:A6"/>
    <mergeCell ref="W25:AR25"/>
    <mergeCell ref="A23:V23"/>
    <mergeCell ref="U5:U6"/>
    <mergeCell ref="G5:I5"/>
    <mergeCell ref="A20:V20"/>
    <mergeCell ref="A24:V24"/>
    <mergeCell ref="A21:V21"/>
    <mergeCell ref="A22:V22"/>
    <mergeCell ref="A25:V25"/>
  </mergeCells>
  <conditionalFormatting sqref="W12">
    <cfRule type="expression" dxfId="82" priority="1">
      <formula>(#REF!="Percentage")</formula>
    </cfRule>
  </conditionalFormatting>
  <dataValidations count="1">
    <dataValidation type="list" allowBlank="1" showInputMessage="1" showErrorMessage="1" sqref="V3">
      <formula1>$AE$2:$AE$4</formula1>
    </dataValidation>
  </dataValidations>
  <pageMargins left="0.31496062992125984" right="0.27559055118110237" top="0.51181102362204722" bottom="0.51181102362204722" header="0.51181102362204722" footer="0.51181102362204722"/>
  <pageSetup paperSize="9" scale="8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A1:AW15"/>
  <sheetViews>
    <sheetView zoomScaleNormal="100" workbookViewId="0"/>
  </sheetViews>
  <sheetFormatPr defaultColWidth="9.140625" defaultRowHeight="12.75" x14ac:dyDescent="0.2"/>
  <cols>
    <col min="1" max="1" width="21.7109375" style="176" customWidth="1"/>
    <col min="2" max="2" width="7.7109375" style="176" bestFit="1" customWidth="1"/>
    <col min="3" max="3" width="10.85546875" style="176" bestFit="1" customWidth="1"/>
    <col min="4" max="4" width="11.7109375" style="176" bestFit="1" customWidth="1"/>
    <col min="5" max="6" width="12.5703125" style="176" bestFit="1" customWidth="1"/>
    <col min="7" max="7" width="11" style="176" bestFit="1" customWidth="1"/>
    <col min="8" max="9" width="11" style="176" customWidth="1"/>
    <col min="10" max="11" width="11.85546875" style="176" bestFit="1" customWidth="1"/>
    <col min="12" max="12" width="13.7109375" style="176" customWidth="1"/>
    <col min="13" max="13" width="12.5703125" style="176" bestFit="1" customWidth="1"/>
    <col min="14" max="14" width="15.28515625" style="176" bestFit="1" customWidth="1"/>
    <col min="15" max="15" width="14.7109375" style="176" bestFit="1" customWidth="1"/>
    <col min="16" max="16" width="9.5703125" style="176" bestFit="1" customWidth="1"/>
    <col min="17" max="17" width="11.42578125" style="176" bestFit="1" customWidth="1"/>
    <col min="18" max="18" width="10.42578125" style="176" bestFit="1" customWidth="1"/>
    <col min="19" max="19" width="11.28515625" style="176" bestFit="1" customWidth="1"/>
    <col min="20" max="21" width="12.140625" style="176" bestFit="1" customWidth="1"/>
    <col min="22" max="23" width="12.140625" style="176" customWidth="1"/>
    <col min="24" max="24" width="10.5703125" style="176" bestFit="1" customWidth="1"/>
    <col min="25" max="26" width="11.42578125" style="176" bestFit="1" customWidth="1"/>
    <col min="27" max="27" width="11" style="176" bestFit="1" customWidth="1"/>
    <col min="28" max="28" width="12.140625" style="176" bestFit="1" customWidth="1"/>
    <col min="29" max="29" width="14.85546875" style="176" bestFit="1" customWidth="1"/>
    <col min="30" max="30" width="14.28515625" style="176" bestFit="1" customWidth="1"/>
    <col min="31" max="31" width="9.140625" style="176"/>
    <col min="32" max="32" width="11" style="176" bestFit="1" customWidth="1"/>
    <col min="33" max="33" width="10.42578125" style="176" bestFit="1" customWidth="1"/>
    <col min="34" max="34" width="11.28515625" style="176" bestFit="1" customWidth="1"/>
    <col min="35" max="35" width="12.140625" style="176" bestFit="1" customWidth="1"/>
    <col min="36" max="37" width="12.140625" style="176" customWidth="1"/>
    <col min="38" max="38" width="12.140625" style="176" bestFit="1" customWidth="1"/>
    <col min="39" max="39" width="10.5703125" style="176" bestFit="1" customWidth="1"/>
    <col min="40" max="41" width="11.42578125" style="176" bestFit="1" customWidth="1"/>
    <col min="42" max="42" width="8.28515625" style="176" bestFit="1" customWidth="1"/>
    <col min="43" max="43" width="14.85546875" style="176" bestFit="1" customWidth="1"/>
    <col min="44" max="44" width="14.28515625" style="176" bestFit="1" customWidth="1"/>
    <col min="45" max="16384" width="9.140625" style="176"/>
  </cols>
  <sheetData>
    <row r="1" spans="1:49" ht="15.75" x14ac:dyDescent="0.25">
      <c r="A1" s="440" t="s">
        <v>484</v>
      </c>
    </row>
    <row r="2" spans="1:49" x14ac:dyDescent="0.2">
      <c r="A2" s="176" t="s">
        <v>566</v>
      </c>
      <c r="B2" s="740" t="s">
        <v>75</v>
      </c>
      <c r="C2" s="740" t="s">
        <v>146</v>
      </c>
      <c r="D2" s="740" t="s">
        <v>142</v>
      </c>
      <c r="E2" s="740" t="s">
        <v>289</v>
      </c>
      <c r="F2" s="740" t="s">
        <v>285</v>
      </c>
      <c r="G2" s="740" t="s">
        <v>77</v>
      </c>
      <c r="H2" s="740" t="s">
        <v>471</v>
      </c>
      <c r="I2" s="740" t="s">
        <v>469</v>
      </c>
      <c r="J2" s="740" t="s">
        <v>389</v>
      </c>
      <c r="K2" s="740" t="s">
        <v>147</v>
      </c>
      <c r="L2" s="740" t="s">
        <v>148</v>
      </c>
      <c r="M2" s="740" t="s">
        <v>149</v>
      </c>
      <c r="N2" s="740" t="s">
        <v>170</v>
      </c>
      <c r="O2" s="740" t="s">
        <v>171</v>
      </c>
      <c r="P2" s="740" t="s">
        <v>76</v>
      </c>
      <c r="Q2" s="740" t="s">
        <v>150</v>
      </c>
      <c r="R2" s="740" t="s">
        <v>144</v>
      </c>
      <c r="S2" s="740" t="s">
        <v>290</v>
      </c>
      <c r="T2" s="740" t="s">
        <v>286</v>
      </c>
      <c r="U2" s="740" t="s">
        <v>79</v>
      </c>
      <c r="V2" s="740" t="s">
        <v>472</v>
      </c>
      <c r="W2" s="740" t="s">
        <v>470</v>
      </c>
      <c r="X2" s="740" t="s">
        <v>390</v>
      </c>
      <c r="Y2" s="740" t="s">
        <v>151</v>
      </c>
      <c r="Z2" s="740" t="s">
        <v>152</v>
      </c>
      <c r="AA2" s="740" t="s">
        <v>153</v>
      </c>
      <c r="AB2" s="740" t="s">
        <v>78</v>
      </c>
      <c r="AC2" s="740" t="s">
        <v>172</v>
      </c>
      <c r="AD2" s="740" t="s">
        <v>173</v>
      </c>
      <c r="AE2" s="740" t="s">
        <v>159</v>
      </c>
      <c r="AF2" s="740" t="s">
        <v>154</v>
      </c>
      <c r="AG2" s="740" t="s">
        <v>291</v>
      </c>
      <c r="AH2" s="740" t="s">
        <v>287</v>
      </c>
      <c r="AI2" s="740" t="s">
        <v>140</v>
      </c>
      <c r="AJ2" s="740" t="s">
        <v>459</v>
      </c>
      <c r="AK2" s="740" t="s">
        <v>458</v>
      </c>
      <c r="AL2" s="740" t="s">
        <v>348</v>
      </c>
      <c r="AM2" s="740" t="s">
        <v>155</v>
      </c>
      <c r="AN2" s="740" t="s">
        <v>156</v>
      </c>
      <c r="AO2" s="740" t="s">
        <v>157</v>
      </c>
      <c r="AP2" s="740" t="s">
        <v>158</v>
      </c>
      <c r="AQ2" s="740" t="s">
        <v>174</v>
      </c>
      <c r="AR2" s="740" t="s">
        <v>175</v>
      </c>
      <c r="AS2" s="561"/>
      <c r="AT2" s="561"/>
      <c r="AU2" s="741" t="s">
        <v>71</v>
      </c>
      <c r="AV2" s="741" t="s">
        <v>72</v>
      </c>
      <c r="AW2" s="741" t="s">
        <v>70</v>
      </c>
    </row>
    <row r="3" spans="1:49" x14ac:dyDescent="0.2">
      <c r="A3" s="176" t="s">
        <v>222</v>
      </c>
      <c r="B3" s="436">
        <v>2576</v>
      </c>
      <c r="C3" s="176">
        <v>44.6</v>
      </c>
      <c r="D3" s="176">
        <v>98.4</v>
      </c>
      <c r="E3" s="176">
        <v>61.5</v>
      </c>
      <c r="F3" s="176">
        <v>40.5</v>
      </c>
      <c r="G3" s="176">
        <v>33</v>
      </c>
      <c r="H3" s="176">
        <v>18.8</v>
      </c>
      <c r="I3" s="176">
        <v>12.6</v>
      </c>
      <c r="J3" s="176">
        <v>3.87</v>
      </c>
      <c r="K3" s="176">
        <v>201805</v>
      </c>
      <c r="L3" s="176">
        <v>-0.23</v>
      </c>
      <c r="M3" s="496">
        <v>99.2</v>
      </c>
      <c r="N3" s="435">
        <v>-0.24</v>
      </c>
      <c r="O3" s="435">
        <v>-0.23</v>
      </c>
      <c r="P3" s="496">
        <v>98.9</v>
      </c>
      <c r="Q3" s="496">
        <v>49.5</v>
      </c>
      <c r="R3" s="176">
        <v>98.9</v>
      </c>
      <c r="S3" s="176">
        <v>68.3</v>
      </c>
      <c r="T3" s="176">
        <v>46.7</v>
      </c>
      <c r="U3" s="176">
        <v>44</v>
      </c>
      <c r="V3" s="176">
        <v>29.1</v>
      </c>
      <c r="W3" s="176">
        <v>20.5</v>
      </c>
      <c r="X3" s="435">
        <v>4.3</v>
      </c>
      <c r="Y3" s="176">
        <v>196566</v>
      </c>
      <c r="Z3" s="176">
        <v>0.21</v>
      </c>
      <c r="AA3" s="176">
        <v>99.4</v>
      </c>
      <c r="AB3" s="496">
        <v>99.3</v>
      </c>
      <c r="AC3" s="435">
        <v>0.21</v>
      </c>
      <c r="AD3" s="435">
        <v>0.22</v>
      </c>
      <c r="AE3" s="176">
        <v>47</v>
      </c>
      <c r="AF3" s="176">
        <v>98.6</v>
      </c>
      <c r="AG3" s="176">
        <v>64.900000000000006</v>
      </c>
      <c r="AH3" s="176">
        <v>43.5</v>
      </c>
      <c r="AI3" s="176">
        <v>38.4</v>
      </c>
      <c r="AJ3" s="176">
        <v>23.9</v>
      </c>
      <c r="AK3" s="176">
        <v>16.5</v>
      </c>
      <c r="AL3" s="562">
        <v>4.09</v>
      </c>
      <c r="AM3" s="562">
        <v>398371</v>
      </c>
      <c r="AN3" s="562">
        <v>-0.01</v>
      </c>
      <c r="AO3" s="562">
        <v>99.3</v>
      </c>
      <c r="AP3" s="562">
        <v>99.1</v>
      </c>
      <c r="AQ3" s="435">
        <v>-0.02</v>
      </c>
      <c r="AR3" s="435">
        <v>-0.01</v>
      </c>
      <c r="AU3" s="434">
        <v>213670</v>
      </c>
      <c r="AV3" s="434">
        <v>207310</v>
      </c>
      <c r="AW3" s="434">
        <v>420980</v>
      </c>
    </row>
    <row r="4" spans="1:49" x14ac:dyDescent="0.2">
      <c r="A4" s="176" t="s">
        <v>223</v>
      </c>
      <c r="B4" s="436">
        <v>181</v>
      </c>
      <c r="C4" s="176">
        <v>46.4</v>
      </c>
      <c r="D4" s="176">
        <v>98.5</v>
      </c>
      <c r="E4" s="176">
        <v>64.400000000000006</v>
      </c>
      <c r="F4" s="176">
        <v>43.2</v>
      </c>
      <c r="G4" s="176">
        <v>35.299999999999997</v>
      </c>
      <c r="H4" s="176">
        <v>21.2</v>
      </c>
      <c r="I4" s="176">
        <v>14.8</v>
      </c>
      <c r="J4" s="176">
        <v>4.04</v>
      </c>
      <c r="K4" s="176">
        <v>13873</v>
      </c>
      <c r="L4" s="176">
        <v>-0.14000000000000001</v>
      </c>
      <c r="M4" s="496">
        <v>99.2</v>
      </c>
      <c r="N4" s="435">
        <v>-0.16</v>
      </c>
      <c r="O4" s="435">
        <v>-0.12</v>
      </c>
      <c r="P4" s="496">
        <v>98.9</v>
      </c>
      <c r="Q4" s="496">
        <v>50.9</v>
      </c>
      <c r="R4" s="176">
        <v>99.1</v>
      </c>
      <c r="S4" s="176">
        <v>70.2</v>
      </c>
      <c r="T4" s="176">
        <v>48.2</v>
      </c>
      <c r="U4" s="176">
        <v>45.6</v>
      </c>
      <c r="V4" s="176">
        <v>29.6</v>
      </c>
      <c r="W4" s="176">
        <v>21</v>
      </c>
      <c r="X4" s="435">
        <v>4.4000000000000004</v>
      </c>
      <c r="Y4" s="176">
        <v>13669</v>
      </c>
      <c r="Z4" s="176">
        <v>0.3</v>
      </c>
      <c r="AA4" s="176">
        <v>99.6</v>
      </c>
      <c r="AB4" s="496">
        <v>99.5</v>
      </c>
      <c r="AC4" s="435">
        <v>0.28000000000000003</v>
      </c>
      <c r="AD4" s="435">
        <v>0.32</v>
      </c>
      <c r="AE4" s="176">
        <v>48.6</v>
      </c>
      <c r="AF4" s="176">
        <v>98.8</v>
      </c>
      <c r="AG4" s="176">
        <v>67.3</v>
      </c>
      <c r="AH4" s="176">
        <v>45.7</v>
      </c>
      <c r="AI4" s="176">
        <v>40.4</v>
      </c>
      <c r="AJ4" s="176">
        <v>25.4</v>
      </c>
      <c r="AK4" s="176">
        <v>17.899999999999999</v>
      </c>
      <c r="AL4" s="562">
        <v>4.22</v>
      </c>
      <c r="AM4" s="562">
        <v>27542</v>
      </c>
      <c r="AN4" s="562">
        <v>0.08</v>
      </c>
      <c r="AO4" s="562">
        <v>99.4</v>
      </c>
      <c r="AP4" s="562">
        <v>99.2</v>
      </c>
      <c r="AQ4" s="435">
        <v>0.06</v>
      </c>
      <c r="AR4" s="435">
        <v>0.09</v>
      </c>
      <c r="AU4" s="434">
        <v>14694</v>
      </c>
      <c r="AV4" s="434">
        <v>14402</v>
      </c>
      <c r="AW4" s="434">
        <v>29096</v>
      </c>
    </row>
    <row r="5" spans="1:49" x14ac:dyDescent="0.2">
      <c r="A5" s="176" t="s">
        <v>224</v>
      </c>
      <c r="B5" s="436">
        <v>310</v>
      </c>
      <c r="C5" s="176">
        <v>46.8</v>
      </c>
      <c r="D5" s="176">
        <v>98.7</v>
      </c>
      <c r="E5" s="176">
        <v>66.2</v>
      </c>
      <c r="F5" s="176">
        <v>43.8</v>
      </c>
      <c r="G5" s="176">
        <v>37.799999999999997</v>
      </c>
      <c r="H5" s="176">
        <v>22</v>
      </c>
      <c r="I5" s="176">
        <v>14.4</v>
      </c>
      <c r="J5" s="176">
        <v>4.08</v>
      </c>
      <c r="K5" s="176">
        <v>22992</v>
      </c>
      <c r="L5" s="176">
        <v>-0.1</v>
      </c>
      <c r="M5" s="496">
        <v>99.4</v>
      </c>
      <c r="N5" s="435">
        <v>-0.12</v>
      </c>
      <c r="O5" s="435">
        <v>-0.08</v>
      </c>
      <c r="P5" s="496">
        <v>99.2</v>
      </c>
      <c r="Q5" s="496">
        <v>51.8</v>
      </c>
      <c r="R5" s="176">
        <v>99.2</v>
      </c>
      <c r="S5" s="176">
        <v>72.2</v>
      </c>
      <c r="T5" s="176">
        <v>50</v>
      </c>
      <c r="U5" s="176">
        <v>49</v>
      </c>
      <c r="V5" s="176">
        <v>34.200000000000003</v>
      </c>
      <c r="W5" s="176">
        <v>23.7</v>
      </c>
      <c r="X5" s="435">
        <v>4.5199999999999996</v>
      </c>
      <c r="Y5" s="176">
        <v>24150</v>
      </c>
      <c r="Z5" s="176">
        <v>0.34</v>
      </c>
      <c r="AA5" s="176">
        <v>99.6</v>
      </c>
      <c r="AB5" s="496">
        <v>99.5</v>
      </c>
      <c r="AC5" s="435">
        <v>0.32</v>
      </c>
      <c r="AD5" s="435">
        <v>0.35</v>
      </c>
      <c r="AE5" s="176">
        <v>49.4</v>
      </c>
      <c r="AF5" s="176">
        <v>99</v>
      </c>
      <c r="AG5" s="176">
        <v>69.3</v>
      </c>
      <c r="AH5" s="176">
        <v>47</v>
      </c>
      <c r="AI5" s="176">
        <v>43.5</v>
      </c>
      <c r="AJ5" s="176">
        <v>28.2</v>
      </c>
      <c r="AK5" s="176">
        <v>19.2</v>
      </c>
      <c r="AL5" s="562">
        <v>4.3099999999999996</v>
      </c>
      <c r="AM5" s="562">
        <v>47142</v>
      </c>
      <c r="AN5" s="562">
        <v>0.12</v>
      </c>
      <c r="AO5" s="562">
        <v>99.5</v>
      </c>
      <c r="AP5" s="562">
        <v>99.3</v>
      </c>
      <c r="AQ5" s="435">
        <v>0.11</v>
      </c>
      <c r="AR5" s="435">
        <v>0.14000000000000001</v>
      </c>
      <c r="AU5" s="434">
        <v>24291</v>
      </c>
      <c r="AV5" s="434">
        <v>25511</v>
      </c>
      <c r="AW5" s="434">
        <v>49802</v>
      </c>
    </row>
    <row r="6" spans="1:49" x14ac:dyDescent="0.2">
      <c r="A6" s="176" t="s">
        <v>225</v>
      </c>
      <c r="B6" s="436">
        <v>61</v>
      </c>
      <c r="C6" s="176">
        <v>48.4</v>
      </c>
      <c r="D6" s="176">
        <v>98.1</v>
      </c>
      <c r="E6" s="176">
        <v>65.7</v>
      </c>
      <c r="F6" s="176">
        <v>48.2</v>
      </c>
      <c r="G6" s="176">
        <v>38.799999999999997</v>
      </c>
      <c r="H6" s="176">
        <v>27.9</v>
      </c>
      <c r="I6" s="176">
        <v>20.7</v>
      </c>
      <c r="J6" s="176">
        <v>4.2699999999999996</v>
      </c>
      <c r="K6" s="176">
        <v>4681</v>
      </c>
      <c r="L6" s="176">
        <v>-0.1</v>
      </c>
      <c r="M6" s="496">
        <v>98.9</v>
      </c>
      <c r="N6" s="435">
        <v>-0.14000000000000001</v>
      </c>
      <c r="O6" s="435">
        <v>-7.0000000000000007E-2</v>
      </c>
      <c r="P6" s="496">
        <v>98.5</v>
      </c>
      <c r="Q6" s="496">
        <v>51.6</v>
      </c>
      <c r="R6" s="176">
        <v>98.7</v>
      </c>
      <c r="S6" s="176">
        <v>69</v>
      </c>
      <c r="T6" s="176">
        <v>50</v>
      </c>
      <c r="U6" s="176">
        <v>47.1</v>
      </c>
      <c r="V6" s="176">
        <v>34.1</v>
      </c>
      <c r="W6" s="176">
        <v>25.4</v>
      </c>
      <c r="X6" s="435">
        <v>4.51</v>
      </c>
      <c r="Y6" s="176">
        <v>4223</v>
      </c>
      <c r="Z6" s="176">
        <v>0.31</v>
      </c>
      <c r="AA6" s="176">
        <v>99.1</v>
      </c>
      <c r="AB6" s="496">
        <v>99</v>
      </c>
      <c r="AC6" s="435">
        <v>0.27</v>
      </c>
      <c r="AD6" s="435">
        <v>0.34</v>
      </c>
      <c r="AE6" s="176">
        <v>49.9</v>
      </c>
      <c r="AF6" s="176">
        <v>98.4</v>
      </c>
      <c r="AG6" s="176">
        <v>67.3</v>
      </c>
      <c r="AH6" s="176">
        <v>49</v>
      </c>
      <c r="AI6" s="176">
        <v>42.7</v>
      </c>
      <c r="AJ6" s="176">
        <v>30.8</v>
      </c>
      <c r="AK6" s="176">
        <v>22.9</v>
      </c>
      <c r="AL6" s="562">
        <v>4.38</v>
      </c>
      <c r="AM6" s="562">
        <v>8904</v>
      </c>
      <c r="AN6" s="562">
        <v>0.09</v>
      </c>
      <c r="AO6" s="562">
        <v>99</v>
      </c>
      <c r="AP6" s="562">
        <v>98.7</v>
      </c>
      <c r="AQ6" s="435">
        <v>0.06</v>
      </c>
      <c r="AR6" s="435">
        <v>0.12</v>
      </c>
      <c r="AU6" s="434">
        <v>5054</v>
      </c>
      <c r="AV6" s="434">
        <v>4523</v>
      </c>
      <c r="AW6" s="434">
        <v>9577</v>
      </c>
    </row>
    <row r="7" spans="1:49" x14ac:dyDescent="0.2">
      <c r="A7" s="176" t="s">
        <v>226</v>
      </c>
      <c r="B7" s="436">
        <v>13</v>
      </c>
      <c r="C7" s="176">
        <v>58.3</v>
      </c>
      <c r="D7" s="176">
        <v>97.9</v>
      </c>
      <c r="E7" s="176">
        <v>84.7</v>
      </c>
      <c r="F7" s="176">
        <v>69</v>
      </c>
      <c r="G7" s="176">
        <v>48.7</v>
      </c>
      <c r="H7" s="176">
        <v>42.2</v>
      </c>
      <c r="I7" s="176">
        <v>35</v>
      </c>
      <c r="J7" s="176">
        <v>5.33</v>
      </c>
      <c r="K7" s="176">
        <v>526</v>
      </c>
      <c r="L7" s="176">
        <v>0.54</v>
      </c>
      <c r="M7" s="496">
        <v>99.8</v>
      </c>
      <c r="N7" s="435">
        <v>0.43</v>
      </c>
      <c r="O7" s="435">
        <v>0.65</v>
      </c>
      <c r="P7" s="496">
        <v>99.5</v>
      </c>
      <c r="Q7" s="496">
        <v>61.3</v>
      </c>
      <c r="R7" s="176">
        <v>98.8</v>
      </c>
      <c r="S7" s="176">
        <v>85.1</v>
      </c>
      <c r="T7" s="176">
        <v>69.599999999999994</v>
      </c>
      <c r="U7" s="176">
        <v>51.7</v>
      </c>
      <c r="V7" s="176">
        <v>44.5</v>
      </c>
      <c r="W7" s="176">
        <v>37</v>
      </c>
      <c r="X7" s="435">
        <v>5.51</v>
      </c>
      <c r="Y7" s="176">
        <v>670</v>
      </c>
      <c r="Z7" s="176">
        <v>1.05</v>
      </c>
      <c r="AA7" s="176">
        <v>99.6</v>
      </c>
      <c r="AB7" s="496">
        <v>99.6</v>
      </c>
      <c r="AC7" s="435">
        <v>0.95</v>
      </c>
      <c r="AD7" s="435">
        <v>1.1399999999999999</v>
      </c>
      <c r="AE7" s="176">
        <v>60</v>
      </c>
      <c r="AF7" s="176">
        <v>98.4</v>
      </c>
      <c r="AG7" s="176">
        <v>84.9</v>
      </c>
      <c r="AH7" s="176">
        <v>69.3</v>
      </c>
      <c r="AI7" s="176">
        <v>50.3</v>
      </c>
      <c r="AJ7" s="176">
        <v>43.5</v>
      </c>
      <c r="AK7" s="176">
        <v>36.1</v>
      </c>
      <c r="AL7" s="562">
        <v>5.43</v>
      </c>
      <c r="AM7" s="562">
        <v>1196</v>
      </c>
      <c r="AN7" s="562">
        <v>0.82</v>
      </c>
      <c r="AO7" s="562">
        <v>99.7</v>
      </c>
      <c r="AP7" s="562">
        <v>99.6</v>
      </c>
      <c r="AQ7" s="435">
        <v>0.75</v>
      </c>
      <c r="AR7" s="435">
        <v>0.89</v>
      </c>
      <c r="AU7" s="434">
        <v>606</v>
      </c>
      <c r="AV7" s="434">
        <v>751</v>
      </c>
      <c r="AW7" s="434">
        <v>1357</v>
      </c>
    </row>
    <row r="8" spans="1:49" x14ac:dyDescent="0.2">
      <c r="A8" s="176" t="s">
        <v>227</v>
      </c>
      <c r="B8" s="436">
        <v>11</v>
      </c>
      <c r="C8" s="176">
        <v>57.2</v>
      </c>
      <c r="D8" s="176">
        <v>99.6</v>
      </c>
      <c r="E8" s="176">
        <v>84.6</v>
      </c>
      <c r="F8" s="176">
        <v>66.8</v>
      </c>
      <c r="G8" s="176">
        <v>73</v>
      </c>
      <c r="H8" s="176">
        <v>41.1</v>
      </c>
      <c r="I8" s="176">
        <v>30.3</v>
      </c>
      <c r="J8" s="176">
        <v>5.0599999999999996</v>
      </c>
      <c r="K8" s="176">
        <v>222</v>
      </c>
      <c r="L8" s="176">
        <v>0.94</v>
      </c>
      <c r="M8" s="496">
        <v>99.6</v>
      </c>
      <c r="N8" s="435">
        <v>0.77</v>
      </c>
      <c r="O8" s="435">
        <v>1.1000000000000001</v>
      </c>
      <c r="P8" s="496">
        <v>99.6</v>
      </c>
      <c r="Q8" s="496">
        <v>59.8</v>
      </c>
      <c r="R8" s="176">
        <v>99.5</v>
      </c>
      <c r="S8" s="176">
        <v>84.6</v>
      </c>
      <c r="T8" s="176">
        <v>67.599999999999994</v>
      </c>
      <c r="U8" s="176">
        <v>79</v>
      </c>
      <c r="V8" s="176">
        <v>55.1</v>
      </c>
      <c r="W8" s="176">
        <v>44.1</v>
      </c>
      <c r="X8" s="435">
        <v>5.55</v>
      </c>
      <c r="Y8" s="176">
        <v>599</v>
      </c>
      <c r="Z8" s="176">
        <v>1.3</v>
      </c>
      <c r="AA8" s="176">
        <v>99.7</v>
      </c>
      <c r="AB8" s="496">
        <v>99.7</v>
      </c>
      <c r="AC8" s="435">
        <v>1.2</v>
      </c>
      <c r="AD8" s="435">
        <v>1.4</v>
      </c>
      <c r="AE8" s="176">
        <v>59.1</v>
      </c>
      <c r="AF8" s="176">
        <v>99.5</v>
      </c>
      <c r="AG8" s="176">
        <v>84.6</v>
      </c>
      <c r="AH8" s="176">
        <v>67.400000000000006</v>
      </c>
      <c r="AI8" s="176">
        <v>77.3</v>
      </c>
      <c r="AJ8" s="176">
        <v>51.3</v>
      </c>
      <c r="AK8" s="176">
        <v>40.299999999999997</v>
      </c>
      <c r="AL8" s="562">
        <v>5.42</v>
      </c>
      <c r="AM8" s="562">
        <v>821</v>
      </c>
      <c r="AN8" s="562">
        <v>1.2</v>
      </c>
      <c r="AO8" s="562">
        <v>99.7</v>
      </c>
      <c r="AP8" s="562">
        <v>99.7</v>
      </c>
      <c r="AQ8" s="435">
        <v>1.1100000000000001</v>
      </c>
      <c r="AR8" s="435">
        <v>1.29</v>
      </c>
      <c r="AU8" s="434">
        <v>241</v>
      </c>
      <c r="AV8" s="434">
        <v>642</v>
      </c>
      <c r="AW8" s="434">
        <v>883</v>
      </c>
    </row>
    <row r="9" spans="1:49" x14ac:dyDescent="0.2">
      <c r="A9" s="176" t="s">
        <v>228</v>
      </c>
      <c r="B9" s="436">
        <v>3</v>
      </c>
      <c r="C9" s="176">
        <v>51.7</v>
      </c>
      <c r="D9" s="176">
        <v>99.4</v>
      </c>
      <c r="E9" s="176">
        <v>71.599999999999994</v>
      </c>
      <c r="F9" s="176">
        <v>54</v>
      </c>
      <c r="G9" s="176">
        <v>82.4</v>
      </c>
      <c r="H9" s="176">
        <v>44.3</v>
      </c>
      <c r="I9" s="176">
        <v>30.7</v>
      </c>
      <c r="J9" s="176">
        <v>4.93</v>
      </c>
      <c r="K9" s="176">
        <v>166</v>
      </c>
      <c r="L9" s="176">
        <v>0.4</v>
      </c>
      <c r="M9" s="496">
        <v>100</v>
      </c>
      <c r="N9" s="435">
        <v>0.21</v>
      </c>
      <c r="O9" s="435">
        <v>0.59</v>
      </c>
      <c r="P9" s="496">
        <v>100</v>
      </c>
      <c r="Q9" s="496">
        <v>57.5</v>
      </c>
      <c r="R9" s="176">
        <v>100</v>
      </c>
      <c r="S9" s="176">
        <v>81.099999999999994</v>
      </c>
      <c r="T9" s="176">
        <v>61.5</v>
      </c>
      <c r="U9" s="176">
        <v>94.7</v>
      </c>
      <c r="V9" s="176">
        <v>59.2</v>
      </c>
      <c r="W9" s="176">
        <v>40.200000000000003</v>
      </c>
      <c r="X9" s="435">
        <v>5.5</v>
      </c>
      <c r="Y9" s="176">
        <v>161</v>
      </c>
      <c r="Z9" s="176">
        <v>0.84</v>
      </c>
      <c r="AA9" s="176">
        <v>100</v>
      </c>
      <c r="AB9" s="496">
        <v>100</v>
      </c>
      <c r="AC9" s="435">
        <v>0.65</v>
      </c>
      <c r="AD9" s="435">
        <v>1.04</v>
      </c>
      <c r="AE9" s="176">
        <v>54.5</v>
      </c>
      <c r="AF9" s="176">
        <v>99.7</v>
      </c>
      <c r="AG9" s="176">
        <v>76.2</v>
      </c>
      <c r="AH9" s="176">
        <v>57.7</v>
      </c>
      <c r="AI9" s="176">
        <v>88.4</v>
      </c>
      <c r="AJ9" s="176">
        <v>51.6</v>
      </c>
      <c r="AK9" s="176">
        <v>35.4</v>
      </c>
      <c r="AL9" s="562">
        <v>5.21</v>
      </c>
      <c r="AM9" s="562">
        <v>327</v>
      </c>
      <c r="AN9" s="562">
        <v>0.62</v>
      </c>
      <c r="AO9" s="562">
        <v>100</v>
      </c>
      <c r="AP9" s="562">
        <v>100</v>
      </c>
      <c r="AQ9" s="435">
        <v>0.48</v>
      </c>
      <c r="AR9" s="435">
        <v>0.75</v>
      </c>
      <c r="AU9" s="434">
        <v>176</v>
      </c>
      <c r="AV9" s="434">
        <v>169</v>
      </c>
      <c r="AW9" s="434">
        <v>345</v>
      </c>
    </row>
    <row r="10" spans="1:49" x14ac:dyDescent="0.2">
      <c r="A10" s="176" t="s">
        <v>288</v>
      </c>
      <c r="B10" s="436">
        <v>1</v>
      </c>
      <c r="C10" s="176">
        <v>56.4</v>
      </c>
      <c r="D10" s="176">
        <v>98.2</v>
      </c>
      <c r="E10" s="176">
        <v>80.7</v>
      </c>
      <c r="F10" s="176">
        <v>61.4</v>
      </c>
      <c r="G10" s="176">
        <v>57.9</v>
      </c>
      <c r="H10" s="176">
        <v>50.9</v>
      </c>
      <c r="I10" s="176">
        <v>35.1</v>
      </c>
      <c r="J10" s="176">
        <v>5.07</v>
      </c>
      <c r="K10" s="176">
        <v>84.2</v>
      </c>
      <c r="L10" s="176">
        <v>37.975999999999999</v>
      </c>
      <c r="M10" s="496">
        <v>1.47</v>
      </c>
      <c r="N10" s="435">
        <v>0.43</v>
      </c>
      <c r="O10" s="435">
        <v>1.1499999999999999</v>
      </c>
      <c r="P10" s="496">
        <v>98.2</v>
      </c>
      <c r="Q10" s="496">
        <v>4993.8999999999996</v>
      </c>
      <c r="R10" s="176">
        <v>1</v>
      </c>
      <c r="S10" s="176">
        <v>84</v>
      </c>
      <c r="T10" s="176">
        <v>72</v>
      </c>
      <c r="U10" s="176">
        <v>58</v>
      </c>
      <c r="V10" s="176">
        <v>40</v>
      </c>
      <c r="W10" s="176">
        <v>32</v>
      </c>
      <c r="X10" s="435">
        <v>4.9400000000000004</v>
      </c>
      <c r="Y10" s="176">
        <v>44</v>
      </c>
      <c r="Z10" s="176">
        <v>61.8</v>
      </c>
      <c r="AA10" s="176">
        <v>100</v>
      </c>
      <c r="AB10" s="496">
        <v>1</v>
      </c>
      <c r="AC10" s="435">
        <v>0.33</v>
      </c>
      <c r="AD10" s="435">
        <v>1.08</v>
      </c>
      <c r="AE10" s="176">
        <v>56.6</v>
      </c>
      <c r="AF10" s="176">
        <v>212</v>
      </c>
      <c r="AG10" s="176">
        <v>82.2</v>
      </c>
      <c r="AH10" s="176">
        <v>66.400000000000006</v>
      </c>
      <c r="AI10" s="176">
        <v>57.9</v>
      </c>
      <c r="AJ10" s="176">
        <v>45.8</v>
      </c>
      <c r="AK10" s="176">
        <v>33.6</v>
      </c>
      <c r="AL10" s="562">
        <v>5.01</v>
      </c>
      <c r="AM10" s="562">
        <v>92</v>
      </c>
      <c r="AN10" s="562">
        <v>0.75</v>
      </c>
      <c r="AO10" s="562">
        <v>99.1</v>
      </c>
      <c r="AP10" s="562">
        <v>106</v>
      </c>
      <c r="AQ10" s="435">
        <v>0.49</v>
      </c>
      <c r="AR10" s="435">
        <v>1.01</v>
      </c>
      <c r="AU10" s="434">
        <v>57</v>
      </c>
      <c r="AV10" s="434">
        <v>50</v>
      </c>
      <c r="AW10" s="434">
        <v>107</v>
      </c>
    </row>
    <row r="11" spans="1:49" x14ac:dyDescent="0.2">
      <c r="A11" s="176" t="s">
        <v>16</v>
      </c>
      <c r="B11" s="436">
        <v>3175</v>
      </c>
      <c r="C11" s="176">
        <v>45</v>
      </c>
      <c r="D11" s="176">
        <v>98.4</v>
      </c>
      <c r="E11" s="176">
        <v>62.2</v>
      </c>
      <c r="F11" s="176">
        <v>41.1</v>
      </c>
      <c r="G11" s="176">
        <v>33.700000000000003</v>
      </c>
      <c r="H11" s="176">
        <v>19.399999999999999</v>
      </c>
      <c r="I11" s="176">
        <v>13.1</v>
      </c>
      <c r="J11" s="176">
        <v>3.91</v>
      </c>
      <c r="K11" s="176">
        <v>244775</v>
      </c>
      <c r="L11" s="176">
        <v>-0.21</v>
      </c>
      <c r="M11" s="496">
        <v>99.2</v>
      </c>
      <c r="N11" s="435">
        <v>-0.22</v>
      </c>
      <c r="O11" s="435">
        <v>-0.21</v>
      </c>
      <c r="P11" s="496">
        <v>98.9</v>
      </c>
      <c r="Q11" s="496">
        <v>49.9</v>
      </c>
      <c r="R11" s="176">
        <v>98.9</v>
      </c>
      <c r="S11" s="176">
        <v>68.8</v>
      </c>
      <c r="T11" s="176">
        <v>47.2</v>
      </c>
      <c r="U11" s="176">
        <v>44.7</v>
      </c>
      <c r="V11" s="176">
        <v>29.8</v>
      </c>
      <c r="W11" s="176">
        <v>21</v>
      </c>
      <c r="X11" s="176">
        <v>4.34</v>
      </c>
      <c r="Y11" s="176">
        <v>240559</v>
      </c>
      <c r="Z11" s="176">
        <v>0.23</v>
      </c>
      <c r="AA11" s="176">
        <v>99.4</v>
      </c>
      <c r="AB11" s="496">
        <v>99.3</v>
      </c>
      <c r="AC11" s="435">
        <v>0.23</v>
      </c>
      <c r="AD11" s="435">
        <v>0.24</v>
      </c>
      <c r="AE11" s="176">
        <v>47.4</v>
      </c>
      <c r="AF11" s="176">
        <v>98.6</v>
      </c>
      <c r="AG11" s="176">
        <v>65.5</v>
      </c>
      <c r="AH11" s="176">
        <v>44.1</v>
      </c>
      <c r="AI11" s="176">
        <v>39.1</v>
      </c>
      <c r="AJ11" s="176">
        <v>24.6</v>
      </c>
      <c r="AK11" s="176">
        <v>17</v>
      </c>
      <c r="AL11" s="562">
        <v>4.12</v>
      </c>
      <c r="AM11" s="562">
        <v>485334</v>
      </c>
      <c r="AN11" s="562">
        <v>0.01</v>
      </c>
      <c r="AO11" s="562">
        <v>99.3</v>
      </c>
      <c r="AP11" s="562">
        <v>99.1</v>
      </c>
      <c r="AQ11" s="435">
        <v>0.01</v>
      </c>
      <c r="AR11" s="435">
        <v>0.01</v>
      </c>
      <c r="AU11" s="434">
        <v>259426</v>
      </c>
      <c r="AV11" s="434">
        <v>253930</v>
      </c>
      <c r="AW11" s="434">
        <v>513356</v>
      </c>
    </row>
    <row r="12" spans="1:49" x14ac:dyDescent="0.2">
      <c r="M12" s="496"/>
      <c r="AC12" s="435"/>
      <c r="AD12" s="435"/>
    </row>
    <row r="13" spans="1:49" x14ac:dyDescent="0.2">
      <c r="AC13" s="435"/>
      <c r="AD13" s="435"/>
    </row>
    <row r="14" spans="1:49" x14ac:dyDescent="0.2">
      <c r="AC14" s="435"/>
      <c r="AD14" s="435"/>
    </row>
    <row r="15" spans="1:49" x14ac:dyDescent="0.2">
      <c r="AC15" s="435"/>
      <c r="AD15" s="435"/>
    </row>
  </sheetData>
  <conditionalFormatting sqref="AU3:AW11">
    <cfRule type="cellIs" dxfId="81" priority="4" operator="between">
      <formula>1</formula>
      <formula>2</formula>
    </cfRule>
  </conditionalFormatting>
  <conditionalFormatting sqref="AL11:AP11 AS11:AW11 AL3:AW9 AU4:AW11 B3:AH11 AL10:AR10">
    <cfRule type="cellIs" dxfId="80" priority="3" operator="equal">
      <formula>"x"</formula>
    </cfRule>
  </conditionalFormatting>
  <conditionalFormatting sqref="AI3:AK11">
    <cfRule type="cellIs" dxfId="79" priority="2" operator="equal">
      <formula>"x"</formula>
    </cfRule>
  </conditionalFormatting>
  <conditionalFormatting sqref="AQ11:AR11">
    <cfRule type="cellIs" dxfId="78" priority="1" operator="equal">
      <formula>"x"</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D31"/>
  <sheetViews>
    <sheetView showGridLines="0" zoomScaleNormal="100" workbookViewId="0"/>
  </sheetViews>
  <sheetFormatPr defaultColWidth="9.140625" defaultRowHeight="11.25" x14ac:dyDescent="0.2"/>
  <cols>
    <col min="1" max="1" width="29.28515625" style="187" customWidth="1"/>
    <col min="2" max="2" width="6.28515625" style="187" customWidth="1"/>
    <col min="3" max="3" width="9.42578125" style="578" customWidth="1"/>
    <col min="4" max="4" width="0.85546875" style="578" customWidth="1"/>
    <col min="5" max="5" width="9.7109375" style="579" customWidth="1"/>
    <col min="6" max="6" width="0.85546875" style="579" customWidth="1"/>
    <col min="7" max="7" width="11.140625" style="579" customWidth="1"/>
    <col min="8" max="9" width="11" style="579" customWidth="1"/>
    <col min="10" max="10" width="1" style="579" customWidth="1"/>
    <col min="11" max="11" width="11.85546875" style="579" customWidth="1"/>
    <col min="12" max="12" width="10.140625" style="579" customWidth="1"/>
    <col min="13" max="14" width="11" style="579" customWidth="1"/>
    <col min="15" max="15" width="0.85546875" style="579" customWidth="1"/>
    <col min="16" max="19" width="9.7109375" style="580" customWidth="1"/>
    <col min="20" max="20" width="0.85546875" style="580" customWidth="1"/>
    <col min="21" max="21" width="9.7109375" style="187" customWidth="1"/>
    <col min="22" max="22" width="15.5703125" style="187" customWidth="1"/>
    <col min="23" max="26" width="9.140625" style="187"/>
    <col min="27" max="29" width="9.140625" style="187" customWidth="1"/>
    <col min="30" max="30" width="9.140625" style="187" hidden="1" customWidth="1"/>
    <col min="31" max="31" width="9.140625" style="187" customWidth="1"/>
    <col min="32" max="16384" width="9.140625" style="187"/>
  </cols>
  <sheetData>
    <row r="1" spans="1:30" ht="13.5" customHeight="1" x14ac:dyDescent="0.2">
      <c r="A1" s="563" t="s">
        <v>256</v>
      </c>
      <c r="B1" s="563"/>
      <c r="C1" s="563"/>
      <c r="D1" s="563"/>
      <c r="E1" s="563"/>
      <c r="F1" s="563"/>
      <c r="G1" s="563"/>
      <c r="H1" s="563"/>
      <c r="I1" s="563"/>
      <c r="J1" s="563"/>
      <c r="K1" s="563"/>
      <c r="L1" s="563"/>
      <c r="M1" s="563"/>
      <c r="N1" s="563"/>
      <c r="O1" s="563"/>
      <c r="P1" s="563"/>
      <c r="Q1" s="563"/>
      <c r="R1" s="563"/>
      <c r="S1" s="563"/>
      <c r="T1" s="563"/>
    </row>
    <row r="2" spans="1:30" ht="13.5" customHeight="1" x14ac:dyDescent="0.2">
      <c r="A2" s="624" t="s">
        <v>483</v>
      </c>
      <c r="B2" s="624"/>
      <c r="C2" s="624"/>
      <c r="D2" s="624"/>
      <c r="E2" s="564"/>
      <c r="F2" s="564"/>
      <c r="G2" s="564"/>
      <c r="H2" s="564"/>
      <c r="I2" s="564"/>
      <c r="J2" s="564"/>
      <c r="K2" s="564"/>
      <c r="L2" s="564"/>
      <c r="O2" s="564"/>
      <c r="P2" s="565"/>
      <c r="Q2" s="565"/>
      <c r="R2" s="565"/>
      <c r="S2" s="565"/>
      <c r="T2" s="564"/>
      <c r="U2" s="239" t="s">
        <v>41</v>
      </c>
      <c r="V2" s="238"/>
      <c r="AC2" s="185"/>
      <c r="AD2" s="186" t="s">
        <v>5</v>
      </c>
    </row>
    <row r="3" spans="1:30" ht="12.75" customHeight="1" x14ac:dyDescent="0.2">
      <c r="A3" s="533" t="s">
        <v>0</v>
      </c>
      <c r="B3" s="330"/>
      <c r="C3" s="534"/>
      <c r="D3" s="534"/>
      <c r="E3" s="564"/>
      <c r="F3" s="564"/>
      <c r="G3" s="564"/>
      <c r="H3"/>
      <c r="I3" s="564"/>
      <c r="J3" s="564"/>
      <c r="K3" s="564"/>
      <c r="L3" s="564"/>
      <c r="O3" s="564"/>
      <c r="P3" s="565"/>
      <c r="Q3" s="565"/>
      <c r="R3" s="565"/>
      <c r="S3" s="565"/>
      <c r="T3" s="565"/>
      <c r="U3" s="237" t="s">
        <v>39</v>
      </c>
      <c r="V3" s="195" t="s">
        <v>28</v>
      </c>
      <c r="AD3" s="188" t="s">
        <v>6</v>
      </c>
    </row>
    <row r="4" spans="1:30" ht="12.75" customHeight="1" x14ac:dyDescent="0.2">
      <c r="A4" s="265"/>
      <c r="B4" s="185"/>
      <c r="C4" s="190"/>
      <c r="D4" s="566"/>
      <c r="E4" s="567"/>
      <c r="F4" s="567"/>
      <c r="G4" s="567"/>
      <c r="H4" s="567"/>
      <c r="I4" s="567"/>
      <c r="J4" s="567"/>
      <c r="K4" s="567"/>
      <c r="L4" s="567"/>
      <c r="M4" s="567"/>
      <c r="N4" s="567"/>
      <c r="O4" s="567"/>
      <c r="P4" s="568"/>
      <c r="Q4" s="568"/>
      <c r="R4" s="568"/>
      <c r="S4" s="568"/>
      <c r="T4" s="569"/>
      <c r="U4" s="859"/>
      <c r="V4" s="859"/>
      <c r="AD4" s="186" t="s">
        <v>28</v>
      </c>
    </row>
    <row r="5" spans="1:30" s="190" customFormat="1" ht="24.75" customHeight="1" x14ac:dyDescent="0.2">
      <c r="A5" s="844" t="str">
        <f>IF(V3="All", "All pupils",V3)</f>
        <v>All pupils</v>
      </c>
      <c r="B5" s="860" t="s">
        <v>38</v>
      </c>
      <c r="C5" s="862" t="s">
        <v>65</v>
      </c>
      <c r="D5" s="619"/>
      <c r="E5" s="864" t="s">
        <v>482</v>
      </c>
      <c r="F5" s="621"/>
      <c r="G5" s="841" t="s">
        <v>548</v>
      </c>
      <c r="H5" s="841"/>
      <c r="I5" s="841"/>
      <c r="J5" s="145"/>
      <c r="K5" s="842" t="s">
        <v>554</v>
      </c>
      <c r="L5" s="842"/>
      <c r="M5" s="842"/>
      <c r="N5" s="842"/>
      <c r="O5" s="189"/>
      <c r="P5" s="843" t="s">
        <v>371</v>
      </c>
      <c r="Q5" s="843"/>
      <c r="R5" s="843"/>
      <c r="S5" s="843"/>
      <c r="T5" s="621"/>
      <c r="U5" s="839" t="s">
        <v>372</v>
      </c>
      <c r="V5" s="839" t="s">
        <v>373</v>
      </c>
    </row>
    <row r="6" spans="1:30" ht="60" customHeight="1" x14ac:dyDescent="0.2">
      <c r="A6" s="845"/>
      <c r="B6" s="861"/>
      <c r="C6" s="863"/>
      <c r="D6" s="620"/>
      <c r="E6" s="865"/>
      <c r="F6" s="622"/>
      <c r="G6" s="155" t="s">
        <v>549</v>
      </c>
      <c r="H6" s="155" t="s">
        <v>682</v>
      </c>
      <c r="I6" s="155" t="s">
        <v>681</v>
      </c>
      <c r="J6" s="21"/>
      <c r="K6" s="607" t="s">
        <v>550</v>
      </c>
      <c r="L6" s="155" t="s">
        <v>375</v>
      </c>
      <c r="M6" s="607" t="s">
        <v>683</v>
      </c>
      <c r="N6" s="607" t="s">
        <v>684</v>
      </c>
      <c r="O6" s="613"/>
      <c r="P6" s="615" t="s">
        <v>101</v>
      </c>
      <c r="Q6" s="617" t="s">
        <v>376</v>
      </c>
      <c r="R6" s="159" t="s">
        <v>99</v>
      </c>
      <c r="S6" s="159" t="s">
        <v>100</v>
      </c>
      <c r="T6" s="622"/>
      <c r="U6" s="840"/>
      <c r="V6" s="840"/>
    </row>
    <row r="7" spans="1:30" x14ac:dyDescent="0.2">
      <c r="A7" s="570"/>
      <c r="B7" s="570"/>
      <c r="C7" s="571"/>
      <c r="D7" s="571"/>
      <c r="E7" s="536"/>
      <c r="F7" s="536"/>
      <c r="G7" s="536"/>
      <c r="H7" s="536"/>
      <c r="I7" s="536"/>
      <c r="J7" s="536"/>
      <c r="K7" s="536"/>
      <c r="L7" s="536"/>
      <c r="M7" s="536"/>
      <c r="N7" s="536"/>
      <c r="O7" s="536"/>
      <c r="P7" s="536"/>
      <c r="Q7" s="536"/>
      <c r="R7" s="572"/>
      <c r="S7" s="331"/>
      <c r="T7" s="536"/>
    </row>
    <row r="8" spans="1:30" ht="11.25" customHeight="1" x14ac:dyDescent="0.2">
      <c r="A8" s="196" t="s">
        <v>229</v>
      </c>
      <c r="B8" s="236">
        <f>Table2cData!B3</f>
        <v>2576</v>
      </c>
      <c r="C8" s="236">
        <f>IF($V$3="Boys",Table2cData!AU3,IF($V$3="Girls",Table2cData!AV3,Table2cData!AW3))</f>
        <v>420980</v>
      </c>
      <c r="D8" s="236"/>
      <c r="E8" s="240">
        <f>IF($V$3="Boys",Table2cData!C3,IF($V$3="Girls",Table2cData!Q3,Table2cData!AE3))</f>
        <v>47</v>
      </c>
      <c r="F8" s="240"/>
      <c r="G8" s="240">
        <f>IF($V$3="Boys",Table2cData!D3,IF($V$3="Girls",Table2cData!R3,Table2cData!AF3))</f>
        <v>98.6</v>
      </c>
      <c r="H8" s="240">
        <f>IF($V$3="Boys",Table2cData!F3,IF($V$3="Girls",Table2cData!T3,Table2cData!AH3))</f>
        <v>43.5</v>
      </c>
      <c r="I8" s="240">
        <f>IF($V$3="Boys",Table2cData!E3,IF($V$3="Girls",Table2cData!S3,Table2cData!AG3))</f>
        <v>64.900000000000006</v>
      </c>
      <c r="J8" s="240"/>
      <c r="K8" s="240">
        <f>IF($V$3="Boys",Table2cData!G3,IF($V$3="Girls",Table2cData!U3,Table2cData!AI3))</f>
        <v>38.4</v>
      </c>
      <c r="L8" s="241">
        <f>IF($V$3="Boys",Table2cData!J3,IF($V$3="Girls",Table2cData!X3,Table2cData!AL3))</f>
        <v>4.09</v>
      </c>
      <c r="M8" s="240">
        <f>IF($V$3="Boys",Table2cData!I3,IF($V$3="Girls",Table2cData!W3,Table2cData!AK3))</f>
        <v>16.5</v>
      </c>
      <c r="N8" s="240">
        <f>IF($V$3="Boys",Table2cData!H3,IF($V$3="Girls",Table2cData!V3,Table2cData!AJ3))</f>
        <v>23.9</v>
      </c>
      <c r="O8" s="240"/>
      <c r="P8" s="236">
        <f>IF($V$3="Boys",Table2cData!K3,IF($V$3="Girls",Table2cData!Y3,Table2cData!AM3))</f>
        <v>398371</v>
      </c>
      <c r="Q8" s="241">
        <f>IF($V$3="Boys",Table2cData!L3,IF($V$3="Girls",Table2cData!Z3,Table2cData!AN3))</f>
        <v>-0.01</v>
      </c>
      <c r="R8" s="259">
        <f>IF($V$3="Boys",Table2cData!N3,IF($V$3="Girls",Table2cData!AC3,Table2cData!AQ3))</f>
        <v>-0.02</v>
      </c>
      <c r="S8" s="259">
        <f>IF($V$3="Boys",Table2cData!O3,IF($V$3="Girls",Table2cData!AD3,Table2cData!AR3))</f>
        <v>-0.01</v>
      </c>
      <c r="T8" s="241"/>
      <c r="U8" s="240">
        <f>IF($V$3="Boys",Table2cData!M3,IF($V$3="Girls",Table2cData!AA3,Table2cData!AO3))</f>
        <v>99.3</v>
      </c>
      <c r="V8" s="240">
        <f>IF($V$3="Boys",Table2cData!P3,IF($V$3="Girls",Table2cData!AB3,Table2cData!AP3))</f>
        <v>99.1</v>
      </c>
      <c r="W8" s="236"/>
    </row>
    <row r="9" spans="1:30" ht="11.25" customHeight="1" x14ac:dyDescent="0.2">
      <c r="A9" s="196" t="s">
        <v>230</v>
      </c>
      <c r="B9" s="236">
        <f>Table2cData!B4</f>
        <v>181</v>
      </c>
      <c r="C9" s="236">
        <f>IF($V$3="Boys",Table2cData!AU4,IF($V$3="Girls",Table2cData!AV4,Table2cData!AW4))</f>
        <v>29096</v>
      </c>
      <c r="D9" s="236"/>
      <c r="E9" s="240">
        <f>IF($V$3="Boys",Table2cData!C4,IF($V$3="Girls",Table2cData!Q4,Table2cData!AE4))</f>
        <v>48.6</v>
      </c>
      <c r="F9" s="240"/>
      <c r="G9" s="240">
        <f>IF($V$3="Boys",Table2cData!D4,IF($V$3="Girls",Table2cData!R4,Table2cData!AF4))</f>
        <v>98.8</v>
      </c>
      <c r="H9" s="240">
        <f>IF($V$3="Boys",Table2cData!F4,IF($V$3="Girls",Table2cData!T4,Table2cData!AH4))</f>
        <v>45.7</v>
      </c>
      <c r="I9" s="240">
        <f>IF($V$3="Boys",Table2cData!E4,IF($V$3="Girls",Table2cData!S4,Table2cData!AG4))</f>
        <v>67.3</v>
      </c>
      <c r="J9" s="240"/>
      <c r="K9" s="240">
        <f>IF($V$3="Boys",Table2cData!G4,IF($V$3="Girls",Table2cData!U4,Table2cData!AI4))</f>
        <v>40.4</v>
      </c>
      <c r="L9" s="241">
        <f>IF($V$3="Boys",Table2cData!J4,IF($V$3="Girls",Table2cData!X4,Table2cData!AL4))</f>
        <v>4.22</v>
      </c>
      <c r="M9" s="240">
        <f>IF($V$3="Boys",Table2cData!I4,IF($V$3="Girls",Table2cData!W4,Table2cData!AK4))</f>
        <v>17.899999999999999</v>
      </c>
      <c r="N9" s="240">
        <f>IF($V$3="Boys",Table2cData!H4,IF($V$3="Girls",Table2cData!V4,Table2cData!AJ4))</f>
        <v>25.4</v>
      </c>
      <c r="O9" s="240"/>
      <c r="P9" s="236">
        <f>IF($V$3="Boys",Table2cData!K4,IF($V$3="Girls",Table2cData!Y4,Table2cData!AM4))</f>
        <v>27542</v>
      </c>
      <c r="Q9" s="241">
        <f>IF($V$3="Boys",Table2cData!L4,IF($V$3="Girls",Table2cData!Z4,Table2cData!AN4))</f>
        <v>0.08</v>
      </c>
      <c r="R9" s="259">
        <f>IF($V$3="Boys",Table2cData!N4,IF($V$3="Girls",Table2cData!AC4,Table2cData!AQ4))</f>
        <v>0.06</v>
      </c>
      <c r="S9" s="259">
        <f>IF($V$3="Boys",Table2cData!O4,IF($V$3="Girls",Table2cData!AD4,Table2cData!AR4))</f>
        <v>0.09</v>
      </c>
      <c r="T9" s="241"/>
      <c r="U9" s="240">
        <f>IF($V$3="Boys",Table2cData!M4,IF($V$3="Girls",Table2cData!AA4,Table2cData!AO4))</f>
        <v>99.4</v>
      </c>
      <c r="V9" s="240">
        <f>IF($V$3="Boys",Table2cData!P4,IF($V$3="Girls",Table2cData!AB4,Table2cData!AP4))</f>
        <v>99.2</v>
      </c>
      <c r="W9" s="236"/>
    </row>
    <row r="10" spans="1:30" ht="11.25" customHeight="1" x14ac:dyDescent="0.2">
      <c r="A10" s="196" t="s">
        <v>231</v>
      </c>
      <c r="B10" s="236">
        <f>Table2cData!B5</f>
        <v>310</v>
      </c>
      <c r="C10" s="236">
        <f>IF($V$3="Boys",Table2cData!AU5,IF($V$3="Girls",Table2cData!AV5,Table2cData!AW5))</f>
        <v>49802</v>
      </c>
      <c r="D10" s="236"/>
      <c r="E10" s="240">
        <f>IF($V$3="Boys",Table2cData!C5,IF($V$3="Girls",Table2cData!Q5,Table2cData!AE5))</f>
        <v>49.4</v>
      </c>
      <c r="F10" s="240"/>
      <c r="G10" s="240">
        <f>IF($V$3="Boys",Table2cData!D5,IF($V$3="Girls",Table2cData!R5,Table2cData!AF5))</f>
        <v>99</v>
      </c>
      <c r="H10" s="240">
        <f>IF($V$3="Boys",Table2cData!F5,IF($V$3="Girls",Table2cData!T5,Table2cData!AH5))</f>
        <v>47</v>
      </c>
      <c r="I10" s="240">
        <f>IF($V$3="Boys",Table2cData!E5,IF($V$3="Girls",Table2cData!S5,Table2cData!AG5))</f>
        <v>69.3</v>
      </c>
      <c r="J10" s="240"/>
      <c r="K10" s="240">
        <f>IF($V$3="Boys",Table2cData!G5,IF($V$3="Girls",Table2cData!U5,Table2cData!AI5))</f>
        <v>43.5</v>
      </c>
      <c r="L10" s="241">
        <f>IF($V$3="Boys",Table2cData!J5,IF($V$3="Girls",Table2cData!X5,Table2cData!AL5))</f>
        <v>4.3099999999999996</v>
      </c>
      <c r="M10" s="240">
        <f>IF($V$3="Boys",Table2cData!I5,IF($V$3="Girls",Table2cData!W5,Table2cData!AK5))</f>
        <v>19.2</v>
      </c>
      <c r="N10" s="240">
        <f>IF($V$3="Boys",Table2cData!H5,IF($V$3="Girls",Table2cData!V5,Table2cData!AJ5))</f>
        <v>28.2</v>
      </c>
      <c r="O10" s="240"/>
      <c r="P10" s="236">
        <f>IF($V$3="Boys",Table2cData!K5,IF($V$3="Girls",Table2cData!Y5,Table2cData!AM5))</f>
        <v>47142</v>
      </c>
      <c r="Q10" s="241">
        <f>IF($V$3="Boys",Table2cData!L5,IF($V$3="Girls",Table2cData!Z5,Table2cData!AN5))</f>
        <v>0.12</v>
      </c>
      <c r="R10" s="259">
        <f>IF($V$3="Boys",Table2cData!N5,IF($V$3="Girls",Table2cData!AC5,Table2cData!AQ5))</f>
        <v>0.11</v>
      </c>
      <c r="S10" s="259">
        <f>IF($V$3="Boys",Table2cData!O5,IF($V$3="Girls",Table2cData!AD5,Table2cData!AR5))</f>
        <v>0.14000000000000001</v>
      </c>
      <c r="T10" s="241"/>
      <c r="U10" s="240">
        <f>IF($V$3="Boys",Table2cData!M5,IF($V$3="Girls",Table2cData!AA5,Table2cData!AO5))</f>
        <v>99.5</v>
      </c>
      <c r="V10" s="240">
        <f>IF($V$3="Boys",Table2cData!P5,IF($V$3="Girls",Table2cData!AB5,Table2cData!AP5))</f>
        <v>99.3</v>
      </c>
      <c r="W10" s="236"/>
    </row>
    <row r="11" spans="1:30" ht="11.25" customHeight="1" x14ac:dyDescent="0.2">
      <c r="A11" s="196" t="s">
        <v>536</v>
      </c>
      <c r="B11" s="236">
        <f>Table2cData!B6</f>
        <v>61</v>
      </c>
      <c r="C11" s="236">
        <f>IF($V$3="Boys",Table2cData!AU6,IF($V$3="Girls",Table2cData!AV6,Table2cData!AW6))</f>
        <v>9577</v>
      </c>
      <c r="D11" s="236"/>
      <c r="E11" s="240">
        <f>IF($V$3="Boys",Table2cData!C6,IF($V$3="Girls",Table2cData!Q6,Table2cData!AE6))</f>
        <v>49.9</v>
      </c>
      <c r="F11" s="240"/>
      <c r="G11" s="240">
        <f>IF($V$3="Boys",Table2cData!D6,IF($V$3="Girls",Table2cData!R6,Table2cData!AF6))</f>
        <v>98.4</v>
      </c>
      <c r="H11" s="240">
        <f>IF($V$3="Boys",Table2cData!F6,IF($V$3="Girls",Table2cData!T6,Table2cData!AH6))</f>
        <v>49</v>
      </c>
      <c r="I11" s="240">
        <f>IF($V$3="Boys",Table2cData!E6,IF($V$3="Girls",Table2cData!S6,Table2cData!AG6))</f>
        <v>67.3</v>
      </c>
      <c r="J11" s="240"/>
      <c r="K11" s="240">
        <f>IF($V$3="Boys",Table2cData!G6,IF($V$3="Girls",Table2cData!U6,Table2cData!AI6))</f>
        <v>42.7</v>
      </c>
      <c r="L11" s="241">
        <f>IF($V$3="Boys",Table2cData!J6,IF($V$3="Girls",Table2cData!X6,Table2cData!AL6))</f>
        <v>4.38</v>
      </c>
      <c r="M11" s="240">
        <f>IF($V$3="Boys",Table2cData!I6,IF($V$3="Girls",Table2cData!W6,Table2cData!AK6))</f>
        <v>22.9</v>
      </c>
      <c r="N11" s="240">
        <f>IF($V$3="Boys",Table2cData!H6,IF($V$3="Girls",Table2cData!V6,Table2cData!AJ6))</f>
        <v>30.8</v>
      </c>
      <c r="O11" s="240"/>
      <c r="P11" s="236">
        <f>IF($V$3="Boys",Table2cData!K6,IF($V$3="Girls",Table2cData!Y6,Table2cData!AM6))</f>
        <v>8904</v>
      </c>
      <c r="Q11" s="241">
        <f>IF($V$3="Boys",Table2cData!L6,IF($V$3="Girls",Table2cData!Z6,Table2cData!AN6))</f>
        <v>0.09</v>
      </c>
      <c r="R11" s="259">
        <f>IF($V$3="Boys",Table2cData!N6,IF($V$3="Girls",Table2cData!AC6,Table2cData!AQ6))</f>
        <v>0.06</v>
      </c>
      <c r="S11" s="259">
        <f>IF($V$3="Boys",Table2cData!O6,IF($V$3="Girls",Table2cData!AD6,Table2cData!AR6))</f>
        <v>0.12</v>
      </c>
      <c r="T11" s="241"/>
      <c r="U11" s="240">
        <f>IF($V$3="Boys",Table2cData!M6,IF($V$3="Girls",Table2cData!AA6,Table2cData!AO6))</f>
        <v>99</v>
      </c>
      <c r="V11" s="240">
        <f>IF($V$3="Boys",Table2cData!P6,IF($V$3="Girls",Table2cData!AB6,Table2cData!AP6))</f>
        <v>98.7</v>
      </c>
      <c r="W11" s="236"/>
    </row>
    <row r="12" spans="1:30" ht="11.25" customHeight="1" x14ac:dyDescent="0.2">
      <c r="A12" s="196" t="s">
        <v>232</v>
      </c>
      <c r="B12" s="236">
        <f>Table2cData!B7</f>
        <v>13</v>
      </c>
      <c r="C12" s="236">
        <f>IF($V$3="Boys",Table2cData!AU7,IF($V$3="Girls",Table2cData!AV7,Table2cData!AW7))</f>
        <v>1357</v>
      </c>
      <c r="D12" s="236"/>
      <c r="E12" s="240">
        <f>IF($V$3="Boys",Table2cData!C7,IF($V$3="Girls",Table2cData!Q7,Table2cData!AE7))</f>
        <v>60</v>
      </c>
      <c r="F12" s="240"/>
      <c r="G12" s="240">
        <f>IF($V$3="Boys",Table2cData!D7,IF($V$3="Girls",Table2cData!R7,Table2cData!AF7))</f>
        <v>98.4</v>
      </c>
      <c r="H12" s="240">
        <f>IF($V$3="Boys",Table2cData!F7,IF($V$3="Girls",Table2cData!T7,Table2cData!AH7))</f>
        <v>69.3</v>
      </c>
      <c r="I12" s="240">
        <f>IF($V$3="Boys",Table2cData!E7,IF($V$3="Girls",Table2cData!S7,Table2cData!AG7))</f>
        <v>84.9</v>
      </c>
      <c r="J12" s="240"/>
      <c r="K12" s="240">
        <f>IF($V$3="Boys",Table2cData!G7,IF($V$3="Girls",Table2cData!U7,Table2cData!AI7))</f>
        <v>50.3</v>
      </c>
      <c r="L12" s="241">
        <f>IF($V$3="Boys",Table2cData!J7,IF($V$3="Girls",Table2cData!X7,Table2cData!AL7))</f>
        <v>5.43</v>
      </c>
      <c r="M12" s="240">
        <f>IF($V$3="Boys",Table2cData!I7,IF($V$3="Girls",Table2cData!W7,Table2cData!AK7))</f>
        <v>36.1</v>
      </c>
      <c r="N12" s="240">
        <f>IF($V$3="Boys",Table2cData!H7,IF($V$3="Girls",Table2cData!V7,Table2cData!AJ7))</f>
        <v>43.5</v>
      </c>
      <c r="O12" s="240"/>
      <c r="P12" s="236">
        <f>IF($V$3="Boys",Table2cData!K7,IF($V$3="Girls",Table2cData!Y7,Table2cData!AM7))</f>
        <v>1196</v>
      </c>
      <c r="Q12" s="241">
        <f>IF($V$3="Boys",Table2cData!L7,IF($V$3="Girls",Table2cData!Z7,Table2cData!AN7))</f>
        <v>0.82</v>
      </c>
      <c r="R12" s="259">
        <f>IF($V$3="Boys",Table2cData!N7,IF($V$3="Girls",Table2cData!AC7,Table2cData!AQ7))</f>
        <v>0.75</v>
      </c>
      <c r="S12" s="259">
        <f>IF($V$3="Boys",Table2cData!O7,IF($V$3="Girls",Table2cData!AD7,Table2cData!AR7))</f>
        <v>0.89</v>
      </c>
      <c r="T12" s="241"/>
      <c r="U12" s="240">
        <f>IF($V$3="Boys",Table2cData!M7,IF($V$3="Girls",Table2cData!AA7,Table2cData!AO7))</f>
        <v>99.7</v>
      </c>
      <c r="V12" s="240">
        <f>IF($V$3="Boys",Table2cData!P7,IF($V$3="Girls",Table2cData!AB7,Table2cData!AP7))</f>
        <v>99.6</v>
      </c>
      <c r="W12" s="236"/>
    </row>
    <row r="13" spans="1:30" ht="11.25" customHeight="1" x14ac:dyDescent="0.2">
      <c r="A13" s="196" t="s">
        <v>233</v>
      </c>
      <c r="B13" s="236">
        <f>Table2cData!B8</f>
        <v>11</v>
      </c>
      <c r="C13" s="236">
        <f>IF($V$3="Boys",Table2cData!AU8,IF($V$3="Girls",Table2cData!AV8,Table2cData!AW8))</f>
        <v>883</v>
      </c>
      <c r="D13" s="236"/>
      <c r="E13" s="240">
        <f>IF($V$3="Boys",Table2cData!C8,IF($V$3="Girls",Table2cData!Q8,Table2cData!AE8))</f>
        <v>59.1</v>
      </c>
      <c r="F13" s="240"/>
      <c r="G13" s="240">
        <f>IF($V$3="Boys",Table2cData!D8,IF($V$3="Girls",Table2cData!R8,Table2cData!AF8))</f>
        <v>99.5</v>
      </c>
      <c r="H13" s="240">
        <f>IF($V$3="Boys",Table2cData!F8,IF($V$3="Girls",Table2cData!T8,Table2cData!AH8))</f>
        <v>67.400000000000006</v>
      </c>
      <c r="I13" s="240">
        <f>IF($V$3="Boys",Table2cData!E8,IF($V$3="Girls",Table2cData!S8,Table2cData!AG8))</f>
        <v>84.6</v>
      </c>
      <c r="J13" s="240"/>
      <c r="K13" s="240">
        <f>IF($V$3="Boys",Table2cData!G8,IF($V$3="Girls",Table2cData!U8,Table2cData!AI8))</f>
        <v>77.3</v>
      </c>
      <c r="L13" s="241">
        <f>IF($V$3="Boys",Table2cData!J8,IF($V$3="Girls",Table2cData!X8,Table2cData!AL8))</f>
        <v>5.42</v>
      </c>
      <c r="M13" s="240">
        <f>IF($V$3="Boys",Table2cData!I8,IF($V$3="Girls",Table2cData!W8,Table2cData!AK8))</f>
        <v>40.299999999999997</v>
      </c>
      <c r="N13" s="240">
        <f>IF($V$3="Boys",Table2cData!H8,IF($V$3="Girls",Table2cData!V8,Table2cData!AJ8))</f>
        <v>51.3</v>
      </c>
      <c r="O13" s="240"/>
      <c r="P13" s="236">
        <f>IF($V$3="Boys",Table2cData!K8,IF($V$3="Girls",Table2cData!Y8,Table2cData!AM8))</f>
        <v>821</v>
      </c>
      <c r="Q13" s="241">
        <f>IF($V$3="Boys",Table2cData!L8,IF($V$3="Girls",Table2cData!Z8,Table2cData!AN8))</f>
        <v>1.2</v>
      </c>
      <c r="R13" s="259">
        <f>IF($V$3="Boys",Table2cData!N8,IF($V$3="Girls",Table2cData!AC8,Table2cData!AQ8))</f>
        <v>1.1100000000000001</v>
      </c>
      <c r="S13" s="259">
        <f>IF($V$3="Boys",Table2cData!O8,IF($V$3="Girls",Table2cData!AD8,Table2cData!AR8))</f>
        <v>1.29</v>
      </c>
      <c r="T13" s="241"/>
      <c r="U13" s="240">
        <f>IF($V$3="Boys",Table2cData!M8,IF($V$3="Girls",Table2cData!AA8,Table2cData!AO8))</f>
        <v>99.7</v>
      </c>
      <c r="V13" s="240">
        <f>IF($V$3="Boys",Table2cData!P8,IF($V$3="Girls",Table2cData!AB8,Table2cData!AP8))</f>
        <v>99.7</v>
      </c>
      <c r="W13" s="236"/>
    </row>
    <row r="14" spans="1:30" ht="11.25" customHeight="1" x14ac:dyDescent="0.2">
      <c r="A14" s="196" t="s">
        <v>337</v>
      </c>
      <c r="B14" s="236">
        <f>Table2cData!B9</f>
        <v>3</v>
      </c>
      <c r="C14" s="236">
        <f>IF($V$3="Boys",Table2cData!AU9,IF($V$3="Girls",Table2cData!AV9,Table2cData!AW9))</f>
        <v>345</v>
      </c>
      <c r="D14" s="236"/>
      <c r="E14" s="240">
        <f>IF($V$3="Boys",Table2cData!C9,IF($V$3="Girls",Table2cData!Q9,Table2cData!AE9))</f>
        <v>54.5</v>
      </c>
      <c r="F14" s="240"/>
      <c r="G14" s="240">
        <f>IF($V$3="Boys",Table2cData!D9,IF($V$3="Girls",Table2cData!R9,Table2cData!AF9))</f>
        <v>99.7</v>
      </c>
      <c r="H14" s="240">
        <f>IF($V$3="Boys",Table2cData!F9,IF($V$3="Girls",Table2cData!T9,Table2cData!AH9))</f>
        <v>57.7</v>
      </c>
      <c r="I14" s="240">
        <f>IF($V$3="Boys",Table2cData!E9,IF($V$3="Girls",Table2cData!S9,Table2cData!AG9))</f>
        <v>76.2</v>
      </c>
      <c r="J14" s="240"/>
      <c r="K14" s="240">
        <f>IF($V$3="Boys",Table2cData!G9,IF($V$3="Girls",Table2cData!U9,Table2cData!AI9))</f>
        <v>88.4</v>
      </c>
      <c r="L14" s="241">
        <f>IF($V$3="Boys",Table2cData!J9,IF($V$3="Girls",Table2cData!X9,Table2cData!AL9))</f>
        <v>5.21</v>
      </c>
      <c r="M14" s="240">
        <f>IF($V$3="Boys",Table2cData!I9,IF($V$3="Girls",Table2cData!W9,Table2cData!AK9))</f>
        <v>35.4</v>
      </c>
      <c r="N14" s="240">
        <f>IF($V$3="Boys",Table2cData!H9,IF($V$3="Girls",Table2cData!V9,Table2cData!AJ9))</f>
        <v>51.6</v>
      </c>
      <c r="O14" s="240"/>
      <c r="P14" s="236">
        <f>IF($V$3="Boys",Table2cData!K9,IF($V$3="Girls",Table2cData!Y9,Table2cData!AM9))</f>
        <v>327</v>
      </c>
      <c r="Q14" s="241">
        <f>IF($V$3="Boys",Table2cData!L9,IF($V$3="Girls",Table2cData!Z9,Table2cData!AN9))</f>
        <v>0.62</v>
      </c>
      <c r="R14" s="259">
        <f>IF($V$3="Boys",Table2cData!N9,IF($V$3="Girls",Table2cData!AC9,Table2cData!AQ9))</f>
        <v>0.48</v>
      </c>
      <c r="S14" s="259">
        <f>IF($V$3="Boys",Table2cData!O9,IF($V$3="Girls",Table2cData!AD9,Table2cData!AR9))</f>
        <v>0.75</v>
      </c>
      <c r="T14" s="241"/>
      <c r="U14" s="240">
        <f>IF($V$3="Boys",Table2cData!M9,IF($V$3="Girls",Table2cData!AA9,Table2cData!AO9))</f>
        <v>100</v>
      </c>
      <c r="V14" s="240">
        <f>IF($V$3="Boys",Table2cData!P9,IF($V$3="Girls",Table2cData!AB9,Table2cData!AP9))</f>
        <v>100</v>
      </c>
      <c r="W14" s="236"/>
    </row>
    <row r="15" spans="1:30" ht="16.5" customHeight="1" x14ac:dyDescent="0.2">
      <c r="A15" s="196" t="s">
        <v>537</v>
      </c>
      <c r="B15" s="236">
        <f>Table2cData!B10</f>
        <v>1</v>
      </c>
      <c r="C15" s="236">
        <f>IF($V$3="Boys",Table2cData!AU10,IF($V$3="Girls",Table2cData!AV10,Table2cData!AW10))</f>
        <v>107</v>
      </c>
      <c r="D15" s="236"/>
      <c r="E15" s="240">
        <f>IF($V$3="Boys",Table2cData!C10,IF($V$3="Girls",Table2cData!Q10,Table2cData!AE10))</f>
        <v>56.6</v>
      </c>
      <c r="F15" s="240"/>
      <c r="G15" s="240">
        <f>IF($V$3="Boys",Table2cData!D10,IF($V$3="Girls",Table2cData!R10,Table2cData!AF10))</f>
        <v>212</v>
      </c>
      <c r="H15" s="240">
        <f>IF($V$3="Boys",Table2cData!F10,IF($V$3="Girls",Table2cData!T10,Table2cData!AH10))</f>
        <v>66.400000000000006</v>
      </c>
      <c r="I15" s="240">
        <f>IF($V$3="Boys",Table2cData!E10,IF($V$3="Girls",Table2cData!S10,Table2cData!AG10))</f>
        <v>82.2</v>
      </c>
      <c r="J15" s="240"/>
      <c r="K15" s="240">
        <f>IF($V$3="Boys",Table2cData!G10,IF($V$3="Girls",Table2cData!U10,Table2cData!AI10))</f>
        <v>57.9</v>
      </c>
      <c r="L15" s="241">
        <f>IF($V$3="Boys",Table2cData!J10,IF($V$3="Girls",Table2cData!X10,Table2cData!AL10))</f>
        <v>5.01</v>
      </c>
      <c r="M15" s="240">
        <f>IF($V$3="Boys",Table2cData!I10,IF($V$3="Girls",Table2cData!W10,Table2cData!AK10))</f>
        <v>33.6</v>
      </c>
      <c r="N15" s="240">
        <f>IF($V$3="Boys",Table2cData!H10,IF($V$3="Girls",Table2cData!V10,Table2cData!AJ10))</f>
        <v>45.8</v>
      </c>
      <c r="O15" s="240"/>
      <c r="P15" s="236">
        <f>IF($V$3="Boys",Table2cData!K10,IF($V$3="Girls",Table2cData!Y10,Table2cData!AM10))</f>
        <v>92</v>
      </c>
      <c r="Q15" s="241">
        <f>IF($V$3="Boys",Table2cData!L10,IF($V$3="Girls",Table2cData!Z10,Table2cData!AN10))</f>
        <v>0.75</v>
      </c>
      <c r="R15" s="259">
        <f>IF($V$3="Boys",Table2cData!N10,IF($V$3="Girls",Table2cData!AC10,Table2cData!AQ10))</f>
        <v>0.49</v>
      </c>
      <c r="S15" s="259">
        <f>IF($V$3="Boys",Table2cData!O10,IF($V$3="Girls",Table2cData!AD10,Table2cData!AR10))</f>
        <v>1.01</v>
      </c>
      <c r="T15" s="241"/>
      <c r="U15" s="240">
        <f>IF($V$3="Boys",Table2cData!M10,IF($V$3="Girls",Table2cData!AA10,Table2cData!AO10))</f>
        <v>99.1</v>
      </c>
      <c r="V15" s="240">
        <f>IF($V$3="Boys",Table2cData!P10,IF($V$3="Girls",Table2cData!AB10,Table2cData!AP10))</f>
        <v>106</v>
      </c>
      <c r="W15" s="236"/>
    </row>
    <row r="16" spans="1:30" ht="24" customHeight="1" x14ac:dyDescent="0.2">
      <c r="A16" s="420" t="s">
        <v>392</v>
      </c>
      <c r="B16" s="236">
        <f>Table2cData!B11</f>
        <v>3175</v>
      </c>
      <c r="C16" s="236">
        <f>IF($V$3="Boys",Table2cData!AU11,IF($V$3="Girls",Table2cData!AV11,Table2cData!AW11))</f>
        <v>513356</v>
      </c>
      <c r="D16" s="236"/>
      <c r="E16" s="240">
        <f>IF($V$3="Boys",Table2cData!C11,IF($V$3="Girls",Table2cData!Q11,Table2cData!AE11))</f>
        <v>47.4</v>
      </c>
      <c r="F16" s="240"/>
      <c r="G16" s="240">
        <f>IF($V$3="Boys",Table2cData!D11,IF($V$3="Girls",Table2cData!R11,Table2cData!AF11))</f>
        <v>98.6</v>
      </c>
      <c r="H16" s="240">
        <f>IF($V$3="Boys",Table2cData!F11,IF($V$3="Girls",Table2cData!T11,Table2cData!AH11))</f>
        <v>44.1</v>
      </c>
      <c r="I16" s="240">
        <f>IF($V$3="Boys",Table2cData!E11,IF($V$3="Girls",Table2cData!S11,Table2cData!AG11))</f>
        <v>65.5</v>
      </c>
      <c r="J16" s="240"/>
      <c r="K16" s="240">
        <f>IF($V$3="Boys",Table2cData!G11,IF($V$3="Girls",Table2cData!U11,Table2cData!AI11))</f>
        <v>39.1</v>
      </c>
      <c r="L16" s="241">
        <f>IF($V$3="Boys",Table2cData!J11,IF($V$3="Girls",Table2cData!X11,Table2cData!AL11))</f>
        <v>4.12</v>
      </c>
      <c r="M16" s="240">
        <f>IF($V$3="Boys",Table2cData!I11,IF($V$3="Girls",Table2cData!W11,Table2cData!AK11))</f>
        <v>17</v>
      </c>
      <c r="N16" s="240">
        <f>IF($V$3="Boys",Table2cData!H11,IF($V$3="Girls",Table2cData!V11,Table2cData!AJ11))</f>
        <v>24.6</v>
      </c>
      <c r="O16" s="240"/>
      <c r="P16" s="236">
        <f>IF($V$3="Boys",Table2cData!K11,IF($V$3="Girls",Table2cData!Y11,Table2cData!AM11))</f>
        <v>485334</v>
      </c>
      <c r="Q16" s="241">
        <f>IF($V$3="Boys",Table2cData!L11,IF($V$3="Girls",Table2cData!Z11,Table2cData!AN11))</f>
        <v>0.01</v>
      </c>
      <c r="R16" s="259">
        <f>IF($V$3="Boys",Table2cData!N11,IF($V$3="Girls",Table2cData!AC11,Table2cData!AQ11))</f>
        <v>0.01</v>
      </c>
      <c r="S16" s="259">
        <f>IF($V$3="Boys",Table2cData!O11,IF($V$3="Girls",Table2cData!AD11,Table2cData!AR11))</f>
        <v>0.01</v>
      </c>
      <c r="T16" s="241"/>
      <c r="U16" s="240">
        <f>IF($V$3="Boys",Table2cData!M11,IF($V$3="Girls",Table2cData!AA11,Table2cData!AO11))</f>
        <v>99.3</v>
      </c>
      <c r="V16" s="240">
        <f>IF($V$3="Boys",Table2cData!P11,IF($V$3="Girls",Table2cData!AB11,Table2cData!AP11))</f>
        <v>99.1</v>
      </c>
      <c r="W16" s="236"/>
    </row>
    <row r="17" spans="1:24" ht="11.25" customHeight="1" x14ac:dyDescent="0.2">
      <c r="A17" s="573"/>
      <c r="B17" s="574"/>
      <c r="C17" s="235"/>
      <c r="D17" s="235"/>
      <c r="E17" s="235"/>
      <c r="F17" s="235"/>
      <c r="G17" s="235"/>
      <c r="H17" s="235"/>
      <c r="I17" s="235"/>
      <c r="J17" s="235"/>
      <c r="K17" s="235"/>
      <c r="L17" s="235"/>
      <c r="M17" s="235"/>
      <c r="N17" s="235"/>
      <c r="O17" s="235"/>
      <c r="P17" s="235"/>
      <c r="Q17" s="235"/>
      <c r="R17" s="235"/>
      <c r="S17" s="235"/>
      <c r="T17" s="235"/>
      <c r="U17" s="575"/>
      <c r="V17" s="575"/>
    </row>
    <row r="18" spans="1:24" ht="11.25" customHeight="1" x14ac:dyDescent="0.2">
      <c r="A18" s="576"/>
      <c r="B18" s="577"/>
      <c r="C18" s="577"/>
      <c r="D18" s="577"/>
      <c r="E18" s="577"/>
      <c r="F18" s="577"/>
      <c r="G18" s="577"/>
      <c r="H18" s="577"/>
      <c r="I18" s="577"/>
      <c r="J18" s="577"/>
      <c r="K18" s="577"/>
      <c r="L18" s="577"/>
      <c r="M18" s="577"/>
      <c r="N18" s="577"/>
      <c r="O18" s="577"/>
      <c r="P18" s="577"/>
      <c r="Q18" s="577"/>
      <c r="R18" s="577"/>
      <c r="S18" s="577"/>
      <c r="T18" s="577"/>
      <c r="U18" s="577"/>
      <c r="V18" s="93" t="s">
        <v>64</v>
      </c>
    </row>
    <row r="19" spans="1:24" ht="24" customHeight="1" x14ac:dyDescent="0.2">
      <c r="A19" s="858" t="s">
        <v>455</v>
      </c>
      <c r="B19" s="858"/>
      <c r="C19" s="858"/>
      <c r="D19" s="858"/>
      <c r="E19" s="858"/>
      <c r="F19" s="858"/>
      <c r="G19" s="858"/>
      <c r="H19" s="858"/>
      <c r="I19" s="858"/>
      <c r="J19" s="858"/>
      <c r="K19" s="858"/>
      <c r="L19" s="858"/>
      <c r="M19" s="858"/>
      <c r="N19" s="858"/>
      <c r="O19" s="858"/>
      <c r="P19" s="858"/>
      <c r="Q19" s="858"/>
      <c r="R19" s="858"/>
      <c r="S19" s="858"/>
      <c r="T19" s="858"/>
      <c r="U19" s="858"/>
      <c r="V19" s="858"/>
    </row>
    <row r="20" spans="1:24" ht="12.75" customHeight="1" x14ac:dyDescent="0.2">
      <c r="A20" s="866" t="s">
        <v>55</v>
      </c>
      <c r="B20" s="866"/>
      <c r="C20" s="866"/>
      <c r="D20" s="866"/>
      <c r="E20" s="866"/>
      <c r="F20" s="866"/>
      <c r="G20" s="866"/>
      <c r="H20" s="866"/>
      <c r="I20" s="866"/>
      <c r="J20" s="866"/>
      <c r="K20" s="866"/>
      <c r="L20" s="866"/>
      <c r="M20" s="866"/>
      <c r="N20" s="866"/>
      <c r="O20" s="866"/>
      <c r="P20" s="866"/>
      <c r="Q20" s="866"/>
      <c r="R20" s="866"/>
      <c r="S20" s="866"/>
      <c r="T20" s="192"/>
      <c r="U20" s="193"/>
      <c r="V20" s="193"/>
      <c r="X20" s="581"/>
    </row>
    <row r="21" spans="1:24" ht="37.35" customHeight="1" x14ac:dyDescent="0.2">
      <c r="A21" s="858" t="s">
        <v>456</v>
      </c>
      <c r="B21" s="858"/>
      <c r="C21" s="858"/>
      <c r="D21" s="858"/>
      <c r="E21" s="858"/>
      <c r="F21" s="858"/>
      <c r="G21" s="858"/>
      <c r="H21" s="858"/>
      <c r="I21" s="858"/>
      <c r="J21" s="858"/>
      <c r="K21" s="858"/>
      <c r="L21" s="858"/>
      <c r="M21" s="858"/>
      <c r="N21" s="858"/>
      <c r="O21" s="858"/>
      <c r="P21" s="858"/>
      <c r="Q21" s="858"/>
      <c r="R21" s="858"/>
      <c r="S21" s="858"/>
      <c r="T21" s="858"/>
      <c r="U21" s="858"/>
      <c r="V21" s="858"/>
    </row>
    <row r="22" spans="1:24" ht="13.5" customHeight="1" x14ac:dyDescent="0.2">
      <c r="A22" s="858" t="s">
        <v>384</v>
      </c>
      <c r="B22" s="858"/>
      <c r="C22" s="858"/>
      <c r="D22" s="858"/>
      <c r="E22" s="858"/>
      <c r="F22" s="858"/>
      <c r="G22" s="858"/>
      <c r="H22" s="858"/>
      <c r="I22" s="858"/>
      <c r="J22" s="858"/>
      <c r="K22" s="858"/>
      <c r="L22" s="858"/>
      <c r="M22" s="858"/>
      <c r="N22" s="858"/>
      <c r="O22" s="858"/>
      <c r="P22" s="858"/>
      <c r="Q22" s="858"/>
      <c r="R22" s="858"/>
      <c r="S22" s="858"/>
      <c r="T22" s="858"/>
      <c r="U22" s="858"/>
      <c r="V22" s="858"/>
    </row>
    <row r="23" spans="1:24" ht="48" customHeight="1" x14ac:dyDescent="0.2">
      <c r="A23" s="810" t="s">
        <v>538</v>
      </c>
      <c r="B23" s="810"/>
      <c r="C23" s="810"/>
      <c r="D23" s="810"/>
      <c r="E23" s="810"/>
      <c r="F23" s="810"/>
      <c r="G23" s="810"/>
      <c r="H23" s="810"/>
      <c r="I23" s="810"/>
      <c r="J23" s="810"/>
      <c r="K23" s="810"/>
      <c r="L23" s="810"/>
      <c r="M23" s="810"/>
      <c r="N23" s="810"/>
      <c r="O23" s="810"/>
      <c r="P23" s="810"/>
      <c r="Q23" s="810"/>
      <c r="R23" s="810"/>
      <c r="S23" s="810"/>
      <c r="T23" s="810"/>
      <c r="U23" s="810"/>
      <c r="V23" s="810"/>
      <c r="W23" s="606"/>
      <c r="X23" s="608"/>
    </row>
    <row r="24" spans="1:24" ht="15.75" customHeight="1" x14ac:dyDescent="0.2">
      <c r="A24" s="858" t="s">
        <v>478</v>
      </c>
      <c r="B24" s="858"/>
      <c r="C24" s="858"/>
      <c r="D24" s="858"/>
      <c r="E24" s="858"/>
      <c r="F24" s="858"/>
      <c r="G24" s="858"/>
      <c r="H24" s="858"/>
      <c r="I24" s="858"/>
      <c r="J24" s="858"/>
      <c r="K24" s="858"/>
      <c r="L24" s="858"/>
      <c r="M24" s="858"/>
      <c r="N24" s="858"/>
      <c r="O24" s="858"/>
      <c r="P24" s="858"/>
      <c r="Q24" s="858"/>
      <c r="R24" s="858"/>
      <c r="S24" s="858"/>
      <c r="T24" s="858"/>
      <c r="U24" s="858"/>
      <c r="V24" s="858"/>
      <c r="W24" s="606"/>
      <c r="X24" s="608"/>
    </row>
    <row r="25" spans="1:24" ht="11.25" customHeight="1" x14ac:dyDescent="0.2">
      <c r="A25" s="867" t="s">
        <v>539</v>
      </c>
      <c r="B25" s="867"/>
      <c r="C25" s="867"/>
      <c r="D25" s="867"/>
      <c r="E25" s="867"/>
      <c r="F25" s="867"/>
      <c r="G25" s="867"/>
      <c r="H25" s="867"/>
      <c r="I25" s="867"/>
      <c r="J25" s="867"/>
      <c r="K25" s="867"/>
      <c r="L25" s="867"/>
      <c r="M25" s="867"/>
      <c r="N25" s="867"/>
      <c r="O25" s="867"/>
      <c r="P25" s="867"/>
      <c r="Q25" s="867"/>
      <c r="R25" s="867"/>
      <c r="S25" s="867"/>
      <c r="T25" s="867"/>
      <c r="U25" s="867"/>
      <c r="V25" s="867"/>
    </row>
    <row r="26" spans="1:24" ht="17.649999999999999" customHeight="1" x14ac:dyDescent="0.2">
      <c r="A26" s="868" t="s">
        <v>546</v>
      </c>
      <c r="B26" s="868"/>
      <c r="C26" s="868"/>
      <c r="D26" s="868"/>
      <c r="E26" s="868"/>
      <c r="F26" s="868"/>
      <c r="G26" s="868"/>
      <c r="H26" s="868"/>
      <c r="I26" s="868"/>
      <c r="J26" s="868"/>
      <c r="K26" s="868"/>
      <c r="L26" s="868"/>
      <c r="M26" s="868"/>
      <c r="N26" s="868"/>
      <c r="O26" s="868"/>
      <c r="P26" s="868"/>
      <c r="Q26" s="868"/>
      <c r="R26" s="868"/>
      <c r="S26" s="868"/>
      <c r="T26" s="868"/>
      <c r="U26" s="868"/>
      <c r="V26" s="868"/>
    </row>
    <row r="27" spans="1:24" ht="22.15" customHeight="1" x14ac:dyDescent="0.2">
      <c r="A27" s="848" t="s">
        <v>395</v>
      </c>
      <c r="B27" s="848"/>
      <c r="C27" s="848"/>
      <c r="D27" s="848"/>
      <c r="E27" s="848"/>
      <c r="F27" s="848"/>
      <c r="G27" s="848"/>
      <c r="H27" s="848"/>
      <c r="I27" s="848"/>
      <c r="J27" s="848"/>
      <c r="K27" s="848"/>
      <c r="L27" s="848"/>
      <c r="M27" s="848"/>
      <c r="N27" s="848"/>
      <c r="O27" s="848"/>
      <c r="P27" s="848"/>
      <c r="Q27" s="848"/>
      <c r="R27" s="848"/>
      <c r="S27" s="848"/>
      <c r="T27" s="848"/>
      <c r="U27" s="848"/>
      <c r="V27" s="848"/>
    </row>
    <row r="28" spans="1:24" ht="24" customHeight="1" x14ac:dyDescent="0.2">
      <c r="A28" s="810" t="s">
        <v>396</v>
      </c>
      <c r="B28" s="810"/>
      <c r="C28" s="810"/>
      <c r="D28" s="810"/>
      <c r="E28" s="810"/>
      <c r="F28" s="810"/>
      <c r="G28" s="810"/>
      <c r="H28" s="810"/>
      <c r="I28" s="810"/>
      <c r="J28" s="810"/>
      <c r="K28" s="810"/>
      <c r="L28" s="810"/>
      <c r="M28" s="810"/>
      <c r="N28" s="810"/>
      <c r="O28" s="810"/>
      <c r="P28" s="810"/>
      <c r="Q28" s="810"/>
      <c r="R28" s="810"/>
      <c r="S28" s="810"/>
      <c r="T28" s="810"/>
      <c r="U28" s="810"/>
      <c r="V28" s="810"/>
    </row>
    <row r="29" spans="1:24" ht="27.75" customHeight="1" x14ac:dyDescent="0.2">
      <c r="A29" s="810" t="s">
        <v>540</v>
      </c>
      <c r="B29" s="810"/>
      <c r="C29" s="810"/>
      <c r="D29" s="810"/>
      <c r="E29" s="810"/>
      <c r="F29" s="810"/>
      <c r="G29" s="810"/>
      <c r="H29" s="810"/>
      <c r="I29" s="810"/>
      <c r="J29" s="810"/>
      <c r="K29" s="810"/>
      <c r="L29" s="810"/>
      <c r="M29" s="810"/>
      <c r="N29" s="810"/>
      <c r="O29" s="810"/>
      <c r="P29" s="810"/>
      <c r="Q29" s="810"/>
      <c r="R29" s="810"/>
      <c r="S29" s="810"/>
      <c r="T29" s="810"/>
      <c r="U29" s="810"/>
      <c r="V29" s="810"/>
    </row>
    <row r="30" spans="1:24" ht="39" customHeight="1" x14ac:dyDescent="0.2">
      <c r="A30" s="810" t="s">
        <v>655</v>
      </c>
      <c r="B30" s="810"/>
      <c r="C30" s="810"/>
      <c r="D30" s="810"/>
      <c r="E30" s="810"/>
      <c r="F30" s="810"/>
      <c r="G30" s="810"/>
      <c r="H30" s="810"/>
      <c r="I30" s="810"/>
      <c r="J30" s="810"/>
      <c r="K30" s="810"/>
      <c r="L30" s="810"/>
      <c r="M30" s="810"/>
      <c r="N30" s="810"/>
      <c r="O30" s="810"/>
      <c r="P30" s="810"/>
      <c r="Q30" s="810"/>
      <c r="R30" s="810"/>
      <c r="S30" s="810"/>
      <c r="T30" s="810"/>
      <c r="U30" s="810"/>
      <c r="V30" s="810"/>
      <c r="W30" s="216"/>
      <c r="X30" s="216"/>
    </row>
    <row r="31" spans="1:24" x14ac:dyDescent="0.2">
      <c r="C31" s="187"/>
      <c r="D31" s="187"/>
      <c r="E31" s="187"/>
      <c r="F31" s="187"/>
      <c r="G31" s="187"/>
      <c r="H31" s="187"/>
      <c r="I31" s="187"/>
      <c r="J31" s="187"/>
      <c r="K31" s="187"/>
      <c r="L31" s="187"/>
      <c r="M31" s="187"/>
      <c r="N31" s="187"/>
      <c r="O31" s="187"/>
      <c r="P31" s="187"/>
      <c r="Q31" s="187"/>
      <c r="R31" s="187"/>
      <c r="S31" s="187"/>
      <c r="T31" s="187"/>
    </row>
  </sheetData>
  <sheetProtection sheet="1" objects="1" scenarios="1"/>
  <mergeCells count="22">
    <mergeCell ref="A30:V30"/>
    <mergeCell ref="A25:V25"/>
    <mergeCell ref="A26:V26"/>
    <mergeCell ref="A27:V27"/>
    <mergeCell ref="A28:V28"/>
    <mergeCell ref="A29:V29"/>
    <mergeCell ref="A24:V24"/>
    <mergeCell ref="U4:V4"/>
    <mergeCell ref="B5:B6"/>
    <mergeCell ref="C5:C6"/>
    <mergeCell ref="E5:E6"/>
    <mergeCell ref="G5:I5"/>
    <mergeCell ref="K5:N5"/>
    <mergeCell ref="P5:S5"/>
    <mergeCell ref="U5:U6"/>
    <mergeCell ref="V5:V6"/>
    <mergeCell ref="A19:V19"/>
    <mergeCell ref="A20:S20"/>
    <mergeCell ref="A21:V21"/>
    <mergeCell ref="A22:V22"/>
    <mergeCell ref="A23:V23"/>
    <mergeCell ref="A5:A6"/>
  </mergeCells>
  <dataValidations count="1">
    <dataValidation type="list" allowBlank="1" showInputMessage="1" showErrorMessage="1" sqref="V3">
      <formula1>$AD$2:$AD$4</formula1>
    </dataValidation>
  </dataValidations>
  <pageMargins left="0.7" right="0.7" top="0.75" bottom="0.75" header="0.3" footer="0.3"/>
  <pageSetup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Y44"/>
  <sheetViews>
    <sheetView showGridLines="0" zoomScaleNormal="100" workbookViewId="0">
      <selection sqref="A1:M1"/>
    </sheetView>
  </sheetViews>
  <sheetFormatPr defaultColWidth="9.140625" defaultRowHeight="12.75" x14ac:dyDescent="0.2"/>
  <cols>
    <col min="1" max="1" width="48" style="99" bestFit="1" customWidth="1"/>
    <col min="2" max="7" width="11.7109375" style="99" customWidth="1"/>
    <col min="8" max="9" width="12.140625" style="99" customWidth="1"/>
    <col min="10" max="10" width="12.5703125" style="99" customWidth="1"/>
    <col min="11" max="11" width="11.7109375" style="99" customWidth="1"/>
    <col min="12" max="12" width="1.28515625" style="99" customWidth="1"/>
    <col min="13" max="13" width="1.7109375" style="99" customWidth="1"/>
    <col min="14" max="16384" width="9.140625" style="99"/>
  </cols>
  <sheetData>
    <row r="1" spans="1:22" ht="12.75" customHeight="1" x14ac:dyDescent="0.2">
      <c r="A1" s="870" t="s">
        <v>545</v>
      </c>
      <c r="B1" s="870"/>
      <c r="C1" s="870"/>
      <c r="D1" s="870"/>
      <c r="E1" s="870"/>
      <c r="F1" s="870"/>
      <c r="G1" s="870"/>
      <c r="H1" s="870"/>
      <c r="I1" s="870"/>
      <c r="J1" s="870"/>
      <c r="K1" s="870"/>
      <c r="L1" s="870"/>
      <c r="M1" s="870"/>
      <c r="N1" s="102"/>
      <c r="O1" s="102"/>
      <c r="P1" s="102"/>
      <c r="Q1" s="102"/>
      <c r="R1" s="102"/>
      <c r="S1" s="102"/>
      <c r="T1" s="102"/>
      <c r="U1" s="102"/>
      <c r="V1" s="102"/>
    </row>
    <row r="2" spans="1:22" ht="12.75" customHeight="1" x14ac:dyDescent="0.2">
      <c r="A2" s="491" t="s">
        <v>483</v>
      </c>
      <c r="B2" s="491"/>
      <c r="C2" s="487"/>
      <c r="D2" s="487"/>
      <c r="E2" s="31"/>
      <c r="F2" s="32"/>
      <c r="G2" s="32"/>
      <c r="H2" s="32"/>
      <c r="I2" s="32"/>
      <c r="J2" s="32"/>
      <c r="K2" s="32"/>
      <c r="L2" s="32"/>
      <c r="M2" s="32"/>
    </row>
    <row r="3" spans="1:22" ht="12.75" customHeight="1" x14ac:dyDescent="0.2">
      <c r="A3" s="23" t="s">
        <v>0</v>
      </c>
      <c r="B3" s="23"/>
      <c r="C3" s="287"/>
      <c r="D3" s="24"/>
      <c r="E3" s="31"/>
      <c r="F3" s="32"/>
      <c r="G3" s="32"/>
      <c r="H3" s="32"/>
      <c r="I3" s="32"/>
      <c r="J3" s="32"/>
      <c r="K3" s="32"/>
      <c r="L3" s="32"/>
      <c r="M3" s="32"/>
    </row>
    <row r="4" spans="1:22" ht="12.75" customHeight="1" x14ac:dyDescent="0.2">
      <c r="A4" s="265"/>
      <c r="B4" s="265"/>
      <c r="C4" s="296"/>
      <c r="D4" s="67"/>
      <c r="E4" s="68"/>
      <c r="F4" s="40"/>
      <c r="G4" s="40"/>
      <c r="H4" s="40"/>
      <c r="I4" s="40"/>
      <c r="J4" s="40"/>
      <c r="K4" s="40"/>
      <c r="L4" s="40"/>
      <c r="M4" s="40"/>
    </row>
    <row r="5" spans="1:22" x14ac:dyDescent="0.2">
      <c r="A5" s="243"/>
      <c r="B5" s="871" t="s">
        <v>57</v>
      </c>
      <c r="C5" s="871"/>
      <c r="D5" s="871"/>
      <c r="E5" s="871"/>
      <c r="F5" s="871"/>
      <c r="G5" s="871"/>
      <c r="H5" s="871"/>
      <c r="I5" s="871"/>
      <c r="J5" s="871"/>
      <c r="K5" s="871"/>
      <c r="L5" s="90"/>
      <c r="M5" s="96"/>
    </row>
    <row r="6" spans="1:22" ht="56.25" x14ac:dyDescent="0.2">
      <c r="A6" s="54"/>
      <c r="B6" s="489" t="s">
        <v>397</v>
      </c>
      <c r="C6" s="492" t="s">
        <v>398</v>
      </c>
      <c r="D6" s="492" t="s">
        <v>399</v>
      </c>
      <c r="E6" s="492" t="s">
        <v>400</v>
      </c>
      <c r="F6" s="492" t="s">
        <v>401</v>
      </c>
      <c r="G6" s="492" t="s">
        <v>402</v>
      </c>
      <c r="H6" s="492" t="s">
        <v>408</v>
      </c>
      <c r="I6" s="492" t="s">
        <v>409</v>
      </c>
      <c r="J6" s="492" t="s">
        <v>544</v>
      </c>
      <c r="K6" s="492" t="s">
        <v>50</v>
      </c>
      <c r="L6" s="489"/>
      <c r="M6" s="80"/>
    </row>
    <row r="7" spans="1:22" ht="11.25" customHeight="1" x14ac:dyDescent="0.2">
      <c r="A7" s="28"/>
      <c r="B7" s="28"/>
      <c r="C7" s="80"/>
      <c r="D7" s="80"/>
      <c r="E7" s="80"/>
      <c r="F7" s="80"/>
      <c r="G7" s="80"/>
      <c r="H7" s="80"/>
      <c r="I7" s="80"/>
      <c r="J7" s="80"/>
      <c r="K7" s="80"/>
      <c r="L7" s="80"/>
      <c r="M7" s="80"/>
    </row>
    <row r="8" spans="1:22" ht="11.1" customHeight="1" x14ac:dyDescent="0.2">
      <c r="A8" s="38" t="s">
        <v>40</v>
      </c>
      <c r="B8" s="244">
        <v>67</v>
      </c>
      <c r="C8" s="244">
        <v>41</v>
      </c>
      <c r="D8" s="244">
        <v>56</v>
      </c>
      <c r="E8" s="244">
        <v>59</v>
      </c>
      <c r="F8" s="244">
        <v>73</v>
      </c>
      <c r="G8" s="244">
        <v>58</v>
      </c>
      <c r="H8" s="244">
        <v>45</v>
      </c>
      <c r="I8" s="244">
        <v>59</v>
      </c>
      <c r="J8" s="244">
        <v>185</v>
      </c>
      <c r="K8" s="261">
        <v>643</v>
      </c>
      <c r="L8" s="588"/>
      <c r="M8" s="588"/>
    </row>
    <row r="9" spans="1:22" ht="11.1" customHeight="1" x14ac:dyDescent="0.2">
      <c r="A9" s="38"/>
      <c r="B9" s="244"/>
      <c r="C9" s="244"/>
      <c r="D9" s="244"/>
      <c r="E9" s="244"/>
      <c r="F9" s="244"/>
      <c r="G9" s="244"/>
      <c r="H9" s="244"/>
      <c r="I9" s="244"/>
      <c r="J9" s="244"/>
      <c r="K9" s="244"/>
      <c r="L9" s="588"/>
      <c r="M9" s="588"/>
    </row>
    <row r="10" spans="1:22" ht="11.1" customHeight="1" x14ac:dyDescent="0.2">
      <c r="A10" s="589" t="s">
        <v>65</v>
      </c>
      <c r="B10" s="263">
        <v>9618</v>
      </c>
      <c r="C10" s="263">
        <v>5837</v>
      </c>
      <c r="D10" s="263">
        <v>7768</v>
      </c>
      <c r="E10" s="263">
        <v>7578</v>
      </c>
      <c r="F10" s="263">
        <v>8982</v>
      </c>
      <c r="G10" s="263">
        <v>7755</v>
      </c>
      <c r="H10" s="263">
        <v>6144</v>
      </c>
      <c r="I10" s="263">
        <v>8664</v>
      </c>
      <c r="J10" s="263">
        <v>29851</v>
      </c>
      <c r="K10" s="263">
        <v>92197</v>
      </c>
      <c r="L10" s="590"/>
      <c r="M10" s="590"/>
    </row>
    <row r="11" spans="1:22" ht="11.1" customHeight="1" x14ac:dyDescent="0.2">
      <c r="A11" s="589"/>
      <c r="B11" s="244"/>
      <c r="C11" s="244"/>
      <c r="D11" s="244"/>
      <c r="E11" s="244"/>
      <c r="F11" s="244"/>
      <c r="G11" s="244"/>
      <c r="H11" s="244"/>
      <c r="I11" s="244"/>
      <c r="J11" s="244"/>
      <c r="K11" s="244"/>
      <c r="L11" s="590"/>
      <c r="M11" s="590"/>
    </row>
    <row r="12" spans="1:22" ht="11.1" customHeight="1" x14ac:dyDescent="0.2">
      <c r="A12" s="591" t="s">
        <v>541</v>
      </c>
      <c r="B12" s="244">
        <v>39.4</v>
      </c>
      <c r="C12" s="244">
        <v>39.9</v>
      </c>
      <c r="D12" s="244">
        <v>41.6</v>
      </c>
      <c r="E12" s="244">
        <v>41.8</v>
      </c>
      <c r="F12" s="244">
        <v>41.3</v>
      </c>
      <c r="G12" s="244">
        <v>41</v>
      </c>
      <c r="H12" s="244">
        <v>41.7</v>
      </c>
      <c r="I12" s="244">
        <v>40.5</v>
      </c>
      <c r="J12" s="244">
        <v>43.6</v>
      </c>
      <c r="K12" s="244">
        <v>41.7</v>
      </c>
      <c r="L12" s="592"/>
      <c r="M12" s="592"/>
    </row>
    <row r="13" spans="1:22" ht="11.1" customHeight="1" x14ac:dyDescent="0.2">
      <c r="A13" s="591"/>
      <c r="B13" s="244"/>
      <c r="C13" s="244"/>
      <c r="D13" s="244"/>
      <c r="E13" s="244"/>
      <c r="F13" s="244"/>
      <c r="G13" s="244"/>
      <c r="H13" s="244"/>
      <c r="I13" s="244"/>
      <c r="J13" s="244"/>
      <c r="K13" s="244"/>
      <c r="L13" s="592"/>
      <c r="M13" s="592"/>
    </row>
    <row r="14" spans="1:22" ht="11.1" customHeight="1" x14ac:dyDescent="0.2">
      <c r="A14" s="593" t="s">
        <v>556</v>
      </c>
      <c r="B14" s="244"/>
      <c r="C14" s="244"/>
      <c r="D14" s="244"/>
      <c r="E14" s="244"/>
      <c r="F14" s="244"/>
      <c r="G14" s="244"/>
      <c r="H14" s="244"/>
      <c r="I14" s="244"/>
      <c r="J14" s="244"/>
      <c r="K14" s="244"/>
      <c r="L14" s="592"/>
      <c r="M14" s="592"/>
    </row>
    <row r="15" spans="1:22" ht="11.1" customHeight="1" x14ac:dyDescent="0.2">
      <c r="A15" s="245" t="s">
        <v>557</v>
      </c>
      <c r="B15" s="244">
        <v>97.8</v>
      </c>
      <c r="C15" s="244">
        <v>97.7</v>
      </c>
      <c r="D15" s="244">
        <v>98.1</v>
      </c>
      <c r="E15" s="244">
        <v>98.1</v>
      </c>
      <c r="F15" s="244">
        <v>98.2</v>
      </c>
      <c r="G15" s="244">
        <v>98.2</v>
      </c>
      <c r="H15" s="244">
        <v>98.4</v>
      </c>
      <c r="I15" s="244">
        <v>98.3</v>
      </c>
      <c r="J15" s="244">
        <v>98.3</v>
      </c>
      <c r="K15" s="244">
        <v>98.2</v>
      </c>
      <c r="L15" s="592"/>
      <c r="M15" s="592"/>
    </row>
    <row r="16" spans="1:22" ht="11.1" customHeight="1" x14ac:dyDescent="0.2">
      <c r="A16" s="245" t="s">
        <v>691</v>
      </c>
      <c r="B16" s="244">
        <v>50.1</v>
      </c>
      <c r="C16" s="244">
        <v>52.2</v>
      </c>
      <c r="D16" s="244">
        <v>55.9</v>
      </c>
      <c r="E16" s="244">
        <v>54.8</v>
      </c>
      <c r="F16" s="244">
        <v>53.2</v>
      </c>
      <c r="G16" s="244">
        <v>52.2</v>
      </c>
      <c r="H16" s="244">
        <v>54.1</v>
      </c>
      <c r="I16" s="244">
        <v>50.4</v>
      </c>
      <c r="J16" s="244">
        <v>57.6</v>
      </c>
      <c r="K16" s="244">
        <v>54.3</v>
      </c>
      <c r="L16" s="592"/>
      <c r="M16" s="592"/>
    </row>
    <row r="17" spans="1:15" ht="11.1" customHeight="1" x14ac:dyDescent="0.2">
      <c r="A17" s="245" t="s">
        <v>692</v>
      </c>
      <c r="B17" s="262">
        <v>28.4</v>
      </c>
      <c r="C17" s="262">
        <v>30.9</v>
      </c>
      <c r="D17" s="262">
        <v>34.299999999999997</v>
      </c>
      <c r="E17" s="262">
        <v>32.799999999999997</v>
      </c>
      <c r="F17" s="262">
        <v>32</v>
      </c>
      <c r="G17" s="262">
        <v>31.5</v>
      </c>
      <c r="H17" s="262">
        <v>31.9</v>
      </c>
      <c r="I17" s="262">
        <v>28</v>
      </c>
      <c r="J17" s="262">
        <v>36.700000000000003</v>
      </c>
      <c r="K17" s="262">
        <v>32.9</v>
      </c>
      <c r="L17" s="592"/>
      <c r="M17" s="592"/>
    </row>
    <row r="18" spans="1:15" ht="11.1" customHeight="1" x14ac:dyDescent="0.2">
      <c r="B18" s="244"/>
      <c r="C18" s="244"/>
      <c r="D18" s="244"/>
      <c r="E18" s="244"/>
      <c r="F18" s="244"/>
      <c r="G18" s="244"/>
      <c r="H18" s="244"/>
      <c r="I18" s="244"/>
      <c r="J18" s="244"/>
      <c r="K18" s="244"/>
      <c r="L18" s="592"/>
      <c r="M18" s="592"/>
    </row>
    <row r="19" spans="1:15" ht="11.1" customHeight="1" x14ac:dyDescent="0.2">
      <c r="A19" s="47" t="s">
        <v>555</v>
      </c>
      <c r="B19" s="244"/>
      <c r="C19" s="244"/>
      <c r="D19" s="244"/>
      <c r="E19" s="244"/>
      <c r="F19" s="244"/>
      <c r="G19" s="244"/>
      <c r="H19" s="244"/>
      <c r="I19" s="244"/>
      <c r="J19" s="244"/>
      <c r="K19" s="244"/>
      <c r="L19" s="592"/>
      <c r="M19" s="592"/>
      <c r="O19" s="80"/>
    </row>
    <row r="20" spans="1:15" ht="11.1" customHeight="1" x14ac:dyDescent="0.2">
      <c r="A20" s="245" t="s">
        <v>550</v>
      </c>
      <c r="B20" s="244">
        <v>22.3</v>
      </c>
      <c r="C20" s="244">
        <v>29.8</v>
      </c>
      <c r="D20" s="244">
        <v>30.2</v>
      </c>
      <c r="E20" s="244">
        <v>28.5</v>
      </c>
      <c r="F20" s="244">
        <v>30.1</v>
      </c>
      <c r="G20" s="244">
        <v>27.4</v>
      </c>
      <c r="H20" s="244">
        <v>30.4</v>
      </c>
      <c r="I20" s="244">
        <v>23.8</v>
      </c>
      <c r="J20" s="244">
        <v>35.4</v>
      </c>
      <c r="K20" s="244">
        <v>30.1</v>
      </c>
      <c r="L20" s="592"/>
      <c r="M20" s="592"/>
      <c r="O20" s="269"/>
    </row>
    <row r="21" spans="1:15" ht="11.1" customHeight="1" x14ac:dyDescent="0.2">
      <c r="A21" s="245" t="s">
        <v>375</v>
      </c>
      <c r="B21" s="602">
        <v>3.26</v>
      </c>
      <c r="C21" s="602">
        <v>3.36</v>
      </c>
      <c r="D21" s="602">
        <v>3.47</v>
      </c>
      <c r="E21" s="602">
        <v>3.53</v>
      </c>
      <c r="F21" s="602">
        <v>3.47</v>
      </c>
      <c r="G21" s="602">
        <v>3.42</v>
      </c>
      <c r="H21" s="602">
        <v>3.44</v>
      </c>
      <c r="I21" s="602">
        <v>3.27</v>
      </c>
      <c r="J21" s="602">
        <v>3.69</v>
      </c>
      <c r="K21" s="602">
        <v>3.49</v>
      </c>
      <c r="L21" s="592"/>
      <c r="M21" s="592"/>
      <c r="O21" s="80"/>
    </row>
    <row r="22" spans="1:15" ht="11.1" customHeight="1" x14ac:dyDescent="0.2">
      <c r="A22" s="245" t="s">
        <v>551</v>
      </c>
      <c r="B22" s="603">
        <v>6.4</v>
      </c>
      <c r="C22" s="603">
        <v>7.6</v>
      </c>
      <c r="D22" s="603">
        <v>7.8</v>
      </c>
      <c r="E22" s="603">
        <v>9.5</v>
      </c>
      <c r="F22" s="603">
        <v>8.5</v>
      </c>
      <c r="G22" s="603">
        <v>7.8</v>
      </c>
      <c r="H22" s="603">
        <v>7.2</v>
      </c>
      <c r="I22" s="603">
        <v>6.5</v>
      </c>
      <c r="J22" s="603">
        <v>11.7</v>
      </c>
      <c r="K22" s="603">
        <v>8.9</v>
      </c>
      <c r="L22" s="592"/>
      <c r="M22" s="592"/>
      <c r="O22" s="80"/>
    </row>
    <row r="23" spans="1:15" ht="11.1" customHeight="1" x14ac:dyDescent="0.2">
      <c r="A23" s="245" t="s">
        <v>552</v>
      </c>
      <c r="B23" s="603">
        <v>10.3</v>
      </c>
      <c r="C23" s="603">
        <v>12.1</v>
      </c>
      <c r="D23" s="603">
        <v>13.1</v>
      </c>
      <c r="E23" s="603">
        <v>15</v>
      </c>
      <c r="F23" s="603">
        <v>14.5</v>
      </c>
      <c r="G23" s="603">
        <v>13</v>
      </c>
      <c r="H23" s="603">
        <v>13.3</v>
      </c>
      <c r="I23" s="603">
        <v>10.7</v>
      </c>
      <c r="J23" s="603">
        <v>18.399999999999999</v>
      </c>
      <c r="K23" s="603">
        <v>14.5</v>
      </c>
      <c r="L23" s="592"/>
      <c r="M23" s="592"/>
      <c r="O23" s="627"/>
    </row>
    <row r="24" spans="1:15" ht="11.1" customHeight="1" x14ac:dyDescent="0.2">
      <c r="B24" s="244"/>
      <c r="C24" s="244"/>
      <c r="D24" s="244"/>
      <c r="E24" s="244"/>
      <c r="F24" s="244"/>
      <c r="G24" s="244"/>
      <c r="H24" s="244"/>
      <c r="I24" s="244"/>
      <c r="J24" s="244"/>
      <c r="K24" s="244"/>
      <c r="L24" s="592"/>
      <c r="M24" s="592"/>
    </row>
    <row r="25" spans="1:15" ht="11.1" customHeight="1" x14ac:dyDescent="0.2">
      <c r="A25" s="594" t="s">
        <v>403</v>
      </c>
      <c r="B25" s="244"/>
      <c r="C25" s="244"/>
      <c r="D25" s="244"/>
      <c r="E25" s="244"/>
      <c r="F25" s="244"/>
      <c r="G25" s="244"/>
      <c r="H25" s="244"/>
      <c r="I25" s="244"/>
      <c r="J25" s="244"/>
      <c r="K25" s="244"/>
      <c r="L25" s="592"/>
      <c r="M25" s="592"/>
    </row>
    <row r="26" spans="1:15" ht="11.1" customHeight="1" x14ac:dyDescent="0.2">
      <c r="A26" s="245" t="s">
        <v>101</v>
      </c>
      <c r="B26" s="263">
        <v>8935</v>
      </c>
      <c r="C26" s="263">
        <v>5374</v>
      </c>
      <c r="D26" s="263">
        <v>7432</v>
      </c>
      <c r="E26" s="263">
        <v>6929</v>
      </c>
      <c r="F26" s="263">
        <v>8298</v>
      </c>
      <c r="G26" s="263">
        <v>7116</v>
      </c>
      <c r="H26" s="263">
        <v>5859</v>
      </c>
      <c r="I26" s="263">
        <v>8004</v>
      </c>
      <c r="J26" s="263">
        <v>27912</v>
      </c>
      <c r="K26" s="263">
        <v>85859</v>
      </c>
      <c r="L26" s="592"/>
      <c r="M26" s="592"/>
    </row>
    <row r="27" spans="1:15" ht="11.1" customHeight="1" x14ac:dyDescent="0.2">
      <c r="A27" s="245" t="s">
        <v>97</v>
      </c>
      <c r="B27" s="244">
        <v>-0.42</v>
      </c>
      <c r="C27" s="244">
        <v>-0.32</v>
      </c>
      <c r="D27" s="244">
        <v>-0.3</v>
      </c>
      <c r="E27" s="244">
        <v>-0.16</v>
      </c>
      <c r="F27" s="244">
        <v>-0.16</v>
      </c>
      <c r="G27" s="244">
        <v>-0.16</v>
      </c>
      <c r="H27" s="244">
        <v>-0.22</v>
      </c>
      <c r="I27" s="244">
        <v>-0.19</v>
      </c>
      <c r="J27" s="244">
        <v>-0.08</v>
      </c>
      <c r="K27" s="244">
        <v>-0.19</v>
      </c>
      <c r="L27" s="592"/>
      <c r="M27" s="592"/>
    </row>
    <row r="28" spans="1:15" ht="11.1" customHeight="1" x14ac:dyDescent="0.2">
      <c r="A28" s="595" t="s">
        <v>99</v>
      </c>
      <c r="B28" s="742">
        <v>-0.44</v>
      </c>
      <c r="C28" s="742">
        <v>-0.36</v>
      </c>
      <c r="D28" s="742">
        <v>-0.33</v>
      </c>
      <c r="E28" s="742">
        <v>-0.19</v>
      </c>
      <c r="F28" s="742">
        <v>-0.18</v>
      </c>
      <c r="G28" s="742">
        <v>-0.19</v>
      </c>
      <c r="H28" s="742">
        <v>-0.25</v>
      </c>
      <c r="I28" s="742">
        <v>-0.22</v>
      </c>
      <c r="J28" s="742">
        <v>-0.09</v>
      </c>
      <c r="K28" s="742">
        <v>-0.2</v>
      </c>
      <c r="L28" s="592"/>
      <c r="M28" s="592"/>
    </row>
    <row r="29" spans="1:15" ht="11.1" customHeight="1" x14ac:dyDescent="0.2">
      <c r="A29" s="595" t="s">
        <v>100</v>
      </c>
      <c r="B29" s="742">
        <v>-0.39</v>
      </c>
      <c r="C29" s="742">
        <v>-0.28999999999999998</v>
      </c>
      <c r="D29" s="742">
        <v>-0.27</v>
      </c>
      <c r="E29" s="742">
        <v>-0.13</v>
      </c>
      <c r="F29" s="742">
        <v>-0.13</v>
      </c>
      <c r="G29" s="742">
        <v>-0.13</v>
      </c>
      <c r="H29" s="742">
        <v>-0.19</v>
      </c>
      <c r="I29" s="742">
        <v>-0.16</v>
      </c>
      <c r="J29" s="742">
        <v>-0.06</v>
      </c>
      <c r="K29" s="742">
        <v>-0.18</v>
      </c>
      <c r="L29" s="592"/>
      <c r="M29" s="592"/>
    </row>
    <row r="30" spans="1:15" ht="11.1" customHeight="1" x14ac:dyDescent="0.2">
      <c r="A30" s="596"/>
      <c r="B30" s="244"/>
      <c r="C30" s="244"/>
      <c r="D30" s="244"/>
      <c r="E30" s="244"/>
      <c r="F30" s="244"/>
      <c r="G30" s="244"/>
      <c r="H30" s="244"/>
      <c r="I30" s="244"/>
      <c r="J30" s="244"/>
      <c r="K30" s="244"/>
      <c r="L30" s="592"/>
      <c r="M30" s="592"/>
    </row>
    <row r="31" spans="1:15" ht="11.1" customHeight="1" x14ac:dyDescent="0.2">
      <c r="A31" s="594" t="s">
        <v>404</v>
      </c>
      <c r="B31" s="262">
        <v>98.8</v>
      </c>
      <c r="C31" s="262">
        <v>98.8</v>
      </c>
      <c r="D31" s="262">
        <v>99</v>
      </c>
      <c r="E31" s="262">
        <v>99</v>
      </c>
      <c r="F31" s="262">
        <v>99.1</v>
      </c>
      <c r="G31" s="262">
        <v>99.2</v>
      </c>
      <c r="H31" s="262">
        <v>99</v>
      </c>
      <c r="I31" s="262">
        <v>99.2</v>
      </c>
      <c r="J31" s="262">
        <v>99.1</v>
      </c>
      <c r="K31" s="262">
        <v>99</v>
      </c>
      <c r="L31" s="592"/>
      <c r="M31" s="592"/>
    </row>
    <row r="32" spans="1:15" ht="11.1" customHeight="1" x14ac:dyDescent="0.2">
      <c r="A32" s="594"/>
      <c r="B32" s="244"/>
      <c r="C32" s="244"/>
      <c r="D32" s="244"/>
      <c r="E32" s="244"/>
      <c r="F32" s="244"/>
      <c r="G32" s="244"/>
      <c r="H32" s="244"/>
      <c r="I32" s="244"/>
      <c r="J32" s="244"/>
      <c r="K32" s="244"/>
      <c r="L32" s="592"/>
      <c r="M32" s="592"/>
    </row>
    <row r="33" spans="1:51" ht="11.1" customHeight="1" x14ac:dyDescent="0.2">
      <c r="A33" s="593" t="s">
        <v>405</v>
      </c>
      <c r="B33" s="244">
        <v>98.2</v>
      </c>
      <c r="C33" s="244">
        <v>98.2</v>
      </c>
      <c r="D33" s="244">
        <v>98.6</v>
      </c>
      <c r="E33" s="244">
        <v>98.4</v>
      </c>
      <c r="F33" s="244">
        <v>98.7</v>
      </c>
      <c r="G33" s="244">
        <v>98.7</v>
      </c>
      <c r="H33" s="244">
        <v>98.7</v>
      </c>
      <c r="I33" s="244">
        <v>98.9</v>
      </c>
      <c r="J33" s="244">
        <v>98.8</v>
      </c>
      <c r="K33" s="244">
        <v>98.6</v>
      </c>
      <c r="L33" s="592"/>
      <c r="M33" s="592"/>
    </row>
    <row r="34" spans="1:51" ht="11.25" customHeight="1" x14ac:dyDescent="0.2">
      <c r="A34" s="597"/>
      <c r="B34" s="597"/>
      <c r="C34" s="69"/>
      <c r="D34" s="69"/>
      <c r="E34" s="69"/>
      <c r="F34" s="69"/>
      <c r="G34" s="69"/>
      <c r="H34" s="598"/>
      <c r="I34" s="598"/>
      <c r="J34" s="598"/>
      <c r="K34" s="598"/>
      <c r="L34" s="598"/>
      <c r="M34" s="107"/>
    </row>
    <row r="35" spans="1:51" ht="11.25" customHeight="1" x14ac:dyDescent="0.2">
      <c r="A35" s="243"/>
      <c r="B35" s="243"/>
      <c r="C35" s="242"/>
      <c r="D35" s="242"/>
      <c r="E35" s="242"/>
      <c r="F35" s="242"/>
      <c r="G35" s="242"/>
      <c r="H35" s="107"/>
      <c r="I35" s="107"/>
      <c r="J35" s="107"/>
      <c r="K35" s="32"/>
      <c r="L35" s="93" t="s">
        <v>64</v>
      </c>
      <c r="M35" s="81"/>
    </row>
    <row r="36" spans="1:51" s="181" customFormat="1" ht="11.25" customHeight="1" x14ac:dyDescent="0.2">
      <c r="A36" s="817" t="s">
        <v>577</v>
      </c>
      <c r="B36" s="817"/>
      <c r="C36" s="817"/>
      <c r="D36" s="817"/>
      <c r="E36" s="817"/>
      <c r="F36" s="817"/>
      <c r="G36" s="817"/>
      <c r="H36" s="817"/>
      <c r="I36" s="872"/>
      <c r="J36" s="872"/>
      <c r="K36" s="128"/>
    </row>
    <row r="37" spans="1:51" s="181" customFormat="1" ht="11.25" customHeight="1" x14ac:dyDescent="0.2">
      <c r="A37" s="854" t="s">
        <v>55</v>
      </c>
      <c r="B37" s="854"/>
      <c r="C37" s="854"/>
      <c r="D37" s="854"/>
      <c r="E37" s="854"/>
      <c r="F37" s="854"/>
      <c r="G37" s="854"/>
      <c r="H37" s="854"/>
      <c r="I37" s="854"/>
      <c r="J37" s="854"/>
      <c r="K37" s="299"/>
    </row>
    <row r="38" spans="1:51" s="181" customFormat="1" ht="11.25" customHeight="1" x14ac:dyDescent="0.2">
      <c r="A38" s="817" t="s">
        <v>542</v>
      </c>
      <c r="B38" s="817"/>
      <c r="C38" s="872"/>
      <c r="D38" s="872"/>
      <c r="E38" s="872"/>
      <c r="F38" s="872"/>
      <c r="G38" s="872"/>
      <c r="H38" s="872"/>
      <c r="I38" s="872"/>
      <c r="J38" s="872"/>
      <c r="K38" s="300"/>
    </row>
    <row r="39" spans="1:51" s="181" customFormat="1" x14ac:dyDescent="0.2">
      <c r="A39" s="817" t="s">
        <v>272</v>
      </c>
      <c r="B39" s="817"/>
      <c r="C39" s="817"/>
      <c r="D39" s="817"/>
      <c r="E39" s="817"/>
      <c r="F39" s="817"/>
      <c r="G39" s="817"/>
      <c r="H39" s="817"/>
      <c r="I39" s="817"/>
      <c r="J39" s="817"/>
      <c r="K39" s="488"/>
      <c r="L39" s="488"/>
      <c r="M39" s="488"/>
      <c r="N39" s="488"/>
      <c r="O39" s="488"/>
      <c r="P39" s="488"/>
      <c r="Q39" s="488"/>
      <c r="R39" s="488"/>
      <c r="S39" s="488"/>
      <c r="T39" s="488"/>
      <c r="U39" s="488"/>
    </row>
    <row r="40" spans="1:51" s="181" customFormat="1" ht="59.25" customHeight="1" x14ac:dyDescent="0.2">
      <c r="A40" s="810" t="s">
        <v>406</v>
      </c>
      <c r="B40" s="810"/>
      <c r="C40" s="810"/>
      <c r="D40" s="810"/>
      <c r="E40" s="810"/>
      <c r="F40" s="810"/>
      <c r="G40" s="810"/>
      <c r="H40" s="810"/>
      <c r="I40" s="810"/>
      <c r="J40" s="810"/>
      <c r="K40" s="810"/>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row>
    <row r="41" spans="1:51" s="181" customFormat="1" ht="34.5" customHeight="1" x14ac:dyDescent="0.2">
      <c r="A41" s="810" t="s">
        <v>407</v>
      </c>
      <c r="B41" s="810"/>
      <c r="C41" s="810"/>
      <c r="D41" s="810"/>
      <c r="E41" s="810"/>
      <c r="F41" s="810"/>
      <c r="G41" s="810"/>
      <c r="H41" s="810"/>
      <c r="I41" s="810"/>
      <c r="J41" s="810"/>
      <c r="K41" s="810"/>
      <c r="L41" s="126"/>
      <c r="M41" s="126"/>
      <c r="N41" s="126"/>
      <c r="O41" s="126"/>
      <c r="P41" s="126"/>
      <c r="Q41" s="126"/>
      <c r="R41" s="126"/>
      <c r="S41" s="126"/>
      <c r="T41" s="126"/>
      <c r="U41" s="126"/>
    </row>
    <row r="42" spans="1:51" ht="23.25" customHeight="1" x14ac:dyDescent="0.2">
      <c r="A42" s="810" t="s">
        <v>543</v>
      </c>
      <c r="B42" s="810"/>
      <c r="C42" s="810"/>
      <c r="D42" s="810"/>
      <c r="E42" s="810"/>
      <c r="F42" s="810"/>
      <c r="G42" s="810"/>
      <c r="H42" s="810"/>
      <c r="I42" s="810"/>
      <c r="J42" s="810"/>
      <c r="K42" s="810"/>
      <c r="L42" s="810"/>
    </row>
    <row r="43" spans="1:51" ht="26.25" customHeight="1" x14ac:dyDescent="0.2">
      <c r="A43" s="810" t="s">
        <v>460</v>
      </c>
      <c r="B43" s="810"/>
      <c r="C43" s="810"/>
      <c r="D43" s="810"/>
      <c r="E43" s="810"/>
      <c r="F43" s="810"/>
      <c r="G43" s="810"/>
      <c r="H43" s="810"/>
      <c r="I43" s="810"/>
      <c r="J43" s="810"/>
      <c r="K43" s="810"/>
      <c r="L43" s="126"/>
      <c r="M43" s="126"/>
      <c r="N43" s="126"/>
      <c r="O43" s="126"/>
      <c r="P43" s="126"/>
      <c r="Q43" s="126"/>
      <c r="R43" s="126"/>
      <c r="S43" s="126"/>
      <c r="T43" s="126"/>
      <c r="U43" s="126"/>
      <c r="V43" s="126"/>
    </row>
    <row r="44" spans="1:51" ht="39" customHeight="1" x14ac:dyDescent="0.2">
      <c r="A44" s="810" t="s">
        <v>656</v>
      </c>
      <c r="B44" s="810"/>
      <c r="C44" s="810"/>
      <c r="D44" s="810"/>
      <c r="E44" s="810"/>
      <c r="F44" s="810"/>
      <c r="G44" s="810"/>
      <c r="H44" s="810"/>
      <c r="I44" s="810"/>
      <c r="J44" s="810"/>
      <c r="K44" s="810"/>
      <c r="L44" s="869"/>
      <c r="M44" s="869"/>
      <c r="N44" s="869"/>
      <c r="O44" s="869"/>
      <c r="P44" s="869"/>
      <c r="Q44" s="869"/>
      <c r="R44" s="869"/>
      <c r="S44" s="869"/>
      <c r="T44" s="869"/>
      <c r="U44" s="869"/>
      <c r="V44" s="869"/>
    </row>
  </sheetData>
  <sheetProtection sheet="1" objects="1" scenarios="1"/>
  <mergeCells count="12">
    <mergeCell ref="A39:J39"/>
    <mergeCell ref="A1:M1"/>
    <mergeCell ref="B5:K5"/>
    <mergeCell ref="A36:J36"/>
    <mergeCell ref="A37:J37"/>
    <mergeCell ref="A38:J38"/>
    <mergeCell ref="A40:K40"/>
    <mergeCell ref="A41:K41"/>
    <mergeCell ref="A42:L42"/>
    <mergeCell ref="A43:K43"/>
    <mergeCell ref="A44:K44"/>
    <mergeCell ref="L44:V44"/>
  </mergeCells>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V45"/>
  <sheetViews>
    <sheetView showGridLines="0" zoomScaleNormal="100" workbookViewId="0">
      <selection sqref="A1:L1"/>
    </sheetView>
  </sheetViews>
  <sheetFormatPr defaultColWidth="9.140625" defaultRowHeight="11.25" x14ac:dyDescent="0.2"/>
  <cols>
    <col min="1" max="1" width="48" style="28" bestFit="1" customWidth="1"/>
    <col min="2" max="3" width="11.7109375" style="28" customWidth="1"/>
    <col min="4" max="4" width="11.7109375" style="24" customWidth="1"/>
    <col min="5" max="5" width="11.7109375" style="31" customWidth="1"/>
    <col min="6" max="7" width="11.7109375" style="32" customWidth="1"/>
    <col min="8" max="9" width="12.140625" style="32" customWidth="1"/>
    <col min="10" max="10" width="11.7109375" style="32" customWidth="1"/>
    <col min="11" max="11" width="2.5703125" style="32" customWidth="1"/>
    <col min="12" max="12" width="1.7109375" style="32" customWidth="1"/>
    <col min="13" max="18" width="11.7109375" style="32" customWidth="1"/>
    <col min="19" max="19" width="9.140625" style="28"/>
    <col min="20" max="20" width="0.5703125" style="28" customWidth="1"/>
    <col min="21" max="16384" width="9.140625" style="28"/>
  </cols>
  <sheetData>
    <row r="1" spans="1:19" ht="12.75" customHeight="1" x14ac:dyDescent="0.2">
      <c r="A1" s="870" t="s">
        <v>234</v>
      </c>
      <c r="B1" s="870"/>
      <c r="C1" s="870"/>
      <c r="D1" s="870"/>
      <c r="E1" s="870"/>
      <c r="F1" s="870"/>
      <c r="G1" s="870"/>
      <c r="H1" s="870"/>
      <c r="I1" s="870"/>
      <c r="J1" s="870"/>
      <c r="K1" s="870"/>
      <c r="L1" s="870"/>
      <c r="M1" s="102"/>
      <c r="N1" s="102"/>
      <c r="O1" s="78"/>
      <c r="P1" s="78"/>
      <c r="Q1" s="78"/>
      <c r="R1" s="78"/>
      <c r="S1" s="26"/>
    </row>
    <row r="2" spans="1:19" ht="12.75" customHeight="1" x14ac:dyDescent="0.2">
      <c r="A2" s="491" t="s">
        <v>483</v>
      </c>
      <c r="B2" s="491"/>
      <c r="C2" s="487"/>
      <c r="D2" s="487"/>
      <c r="M2" s="91"/>
      <c r="N2" s="91"/>
    </row>
    <row r="3" spans="1:19" ht="12.75" customHeight="1" x14ac:dyDescent="0.2">
      <c r="A3" s="23" t="s">
        <v>0</v>
      </c>
      <c r="B3" s="23"/>
      <c r="C3" s="287"/>
      <c r="D3" s="92"/>
      <c r="E3" s="27"/>
      <c r="F3" s="91"/>
      <c r="G3" s="91"/>
      <c r="H3" s="91"/>
      <c r="I3" s="91"/>
      <c r="J3" s="91"/>
      <c r="K3" s="91"/>
      <c r="L3" s="91"/>
      <c r="M3" s="91"/>
      <c r="N3" s="91"/>
    </row>
    <row r="4" spans="1:19" s="39" customFormat="1" ht="12.75" customHeight="1" x14ac:dyDescent="0.2">
      <c r="A4" s="265"/>
      <c r="B4" s="265"/>
      <c r="C4" s="296"/>
      <c r="D4" s="67"/>
      <c r="E4" s="68"/>
      <c r="F4" s="40"/>
      <c r="G4" s="40"/>
      <c r="H4" s="40"/>
      <c r="I4" s="40"/>
      <c r="J4" s="40"/>
      <c r="K4" s="40"/>
      <c r="L4" s="40"/>
      <c r="M4" s="40"/>
      <c r="N4" s="40"/>
      <c r="O4" s="40"/>
      <c r="P4" s="40"/>
      <c r="Q4" s="40"/>
      <c r="R4" s="40"/>
    </row>
    <row r="5" spans="1:19" ht="12.75" customHeight="1" x14ac:dyDescent="0.2">
      <c r="A5" s="243"/>
      <c r="B5" s="871" t="s">
        <v>58</v>
      </c>
      <c r="C5" s="871"/>
      <c r="D5" s="871"/>
      <c r="E5" s="871"/>
      <c r="F5" s="871"/>
      <c r="G5" s="871"/>
      <c r="H5" s="871"/>
      <c r="I5" s="871"/>
      <c r="J5" s="871"/>
      <c r="K5" s="90"/>
      <c r="L5" s="96"/>
      <c r="M5" s="97"/>
      <c r="N5" s="97"/>
      <c r="O5" s="97"/>
      <c r="P5" s="97"/>
      <c r="Q5" s="97"/>
      <c r="R5" s="31"/>
    </row>
    <row r="6" spans="1:19" ht="56.25" customHeight="1" x14ac:dyDescent="0.2">
      <c r="A6" s="54"/>
      <c r="B6" s="489" t="s">
        <v>397</v>
      </c>
      <c r="C6" s="492" t="s">
        <v>398</v>
      </c>
      <c r="D6" s="492" t="s">
        <v>399</v>
      </c>
      <c r="E6" s="492" t="s">
        <v>400</v>
      </c>
      <c r="F6" s="492" t="s">
        <v>401</v>
      </c>
      <c r="G6" s="492" t="s">
        <v>402</v>
      </c>
      <c r="H6" s="492" t="s">
        <v>408</v>
      </c>
      <c r="I6" s="492" t="s">
        <v>457</v>
      </c>
      <c r="J6" s="492" t="s">
        <v>60</v>
      </c>
      <c r="K6" s="489"/>
      <c r="L6" s="80"/>
      <c r="M6" s="80"/>
      <c r="N6" s="80"/>
      <c r="O6" s="80"/>
      <c r="P6" s="80"/>
      <c r="Q6" s="80"/>
      <c r="R6" s="80"/>
    </row>
    <row r="7" spans="1:19" x14ac:dyDescent="0.2">
      <c r="C7" s="80"/>
      <c r="D7" s="80"/>
      <c r="E7" s="80"/>
      <c r="F7" s="80"/>
      <c r="G7" s="80"/>
      <c r="H7" s="227"/>
      <c r="I7" s="227"/>
      <c r="J7" s="80"/>
      <c r="K7" s="80"/>
      <c r="L7" s="80"/>
      <c r="M7" s="80"/>
      <c r="N7" s="80"/>
      <c r="O7" s="80"/>
      <c r="P7" s="80"/>
      <c r="Q7" s="80"/>
      <c r="R7" s="80"/>
    </row>
    <row r="8" spans="1:19" ht="11.1" customHeight="1" x14ac:dyDescent="0.2">
      <c r="A8" s="38" t="s">
        <v>59</v>
      </c>
      <c r="B8" s="244">
        <v>76</v>
      </c>
      <c r="C8" s="244">
        <v>58</v>
      </c>
      <c r="D8" s="244">
        <v>46</v>
      </c>
      <c r="E8" s="244">
        <v>65</v>
      </c>
      <c r="F8" s="244">
        <v>149</v>
      </c>
      <c r="G8" s="244">
        <v>367</v>
      </c>
      <c r="H8" s="244">
        <v>643</v>
      </c>
      <c r="I8" s="244">
        <v>27</v>
      </c>
      <c r="J8" s="244">
        <v>1431</v>
      </c>
      <c r="K8" s="588"/>
      <c r="L8" s="588"/>
      <c r="M8" s="588"/>
      <c r="N8" s="588"/>
      <c r="O8" s="588"/>
      <c r="P8" s="588"/>
      <c r="Q8" s="588"/>
      <c r="R8" s="69"/>
    </row>
    <row r="9" spans="1:19" ht="11.1" customHeight="1" x14ac:dyDescent="0.2">
      <c r="A9" s="38"/>
      <c r="B9" s="244"/>
      <c r="C9" s="244"/>
      <c r="D9" s="244"/>
      <c r="E9" s="244"/>
      <c r="F9" s="244"/>
      <c r="G9" s="244"/>
      <c r="H9" s="244"/>
      <c r="I9" s="244"/>
      <c r="J9" s="244"/>
      <c r="K9" s="588"/>
      <c r="L9" s="588"/>
      <c r="M9" s="588"/>
      <c r="N9" s="588"/>
      <c r="O9" s="588"/>
      <c r="P9" s="588"/>
      <c r="Q9" s="588"/>
      <c r="R9" s="69"/>
    </row>
    <row r="10" spans="1:19" ht="11.1" customHeight="1" x14ac:dyDescent="0.2">
      <c r="A10" s="589" t="s">
        <v>65</v>
      </c>
      <c r="B10" s="263">
        <v>12359</v>
      </c>
      <c r="C10" s="263">
        <v>10137</v>
      </c>
      <c r="D10" s="263">
        <v>8419</v>
      </c>
      <c r="E10" s="263">
        <v>12103</v>
      </c>
      <c r="F10" s="263">
        <v>26128</v>
      </c>
      <c r="G10" s="263">
        <v>64612</v>
      </c>
      <c r="H10" s="263">
        <v>119187</v>
      </c>
      <c r="I10" s="263">
        <v>5148</v>
      </c>
      <c r="J10" s="263">
        <v>258093</v>
      </c>
      <c r="K10" s="590"/>
      <c r="L10" s="590"/>
      <c r="M10" s="588"/>
      <c r="N10" s="588"/>
      <c r="O10" s="588"/>
      <c r="P10" s="588"/>
      <c r="Q10" s="588"/>
      <c r="R10" s="599"/>
    </row>
    <row r="11" spans="1:19" ht="11.1" customHeight="1" x14ac:dyDescent="0.2">
      <c r="A11" s="589"/>
      <c r="B11" s="244"/>
      <c r="C11" s="244"/>
      <c r="D11" s="244"/>
      <c r="E11" s="244"/>
      <c r="F11" s="244"/>
      <c r="G11" s="244"/>
      <c r="H11" s="244"/>
      <c r="I11" s="244"/>
      <c r="J11" s="244"/>
      <c r="K11" s="590"/>
      <c r="L11" s="590"/>
      <c r="M11" s="588"/>
      <c r="N11" s="590"/>
      <c r="O11" s="590"/>
      <c r="P11" s="590"/>
      <c r="Q11" s="590"/>
      <c r="R11" s="599"/>
    </row>
    <row r="12" spans="1:19" ht="11.1" customHeight="1" x14ac:dyDescent="0.2">
      <c r="A12" s="591" t="s">
        <v>541</v>
      </c>
      <c r="B12" s="244">
        <v>45.4</v>
      </c>
      <c r="C12" s="244">
        <v>46.9</v>
      </c>
      <c r="D12" s="244">
        <v>47.9</v>
      </c>
      <c r="E12" s="262">
        <v>48.2</v>
      </c>
      <c r="F12" s="244">
        <v>47.7</v>
      </c>
      <c r="G12" s="262">
        <v>49.1</v>
      </c>
      <c r="H12" s="244">
        <v>52.2</v>
      </c>
      <c r="I12" s="244">
        <v>55.5</v>
      </c>
      <c r="J12" s="262">
        <v>50.2</v>
      </c>
      <c r="K12" s="592"/>
      <c r="L12" s="592"/>
      <c r="M12" s="588"/>
      <c r="N12" s="592"/>
      <c r="O12" s="592"/>
      <c r="P12" s="592"/>
      <c r="Q12" s="592"/>
    </row>
    <row r="13" spans="1:19" ht="11.1" customHeight="1" x14ac:dyDescent="0.2">
      <c r="A13" s="591"/>
      <c r="B13" s="244"/>
      <c r="C13" s="244"/>
      <c r="D13" s="244"/>
      <c r="E13" s="244"/>
      <c r="F13" s="244"/>
      <c r="G13" s="244"/>
      <c r="H13" s="244"/>
      <c r="I13" s="244"/>
      <c r="J13" s="244"/>
      <c r="K13" s="592"/>
      <c r="L13" s="592"/>
      <c r="M13" s="588"/>
      <c r="N13" s="592"/>
      <c r="O13" s="592"/>
      <c r="P13" s="592"/>
      <c r="Q13" s="592"/>
      <c r="R13" s="600"/>
    </row>
    <row r="14" spans="1:19" ht="11.1" customHeight="1" x14ac:dyDescent="0.2">
      <c r="A14" s="593" t="s">
        <v>556</v>
      </c>
      <c r="B14" s="244"/>
      <c r="C14" s="244"/>
      <c r="D14" s="244"/>
      <c r="E14" s="244"/>
      <c r="F14" s="244"/>
      <c r="G14" s="244"/>
      <c r="H14" s="244"/>
      <c r="I14" s="244"/>
      <c r="J14" s="244"/>
      <c r="K14" s="592"/>
      <c r="L14" s="592"/>
      <c r="M14" s="588"/>
      <c r="N14" s="592"/>
      <c r="O14" s="592"/>
      <c r="P14" s="592"/>
      <c r="Q14" s="592"/>
      <c r="R14" s="600"/>
    </row>
    <row r="15" spans="1:19" ht="11.1" customHeight="1" x14ac:dyDescent="0.2">
      <c r="A15" s="245" t="s">
        <v>557</v>
      </c>
      <c r="B15" s="244">
        <v>98.4</v>
      </c>
      <c r="C15" s="244">
        <v>98.6</v>
      </c>
      <c r="D15" s="244">
        <v>99.1</v>
      </c>
      <c r="E15" s="244">
        <v>98.8</v>
      </c>
      <c r="F15" s="244">
        <v>98.8</v>
      </c>
      <c r="G15" s="244">
        <v>98.9</v>
      </c>
      <c r="H15" s="244">
        <v>99.1</v>
      </c>
      <c r="I15" s="244">
        <v>99.3</v>
      </c>
      <c r="J15" s="244">
        <v>99</v>
      </c>
      <c r="K15" s="592"/>
      <c r="L15" s="592"/>
      <c r="M15" s="588"/>
      <c r="N15" s="592"/>
      <c r="O15" s="592"/>
      <c r="P15" s="592"/>
      <c r="Q15" s="592"/>
      <c r="R15" s="600"/>
    </row>
    <row r="16" spans="1:19" ht="11.1" customHeight="1" x14ac:dyDescent="0.2">
      <c r="A16" s="245" t="s">
        <v>691</v>
      </c>
      <c r="B16" s="262">
        <v>62.4</v>
      </c>
      <c r="C16" s="262">
        <v>64.2</v>
      </c>
      <c r="D16" s="262">
        <v>66.8</v>
      </c>
      <c r="E16" s="262">
        <v>67</v>
      </c>
      <c r="F16" s="262">
        <v>66.8</v>
      </c>
      <c r="G16" s="262">
        <v>69.3</v>
      </c>
      <c r="H16" s="262">
        <v>74</v>
      </c>
      <c r="I16" s="262">
        <v>78.900000000000006</v>
      </c>
      <c r="J16" s="262">
        <v>70.7</v>
      </c>
      <c r="K16" s="592"/>
      <c r="L16" s="592"/>
      <c r="M16" s="588"/>
      <c r="N16" s="592"/>
      <c r="O16" s="592"/>
      <c r="P16" s="592"/>
      <c r="Q16" s="592"/>
      <c r="R16" s="600"/>
    </row>
    <row r="17" spans="1:18" ht="11.1" customHeight="1" x14ac:dyDescent="0.2">
      <c r="A17" s="245" t="s">
        <v>692</v>
      </c>
      <c r="B17" s="262">
        <v>40</v>
      </c>
      <c r="C17" s="244">
        <v>42.9</v>
      </c>
      <c r="D17" s="262">
        <v>44.3</v>
      </c>
      <c r="E17" s="244">
        <v>45.6</v>
      </c>
      <c r="F17" s="262">
        <v>45.3</v>
      </c>
      <c r="G17" s="244">
        <v>47.5</v>
      </c>
      <c r="H17" s="244">
        <v>53.8</v>
      </c>
      <c r="I17" s="262">
        <v>60</v>
      </c>
      <c r="J17" s="244">
        <v>49.7</v>
      </c>
      <c r="K17" s="592"/>
      <c r="L17" s="592"/>
      <c r="M17" s="588"/>
      <c r="N17" s="592"/>
      <c r="O17" s="592"/>
      <c r="P17" s="592"/>
      <c r="Q17" s="592"/>
      <c r="R17" s="600"/>
    </row>
    <row r="18" spans="1:18" ht="11.1" customHeight="1" x14ac:dyDescent="0.2">
      <c r="A18" s="99"/>
      <c r="B18" s="244"/>
      <c r="C18" s="244"/>
      <c r="D18" s="244"/>
      <c r="E18" s="244"/>
      <c r="F18" s="244"/>
      <c r="G18" s="244"/>
      <c r="H18" s="244"/>
      <c r="I18" s="244"/>
      <c r="J18" s="244"/>
      <c r="K18" s="592"/>
      <c r="L18" s="592"/>
      <c r="M18" s="588"/>
      <c r="N18" s="592"/>
      <c r="O18" s="592"/>
      <c r="P18" s="592"/>
      <c r="Q18" s="592"/>
      <c r="R18" s="600"/>
    </row>
    <row r="19" spans="1:18" ht="11.1" customHeight="1" x14ac:dyDescent="0.2">
      <c r="A19" s="47" t="s">
        <v>555</v>
      </c>
      <c r="B19" s="244"/>
      <c r="C19" s="244"/>
      <c r="D19" s="244"/>
      <c r="E19" s="244"/>
      <c r="F19" s="244"/>
      <c r="G19" s="244"/>
      <c r="H19" s="244"/>
      <c r="I19" s="244"/>
      <c r="J19" s="244"/>
      <c r="K19" s="592"/>
      <c r="L19" s="592"/>
      <c r="M19" s="588"/>
      <c r="N19" s="592"/>
      <c r="O19" s="592"/>
      <c r="P19" s="592"/>
      <c r="Q19" s="592"/>
      <c r="R19" s="600"/>
    </row>
    <row r="20" spans="1:18" ht="11.1" customHeight="1" x14ac:dyDescent="0.2">
      <c r="A20" s="245" t="s">
        <v>550</v>
      </c>
      <c r="B20" s="262">
        <v>36</v>
      </c>
      <c r="C20" s="244">
        <v>40.1</v>
      </c>
      <c r="D20" s="262">
        <v>40.9</v>
      </c>
      <c r="E20" s="244">
        <v>38.9</v>
      </c>
      <c r="F20" s="244">
        <v>41.8</v>
      </c>
      <c r="G20" s="244">
        <v>39.5</v>
      </c>
      <c r="H20" s="244">
        <v>48.1</v>
      </c>
      <c r="I20" s="262">
        <v>51</v>
      </c>
      <c r="J20" s="244">
        <v>43.8</v>
      </c>
      <c r="K20" s="592"/>
      <c r="L20" s="592"/>
      <c r="M20" s="588"/>
      <c r="N20" s="592"/>
      <c r="O20" s="592"/>
      <c r="P20" s="592"/>
      <c r="Q20" s="592"/>
    </row>
    <row r="21" spans="1:18" ht="11.1" customHeight="1" x14ac:dyDescent="0.2">
      <c r="A21" s="245" t="s">
        <v>375</v>
      </c>
      <c r="B21" s="301">
        <v>3.92</v>
      </c>
      <c r="C21" s="244">
        <v>4.05</v>
      </c>
      <c r="D21" s="244">
        <v>4.18</v>
      </c>
      <c r="E21" s="244">
        <v>4.2</v>
      </c>
      <c r="F21" s="244">
        <v>4.16</v>
      </c>
      <c r="G21" s="244">
        <v>4.28</v>
      </c>
      <c r="H21" s="244">
        <v>4.6500000000000004</v>
      </c>
      <c r="I21" s="244">
        <v>5</v>
      </c>
      <c r="J21" s="301">
        <v>4.42</v>
      </c>
    </row>
    <row r="22" spans="1:18" ht="11.1" customHeight="1" x14ac:dyDescent="0.2">
      <c r="A22" s="245" t="s">
        <v>551</v>
      </c>
      <c r="B22" s="262">
        <v>13.5</v>
      </c>
      <c r="C22" s="262">
        <v>16.899999999999999</v>
      </c>
      <c r="D22" s="262">
        <v>16.600000000000001</v>
      </c>
      <c r="E22" s="262">
        <v>17.600000000000001</v>
      </c>
      <c r="F22" s="262">
        <v>17</v>
      </c>
      <c r="G22" s="262">
        <v>18.8</v>
      </c>
      <c r="H22" s="262">
        <v>24.7</v>
      </c>
      <c r="I22" s="262">
        <v>29.6</v>
      </c>
      <c r="J22" s="262">
        <v>21.1</v>
      </c>
      <c r="K22" s="592"/>
      <c r="L22" s="592"/>
      <c r="M22" s="588"/>
      <c r="N22" s="592"/>
      <c r="O22" s="592"/>
      <c r="P22" s="592"/>
      <c r="Q22" s="592"/>
    </row>
    <row r="23" spans="1:18" s="99" customFormat="1" ht="11.1" customHeight="1" x14ac:dyDescent="0.2">
      <c r="A23" s="245" t="s">
        <v>552</v>
      </c>
      <c r="B23" s="262">
        <v>20.3</v>
      </c>
      <c r="C23" s="244">
        <v>25.1</v>
      </c>
      <c r="D23" s="244">
        <v>24.3</v>
      </c>
      <c r="E23" s="244">
        <v>25.4</v>
      </c>
      <c r="F23" s="244">
        <v>25.5</v>
      </c>
      <c r="G23" s="244">
        <v>26.5</v>
      </c>
      <c r="H23" s="244">
        <v>33.700000000000003</v>
      </c>
      <c r="I23" s="244">
        <v>38.700000000000003</v>
      </c>
      <c r="J23" s="262">
        <v>29.5</v>
      </c>
      <c r="K23" s="244"/>
      <c r="L23" s="592"/>
      <c r="M23" s="592"/>
    </row>
    <row r="24" spans="1:18" ht="11.1" customHeight="1" x14ac:dyDescent="0.2">
      <c r="A24" s="297"/>
      <c r="B24" s="244"/>
      <c r="C24" s="244"/>
      <c r="D24" s="244"/>
      <c r="E24" s="244"/>
      <c r="F24" s="244"/>
      <c r="G24" s="244"/>
      <c r="H24" s="244"/>
      <c r="I24" s="244"/>
      <c r="J24" s="244"/>
      <c r="K24" s="592"/>
      <c r="L24" s="592"/>
      <c r="M24" s="588"/>
      <c r="N24" s="592"/>
      <c r="O24" s="592"/>
      <c r="P24" s="592"/>
      <c r="Q24" s="592"/>
    </row>
    <row r="25" spans="1:18" ht="11.1" customHeight="1" x14ac:dyDescent="0.2">
      <c r="A25" s="594" t="s">
        <v>403</v>
      </c>
      <c r="B25" s="244"/>
      <c r="C25" s="244"/>
      <c r="D25" s="244"/>
      <c r="E25" s="244"/>
      <c r="F25" s="244"/>
      <c r="G25" s="244"/>
      <c r="H25" s="244"/>
      <c r="I25" s="244"/>
      <c r="J25" s="244"/>
      <c r="K25" s="592"/>
      <c r="L25" s="592"/>
      <c r="M25" s="588"/>
      <c r="N25" s="592"/>
      <c r="O25" s="592"/>
      <c r="P25" s="592"/>
      <c r="Q25" s="592"/>
      <c r="R25" s="600"/>
    </row>
    <row r="26" spans="1:18" ht="11.1" customHeight="1" x14ac:dyDescent="0.2">
      <c r="A26" s="245" t="s">
        <v>101</v>
      </c>
      <c r="B26" s="263">
        <v>11685</v>
      </c>
      <c r="C26" s="263">
        <v>9581</v>
      </c>
      <c r="D26" s="263">
        <v>8171</v>
      </c>
      <c r="E26" s="263">
        <v>11424</v>
      </c>
      <c r="F26" s="263">
        <v>24830</v>
      </c>
      <c r="G26" s="263">
        <v>61697</v>
      </c>
      <c r="H26" s="263">
        <v>113767</v>
      </c>
      <c r="I26" s="263">
        <v>4929</v>
      </c>
      <c r="J26" s="263">
        <v>246084</v>
      </c>
      <c r="K26" s="592"/>
      <c r="L26" s="592"/>
      <c r="M26" s="588"/>
      <c r="N26" s="592"/>
      <c r="O26" s="592"/>
      <c r="P26" s="592"/>
      <c r="Q26" s="592"/>
      <c r="R26" s="600"/>
    </row>
    <row r="27" spans="1:18" ht="11.1" customHeight="1" x14ac:dyDescent="0.2">
      <c r="A27" s="245" t="s">
        <v>97</v>
      </c>
      <c r="B27" s="244">
        <v>-0.06</v>
      </c>
      <c r="C27" s="244">
        <v>0.05</v>
      </c>
      <c r="D27" s="244">
        <v>0.02</v>
      </c>
      <c r="E27" s="244">
        <v>0.06</v>
      </c>
      <c r="F27" s="244">
        <v>0.03</v>
      </c>
      <c r="G27" s="244">
        <v>0.09</v>
      </c>
      <c r="H27" s="244">
        <v>0.17</v>
      </c>
      <c r="I27" s="244">
        <v>0.35</v>
      </c>
      <c r="J27" s="244">
        <v>0.11</v>
      </c>
      <c r="K27" s="592"/>
      <c r="L27" s="592"/>
      <c r="M27" s="588"/>
      <c r="N27" s="592"/>
      <c r="O27" s="592"/>
      <c r="P27" s="592"/>
      <c r="Q27" s="592"/>
      <c r="R27" s="600"/>
    </row>
    <row r="28" spans="1:18" ht="11.1" customHeight="1" x14ac:dyDescent="0.2">
      <c r="A28" s="595" t="s">
        <v>99</v>
      </c>
      <c r="B28" s="742">
        <v>-0.09</v>
      </c>
      <c r="C28" s="742">
        <v>0.03</v>
      </c>
      <c r="D28" s="743">
        <v>-0.01</v>
      </c>
      <c r="E28" s="742">
        <v>0.03</v>
      </c>
      <c r="F28" s="742">
        <v>0.02</v>
      </c>
      <c r="G28" s="742">
        <v>0.08</v>
      </c>
      <c r="H28" s="742">
        <v>0.16</v>
      </c>
      <c r="I28" s="742">
        <v>0.31</v>
      </c>
      <c r="J28" s="742">
        <v>0.11</v>
      </c>
      <c r="K28" s="592"/>
      <c r="L28" s="592"/>
      <c r="M28" s="588"/>
      <c r="N28" s="592"/>
      <c r="O28" s="592"/>
      <c r="P28" s="592"/>
      <c r="Q28" s="592"/>
    </row>
    <row r="29" spans="1:18" ht="11.1" customHeight="1" x14ac:dyDescent="0.2">
      <c r="A29" s="595" t="s">
        <v>100</v>
      </c>
      <c r="B29" s="742">
        <v>-0.04</v>
      </c>
      <c r="C29" s="742">
        <v>0.08</v>
      </c>
      <c r="D29" s="742">
        <v>0.05</v>
      </c>
      <c r="E29" s="742">
        <v>0.08</v>
      </c>
      <c r="F29" s="742">
        <v>0.05</v>
      </c>
      <c r="G29" s="743">
        <v>0.1</v>
      </c>
      <c r="H29" s="742">
        <v>0.18</v>
      </c>
      <c r="I29" s="742">
        <v>0.38</v>
      </c>
      <c r="J29" s="742">
        <v>0.12</v>
      </c>
      <c r="K29" s="592"/>
      <c r="L29" s="592"/>
      <c r="M29" s="588"/>
      <c r="N29" s="592"/>
      <c r="O29" s="592"/>
      <c r="P29" s="592"/>
      <c r="Q29" s="592"/>
      <c r="R29" s="600"/>
    </row>
    <row r="30" spans="1:18" ht="11.1" customHeight="1" x14ac:dyDescent="0.2">
      <c r="A30" s="596"/>
      <c r="B30" s="244"/>
      <c r="C30" s="244"/>
      <c r="D30" s="244"/>
      <c r="E30" s="244"/>
      <c r="F30" s="244"/>
      <c r="G30" s="244"/>
      <c r="H30" s="244"/>
      <c r="I30" s="244"/>
      <c r="J30" s="244"/>
      <c r="K30" s="592"/>
      <c r="L30" s="592"/>
      <c r="M30" s="588"/>
      <c r="N30" s="592"/>
      <c r="O30" s="592"/>
      <c r="P30" s="592"/>
      <c r="Q30" s="592"/>
      <c r="R30" s="600"/>
    </row>
    <row r="31" spans="1:18" ht="11.1" customHeight="1" x14ac:dyDescent="0.2">
      <c r="A31" s="594" t="s">
        <v>404</v>
      </c>
      <c r="B31" s="244">
        <v>99.2</v>
      </c>
      <c r="C31" s="244">
        <v>99.3</v>
      </c>
      <c r="D31" s="244">
        <v>99.6</v>
      </c>
      <c r="E31" s="244">
        <v>99.5</v>
      </c>
      <c r="F31" s="244">
        <v>99.4</v>
      </c>
      <c r="G31" s="244">
        <v>99.5</v>
      </c>
      <c r="H31" s="244">
        <v>99.6</v>
      </c>
      <c r="I31" s="244">
        <v>99.8</v>
      </c>
      <c r="J31" s="244">
        <v>99.5</v>
      </c>
      <c r="K31" s="592"/>
      <c r="L31" s="592"/>
      <c r="M31" s="588"/>
      <c r="N31" s="592"/>
      <c r="O31" s="592"/>
      <c r="P31" s="592"/>
      <c r="Q31" s="592"/>
      <c r="R31" s="600"/>
    </row>
    <row r="32" spans="1:18" ht="11.1" customHeight="1" x14ac:dyDescent="0.2">
      <c r="A32" s="594"/>
      <c r="B32" s="244"/>
      <c r="C32" s="244"/>
      <c r="D32" s="244"/>
      <c r="E32" s="244"/>
      <c r="F32" s="244"/>
      <c r="G32" s="244"/>
      <c r="H32" s="244"/>
      <c r="I32" s="244"/>
      <c r="J32" s="244"/>
      <c r="K32" s="592"/>
      <c r="L32" s="592"/>
      <c r="M32" s="588"/>
      <c r="N32" s="592"/>
      <c r="O32" s="592"/>
      <c r="P32" s="592"/>
      <c r="Q32" s="592"/>
      <c r="R32" s="600"/>
    </row>
    <row r="33" spans="1:22" ht="11.1" customHeight="1" x14ac:dyDescent="0.2">
      <c r="A33" s="593" t="s">
        <v>405</v>
      </c>
      <c r="B33" s="262">
        <v>99</v>
      </c>
      <c r="C33" s="244">
        <v>99.1</v>
      </c>
      <c r="D33" s="244">
        <v>99.5</v>
      </c>
      <c r="E33" s="244">
        <v>99.2</v>
      </c>
      <c r="F33" s="244">
        <v>99.2</v>
      </c>
      <c r="G33" s="244">
        <v>99.3</v>
      </c>
      <c r="H33" s="244">
        <v>99.4</v>
      </c>
      <c r="I33" s="244">
        <v>99.7</v>
      </c>
      <c r="J33" s="244">
        <v>99.3</v>
      </c>
      <c r="K33" s="592"/>
      <c r="L33" s="592"/>
      <c r="M33" s="588"/>
      <c r="N33" s="592"/>
      <c r="O33" s="592"/>
      <c r="P33" s="592"/>
      <c r="Q33" s="592"/>
      <c r="R33" s="600"/>
    </row>
    <row r="34" spans="1:22" x14ac:dyDescent="0.2">
      <c r="A34" s="597"/>
      <c r="B34" s="597"/>
      <c r="C34" s="597"/>
      <c r="D34" s="597"/>
      <c r="E34" s="597"/>
      <c r="F34" s="601"/>
      <c r="G34" s="601"/>
      <c r="H34" s="601"/>
      <c r="I34" s="601"/>
      <c r="J34" s="601"/>
      <c r="K34" s="598"/>
      <c r="L34" s="107"/>
      <c r="M34" s="107"/>
      <c r="N34" s="107"/>
      <c r="O34" s="107"/>
      <c r="P34" s="107"/>
      <c r="Q34" s="107"/>
      <c r="R34" s="69"/>
    </row>
    <row r="35" spans="1:22" x14ac:dyDescent="0.2">
      <c r="A35" s="243"/>
      <c r="B35" s="243"/>
      <c r="C35" s="242"/>
      <c r="D35" s="242"/>
      <c r="E35" s="242"/>
      <c r="F35" s="107"/>
      <c r="G35" s="107"/>
      <c r="H35" s="107"/>
      <c r="I35" s="107"/>
      <c r="K35" s="93" t="s">
        <v>64</v>
      </c>
      <c r="L35" s="81"/>
      <c r="M35" s="81"/>
      <c r="N35" s="81"/>
      <c r="O35" s="81"/>
      <c r="P35" s="81"/>
      <c r="Q35" s="15"/>
      <c r="R35" s="81"/>
    </row>
    <row r="36" spans="1:22" s="490" customFormat="1" ht="12.75" x14ac:dyDescent="0.2">
      <c r="A36" s="817" t="s">
        <v>578</v>
      </c>
      <c r="B36" s="817"/>
      <c r="C36" s="817"/>
      <c r="D36" s="817"/>
      <c r="E36" s="817"/>
      <c r="F36" s="817"/>
      <c r="G36" s="817"/>
      <c r="H36" s="817"/>
      <c r="I36" s="872"/>
      <c r="J36" s="128"/>
      <c r="K36" s="128"/>
      <c r="L36" s="128"/>
      <c r="M36" s="128"/>
      <c r="N36" s="128"/>
      <c r="O36" s="128"/>
      <c r="P36" s="69"/>
    </row>
    <row r="37" spans="1:22" s="490" customFormat="1" x14ac:dyDescent="0.2">
      <c r="A37" s="854" t="s">
        <v>55</v>
      </c>
      <c r="B37" s="854"/>
      <c r="C37" s="854"/>
      <c r="D37" s="854"/>
      <c r="E37" s="854"/>
      <c r="F37" s="854"/>
      <c r="G37" s="854"/>
      <c r="H37" s="854"/>
      <c r="I37" s="854"/>
      <c r="J37" s="630"/>
      <c r="K37" s="128"/>
      <c r="L37" s="128"/>
      <c r="M37" s="128"/>
      <c r="N37" s="128"/>
      <c r="O37" s="128"/>
      <c r="P37" s="69"/>
    </row>
    <row r="38" spans="1:22" s="490" customFormat="1" ht="12.75" x14ac:dyDescent="0.2">
      <c r="A38" s="817" t="s">
        <v>542</v>
      </c>
      <c r="B38" s="817"/>
      <c r="C38" s="872"/>
      <c r="D38" s="872"/>
      <c r="E38" s="872"/>
      <c r="F38" s="872"/>
      <c r="G38" s="872"/>
      <c r="H38" s="872"/>
      <c r="I38" s="872"/>
      <c r="J38" s="127"/>
      <c r="K38" s="300"/>
      <c r="L38" s="300"/>
      <c r="M38" s="128"/>
      <c r="N38" s="128"/>
      <c r="O38" s="128"/>
      <c r="P38" s="69"/>
    </row>
    <row r="39" spans="1:22" s="490" customFormat="1" x14ac:dyDescent="0.2">
      <c r="A39" s="810" t="s">
        <v>272</v>
      </c>
      <c r="B39" s="810"/>
      <c r="C39" s="810"/>
      <c r="D39" s="810"/>
      <c r="E39" s="810"/>
      <c r="F39" s="810"/>
      <c r="G39" s="810"/>
      <c r="H39" s="810"/>
      <c r="I39" s="810"/>
      <c r="J39" s="298"/>
      <c r="K39" s="298"/>
      <c r="L39" s="298"/>
      <c r="M39" s="298"/>
      <c r="N39" s="298"/>
      <c r="O39" s="298"/>
      <c r="P39" s="298"/>
    </row>
    <row r="40" spans="1:22" s="490" customFormat="1" ht="63.75" customHeight="1" x14ac:dyDescent="0.2">
      <c r="A40" s="810" t="s">
        <v>661</v>
      </c>
      <c r="B40" s="810"/>
      <c r="C40" s="810"/>
      <c r="D40" s="810"/>
      <c r="E40" s="810"/>
      <c r="F40" s="810"/>
      <c r="G40" s="810"/>
      <c r="H40" s="810"/>
      <c r="I40" s="810"/>
      <c r="J40" s="810"/>
      <c r="K40" s="810"/>
      <c r="L40" s="298"/>
      <c r="M40" s="298"/>
      <c r="N40" s="298"/>
      <c r="O40" s="298"/>
      <c r="P40" s="298"/>
    </row>
    <row r="41" spans="1:22" s="490" customFormat="1" ht="52.5" customHeight="1" x14ac:dyDescent="0.2">
      <c r="A41" s="810" t="s">
        <v>407</v>
      </c>
      <c r="B41" s="810"/>
      <c r="C41" s="810"/>
      <c r="D41" s="810"/>
      <c r="E41" s="810"/>
      <c r="F41" s="810"/>
      <c r="G41" s="810"/>
      <c r="H41" s="810"/>
      <c r="I41" s="810"/>
      <c r="J41" s="810"/>
      <c r="K41" s="810"/>
      <c r="L41" s="298"/>
      <c r="M41" s="298"/>
      <c r="N41" s="298"/>
      <c r="O41" s="298"/>
      <c r="P41" s="298"/>
    </row>
    <row r="42" spans="1:22" ht="24.75" customHeight="1" x14ac:dyDescent="0.2">
      <c r="A42" s="810" t="s">
        <v>662</v>
      </c>
      <c r="B42" s="810"/>
      <c r="C42" s="810"/>
      <c r="D42" s="810"/>
      <c r="E42" s="810"/>
      <c r="F42" s="810"/>
      <c r="G42" s="810"/>
      <c r="H42" s="810"/>
      <c r="I42" s="810"/>
      <c r="J42" s="810"/>
      <c r="K42" s="810"/>
    </row>
    <row r="43" spans="1:22" ht="30" customHeight="1" x14ac:dyDescent="0.2">
      <c r="A43" s="810" t="s">
        <v>460</v>
      </c>
      <c r="B43" s="810"/>
      <c r="C43" s="810"/>
      <c r="D43" s="810"/>
      <c r="E43" s="810"/>
      <c r="F43" s="810"/>
      <c r="G43" s="810"/>
      <c r="H43" s="810"/>
      <c r="I43" s="810"/>
      <c r="J43" s="810"/>
      <c r="K43" s="126"/>
      <c r="L43" s="126"/>
      <c r="M43" s="126"/>
      <c r="N43" s="126"/>
      <c r="O43" s="126"/>
      <c r="P43" s="126"/>
      <c r="Q43" s="126"/>
      <c r="R43" s="126"/>
      <c r="S43" s="126"/>
      <c r="T43" s="126"/>
      <c r="U43" s="126"/>
      <c r="V43" s="126"/>
    </row>
    <row r="44" spans="1:22" ht="36" customHeight="1" x14ac:dyDescent="0.2">
      <c r="A44" s="810" t="s">
        <v>656</v>
      </c>
      <c r="B44" s="810"/>
      <c r="C44" s="810"/>
      <c r="D44" s="810"/>
      <c r="E44" s="810"/>
      <c r="F44" s="810"/>
      <c r="G44" s="810"/>
      <c r="H44" s="810"/>
      <c r="I44" s="810"/>
      <c r="J44" s="810"/>
      <c r="K44" s="810"/>
      <c r="L44" s="126"/>
      <c r="M44" s="126"/>
      <c r="N44" s="126"/>
      <c r="O44" s="126"/>
      <c r="P44" s="126"/>
      <c r="Q44" s="126"/>
      <c r="R44" s="126"/>
      <c r="S44" s="126"/>
      <c r="T44" s="126"/>
      <c r="U44" s="126"/>
      <c r="V44" s="126"/>
    </row>
    <row r="45" spans="1:22" ht="22.15" customHeight="1" x14ac:dyDescent="0.2">
      <c r="A45" s="858"/>
      <c r="B45" s="858"/>
      <c r="C45" s="858"/>
      <c r="D45" s="858"/>
      <c r="E45" s="858"/>
      <c r="F45" s="858"/>
      <c r="G45" s="858"/>
      <c r="H45" s="858"/>
      <c r="I45" s="858"/>
      <c r="J45" s="858"/>
      <c r="K45" s="858"/>
    </row>
  </sheetData>
  <sheetProtection sheet="1" objects="1" scenarios="1"/>
  <mergeCells count="12">
    <mergeCell ref="A39:I39"/>
    <mergeCell ref="A1:L1"/>
    <mergeCell ref="B5:J5"/>
    <mergeCell ref="A36:I36"/>
    <mergeCell ref="A37:I37"/>
    <mergeCell ref="A38:I38"/>
    <mergeCell ref="A40:K40"/>
    <mergeCell ref="A41:K41"/>
    <mergeCell ref="A42:K42"/>
    <mergeCell ref="A43:J43"/>
    <mergeCell ref="A45:K45"/>
    <mergeCell ref="A44:K44"/>
  </mergeCell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E40"/>
  <sheetViews>
    <sheetView workbookViewId="0">
      <selection activeCell="Z17" sqref="Z17"/>
    </sheetView>
  </sheetViews>
  <sheetFormatPr defaultColWidth="9.140625" defaultRowHeight="15" x14ac:dyDescent="0.25"/>
  <cols>
    <col min="1" max="29" width="9.140625" style="730"/>
    <col min="30" max="30" width="12" style="730" customWidth="1"/>
    <col min="31" max="31" width="9.7109375" style="730" customWidth="1"/>
    <col min="32" max="16384" width="9.140625" style="730"/>
  </cols>
  <sheetData>
    <row r="1" spans="1:31" ht="15.75" x14ac:dyDescent="0.25">
      <c r="A1" s="440" t="s">
        <v>484</v>
      </c>
    </row>
    <row r="2" spans="1:31" x14ac:dyDescent="0.25">
      <c r="A2" s="732" t="s">
        <v>635</v>
      </c>
      <c r="H2" s="732" t="s">
        <v>636</v>
      </c>
      <c r="Q2" s="732" t="s">
        <v>635</v>
      </c>
      <c r="V2" s="732" t="s">
        <v>636</v>
      </c>
      <c r="AA2" s="732" t="s">
        <v>637</v>
      </c>
    </row>
    <row r="3" spans="1:31" x14ac:dyDescent="0.25">
      <c r="A3" s="732" t="s">
        <v>638</v>
      </c>
      <c r="H3" s="732" t="s">
        <v>638</v>
      </c>
      <c r="Q3" s="732" t="s">
        <v>638</v>
      </c>
      <c r="V3" s="732" t="s">
        <v>638</v>
      </c>
      <c r="AA3" s="732" t="s">
        <v>638</v>
      </c>
    </row>
    <row r="4" spans="1:31" x14ac:dyDescent="0.25">
      <c r="A4" s="730" t="s">
        <v>639</v>
      </c>
      <c r="B4" s="730" t="s">
        <v>75</v>
      </c>
      <c r="C4" s="730" t="s">
        <v>640</v>
      </c>
      <c r="D4" s="730" t="s">
        <v>291</v>
      </c>
      <c r="E4" s="730" t="s">
        <v>140</v>
      </c>
      <c r="F4" s="730" t="s">
        <v>459</v>
      </c>
      <c r="H4" s="730" t="s">
        <v>639</v>
      </c>
      <c r="I4" s="730" t="s">
        <v>75</v>
      </c>
      <c r="J4" s="730" t="s">
        <v>640</v>
      </c>
      <c r="K4" s="730" t="s">
        <v>291</v>
      </c>
      <c r="L4" s="730" t="s">
        <v>140</v>
      </c>
      <c r="M4" s="730" t="s">
        <v>459</v>
      </c>
      <c r="Q4" s="730" t="s">
        <v>639</v>
      </c>
      <c r="R4" s="730" t="s">
        <v>291</v>
      </c>
      <c r="S4" s="730" t="s">
        <v>459</v>
      </c>
      <c r="T4" s="730" t="s">
        <v>140</v>
      </c>
      <c r="V4" s="730" t="s">
        <v>639</v>
      </c>
      <c r="W4" s="730" t="s">
        <v>291</v>
      </c>
      <c r="X4" s="730" t="s">
        <v>459</v>
      </c>
      <c r="Y4" s="730" t="s">
        <v>140</v>
      </c>
      <c r="AA4" s="730" t="s">
        <v>75</v>
      </c>
      <c r="AB4" s="730" t="s">
        <v>641</v>
      </c>
      <c r="AC4" s="730" t="s">
        <v>291</v>
      </c>
      <c r="AD4" s="730" t="s">
        <v>459</v>
      </c>
      <c r="AE4" s="730" t="s">
        <v>140</v>
      </c>
    </row>
    <row r="5" spans="1:31" x14ac:dyDescent="0.25">
      <c r="A5" s="730" t="s">
        <v>642</v>
      </c>
      <c r="B5" s="730">
        <v>643</v>
      </c>
      <c r="C5" s="730">
        <v>92197</v>
      </c>
      <c r="D5" s="730">
        <v>50084</v>
      </c>
      <c r="E5" s="730">
        <v>27725</v>
      </c>
      <c r="F5" s="730">
        <v>13393</v>
      </c>
      <c r="H5" s="730" t="s">
        <v>642</v>
      </c>
      <c r="I5" s="730">
        <v>1431</v>
      </c>
      <c r="J5" s="730">
        <v>258093</v>
      </c>
      <c r="K5" s="730">
        <v>182368</v>
      </c>
      <c r="L5" s="730">
        <v>113063</v>
      </c>
      <c r="M5" s="730">
        <v>76098</v>
      </c>
      <c r="Q5" s="730" t="s">
        <v>642</v>
      </c>
      <c r="R5" s="731">
        <v>54.322808768181176</v>
      </c>
      <c r="S5" s="731">
        <v>14.526503031552002</v>
      </c>
      <c r="T5" s="731">
        <v>30.071477379958132</v>
      </c>
      <c r="V5" s="730" t="s">
        <v>642</v>
      </c>
      <c r="W5" s="731">
        <v>70.659800924472961</v>
      </c>
      <c r="X5" s="731">
        <v>29.484720623961131</v>
      </c>
      <c r="Y5" s="731">
        <v>43.80707729384369</v>
      </c>
      <c r="AA5" s="730">
        <v>930</v>
      </c>
      <c r="AB5" s="730">
        <v>151242</v>
      </c>
      <c r="AC5" s="731">
        <v>64.013964374975203</v>
      </c>
      <c r="AD5" s="731">
        <v>22.558548551328332</v>
      </c>
      <c r="AE5" s="731">
        <v>36.970550508456647</v>
      </c>
    </row>
    <row r="6" spans="1:31" x14ac:dyDescent="0.25">
      <c r="A6" s="730">
        <v>1</v>
      </c>
      <c r="B6" s="730">
        <v>67</v>
      </c>
      <c r="C6" s="730">
        <v>9618</v>
      </c>
      <c r="D6" s="730">
        <v>4823</v>
      </c>
      <c r="E6" s="730">
        <v>2147</v>
      </c>
      <c r="F6" s="730">
        <v>994</v>
      </c>
      <c r="H6" s="730">
        <v>1</v>
      </c>
      <c r="I6" s="730">
        <v>76</v>
      </c>
      <c r="J6" s="730">
        <v>12359</v>
      </c>
      <c r="K6" s="730">
        <v>7706</v>
      </c>
      <c r="L6" s="730">
        <v>4450</v>
      </c>
      <c r="M6" s="730">
        <v>2514</v>
      </c>
      <c r="Q6" s="730">
        <v>1</v>
      </c>
      <c r="R6" s="731">
        <v>50.145560407569143</v>
      </c>
      <c r="S6" s="731">
        <v>10.334788937409025</v>
      </c>
      <c r="T6" s="731">
        <v>22.322728217924727</v>
      </c>
      <c r="V6" s="730">
        <v>1</v>
      </c>
      <c r="W6" s="731">
        <v>62.351322922566553</v>
      </c>
      <c r="X6" s="731">
        <v>20.341451573751922</v>
      </c>
      <c r="Y6" s="731">
        <v>36.006149364835345</v>
      </c>
    </row>
    <row r="7" spans="1:31" x14ac:dyDescent="0.25">
      <c r="A7" s="730">
        <v>2</v>
      </c>
      <c r="B7" s="730">
        <v>41</v>
      </c>
      <c r="C7" s="730">
        <v>5837</v>
      </c>
      <c r="D7" s="730">
        <v>3044</v>
      </c>
      <c r="E7" s="730">
        <v>1737</v>
      </c>
      <c r="F7" s="730">
        <v>708</v>
      </c>
      <c r="H7" s="730">
        <v>2</v>
      </c>
      <c r="I7" s="730">
        <v>58</v>
      </c>
      <c r="J7" s="730">
        <v>10137</v>
      </c>
      <c r="K7" s="730">
        <v>6506</v>
      </c>
      <c r="L7" s="730">
        <v>4061</v>
      </c>
      <c r="M7" s="730">
        <v>2542</v>
      </c>
      <c r="Q7" s="730">
        <v>2</v>
      </c>
      <c r="R7" s="731">
        <v>52.150077094397808</v>
      </c>
      <c r="S7" s="731">
        <v>12.129518588315916</v>
      </c>
      <c r="T7" s="731">
        <v>29.758437553537775</v>
      </c>
      <c r="V7" s="730">
        <v>2</v>
      </c>
      <c r="W7" s="731">
        <v>64.180724080102593</v>
      </c>
      <c r="X7" s="731">
        <v>25.076452599388375</v>
      </c>
      <c r="Y7" s="731">
        <v>40.061162079510702</v>
      </c>
    </row>
    <row r="8" spans="1:31" x14ac:dyDescent="0.25">
      <c r="A8" s="730">
        <v>3</v>
      </c>
      <c r="B8" s="730">
        <v>56</v>
      </c>
      <c r="C8" s="730">
        <v>7768</v>
      </c>
      <c r="D8" s="730">
        <v>4345</v>
      </c>
      <c r="E8" s="730">
        <v>2349</v>
      </c>
      <c r="F8" s="730">
        <v>1018</v>
      </c>
      <c r="H8" s="730">
        <v>3</v>
      </c>
      <c r="I8" s="730">
        <v>46</v>
      </c>
      <c r="J8" s="730">
        <v>8419</v>
      </c>
      <c r="K8" s="730">
        <v>5627</v>
      </c>
      <c r="L8" s="730">
        <v>3444</v>
      </c>
      <c r="M8" s="730">
        <v>2050</v>
      </c>
      <c r="Q8" s="730">
        <v>3</v>
      </c>
      <c r="R8" s="731">
        <v>55.9346035015448</v>
      </c>
      <c r="S8" s="731">
        <v>13.105046343975282</v>
      </c>
      <c r="T8" s="731">
        <v>30.239443872296601</v>
      </c>
      <c r="V8" s="730">
        <v>3</v>
      </c>
      <c r="W8" s="731">
        <v>66.836916498396477</v>
      </c>
      <c r="X8" s="731">
        <v>24.349685235776221</v>
      </c>
      <c r="Y8" s="731">
        <v>40.907471196104048</v>
      </c>
      <c r="AA8" s="732">
        <v>2017</v>
      </c>
    </row>
    <row r="9" spans="1:31" x14ac:dyDescent="0.25">
      <c r="A9" s="730">
        <v>4</v>
      </c>
      <c r="B9" s="730">
        <v>59</v>
      </c>
      <c r="C9" s="730">
        <v>7578</v>
      </c>
      <c r="D9" s="730">
        <v>4149</v>
      </c>
      <c r="E9" s="730">
        <v>2157</v>
      </c>
      <c r="F9" s="730">
        <v>1136</v>
      </c>
      <c r="H9" s="730">
        <v>4</v>
      </c>
      <c r="I9" s="730">
        <v>65</v>
      </c>
      <c r="J9" s="730">
        <v>12103</v>
      </c>
      <c r="K9" s="730">
        <v>8114</v>
      </c>
      <c r="L9" s="730">
        <v>4710</v>
      </c>
      <c r="M9" s="730">
        <v>3069</v>
      </c>
      <c r="Q9" s="730">
        <v>4</v>
      </c>
      <c r="R9" s="731">
        <v>54.750593824228034</v>
      </c>
      <c r="S9" s="731">
        <v>14.990762734230668</v>
      </c>
      <c r="T9" s="731">
        <v>28.463974663499602</v>
      </c>
      <c r="V9" s="730">
        <v>4</v>
      </c>
      <c r="W9" s="731">
        <v>67.04122944724449</v>
      </c>
      <c r="X9" s="731">
        <v>25.35734941749979</v>
      </c>
      <c r="Y9" s="731">
        <v>38.915971246798314</v>
      </c>
      <c r="AA9" s="730" t="s">
        <v>75</v>
      </c>
      <c r="AB9" s="730" t="s">
        <v>641</v>
      </c>
      <c r="AC9" s="730" t="s">
        <v>291</v>
      </c>
      <c r="AD9" s="730" t="s">
        <v>459</v>
      </c>
      <c r="AE9" s="730" t="s">
        <v>140</v>
      </c>
    </row>
    <row r="10" spans="1:31" x14ac:dyDescent="0.25">
      <c r="A10" s="730">
        <v>5</v>
      </c>
      <c r="B10" s="730">
        <v>73</v>
      </c>
      <c r="C10" s="730">
        <v>8982</v>
      </c>
      <c r="D10" s="730">
        <v>4777</v>
      </c>
      <c r="E10" s="730">
        <v>2702</v>
      </c>
      <c r="F10" s="730">
        <v>1302</v>
      </c>
      <c r="H10" s="730">
        <v>5</v>
      </c>
      <c r="I10" s="730">
        <v>149</v>
      </c>
      <c r="J10" s="730">
        <v>26128</v>
      </c>
      <c r="K10" s="730">
        <v>17447</v>
      </c>
      <c r="L10" s="730">
        <v>10934</v>
      </c>
      <c r="M10" s="730">
        <v>6673</v>
      </c>
      <c r="Q10" s="730">
        <v>5</v>
      </c>
      <c r="R10" s="731">
        <v>53.184146069917617</v>
      </c>
      <c r="S10" s="731">
        <v>14.495657982631929</v>
      </c>
      <c r="T10" s="731">
        <v>30.082386996214648</v>
      </c>
      <c r="V10" s="730">
        <v>5</v>
      </c>
      <c r="W10" s="731">
        <v>66.775107164727501</v>
      </c>
      <c r="X10" s="731">
        <v>25.5396509491733</v>
      </c>
      <c r="Y10" s="731">
        <v>41.847826086956523</v>
      </c>
      <c r="AA10" s="730">
        <v>1038</v>
      </c>
      <c r="AB10" s="730">
        <v>172086</v>
      </c>
      <c r="AC10" s="731">
        <v>63.217228595004826</v>
      </c>
      <c r="AD10" s="731">
        <v>22.292923305788968</v>
      </c>
      <c r="AE10" s="731">
        <v>36.728147554129912</v>
      </c>
    </row>
    <row r="11" spans="1:31" x14ac:dyDescent="0.25">
      <c r="A11" s="730">
        <v>6</v>
      </c>
      <c r="B11" s="730">
        <v>58</v>
      </c>
      <c r="C11" s="730">
        <v>7755</v>
      </c>
      <c r="D11" s="730">
        <v>4047</v>
      </c>
      <c r="E11" s="730">
        <v>2126</v>
      </c>
      <c r="F11" s="730">
        <v>1009</v>
      </c>
      <c r="H11" s="730">
        <v>6</v>
      </c>
      <c r="I11" s="730">
        <v>367</v>
      </c>
      <c r="J11" s="730">
        <v>64612</v>
      </c>
      <c r="K11" s="730">
        <v>44758</v>
      </c>
      <c r="L11" s="730">
        <v>25503</v>
      </c>
      <c r="M11" s="730">
        <v>17123</v>
      </c>
      <c r="Q11" s="730">
        <v>6</v>
      </c>
      <c r="R11" s="731">
        <v>52.185686653771754</v>
      </c>
      <c r="S11" s="731">
        <v>13.010960670535137</v>
      </c>
      <c r="T11" s="731">
        <v>27.414571244358477</v>
      </c>
      <c r="V11" s="730">
        <v>6</v>
      </c>
      <c r="W11" s="731">
        <v>69.271961864669109</v>
      </c>
      <c r="X11" s="731">
        <v>26.501269114096456</v>
      </c>
      <c r="Y11" s="731">
        <v>39.470996099795705</v>
      </c>
    </row>
    <row r="12" spans="1:31" x14ac:dyDescent="0.25">
      <c r="A12" s="730">
        <v>7</v>
      </c>
      <c r="B12" s="730">
        <v>45</v>
      </c>
      <c r="C12" s="730">
        <v>6144</v>
      </c>
      <c r="D12" s="730">
        <v>3326</v>
      </c>
      <c r="E12" s="730">
        <v>1870</v>
      </c>
      <c r="F12" s="730">
        <v>819</v>
      </c>
      <c r="H12" s="730">
        <v>7</v>
      </c>
      <c r="I12" s="730">
        <v>643</v>
      </c>
      <c r="J12" s="730">
        <v>119187</v>
      </c>
      <c r="K12" s="730">
        <v>88147</v>
      </c>
      <c r="L12" s="730">
        <v>57336</v>
      </c>
      <c r="M12" s="730">
        <v>40135</v>
      </c>
      <c r="Q12" s="730">
        <v>7</v>
      </c>
      <c r="R12" s="731">
        <v>54.134114583333336</v>
      </c>
      <c r="S12" s="731">
        <v>13.330078125</v>
      </c>
      <c r="T12" s="731">
        <v>30.436197916666668</v>
      </c>
      <c r="V12" s="730">
        <v>7</v>
      </c>
      <c r="W12" s="731">
        <v>73.956891271699092</v>
      </c>
      <c r="X12" s="731">
        <v>33.673974510642942</v>
      </c>
      <c r="Y12" s="731">
        <v>48.105917591683657</v>
      </c>
    </row>
    <row r="13" spans="1:31" x14ac:dyDescent="0.25">
      <c r="A13" s="730">
        <v>8</v>
      </c>
      <c r="B13" s="730">
        <v>59</v>
      </c>
      <c r="C13" s="730">
        <v>8664</v>
      </c>
      <c r="D13" s="730">
        <v>4370</v>
      </c>
      <c r="E13" s="730">
        <v>2061</v>
      </c>
      <c r="F13" s="730">
        <v>925</v>
      </c>
      <c r="H13" s="730">
        <v>8</v>
      </c>
      <c r="I13" s="730">
        <v>27</v>
      </c>
      <c r="J13" s="730">
        <v>5148</v>
      </c>
      <c r="K13" s="730">
        <v>4063</v>
      </c>
      <c r="L13" s="730">
        <v>2625</v>
      </c>
      <c r="M13" s="730">
        <v>1992</v>
      </c>
      <c r="Q13" s="730">
        <v>8</v>
      </c>
      <c r="R13" s="731">
        <v>50.438596491228068</v>
      </c>
      <c r="S13" s="731">
        <v>10.676361957525392</v>
      </c>
      <c r="T13" s="731">
        <v>23.788088642659279</v>
      </c>
      <c r="V13" s="730">
        <v>8</v>
      </c>
      <c r="W13" s="731">
        <v>78.923853923853926</v>
      </c>
      <c r="X13" s="731">
        <v>38.694638694638698</v>
      </c>
      <c r="Y13" s="731">
        <v>50.990675990675996</v>
      </c>
      <c r="AA13" s="732">
        <v>2016</v>
      </c>
    </row>
    <row r="14" spans="1:31" x14ac:dyDescent="0.25">
      <c r="A14" s="730">
        <v>9</v>
      </c>
      <c r="B14" s="730">
        <v>185</v>
      </c>
      <c r="C14" s="730">
        <v>29851</v>
      </c>
      <c r="D14" s="730">
        <v>17203</v>
      </c>
      <c r="E14" s="730">
        <v>10576</v>
      </c>
      <c r="F14" s="730">
        <v>5482</v>
      </c>
      <c r="Q14" s="730">
        <v>9</v>
      </c>
      <c r="R14" s="731">
        <v>57.629560148738733</v>
      </c>
      <c r="S14" s="731">
        <v>18.364543901376841</v>
      </c>
      <c r="T14" s="731">
        <v>35.429298850959768</v>
      </c>
      <c r="AA14" s="730" t="s">
        <v>75</v>
      </c>
      <c r="AB14" s="730" t="s">
        <v>641</v>
      </c>
      <c r="AC14" s="730" t="s">
        <v>291</v>
      </c>
      <c r="AD14" s="730" t="s">
        <v>459</v>
      </c>
      <c r="AE14" s="730" t="s">
        <v>140</v>
      </c>
    </row>
    <row r="15" spans="1:31" x14ac:dyDescent="0.25">
      <c r="AA15" s="730">
        <v>1120</v>
      </c>
      <c r="AB15" s="730">
        <v>191693</v>
      </c>
      <c r="AC15" s="731">
        <v>62.221364369069299</v>
      </c>
      <c r="AD15" s="731">
        <v>23.195421846389799</v>
      </c>
      <c r="AE15" s="731">
        <v>38.468801677682549</v>
      </c>
    </row>
    <row r="16" spans="1:31" x14ac:dyDescent="0.25">
      <c r="A16" s="732">
        <v>2017</v>
      </c>
      <c r="H16" s="732">
        <v>2017</v>
      </c>
      <c r="Q16" s="732">
        <v>2017</v>
      </c>
      <c r="V16" s="732">
        <v>2017</v>
      </c>
    </row>
    <row r="17" spans="1:25" x14ac:dyDescent="0.25">
      <c r="A17" s="730" t="s">
        <v>639</v>
      </c>
      <c r="B17" s="730" t="s">
        <v>75</v>
      </c>
      <c r="C17" s="730" t="s">
        <v>640</v>
      </c>
      <c r="D17" s="730" t="s">
        <v>291</v>
      </c>
      <c r="E17" s="730" t="s">
        <v>140</v>
      </c>
      <c r="F17" s="730" t="s">
        <v>459</v>
      </c>
      <c r="H17" s="730" t="s">
        <v>639</v>
      </c>
      <c r="I17" s="730" t="s">
        <v>75</v>
      </c>
      <c r="J17" s="730" t="s">
        <v>640</v>
      </c>
      <c r="K17" s="730" t="s">
        <v>291</v>
      </c>
      <c r="L17" s="730" t="s">
        <v>140</v>
      </c>
      <c r="M17" s="730" t="s">
        <v>459</v>
      </c>
      <c r="Q17" s="730" t="s">
        <v>643</v>
      </c>
      <c r="R17" s="730" t="s">
        <v>291</v>
      </c>
      <c r="S17" s="730" t="s">
        <v>459</v>
      </c>
      <c r="T17" s="730" t="s">
        <v>140</v>
      </c>
      <c r="V17" s="730" t="s">
        <v>643</v>
      </c>
      <c r="W17" s="730" t="s">
        <v>291</v>
      </c>
      <c r="X17" s="730" t="s">
        <v>459</v>
      </c>
      <c r="Y17" s="730" t="s">
        <v>140</v>
      </c>
    </row>
    <row r="18" spans="1:25" x14ac:dyDescent="0.25">
      <c r="A18" s="730" t="s">
        <v>642</v>
      </c>
      <c r="B18" s="730">
        <v>574</v>
      </c>
      <c r="C18" s="730">
        <v>84020</v>
      </c>
      <c r="D18" s="730">
        <v>45479</v>
      </c>
      <c r="E18" s="730">
        <v>25229</v>
      </c>
      <c r="F18" s="730">
        <v>12374</v>
      </c>
      <c r="H18" s="730" t="s">
        <v>642</v>
      </c>
      <c r="I18" s="730">
        <v>1353</v>
      </c>
      <c r="J18" s="730">
        <v>246826</v>
      </c>
      <c r="K18" s="730">
        <v>174851</v>
      </c>
      <c r="L18" s="730">
        <v>108987</v>
      </c>
      <c r="M18" s="730">
        <v>72498</v>
      </c>
      <c r="Q18" s="730" t="s">
        <v>642</v>
      </c>
      <c r="R18" s="731">
        <v>54.128778862175672</v>
      </c>
      <c r="S18" s="731">
        <v>14.727445846227088</v>
      </c>
      <c r="T18" s="731">
        <v>30.027374434658416</v>
      </c>
      <c r="V18" s="730" t="s">
        <v>642</v>
      </c>
      <c r="W18" s="731">
        <v>70.839781870629508</v>
      </c>
      <c r="X18" s="731">
        <v>29.372108286809329</v>
      </c>
      <c r="Y18" s="731">
        <v>44.15539691928727</v>
      </c>
    </row>
    <row r="19" spans="1:25" x14ac:dyDescent="0.25">
      <c r="A19" s="730">
        <v>1</v>
      </c>
      <c r="B19" s="786">
        <v>67</v>
      </c>
      <c r="C19" s="786">
        <v>10388</v>
      </c>
      <c r="D19" s="786">
        <v>5067</v>
      </c>
      <c r="E19" s="786">
        <v>2344</v>
      </c>
      <c r="F19" s="786">
        <v>1065</v>
      </c>
      <c r="H19" s="730">
        <v>1</v>
      </c>
      <c r="I19" s="786">
        <v>76</v>
      </c>
      <c r="J19" s="786">
        <v>12660</v>
      </c>
      <c r="K19" s="786">
        <v>7783</v>
      </c>
      <c r="L19" s="786">
        <v>4331</v>
      </c>
      <c r="M19" s="786">
        <v>2573</v>
      </c>
      <c r="Q19" s="730">
        <v>1</v>
      </c>
      <c r="R19" s="731">
        <v>48.777435502502883</v>
      </c>
      <c r="S19" s="731">
        <v>10.252214093184444</v>
      </c>
      <c r="T19" s="731">
        <v>22.56449749711205</v>
      </c>
      <c r="V19" s="730">
        <v>1</v>
      </c>
      <c r="W19" s="731">
        <v>61.477093206951025</v>
      </c>
      <c r="X19" s="731">
        <v>20.32385466034755</v>
      </c>
      <c r="Y19" s="731">
        <v>34.210110584518169</v>
      </c>
    </row>
    <row r="20" spans="1:25" x14ac:dyDescent="0.25">
      <c r="A20" s="730">
        <v>2</v>
      </c>
      <c r="B20" s="730">
        <v>41</v>
      </c>
      <c r="C20" s="730">
        <v>6059</v>
      </c>
      <c r="D20" s="730">
        <v>3113</v>
      </c>
      <c r="E20" s="730">
        <v>1629</v>
      </c>
      <c r="F20" s="730">
        <v>783</v>
      </c>
      <c r="H20" s="730">
        <v>2</v>
      </c>
      <c r="I20" s="730">
        <v>58</v>
      </c>
      <c r="J20" s="730">
        <v>10141</v>
      </c>
      <c r="K20" s="730">
        <v>6540</v>
      </c>
      <c r="L20" s="730">
        <v>3841</v>
      </c>
      <c r="M20" s="730">
        <v>2320</v>
      </c>
      <c r="Q20" s="730">
        <v>2</v>
      </c>
      <c r="R20" s="731">
        <v>51.378115200528143</v>
      </c>
      <c r="S20" s="731">
        <v>12.922924575012379</v>
      </c>
      <c r="T20" s="731">
        <v>26.885624690542993</v>
      </c>
      <c r="V20" s="730">
        <v>2</v>
      </c>
      <c r="W20" s="731">
        <v>64.49068139236762</v>
      </c>
      <c r="X20" s="731">
        <v>22.877428261512673</v>
      </c>
      <c r="Y20" s="731">
        <v>37.875949117444044</v>
      </c>
    </row>
    <row r="21" spans="1:25" x14ac:dyDescent="0.25">
      <c r="A21" s="730">
        <v>3</v>
      </c>
      <c r="B21" s="730">
        <v>56</v>
      </c>
      <c r="C21" s="730">
        <v>8136</v>
      </c>
      <c r="D21" s="730">
        <v>4445</v>
      </c>
      <c r="E21" s="730">
        <v>2219</v>
      </c>
      <c r="F21" s="730">
        <v>1058</v>
      </c>
      <c r="H21" s="730">
        <v>3</v>
      </c>
      <c r="I21" s="730">
        <v>46</v>
      </c>
      <c r="J21" s="730">
        <v>8428</v>
      </c>
      <c r="K21" s="730">
        <v>5611</v>
      </c>
      <c r="L21" s="730">
        <v>3419</v>
      </c>
      <c r="M21" s="730">
        <v>2078</v>
      </c>
      <c r="Q21" s="730">
        <v>3</v>
      </c>
      <c r="R21" s="731">
        <v>54.633726647000977</v>
      </c>
      <c r="S21" s="731">
        <v>13.003933136676499</v>
      </c>
      <c r="T21" s="731">
        <v>27.273844641101281</v>
      </c>
      <c r="V21" s="730">
        <v>3</v>
      </c>
      <c r="W21" s="731">
        <v>66.575700047460842</v>
      </c>
      <c r="X21" s="731">
        <v>24.655908875177978</v>
      </c>
      <c r="Y21" s="731">
        <v>40.567157095396297</v>
      </c>
    </row>
    <row r="22" spans="1:25" x14ac:dyDescent="0.25">
      <c r="A22" s="730">
        <v>4</v>
      </c>
      <c r="B22" s="730">
        <v>59</v>
      </c>
      <c r="C22" s="730">
        <v>8131</v>
      </c>
      <c r="D22" s="730">
        <v>4435</v>
      </c>
      <c r="E22" s="730">
        <v>2444</v>
      </c>
      <c r="F22" s="730">
        <v>1224</v>
      </c>
      <c r="H22" s="730">
        <v>4</v>
      </c>
      <c r="I22" s="730">
        <v>65</v>
      </c>
      <c r="J22" s="730">
        <v>11991</v>
      </c>
      <c r="K22" s="730">
        <v>7994</v>
      </c>
      <c r="L22" s="730">
        <v>4877</v>
      </c>
      <c r="M22" s="730">
        <v>3012</v>
      </c>
      <c r="Q22" s="730">
        <v>4</v>
      </c>
      <c r="R22" s="731">
        <v>54.544336489976629</v>
      </c>
      <c r="S22" s="731">
        <v>15.053498954618128</v>
      </c>
      <c r="T22" s="731">
        <v>30.057803468208093</v>
      </c>
      <c r="V22" s="730">
        <v>4</v>
      </c>
      <c r="W22" s="731">
        <v>66.666666666666657</v>
      </c>
      <c r="X22" s="731">
        <v>25.118839129347009</v>
      </c>
      <c r="Y22" s="731">
        <v>40.672170794762742</v>
      </c>
    </row>
    <row r="23" spans="1:25" x14ac:dyDescent="0.25">
      <c r="A23" s="730">
        <v>5</v>
      </c>
      <c r="B23" s="730">
        <v>71</v>
      </c>
      <c r="C23" s="730">
        <v>8803</v>
      </c>
      <c r="D23" s="730">
        <v>4763</v>
      </c>
      <c r="E23" s="730">
        <v>2276</v>
      </c>
      <c r="F23" s="730">
        <v>1095</v>
      </c>
      <c r="H23" s="730">
        <v>5</v>
      </c>
      <c r="I23" s="730">
        <v>149</v>
      </c>
      <c r="J23" s="730">
        <v>26687</v>
      </c>
      <c r="K23" s="730">
        <v>17704</v>
      </c>
      <c r="L23" s="730">
        <v>11246</v>
      </c>
      <c r="M23" s="730">
        <v>6842</v>
      </c>
      <c r="Q23" s="730">
        <v>5</v>
      </c>
      <c r="R23" s="731">
        <v>54.106554583664654</v>
      </c>
      <c r="S23" s="731">
        <v>12.438941270021584</v>
      </c>
      <c r="T23" s="731">
        <v>25.85482221969783</v>
      </c>
      <c r="V23" s="730">
        <v>5</v>
      </c>
      <c r="W23" s="731">
        <v>66.339416195151202</v>
      </c>
      <c r="X23" s="731">
        <v>25.637951062314983</v>
      </c>
      <c r="Y23" s="731">
        <v>42.140367969423316</v>
      </c>
    </row>
    <row r="24" spans="1:25" x14ac:dyDescent="0.25">
      <c r="A24" s="730">
        <v>6</v>
      </c>
      <c r="B24" s="730">
        <v>58</v>
      </c>
      <c r="C24" s="730">
        <v>7597</v>
      </c>
      <c r="D24" s="730">
        <v>3810</v>
      </c>
      <c r="E24" s="730">
        <v>2102</v>
      </c>
      <c r="F24" s="730">
        <v>977</v>
      </c>
      <c r="H24" s="730">
        <v>6</v>
      </c>
      <c r="I24" s="730">
        <v>365</v>
      </c>
      <c r="J24" s="730">
        <v>64830</v>
      </c>
      <c r="K24" s="730">
        <v>44768</v>
      </c>
      <c r="L24" s="730">
        <v>25436</v>
      </c>
      <c r="M24" s="730">
        <v>16625</v>
      </c>
      <c r="Q24" s="730">
        <v>6</v>
      </c>
      <c r="R24" s="731">
        <v>50.151375542977497</v>
      </c>
      <c r="S24" s="731">
        <v>12.860339607739899</v>
      </c>
      <c r="T24" s="731">
        <v>27.668816638146637</v>
      </c>
      <c r="V24" s="730">
        <v>6</v>
      </c>
      <c r="W24" s="731">
        <v>69.054450100262216</v>
      </c>
      <c r="X24" s="731">
        <v>25.643991979022058</v>
      </c>
      <c r="Y24" s="731">
        <v>39.234922103964216</v>
      </c>
    </row>
    <row r="25" spans="1:25" x14ac:dyDescent="0.25">
      <c r="A25" s="730">
        <v>7</v>
      </c>
      <c r="B25" s="730">
        <v>45</v>
      </c>
      <c r="C25" s="730">
        <v>6320</v>
      </c>
      <c r="D25" s="730">
        <v>3303</v>
      </c>
      <c r="E25" s="730">
        <v>1981</v>
      </c>
      <c r="F25" s="730">
        <v>898</v>
      </c>
      <c r="H25" s="730">
        <v>7</v>
      </c>
      <c r="I25" s="730">
        <v>643</v>
      </c>
      <c r="J25" s="730">
        <v>119587</v>
      </c>
      <c r="K25" s="730">
        <v>88248</v>
      </c>
      <c r="L25" s="730">
        <v>57456</v>
      </c>
      <c r="M25" s="730">
        <v>39625</v>
      </c>
      <c r="Q25" s="730">
        <v>7</v>
      </c>
      <c r="R25" s="731">
        <v>52.2626582278481</v>
      </c>
      <c r="S25" s="731">
        <v>14.208860759493671</v>
      </c>
      <c r="T25" s="731">
        <v>31.344936708860761</v>
      </c>
      <c r="V25" s="730">
        <v>7</v>
      </c>
      <c r="W25" s="731">
        <v>73.793974261416366</v>
      </c>
      <c r="X25" s="731">
        <v>33.134872519588249</v>
      </c>
      <c r="Y25" s="731">
        <v>48.045356100579497</v>
      </c>
    </row>
    <row r="26" spans="1:25" x14ac:dyDescent="0.25">
      <c r="A26" s="730">
        <v>8</v>
      </c>
      <c r="B26" s="730">
        <v>59</v>
      </c>
      <c r="C26" s="730">
        <v>8580</v>
      </c>
      <c r="D26" s="730">
        <v>4431</v>
      </c>
      <c r="E26" s="730">
        <v>2150</v>
      </c>
      <c r="F26" s="730">
        <v>962</v>
      </c>
      <c r="H26" s="730">
        <v>8</v>
      </c>
      <c r="I26" s="730">
        <v>27</v>
      </c>
      <c r="J26" s="730">
        <v>5162</v>
      </c>
      <c r="K26" s="730">
        <v>3986</v>
      </c>
      <c r="L26" s="730">
        <v>2712</v>
      </c>
      <c r="M26" s="730">
        <v>1996</v>
      </c>
      <c r="Q26" s="730">
        <v>8</v>
      </c>
      <c r="R26" s="731">
        <v>51.64335664335664</v>
      </c>
      <c r="S26" s="731">
        <v>11.212121212121213</v>
      </c>
      <c r="T26" s="731">
        <v>25.058275058275058</v>
      </c>
      <c r="V26" s="730">
        <v>8</v>
      </c>
      <c r="W26" s="731">
        <v>77.218132506780307</v>
      </c>
      <c r="X26" s="731">
        <v>38.667183262301435</v>
      </c>
      <c r="Y26" s="731">
        <v>52.537776055792328</v>
      </c>
    </row>
    <row r="27" spans="1:25" x14ac:dyDescent="0.25">
      <c r="A27" s="730">
        <v>9</v>
      </c>
      <c r="B27" s="730">
        <v>185</v>
      </c>
      <c r="C27" s="730">
        <v>30394</v>
      </c>
      <c r="D27" s="730">
        <v>17179</v>
      </c>
      <c r="E27" s="730">
        <v>10428</v>
      </c>
      <c r="F27" s="730">
        <v>5377</v>
      </c>
      <c r="Q27" s="730">
        <v>9</v>
      </c>
      <c r="R27" s="731">
        <v>56.521023886293342</v>
      </c>
      <c r="S27" s="731">
        <v>17.69099164308745</v>
      </c>
      <c r="T27" s="731">
        <v>34.309403171678618</v>
      </c>
    </row>
    <row r="29" spans="1:25" x14ac:dyDescent="0.25">
      <c r="A29" s="732">
        <v>2016</v>
      </c>
      <c r="H29" s="732">
        <v>2016</v>
      </c>
      <c r="Q29" s="732">
        <v>2016</v>
      </c>
      <c r="V29" s="732">
        <v>2016</v>
      </c>
    </row>
    <row r="30" spans="1:25" x14ac:dyDescent="0.25">
      <c r="A30" s="730" t="s">
        <v>639</v>
      </c>
      <c r="B30" s="730" t="s">
        <v>75</v>
      </c>
      <c r="C30" s="730" t="s">
        <v>640</v>
      </c>
      <c r="D30" s="730" t="s">
        <v>291</v>
      </c>
      <c r="E30" s="730" t="s">
        <v>140</v>
      </c>
      <c r="F30" s="730" t="s">
        <v>459</v>
      </c>
      <c r="H30" s="730" t="s">
        <v>639</v>
      </c>
      <c r="I30" s="730" t="s">
        <v>75</v>
      </c>
      <c r="J30" s="730" t="s">
        <v>640</v>
      </c>
      <c r="K30" s="730" t="s">
        <v>291</v>
      </c>
      <c r="L30" s="730" t="s">
        <v>140</v>
      </c>
      <c r="M30" s="730" t="s">
        <v>459</v>
      </c>
      <c r="Q30" s="730" t="s">
        <v>639</v>
      </c>
      <c r="R30" s="730" t="s">
        <v>291</v>
      </c>
      <c r="S30" s="730" t="s">
        <v>459</v>
      </c>
      <c r="T30" s="730" t="s">
        <v>140</v>
      </c>
      <c r="V30" s="730" t="s">
        <v>643</v>
      </c>
      <c r="W30" s="730" t="s">
        <v>291</v>
      </c>
      <c r="X30" s="730" t="s">
        <v>459</v>
      </c>
      <c r="Y30" s="730" t="s">
        <v>140</v>
      </c>
    </row>
    <row r="31" spans="1:25" x14ac:dyDescent="0.25">
      <c r="A31" s="730" t="s">
        <v>642</v>
      </c>
      <c r="B31" s="730">
        <v>530</v>
      </c>
      <c r="C31" s="730">
        <v>80948</v>
      </c>
      <c r="D31" s="730">
        <v>43287</v>
      </c>
      <c r="E31" s="730">
        <v>24677</v>
      </c>
      <c r="F31" s="730">
        <v>12108</v>
      </c>
      <c r="H31" s="730" t="s">
        <v>642</v>
      </c>
      <c r="I31" s="730">
        <v>1284</v>
      </c>
      <c r="J31" s="730">
        <v>240918</v>
      </c>
      <c r="K31" s="730">
        <v>169451</v>
      </c>
      <c r="L31" s="730">
        <v>111660</v>
      </c>
      <c r="M31" s="730">
        <v>74739</v>
      </c>
      <c r="Q31" s="730" t="s">
        <v>642</v>
      </c>
      <c r="R31" s="731">
        <v>53.475070415575431</v>
      </c>
      <c r="S31" s="731">
        <v>14.957750654741314</v>
      </c>
      <c r="T31" s="731">
        <v>30.485002717794142</v>
      </c>
      <c r="V31" s="730" t="s">
        <v>642</v>
      </c>
      <c r="W31" s="731">
        <v>70.33554985513743</v>
      </c>
      <c r="X31" s="731">
        <v>31.022588598610319</v>
      </c>
      <c r="Y31" s="731">
        <v>46.3477199711105</v>
      </c>
    </row>
    <row r="32" spans="1:25" x14ac:dyDescent="0.25">
      <c r="A32" s="730">
        <v>1</v>
      </c>
      <c r="B32" s="786">
        <v>67</v>
      </c>
      <c r="C32" s="786">
        <v>11256</v>
      </c>
      <c r="D32" s="786">
        <v>5265</v>
      </c>
      <c r="E32" s="786">
        <v>2985</v>
      </c>
      <c r="F32" s="786">
        <v>1344</v>
      </c>
      <c r="H32" s="730">
        <v>1</v>
      </c>
      <c r="I32" s="786">
        <v>76</v>
      </c>
      <c r="J32" s="786">
        <v>13154</v>
      </c>
      <c r="K32" s="786">
        <v>7935</v>
      </c>
      <c r="L32" s="786">
        <v>4667</v>
      </c>
      <c r="M32" s="786">
        <v>2776</v>
      </c>
      <c r="Q32" s="730">
        <v>1</v>
      </c>
      <c r="R32" s="731">
        <v>46.775053304904048</v>
      </c>
      <c r="S32" s="731">
        <v>11.940298507462686</v>
      </c>
      <c r="T32" s="731">
        <v>26.519189765458425</v>
      </c>
      <c r="V32" s="730">
        <v>1</v>
      </c>
      <c r="W32" s="731">
        <v>60.323855861334948</v>
      </c>
      <c r="X32" s="731">
        <v>21.103846738634637</v>
      </c>
      <c r="Y32" s="731">
        <v>35.479701991789568</v>
      </c>
    </row>
    <row r="33" spans="1:25" x14ac:dyDescent="0.25">
      <c r="A33" s="730">
        <v>2</v>
      </c>
      <c r="B33" s="786">
        <v>41</v>
      </c>
      <c r="C33" s="786">
        <v>6479</v>
      </c>
      <c r="D33" s="786">
        <v>3185</v>
      </c>
      <c r="E33" s="786">
        <v>1732</v>
      </c>
      <c r="F33" s="786">
        <v>799</v>
      </c>
      <c r="H33" s="730">
        <v>2</v>
      </c>
      <c r="I33" s="786">
        <v>57</v>
      </c>
      <c r="J33" s="786">
        <v>10151</v>
      </c>
      <c r="K33" s="786">
        <v>6366</v>
      </c>
      <c r="L33" s="786">
        <v>3980</v>
      </c>
      <c r="M33" s="786">
        <v>2504</v>
      </c>
      <c r="Q33" s="730">
        <v>2</v>
      </c>
      <c r="R33" s="731">
        <v>49.158820805679888</v>
      </c>
      <c r="S33" s="731">
        <v>12.332150023151721</v>
      </c>
      <c r="T33" s="731">
        <v>26.732520450686835</v>
      </c>
      <c r="V33" s="730">
        <v>2</v>
      </c>
      <c r="W33" s="731">
        <v>62.713033198699634</v>
      </c>
      <c r="X33" s="731">
        <v>24.667520441335832</v>
      </c>
      <c r="Y33" s="731">
        <v>39.207959806915575</v>
      </c>
    </row>
    <row r="34" spans="1:25" x14ac:dyDescent="0.25">
      <c r="A34" s="730">
        <v>3</v>
      </c>
      <c r="B34" s="730">
        <v>55</v>
      </c>
      <c r="C34" s="730">
        <v>8654</v>
      </c>
      <c r="D34" s="730">
        <v>4634</v>
      </c>
      <c r="E34" s="730">
        <v>2492</v>
      </c>
      <c r="F34" s="730">
        <v>1200</v>
      </c>
      <c r="H34" s="730">
        <v>3</v>
      </c>
      <c r="I34" s="730">
        <v>46</v>
      </c>
      <c r="J34" s="730">
        <v>8901</v>
      </c>
      <c r="K34" s="730">
        <v>5859</v>
      </c>
      <c r="L34" s="730">
        <v>3612</v>
      </c>
      <c r="M34" s="730">
        <v>2228</v>
      </c>
      <c r="Q34" s="730">
        <v>3</v>
      </c>
      <c r="R34" s="731">
        <v>53.547492489022417</v>
      </c>
      <c r="S34" s="731">
        <v>13.866420152530623</v>
      </c>
      <c r="T34" s="731">
        <v>28.795932516755258</v>
      </c>
      <c r="V34" s="730">
        <v>3</v>
      </c>
      <c r="W34" s="731">
        <v>65.824064711830133</v>
      </c>
      <c r="X34" s="731">
        <v>25.030895405010671</v>
      </c>
      <c r="Y34" s="731">
        <v>40.579710144927539</v>
      </c>
    </row>
    <row r="35" spans="1:25" x14ac:dyDescent="0.25">
      <c r="A35" s="730">
        <v>4</v>
      </c>
      <c r="B35" s="730">
        <v>59</v>
      </c>
      <c r="C35" s="730">
        <v>8833</v>
      </c>
      <c r="D35" s="730">
        <v>4652</v>
      </c>
      <c r="E35" s="730">
        <v>2464</v>
      </c>
      <c r="F35" s="730">
        <v>1270</v>
      </c>
      <c r="H35" s="730">
        <v>4</v>
      </c>
      <c r="I35" s="730">
        <v>65</v>
      </c>
      <c r="J35" s="730">
        <v>12432</v>
      </c>
      <c r="K35" s="730">
        <v>8231</v>
      </c>
      <c r="L35" s="730">
        <v>5089</v>
      </c>
      <c r="M35" s="730">
        <v>3236</v>
      </c>
      <c r="Q35" s="730">
        <v>4</v>
      </c>
      <c r="R35" s="731">
        <v>52.666138344843205</v>
      </c>
      <c r="S35" s="731">
        <v>14.377901052869921</v>
      </c>
      <c r="T35" s="731">
        <v>27.895392278953924</v>
      </c>
      <c r="V35" s="730">
        <v>4</v>
      </c>
      <c r="W35" s="731">
        <v>66.208172458172456</v>
      </c>
      <c r="X35" s="731">
        <v>26.029601029601029</v>
      </c>
      <c r="Y35" s="731">
        <v>40.934684684684683</v>
      </c>
    </row>
    <row r="36" spans="1:25" x14ac:dyDescent="0.25">
      <c r="A36" s="730">
        <v>5</v>
      </c>
      <c r="B36" s="730">
        <v>71</v>
      </c>
      <c r="C36" s="730">
        <v>9945</v>
      </c>
      <c r="D36" s="730">
        <v>4938</v>
      </c>
      <c r="E36" s="730">
        <v>2659</v>
      </c>
      <c r="F36" s="730">
        <v>1197</v>
      </c>
      <c r="H36" s="730">
        <v>5</v>
      </c>
      <c r="I36" s="730">
        <v>148</v>
      </c>
      <c r="J36" s="730">
        <v>27179</v>
      </c>
      <c r="K36" s="730">
        <v>17535</v>
      </c>
      <c r="L36" s="730">
        <v>11915</v>
      </c>
      <c r="M36" s="730">
        <v>7287</v>
      </c>
      <c r="Q36" s="730">
        <v>5</v>
      </c>
      <c r="R36" s="731">
        <v>49.653092006033184</v>
      </c>
      <c r="S36" s="731">
        <v>12.036199095022624</v>
      </c>
      <c r="T36" s="731">
        <v>26.737053795877326</v>
      </c>
      <c r="V36" s="730">
        <v>5</v>
      </c>
      <c r="W36" s="731">
        <v>64.516722469553699</v>
      </c>
      <c r="X36" s="731">
        <v>26.811140954413332</v>
      </c>
      <c r="Y36" s="731">
        <v>43.83899334044667</v>
      </c>
    </row>
    <row r="37" spans="1:25" x14ac:dyDescent="0.25">
      <c r="A37" s="730">
        <v>6</v>
      </c>
      <c r="B37" s="730">
        <v>56</v>
      </c>
      <c r="C37" s="730">
        <v>7552</v>
      </c>
      <c r="D37" s="730">
        <v>3863</v>
      </c>
      <c r="E37" s="730">
        <v>1941</v>
      </c>
      <c r="F37" s="730">
        <v>968</v>
      </c>
      <c r="H37" s="730">
        <v>6</v>
      </c>
      <c r="I37" s="730">
        <v>358</v>
      </c>
      <c r="J37" s="730">
        <v>65895</v>
      </c>
      <c r="K37" s="730">
        <v>45056</v>
      </c>
      <c r="L37" s="730">
        <v>27613</v>
      </c>
      <c r="M37" s="730">
        <v>18146</v>
      </c>
      <c r="Q37" s="730">
        <v>6</v>
      </c>
      <c r="R37" s="731">
        <v>51.152012711864401</v>
      </c>
      <c r="S37" s="731">
        <v>12.817796610169491</v>
      </c>
      <c r="T37" s="731">
        <v>25.70180084745763</v>
      </c>
      <c r="V37" s="730">
        <v>6</v>
      </c>
      <c r="W37" s="731">
        <v>68.375445784960917</v>
      </c>
      <c r="X37" s="731">
        <v>27.537749449882387</v>
      </c>
      <c r="Y37" s="731">
        <v>41.904545109644133</v>
      </c>
    </row>
    <row r="38" spans="1:25" x14ac:dyDescent="0.25">
      <c r="A38" s="730">
        <v>7</v>
      </c>
      <c r="B38" s="730">
        <v>45</v>
      </c>
      <c r="C38" s="730">
        <v>6348</v>
      </c>
      <c r="D38" s="730">
        <v>3425</v>
      </c>
      <c r="E38" s="730">
        <v>2140</v>
      </c>
      <c r="F38" s="730">
        <v>977</v>
      </c>
      <c r="H38" s="730">
        <v>7</v>
      </c>
      <c r="I38" s="730">
        <v>641</v>
      </c>
      <c r="J38" s="730">
        <v>121268</v>
      </c>
      <c r="K38" s="730">
        <v>88715</v>
      </c>
      <c r="L38" s="730">
        <v>60749</v>
      </c>
      <c r="M38" s="730">
        <v>41861</v>
      </c>
      <c r="Q38" s="730">
        <v>7</v>
      </c>
      <c r="R38" s="731">
        <v>53.954001260239451</v>
      </c>
      <c r="S38" s="731">
        <v>15.39067422810334</v>
      </c>
      <c r="T38" s="731">
        <v>33.711405166981727</v>
      </c>
      <c r="V38" s="730">
        <v>7</v>
      </c>
      <c r="W38" s="731">
        <v>73.156150014843163</v>
      </c>
      <c r="X38" s="731">
        <v>34.519411551274864</v>
      </c>
      <c r="Y38" s="731">
        <v>50.094831282778642</v>
      </c>
    </row>
    <row r="39" spans="1:25" x14ac:dyDescent="0.25">
      <c r="A39" s="730">
        <v>8</v>
      </c>
      <c r="B39" s="730">
        <v>59</v>
      </c>
      <c r="C39" s="730">
        <v>8699</v>
      </c>
      <c r="D39" s="730">
        <v>4264</v>
      </c>
      <c r="E39" s="730">
        <v>1978</v>
      </c>
      <c r="F39" s="730">
        <v>895</v>
      </c>
      <c r="H39" s="730">
        <v>8</v>
      </c>
      <c r="I39" s="730">
        <v>26</v>
      </c>
      <c r="J39" s="730">
        <v>5243</v>
      </c>
      <c r="K39" s="730">
        <v>4055</v>
      </c>
      <c r="L39" s="730">
        <v>2682</v>
      </c>
      <c r="M39" s="730">
        <v>1981</v>
      </c>
      <c r="Q39" s="730">
        <v>8</v>
      </c>
      <c r="R39" s="731">
        <v>49.017128405563859</v>
      </c>
      <c r="S39" s="731">
        <v>10.28853891251868</v>
      </c>
      <c r="T39" s="731">
        <v>22.73824577537648</v>
      </c>
      <c r="V39" s="730">
        <v>8</v>
      </c>
      <c r="W39" s="731">
        <v>77.341216860575997</v>
      </c>
      <c r="X39" s="731">
        <v>37.783711615487313</v>
      </c>
      <c r="Y39" s="731">
        <v>51.153919511729931</v>
      </c>
    </row>
    <row r="40" spans="1:25" x14ac:dyDescent="0.25">
      <c r="A40" s="730">
        <v>9</v>
      </c>
      <c r="B40" s="730">
        <v>185</v>
      </c>
      <c r="C40" s="730">
        <v>30917</v>
      </c>
      <c r="D40" s="730">
        <v>17511</v>
      </c>
      <c r="E40" s="730">
        <v>11003</v>
      </c>
      <c r="F40" s="730">
        <v>5601</v>
      </c>
      <c r="Q40" s="730">
        <v>9</v>
      </c>
      <c r="R40" s="731">
        <v>56.638742439434623</v>
      </c>
      <c r="S40" s="731">
        <v>18.116246725102695</v>
      </c>
      <c r="T40" s="731">
        <v>35.588834621729148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7"/>
  <sheetViews>
    <sheetView showGridLines="0" zoomScaleNormal="100" workbookViewId="0">
      <selection sqref="A1:E1"/>
    </sheetView>
  </sheetViews>
  <sheetFormatPr defaultColWidth="9.140625" defaultRowHeight="15" x14ac:dyDescent="0.25"/>
  <cols>
    <col min="1" max="1" width="32" style="730" customWidth="1"/>
    <col min="2" max="2" width="13.85546875" style="730" customWidth="1"/>
    <col min="3" max="5" width="16.42578125" style="730" customWidth="1"/>
    <col min="6" max="26" width="9.140625" style="730"/>
    <col min="27" max="27" width="9.140625" style="736" hidden="1" customWidth="1"/>
    <col min="28" max="16384" width="9.140625" style="730"/>
  </cols>
  <sheetData>
    <row r="1" spans="1:27" ht="27" customHeight="1" x14ac:dyDescent="0.25">
      <c r="A1" s="873" t="s">
        <v>671</v>
      </c>
      <c r="B1" s="873"/>
      <c r="C1" s="873"/>
      <c r="D1" s="873"/>
      <c r="E1" s="873"/>
    </row>
    <row r="2" spans="1:27" x14ac:dyDescent="0.25">
      <c r="A2" s="738" t="s">
        <v>672</v>
      </c>
      <c r="B2" s="745"/>
      <c r="C2" s="745"/>
      <c r="D2" s="745"/>
      <c r="E2" s="745"/>
      <c r="F2" s="424"/>
      <c r="G2" s="424"/>
      <c r="H2" s="424"/>
      <c r="J2" s="424"/>
      <c r="K2" s="424"/>
      <c r="L2" s="102"/>
    </row>
    <row r="3" spans="1:27" ht="17.25" x14ac:dyDescent="0.25">
      <c r="A3" s="23" t="s">
        <v>0</v>
      </c>
      <c r="B3" s="850" t="s">
        <v>41</v>
      </c>
      <c r="C3" s="851"/>
      <c r="D3" s="851"/>
      <c r="E3" s="852"/>
      <c r="F3" s="32"/>
      <c r="G3" s="734"/>
      <c r="H3" s="32"/>
      <c r="I3" s="32"/>
      <c r="J3" s="32"/>
      <c r="K3" s="32"/>
      <c r="L3" s="32"/>
      <c r="AA3" s="747" t="s">
        <v>673</v>
      </c>
    </row>
    <row r="4" spans="1:27" ht="27" customHeight="1" x14ac:dyDescent="0.25">
      <c r="A4" s="23"/>
      <c r="B4" s="746" t="s">
        <v>652</v>
      </c>
      <c r="C4" s="874" t="s">
        <v>674</v>
      </c>
      <c r="D4" s="875"/>
      <c r="E4" s="876"/>
      <c r="F4" s="32"/>
      <c r="G4" s="32"/>
      <c r="H4" s="32"/>
      <c r="I4" s="32"/>
      <c r="J4" s="32"/>
      <c r="K4" s="32"/>
      <c r="L4" s="32"/>
      <c r="AA4" s="736" t="s">
        <v>651</v>
      </c>
    </row>
    <row r="5" spans="1:27" ht="15.75" customHeight="1" x14ac:dyDescent="0.25">
      <c r="A5" s="23"/>
      <c r="B5" s="23"/>
      <c r="C5" s="287"/>
      <c r="D5" s="92"/>
      <c r="E5" s="27"/>
      <c r="F5" s="91"/>
      <c r="G5" s="91"/>
      <c r="H5" s="91"/>
      <c r="I5" s="91"/>
      <c r="J5" s="91"/>
      <c r="K5" s="91"/>
      <c r="L5" s="91"/>
      <c r="AA5" s="763" t="s">
        <v>676</v>
      </c>
    </row>
    <row r="6" spans="1:27" ht="28.15" customHeight="1" x14ac:dyDescent="0.25">
      <c r="A6" s="728"/>
      <c r="B6" s="877" t="s">
        <v>675</v>
      </c>
      <c r="C6" s="879" t="str">
        <f>C4</f>
        <v>% achieving grade 4/C or above in English and Maths (3)</v>
      </c>
      <c r="D6" s="879"/>
      <c r="E6" s="879"/>
      <c r="F6" s="744"/>
      <c r="G6" s="744"/>
      <c r="H6" s="744"/>
      <c r="I6" s="744"/>
      <c r="J6" s="744"/>
      <c r="K6" s="744"/>
    </row>
    <row r="7" spans="1:27" x14ac:dyDescent="0.25">
      <c r="A7" s="748"/>
      <c r="B7" s="878"/>
      <c r="C7" s="749" t="s">
        <v>98</v>
      </c>
      <c r="D7" s="749" t="s">
        <v>347</v>
      </c>
      <c r="E7" s="749" t="s">
        <v>351</v>
      </c>
      <c r="F7" s="744"/>
      <c r="G7" s="727"/>
      <c r="H7" s="744"/>
      <c r="I7" s="744"/>
      <c r="J7" s="744"/>
      <c r="K7" s="744"/>
    </row>
    <row r="8" spans="1:27" ht="11.1" customHeight="1" x14ac:dyDescent="0.25">
      <c r="A8" s="750"/>
      <c r="B8" s="750"/>
      <c r="C8" s="751"/>
      <c r="D8" s="751"/>
      <c r="E8" s="751"/>
      <c r="F8" s="744"/>
      <c r="G8" s="752"/>
      <c r="H8" s="744"/>
      <c r="I8" s="744"/>
      <c r="J8" s="744"/>
      <c r="K8" s="744"/>
    </row>
    <row r="9" spans="1:27" ht="11.1" customHeight="1" x14ac:dyDescent="0.25">
      <c r="A9" s="765" t="s">
        <v>677</v>
      </c>
      <c r="B9" s="753"/>
      <c r="C9" s="751"/>
      <c r="D9" s="751"/>
      <c r="E9" s="751"/>
      <c r="F9" s="744"/>
      <c r="G9" s="752"/>
      <c r="H9" s="744"/>
      <c r="I9" s="744"/>
      <c r="J9" s="744"/>
      <c r="K9" s="744"/>
    </row>
    <row r="10" spans="1:27" ht="11.1" customHeight="1" x14ac:dyDescent="0.25">
      <c r="A10" s="766" t="s">
        <v>678</v>
      </c>
      <c r="B10" s="794">
        <f>Table2fData!B6</f>
        <v>67</v>
      </c>
      <c r="C10" s="795">
        <f>IF($C$4="% achieving grade 4/C or above in English and Maths (3)",Table2fData!R32,IF($C$4="% entering all components of the English Baccalaureate",Table2fData!T32,Table2fData!S32))</f>
        <v>46.775053304904048</v>
      </c>
      <c r="D10" s="795">
        <f>IF($C$4="% achieving grade 4/C or above in English and Maths (3)",Table2fData!R19,IF($C$4="% entering all components of the English Baccalaureate",Table2fData!T19,Table2fData!S19))</f>
        <v>48.777435502502883</v>
      </c>
      <c r="E10" s="796">
        <f>IF($C$4="% achieving grade 4/C or above in English and Maths (3)",Table2fData!R6,IF($C$4="% entering all components of the English Baccalaureate",Table2fData!T6,Table2fData!S6))</f>
        <v>50.145560407569143</v>
      </c>
      <c r="F10" s="744"/>
      <c r="G10" s="755"/>
      <c r="H10" s="744"/>
      <c r="I10" s="744"/>
      <c r="J10" s="744"/>
      <c r="K10" s="744"/>
    </row>
    <row r="11" spans="1:27" ht="11.1" customHeight="1" x14ac:dyDescent="0.25">
      <c r="A11" s="766" t="s">
        <v>625</v>
      </c>
      <c r="B11" s="794">
        <f>Table2fData!B7</f>
        <v>41</v>
      </c>
      <c r="C11" s="795">
        <f>IF($C$4="% achieving grade 4/C or above in English and Maths (3)",Table2fData!R33,IF($C$4="% entering all components of the English Baccalaureate",Table2fData!T33,Table2fData!S33))</f>
        <v>49.158820805679888</v>
      </c>
      <c r="D11" s="796">
        <f>IF($C$4="% achieving grade 4/C or above in English and Maths (3)",Table2fData!R20,IF($C$4="% entering all components of the English Baccalaureate",Table2fData!T20,Table2fData!S20))</f>
        <v>51.378115200528143</v>
      </c>
      <c r="E11" s="796">
        <f>IF($C$4="% achieving grade 4/C or above in English and Maths (3)",Table2fData!R7,IF($C$4="% entering all components of the English Baccalaureate",Table2fData!T7,Table2fData!S7))</f>
        <v>52.150077094397808</v>
      </c>
      <c r="F11" s="744"/>
      <c r="G11" s="755"/>
      <c r="H11" s="744"/>
      <c r="I11" s="744"/>
      <c r="J11" s="744"/>
      <c r="K11" s="744"/>
    </row>
    <row r="12" spans="1:27" ht="11.1" customHeight="1" x14ac:dyDescent="0.25">
      <c r="A12" s="754" t="s">
        <v>626</v>
      </c>
      <c r="B12" s="794">
        <f>Table2fData!B8</f>
        <v>56</v>
      </c>
      <c r="C12" s="796">
        <f>IF($C$4="% achieving grade 4/C or above in English and Maths (3)",Table2fData!R34,IF($C$4="% entering all components of the English Baccalaureate",Table2fData!T34,Table2fData!S34))</f>
        <v>53.547492489022417</v>
      </c>
      <c r="D12" s="796">
        <f>IF($C$4="% achieving grade 4/C or above in English and Maths (3)",Table2fData!R21,IF($C$4="% entering all components of the English Baccalaureate",Table2fData!T21,Table2fData!S21))</f>
        <v>54.633726647000977</v>
      </c>
      <c r="E12" s="796">
        <f>IF($C$4="% achieving grade 4/C or above in English and Maths (3)",Table2fData!R8,IF($C$4="% entering all components of the English Baccalaureate",Table2fData!T8,Table2fData!S8))</f>
        <v>55.9346035015448</v>
      </c>
      <c r="F12" s="744"/>
      <c r="G12" s="755"/>
      <c r="H12" s="744"/>
      <c r="I12" s="744"/>
      <c r="J12" s="744"/>
      <c r="K12" s="744"/>
    </row>
    <row r="13" spans="1:27" ht="11.1" customHeight="1" x14ac:dyDescent="0.25">
      <c r="A13" s="754" t="s">
        <v>627</v>
      </c>
      <c r="B13" s="794">
        <f>Table2fData!B9</f>
        <v>59</v>
      </c>
      <c r="C13" s="796">
        <f>IF($C$4="% achieving grade 4/C or above in English and Maths (3)",Table2fData!R35,IF($C$4="% entering all components of the English Baccalaureate",Table2fData!T35,Table2fData!S35))</f>
        <v>52.666138344843205</v>
      </c>
      <c r="D13" s="796">
        <f>IF($C$4="% achieving grade 4/C or above in English and Maths (3)",Table2fData!R22,IF($C$4="% entering all components of the English Baccalaureate",Table2fData!T22,Table2fData!S22))</f>
        <v>54.544336489976629</v>
      </c>
      <c r="E13" s="796">
        <f>IF($C$4="% achieving grade 4/C or above in English and Maths (3)",Table2fData!R9,IF($C$4="% entering all components of the English Baccalaureate",Table2fData!T9,Table2fData!S9))</f>
        <v>54.750593824228034</v>
      </c>
      <c r="F13" s="744"/>
      <c r="G13" s="755"/>
      <c r="H13" s="744"/>
      <c r="I13" s="744"/>
      <c r="J13" s="744"/>
      <c r="K13" s="744"/>
    </row>
    <row r="14" spans="1:27" ht="11.1" customHeight="1" x14ac:dyDescent="0.25">
      <c r="A14" s="754" t="s">
        <v>628</v>
      </c>
      <c r="B14" s="794">
        <f>Table2fData!B10</f>
        <v>73</v>
      </c>
      <c r="C14" s="796">
        <f>IF($C$4="% achieving grade 4/C or above in English and Maths (3)",Table2fData!R36,IF($C$4="% entering all components of the English Baccalaureate",Table2fData!T36,Table2fData!S36))</f>
        <v>49.653092006033184</v>
      </c>
      <c r="D14" s="796">
        <f>IF($C$4="% achieving grade 4/C or above in English and Maths (3)",Table2fData!R23,IF($C$4="% entering all components of the English Baccalaureate",Table2fData!T23,Table2fData!S23))</f>
        <v>54.106554583664654</v>
      </c>
      <c r="E14" s="796">
        <f>IF($C$4="% achieving grade 4/C or above in English and Maths (3)",Table2fData!R10,IF($C$4="% entering all components of the English Baccalaureate",Table2fData!T10,Table2fData!S10))</f>
        <v>53.184146069917617</v>
      </c>
      <c r="F14" s="744"/>
      <c r="G14" s="755"/>
      <c r="H14" s="744"/>
      <c r="I14" s="744"/>
      <c r="J14" s="744"/>
      <c r="K14" s="744"/>
    </row>
    <row r="15" spans="1:27" ht="11.1" customHeight="1" x14ac:dyDescent="0.25">
      <c r="A15" s="754" t="s">
        <v>629</v>
      </c>
      <c r="B15" s="794">
        <f>Table2fData!B11</f>
        <v>58</v>
      </c>
      <c r="C15" s="796">
        <f>IF($C$4="% achieving grade 4/C or above in English and Maths (3)",Table2fData!R37,IF($C$4="% entering all components of the English Baccalaureate",Table2fData!T37,Table2fData!S37))</f>
        <v>51.152012711864401</v>
      </c>
      <c r="D15" s="796">
        <f>IF($C$4="% achieving grade 4/C or above in English and Maths (3)",Table2fData!R24,IF($C$4="% entering all components of the English Baccalaureate",Table2fData!T24,Table2fData!S24))</f>
        <v>50.151375542977497</v>
      </c>
      <c r="E15" s="796">
        <f>IF($C$4="% achieving grade 4/C or above in English and Maths (3)",Table2fData!R11,IF($C$4="% entering all components of the English Baccalaureate",Table2fData!T11,Table2fData!S11))</f>
        <v>52.185686653771754</v>
      </c>
      <c r="F15" s="744"/>
      <c r="G15" s="755"/>
      <c r="H15" s="744"/>
      <c r="I15" s="744"/>
      <c r="J15" s="744"/>
      <c r="K15" s="744"/>
    </row>
    <row r="16" spans="1:27" ht="11.1" customHeight="1" x14ac:dyDescent="0.25">
      <c r="A16" s="754" t="s">
        <v>630</v>
      </c>
      <c r="B16" s="794">
        <f>Table2fData!B12</f>
        <v>45</v>
      </c>
      <c r="C16" s="796">
        <f>IF($C$4="% achieving grade 4/C or above in English and Maths (3)",Table2fData!R38,IF($C$4="% entering all components of the English Baccalaureate",Table2fData!T38,Table2fData!S38))</f>
        <v>53.954001260239451</v>
      </c>
      <c r="D16" s="796">
        <f>IF($C$4="% achieving grade 4/C or above in English and Maths (3)",Table2fData!R25,IF($C$4="% entering all components of the English Baccalaureate",Table2fData!T25,Table2fData!S25))</f>
        <v>52.2626582278481</v>
      </c>
      <c r="E16" s="796">
        <f>IF($C$4="% achieving grade 4/C or above in English and Maths (3)",Table2fData!R12,IF($C$4="% entering all components of the English Baccalaureate",Table2fData!T12,Table2fData!S12))</f>
        <v>54.134114583333336</v>
      </c>
      <c r="F16" s="744"/>
      <c r="G16" s="755"/>
      <c r="H16" s="744"/>
      <c r="I16" s="744"/>
      <c r="J16" s="744"/>
      <c r="K16" s="744"/>
    </row>
    <row r="17" spans="1:11" ht="11.1" customHeight="1" x14ac:dyDescent="0.25">
      <c r="A17" s="766" t="s">
        <v>631</v>
      </c>
      <c r="B17" s="794">
        <f>Table2fData!B13</f>
        <v>59</v>
      </c>
      <c r="C17" s="796">
        <f>IF($C$4="% achieving grade 4/C or above in English and Maths (3)",Table2fData!R39,IF($C$4="% entering all components of the English Baccalaureate",Table2fData!T39,Table2fData!S39))</f>
        <v>49.017128405563859</v>
      </c>
      <c r="D17" s="796">
        <f>IF($C$4="% achieving grade 4/C or above in English and Maths (3)",Table2fData!R26,IF($C$4="% entering all components of the English Baccalaureate",Table2fData!T26,Table2fData!S26))</f>
        <v>51.64335664335664</v>
      </c>
      <c r="E17" s="796">
        <f>IF($C$4="% achieving grade 4/C or above in English and Maths (3)",Table2fData!R13,IF($C$4="% entering all components of the English Baccalaureate",Table2fData!T13,Table2fData!S13))</f>
        <v>50.438596491228068</v>
      </c>
      <c r="F17" s="744"/>
      <c r="G17" s="755"/>
      <c r="H17" s="744"/>
      <c r="I17" s="744"/>
      <c r="J17" s="744"/>
      <c r="K17" s="744"/>
    </row>
    <row r="18" spans="1:11" ht="11.1" customHeight="1" x14ac:dyDescent="0.25">
      <c r="A18" s="766" t="s">
        <v>632</v>
      </c>
      <c r="B18" s="794">
        <f>Table2fData!B14</f>
        <v>185</v>
      </c>
      <c r="C18" s="796">
        <f>IF($C$4="% achieving grade 4/C or above in English and Maths (3)",Table2fData!R40,IF($C$4="% entering all components of the English Baccalaureate",Table2fData!T40,Table2fData!S40))</f>
        <v>56.638742439434623</v>
      </c>
      <c r="D18" s="796">
        <f>IF($C$4="% achieving grade 4/C or above in English and Maths (3)",Table2fData!R27,IF($C$4="% entering all components of the English Baccalaureate",Table2fData!T27,Table2fData!S27))</f>
        <v>56.521023886293342</v>
      </c>
      <c r="E18" s="796">
        <f>IF($C$4="% achieving grade 4/C or above in English and Maths (3)",Table2fData!R14,IF($C$4="% entering all components of the English Baccalaureate",Table2fData!T14,Table2fData!S14))</f>
        <v>57.629560148738733</v>
      </c>
      <c r="F18" s="744"/>
      <c r="G18" s="755"/>
      <c r="H18" s="744"/>
      <c r="I18" s="744"/>
      <c r="J18" s="744"/>
      <c r="K18" s="744"/>
    </row>
    <row r="19" spans="1:11" ht="11.1" customHeight="1" x14ac:dyDescent="0.25">
      <c r="A19" s="766"/>
      <c r="B19" s="797"/>
      <c r="C19" s="798"/>
      <c r="D19" s="798"/>
      <c r="E19" s="798"/>
      <c r="F19" s="744"/>
      <c r="G19" s="755"/>
      <c r="H19" s="744"/>
      <c r="I19" s="744"/>
      <c r="J19" s="744"/>
      <c r="K19" s="744"/>
    </row>
    <row r="20" spans="1:11" ht="11.1" customHeight="1" x14ac:dyDescent="0.25">
      <c r="A20" s="767" t="s">
        <v>50</v>
      </c>
      <c r="B20" s="799">
        <f>Table2fData!B5</f>
        <v>643</v>
      </c>
      <c r="C20" s="800">
        <f>IF($C$4="% achieving grade 4/C or above in English and Maths (3)",Table2fData!R31,IF($C$4="% entering all components of the English Baccalaureate",Table2fData!T31,Table2fData!S31))</f>
        <v>53.475070415575431</v>
      </c>
      <c r="D20" s="800">
        <f>IF($C$4="% achieving grade 4/C or above in English and Maths (3)",Table2fData!R18,IF($C$4="% entering all components of the English Baccalaureate",Table2fData!T18,Table2fData!S18))</f>
        <v>54.128778862175672</v>
      </c>
      <c r="E20" s="800">
        <f>IF($C$4="% achieving grade 4/C or above in English and Maths (3)",Table2fData!R5,IF($C$4="% entering all components of the English Baccalaureate",Table2fData!T5,Table2fData!S5))</f>
        <v>54.322808768181176</v>
      </c>
      <c r="F20" s="744"/>
      <c r="G20" s="755"/>
      <c r="H20" s="744"/>
      <c r="I20" s="744"/>
      <c r="J20" s="744"/>
      <c r="K20" s="744"/>
    </row>
    <row r="21" spans="1:11" ht="11.1" customHeight="1" x14ac:dyDescent="0.25">
      <c r="A21" s="756"/>
      <c r="B21" s="801"/>
      <c r="C21" s="798"/>
      <c r="D21" s="798"/>
      <c r="E21" s="798"/>
      <c r="F21" s="744"/>
      <c r="G21" s="755"/>
      <c r="H21" s="744"/>
      <c r="I21" s="744"/>
      <c r="J21" s="744"/>
      <c r="K21" s="744"/>
    </row>
    <row r="22" spans="1:11" ht="11.1" customHeight="1" x14ac:dyDescent="0.25">
      <c r="A22" s="765" t="s">
        <v>679</v>
      </c>
      <c r="B22" s="802"/>
      <c r="C22" s="803"/>
      <c r="D22" s="803"/>
      <c r="E22" s="803"/>
      <c r="F22" s="744"/>
      <c r="G22" s="755"/>
      <c r="H22" s="744"/>
      <c r="I22" s="744"/>
      <c r="J22" s="744"/>
      <c r="K22" s="744"/>
    </row>
    <row r="23" spans="1:11" ht="11.1" customHeight="1" x14ac:dyDescent="0.25">
      <c r="A23" s="766" t="s">
        <v>624</v>
      </c>
      <c r="B23" s="794">
        <f>Table2fData!I6</f>
        <v>76</v>
      </c>
      <c r="C23" s="795">
        <f>IF($C$4="% achieving grade 4/C or above in English and Maths (3)",Table2fData!W32,IF($C$4="% entering all components of the English Baccalaureate",Table2fData!Y32,Table2fData!X32))</f>
        <v>60.323855861334948</v>
      </c>
      <c r="D23" s="795">
        <f>IF($C$4="% achieving grade 4/C or above in English and Maths (3)",Table2fData!W19,IF($C$4="% entering all components of the English Baccalaureate",Table2fData!Y19,Table2fData!X19))</f>
        <v>61.477093206951025</v>
      </c>
      <c r="E23" s="796">
        <f>IF($C$4="% achieving grade 4/C or above in English and Maths (3)",Table2fData!W6,IF($C$4="% entering all components of the English Baccalaureate",Table2fData!Y6,Table2fData!X6))</f>
        <v>62.351322922566553</v>
      </c>
      <c r="F23" s="744"/>
      <c r="G23" s="755"/>
      <c r="H23" s="744"/>
      <c r="I23" s="744"/>
      <c r="J23" s="744"/>
      <c r="K23" s="744"/>
    </row>
    <row r="24" spans="1:11" ht="11.1" customHeight="1" x14ac:dyDescent="0.25">
      <c r="A24" s="766" t="s">
        <v>625</v>
      </c>
      <c r="B24" s="794">
        <f>Table2fData!I7</f>
        <v>58</v>
      </c>
      <c r="C24" s="795">
        <f>IF($C$4="% achieving grade 4/C or above in English and Maths (3)",Table2fData!W33,IF($C$4="% entering all components of the English Baccalaureate",Table2fData!Y33,Table2fData!X33))</f>
        <v>62.713033198699634</v>
      </c>
      <c r="D24" s="796">
        <f>IF($C$4="% achieving grade 4/C or above in English and Maths (3)",Table2fData!W20,IF($C$4="% entering all components of the English Baccalaureate",Table2fData!Y20,Table2fData!X20))</f>
        <v>64.49068139236762</v>
      </c>
      <c r="E24" s="796">
        <f>IF($C$4="% achieving grade 4/C or above in English and Maths (3)",Table2fData!W7,IF($C$4="% entering all components of the English Baccalaureate",Table2fData!Y7,Table2fData!X7))</f>
        <v>64.180724080102593</v>
      </c>
      <c r="F24" s="744"/>
      <c r="G24" s="755"/>
      <c r="H24" s="744"/>
      <c r="I24" s="744"/>
      <c r="J24" s="744"/>
      <c r="K24" s="744"/>
    </row>
    <row r="25" spans="1:11" ht="11.1" customHeight="1" x14ac:dyDescent="0.25">
      <c r="A25" s="766" t="s">
        <v>626</v>
      </c>
      <c r="B25" s="794">
        <f>Table2fData!I8</f>
        <v>46</v>
      </c>
      <c r="C25" s="796">
        <f>IF($C$4="% achieving grade 4/C or above in English and Maths (3)",Table2fData!W34,IF($C$4="% entering all components of the English Baccalaureate",Table2fData!Y34,Table2fData!X34))</f>
        <v>65.824064711830133</v>
      </c>
      <c r="D25" s="796">
        <f>IF($C$4="% achieving grade 4/C or above in English and Maths (3)",Table2fData!W21,IF($C$4="% entering all components of the English Baccalaureate",Table2fData!Y21,Table2fData!X21))</f>
        <v>66.575700047460842</v>
      </c>
      <c r="E25" s="796">
        <f>IF($C$4="% achieving grade 4/C or above in English and Maths (3)",Table2fData!W8,IF($C$4="% entering all components of the English Baccalaureate",Table2fData!Y8,Table2fData!X8))</f>
        <v>66.836916498396477</v>
      </c>
      <c r="F25" s="744"/>
      <c r="G25" s="755"/>
      <c r="H25" s="744"/>
      <c r="I25" s="744"/>
      <c r="J25" s="744"/>
      <c r="K25" s="744"/>
    </row>
    <row r="26" spans="1:11" ht="11.1" customHeight="1" x14ac:dyDescent="0.25">
      <c r="A26" s="766" t="s">
        <v>627</v>
      </c>
      <c r="B26" s="794">
        <f>Table2fData!I9</f>
        <v>65</v>
      </c>
      <c r="C26" s="796">
        <f>IF($C$4="% achieving grade 4/C or above in English and Maths (3)",Table2fData!W35,IF($C$4="% entering all components of the English Baccalaureate",Table2fData!Y35,Table2fData!X35))</f>
        <v>66.208172458172456</v>
      </c>
      <c r="D26" s="796">
        <f>IF($C$4="% achieving grade 4/C or above in English and Maths (3)",Table2fData!W22,IF($C$4="% entering all components of the English Baccalaureate",Table2fData!Y22,Table2fData!X22))</f>
        <v>66.666666666666657</v>
      </c>
      <c r="E26" s="796">
        <f>IF($C$4="% achieving grade 4/C or above in English and Maths (3)",Table2fData!W9,IF($C$4="% entering all components of the English Baccalaureate",Table2fData!Y9,Table2fData!X9))</f>
        <v>67.04122944724449</v>
      </c>
      <c r="F26" s="744"/>
      <c r="G26" s="755"/>
      <c r="H26" s="744"/>
      <c r="I26" s="744"/>
      <c r="J26" s="744"/>
      <c r="K26" s="744"/>
    </row>
    <row r="27" spans="1:11" ht="11.1" customHeight="1" x14ac:dyDescent="0.25">
      <c r="A27" s="766" t="s">
        <v>628</v>
      </c>
      <c r="B27" s="794">
        <f>Table2fData!I10</f>
        <v>149</v>
      </c>
      <c r="C27" s="796">
        <f>IF($C$4="% achieving grade 4/C or above in English and Maths (3)",Table2fData!W36,IF($C$4="% entering all components of the English Baccalaureate",Table2fData!Y36,Table2fData!X36))</f>
        <v>64.516722469553699</v>
      </c>
      <c r="D27" s="796">
        <f>IF($C$4="% achieving grade 4/C or above in English and Maths (3)",Table2fData!W23,IF($C$4="% entering all components of the English Baccalaureate",Table2fData!Y23,Table2fData!X23))</f>
        <v>66.339416195151202</v>
      </c>
      <c r="E27" s="796">
        <f>IF($C$4="% achieving grade 4/C or above in English and Maths (3)",Table2fData!W10,IF($C$4="% entering all components of the English Baccalaureate",Table2fData!Y10,Table2fData!X10))</f>
        <v>66.775107164727501</v>
      </c>
      <c r="F27" s="744"/>
      <c r="G27" s="755"/>
      <c r="H27" s="744"/>
      <c r="I27" s="744"/>
      <c r="J27" s="744"/>
      <c r="K27" s="744"/>
    </row>
    <row r="28" spans="1:11" ht="11.1" customHeight="1" x14ac:dyDescent="0.25">
      <c r="A28" s="766" t="s">
        <v>629</v>
      </c>
      <c r="B28" s="794">
        <f>Table2fData!I11</f>
        <v>367</v>
      </c>
      <c r="C28" s="796">
        <f>IF($C$4="% achieving grade 4/C or above in English and Maths (3)",Table2fData!W37,IF($C$4="% entering all components of the English Baccalaureate",Table2fData!Y37,Table2fData!X37))</f>
        <v>68.375445784960917</v>
      </c>
      <c r="D28" s="796">
        <f>IF($C$4="% achieving grade 4/C or above in English and Maths (3)",Table2fData!W24,IF($C$4="% entering all components of the English Baccalaureate",Table2fData!Y24,Table2fData!X24))</f>
        <v>69.054450100262216</v>
      </c>
      <c r="E28" s="796">
        <f>IF($C$4="% achieving grade 4/C or above in English and Maths (3)",Table2fData!W11,IF($C$4="% entering all components of the English Baccalaureate",Table2fData!Y11,Table2fData!X11))</f>
        <v>69.271961864669109</v>
      </c>
      <c r="F28" s="744"/>
      <c r="G28" s="755"/>
      <c r="H28" s="744"/>
      <c r="I28" s="744"/>
      <c r="J28" s="744"/>
      <c r="K28" s="744"/>
    </row>
    <row r="29" spans="1:11" ht="11.1" customHeight="1" x14ac:dyDescent="0.25">
      <c r="A29" s="766" t="s">
        <v>630</v>
      </c>
      <c r="B29" s="794">
        <f>Table2fData!I12</f>
        <v>643</v>
      </c>
      <c r="C29" s="796">
        <f>IF($C$4="% achieving grade 4/C or above in English and Maths (3)",Table2fData!W38,IF($C$4="% entering all components of the English Baccalaureate",Table2fData!Y38,Table2fData!X38))</f>
        <v>73.156150014843163</v>
      </c>
      <c r="D29" s="796">
        <f>IF($C$4="% achieving grade 4/C or above in English and Maths (3)",Table2fData!W25,IF($C$4="% entering all components of the English Baccalaureate",Table2fData!Y25,Table2fData!X25))</f>
        <v>73.793974261416366</v>
      </c>
      <c r="E29" s="796">
        <f>IF($C$4="% achieving grade 4/C or above in English and Maths (3)",Table2fData!W12,IF($C$4="% entering all components of the English Baccalaureate",Table2fData!Y12,Table2fData!X12))</f>
        <v>73.956891271699092</v>
      </c>
      <c r="F29" s="744"/>
      <c r="G29" s="755"/>
      <c r="H29" s="744"/>
      <c r="I29" s="744"/>
      <c r="J29" s="744"/>
      <c r="K29" s="744"/>
    </row>
    <row r="30" spans="1:11" ht="11.1" customHeight="1" x14ac:dyDescent="0.25">
      <c r="A30" s="754" t="s">
        <v>633</v>
      </c>
      <c r="B30" s="794">
        <f>Table2fData!I13</f>
        <v>27</v>
      </c>
      <c r="C30" s="796">
        <f>IF($C$4="% achieving grade 4/C or above in English and Maths (3)",Table2fData!W39,IF($C$4="% entering all components of the English Baccalaureate",Table2fData!Y39,Table2fData!X39))</f>
        <v>77.341216860575997</v>
      </c>
      <c r="D30" s="796">
        <f>IF($C$4="% achieving grade 4/C or above in English and Maths (3)",Table2fData!W26,IF($C$4="% entering all components of the English Baccalaureate",Table2fData!Y26,Table2fData!X26))</f>
        <v>77.218132506780307</v>
      </c>
      <c r="E30" s="796">
        <f>IF($C$4="% achieving grade 4/C or above in English and Maths (3)",Table2fData!W13,IF($C$4="% entering all components of the English Baccalaureate",Table2fData!Y13,Table2fData!X13))</f>
        <v>78.923853923853926</v>
      </c>
      <c r="F30" s="744"/>
      <c r="G30" s="755"/>
      <c r="H30" s="744"/>
      <c r="I30" s="744"/>
      <c r="J30" s="744"/>
      <c r="K30" s="744"/>
    </row>
    <row r="31" spans="1:11" ht="11.1" customHeight="1" x14ac:dyDescent="0.25">
      <c r="A31" s="754"/>
      <c r="B31" s="797"/>
      <c r="C31" s="798"/>
      <c r="D31" s="798"/>
      <c r="E31" s="798"/>
      <c r="F31" s="744"/>
      <c r="G31" s="755"/>
      <c r="H31" s="744"/>
      <c r="I31" s="744"/>
      <c r="J31" s="744"/>
      <c r="K31" s="744"/>
    </row>
    <row r="32" spans="1:11" ht="11.1" customHeight="1" x14ac:dyDescent="0.25">
      <c r="A32" s="757" t="s">
        <v>60</v>
      </c>
      <c r="B32" s="799">
        <f>Table2fData!I5</f>
        <v>1431</v>
      </c>
      <c r="C32" s="800">
        <f>IF($C$4="% achieving grade 4/C or above in English and Maths (3)",Table2fData!W31,IF($C$4="% entering all components of the English Baccalaureate",Table2fData!Y31,Table2fData!X31))</f>
        <v>70.33554985513743</v>
      </c>
      <c r="D32" s="800">
        <f>IF($C$4="% achieving grade 4/C or above in English and Maths (3)",Table2fData!W18,IF($C$4="% entering all components of the English Baccalaureate",Table2fData!Y18,Table2fData!X18))</f>
        <v>70.839781870629508</v>
      </c>
      <c r="E32" s="800">
        <f>IF($C$4="% achieving grade 4/C or above in English and Maths (3)",Table2fData!W5,IF($C$4="% entering all components of the English Baccalaureate",Table2fData!Y5,Table2fData!X5))</f>
        <v>70.659800924472961</v>
      </c>
      <c r="F32" s="744"/>
      <c r="G32" s="755"/>
      <c r="H32" s="744"/>
      <c r="I32" s="744"/>
      <c r="J32" s="744"/>
      <c r="K32" s="744"/>
    </row>
    <row r="33" spans="1:11" ht="11.1" customHeight="1" x14ac:dyDescent="0.25">
      <c r="A33" s="758"/>
      <c r="B33" s="804"/>
      <c r="C33" s="798"/>
      <c r="D33" s="798"/>
      <c r="E33" s="798"/>
      <c r="F33" s="744"/>
      <c r="G33" s="755"/>
      <c r="H33" s="744"/>
      <c r="I33" s="744"/>
      <c r="J33" s="744"/>
      <c r="K33" s="744"/>
    </row>
    <row r="34" spans="1:11" ht="11.1" customHeight="1" x14ac:dyDescent="0.25">
      <c r="A34" s="759" t="s">
        <v>634</v>
      </c>
      <c r="B34" s="799">
        <f>Table2fData!AA5</f>
        <v>930</v>
      </c>
      <c r="C34" s="800">
        <f>IF($C$4="% achieving grade 4/C or above in English and Maths (3)",Table2fData!AC15,IF($C$4="% entering all components of the English Baccalaureate",Table2fData!AE15,Table2fData!AD15))</f>
        <v>62.221364369069299</v>
      </c>
      <c r="D34" s="800">
        <f>IF($C$4="% achieving grade 4/C or above in English and Maths (3)",Table2fData!AC10,IF($C$4="% entering all components of the English Baccalaureate",Table2fData!AE10,Table2fData!AD10))</f>
        <v>63.217228595004826</v>
      </c>
      <c r="E34" s="800">
        <f>IF($C$4="% achieving grade 4/C or above in English and Maths (3)",Table2fData!AC5,IF($C$4="% entering all components of the English Baccalaureate",Table2fData!AE5,Table2fData!AD5))</f>
        <v>64.013964374975203</v>
      </c>
      <c r="F34" s="744"/>
      <c r="G34" s="755"/>
      <c r="H34" s="744"/>
      <c r="I34" s="744"/>
      <c r="J34" s="744"/>
      <c r="K34" s="744"/>
    </row>
    <row r="35" spans="1:11" x14ac:dyDescent="0.25">
      <c r="A35" s="760"/>
      <c r="B35" s="760"/>
      <c r="C35" s="761"/>
      <c r="D35" s="762"/>
      <c r="E35" s="762"/>
      <c r="F35" s="744"/>
      <c r="G35" s="752"/>
      <c r="H35" s="744"/>
      <c r="I35" s="744"/>
      <c r="J35" s="744"/>
      <c r="K35" s="744"/>
    </row>
    <row r="36" spans="1:11" x14ac:dyDescent="0.25">
      <c r="A36" s="728"/>
      <c r="B36" s="728"/>
      <c r="C36" s="729"/>
      <c r="D36" s="729"/>
      <c r="E36" s="93" t="s">
        <v>64</v>
      </c>
      <c r="F36" s="744"/>
      <c r="G36" s="744"/>
      <c r="H36" s="744"/>
      <c r="I36" s="744"/>
      <c r="J36" s="744"/>
      <c r="K36" s="744"/>
    </row>
    <row r="37" spans="1:11" ht="24.75" customHeight="1" x14ac:dyDescent="0.25">
      <c r="A37" s="810" t="s">
        <v>650</v>
      </c>
      <c r="B37" s="810"/>
      <c r="C37" s="810"/>
      <c r="D37" s="810"/>
      <c r="E37" s="810"/>
      <c r="F37" s="782"/>
      <c r="G37" s="782"/>
      <c r="H37" s="782"/>
      <c r="I37" s="782"/>
      <c r="J37" s="782"/>
      <c r="K37" s="782"/>
    </row>
    <row r="38" spans="1:11" x14ac:dyDescent="0.25">
      <c r="A38" s="817" t="s">
        <v>649</v>
      </c>
      <c r="B38" s="817"/>
      <c r="C38" s="817"/>
      <c r="D38" s="817"/>
      <c r="E38" s="817"/>
      <c r="F38" s="764"/>
      <c r="G38" s="764"/>
      <c r="H38" s="764"/>
      <c r="I38" s="764"/>
      <c r="J38" s="764"/>
      <c r="K38" s="764"/>
    </row>
    <row r="39" spans="1:11" ht="83.25" customHeight="1" x14ac:dyDescent="0.25">
      <c r="A39" s="810" t="s">
        <v>693</v>
      </c>
      <c r="B39" s="810"/>
      <c r="C39" s="810"/>
      <c r="D39" s="810"/>
      <c r="E39" s="810"/>
      <c r="F39" s="126"/>
      <c r="G39" s="126"/>
      <c r="H39" s="126"/>
      <c r="I39" s="126"/>
      <c r="J39" s="126"/>
      <c r="K39" s="126"/>
    </row>
    <row r="40" spans="1:11" ht="36.75" customHeight="1" x14ac:dyDescent="0.25">
      <c r="A40" s="810" t="s">
        <v>660</v>
      </c>
      <c r="B40" s="810"/>
      <c r="C40" s="810"/>
      <c r="D40" s="810"/>
      <c r="E40" s="810"/>
      <c r="F40" s="781"/>
      <c r="G40" s="781"/>
      <c r="H40" s="781"/>
      <c r="I40" s="781"/>
      <c r="J40" s="781"/>
      <c r="K40" s="781"/>
    </row>
    <row r="41" spans="1:11" ht="16.5" customHeight="1" x14ac:dyDescent="0.25">
      <c r="A41" s="817" t="s">
        <v>648</v>
      </c>
      <c r="B41" s="817"/>
      <c r="C41" s="817"/>
      <c r="D41" s="817"/>
      <c r="E41" s="817"/>
      <c r="F41" s="817"/>
      <c r="G41" s="817"/>
      <c r="H41" s="817"/>
      <c r="I41" s="817"/>
      <c r="J41" s="817"/>
      <c r="K41" s="817"/>
    </row>
    <row r="42" spans="1:11" x14ac:dyDescent="0.25">
      <c r="A42" s="810" t="s">
        <v>657</v>
      </c>
      <c r="B42" s="810"/>
      <c r="C42" s="810"/>
      <c r="D42" s="810"/>
      <c r="E42" s="810"/>
      <c r="F42" s="810"/>
      <c r="G42" s="810"/>
      <c r="H42" s="810"/>
      <c r="I42" s="810"/>
      <c r="J42" s="810"/>
      <c r="K42" s="810"/>
    </row>
    <row r="43" spans="1:11" x14ac:dyDescent="0.25">
      <c r="A43" s="817" t="s">
        <v>659</v>
      </c>
      <c r="B43" s="817"/>
      <c r="C43" s="817"/>
      <c r="D43" s="817"/>
      <c r="E43" s="817"/>
      <c r="F43" s="817"/>
      <c r="G43" s="817"/>
      <c r="H43" s="817"/>
      <c r="I43" s="817"/>
      <c r="J43" s="817"/>
      <c r="K43" s="817"/>
    </row>
    <row r="44" spans="1:11" ht="23.25" customHeight="1" x14ac:dyDescent="0.25">
      <c r="A44" s="880" t="s">
        <v>658</v>
      </c>
      <c r="B44" s="880"/>
      <c r="C44" s="880"/>
      <c r="D44" s="880"/>
      <c r="E44" s="880"/>
      <c r="F44" s="785"/>
      <c r="G44" s="785"/>
      <c r="H44" s="785"/>
      <c r="I44" s="785"/>
      <c r="J44" s="785"/>
      <c r="K44" s="785"/>
    </row>
    <row r="45" spans="1:11" x14ac:dyDescent="0.25">
      <c r="A45" s="744"/>
      <c r="B45" s="744"/>
      <c r="C45" s="744"/>
      <c r="D45" s="744"/>
      <c r="E45" s="744"/>
      <c r="F45" s="744"/>
      <c r="G45" s="744"/>
      <c r="H45" s="744"/>
      <c r="I45" s="744"/>
      <c r="J45" s="744"/>
      <c r="K45" s="744"/>
    </row>
    <row r="46" spans="1:11" x14ac:dyDescent="0.25">
      <c r="A46" s="733"/>
      <c r="B46" s="733"/>
    </row>
    <row r="47" spans="1:11" x14ac:dyDescent="0.25">
      <c r="A47" s="733"/>
      <c r="B47" s="733"/>
    </row>
  </sheetData>
  <sheetProtection sheet="1" objects="1" scenarios="1"/>
  <mergeCells count="13">
    <mergeCell ref="A37:E37"/>
    <mergeCell ref="A40:E40"/>
    <mergeCell ref="A44:E44"/>
    <mergeCell ref="A38:E38"/>
    <mergeCell ref="A43:K43"/>
    <mergeCell ref="A41:K41"/>
    <mergeCell ref="A42:K42"/>
    <mergeCell ref="A39:E39"/>
    <mergeCell ref="A1:E1"/>
    <mergeCell ref="B3:E3"/>
    <mergeCell ref="C4:E4"/>
    <mergeCell ref="B6:B7"/>
    <mergeCell ref="C6:E6"/>
  </mergeCells>
  <dataValidations count="1">
    <dataValidation type="list" allowBlank="1" showInputMessage="1" showErrorMessage="1" sqref="C4">
      <formula1>$AA$3:$AA$5</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I54"/>
  <sheetViews>
    <sheetView showGridLines="0" zoomScaleNormal="100" workbookViewId="0">
      <selection sqref="A1:L1"/>
    </sheetView>
  </sheetViews>
  <sheetFormatPr defaultColWidth="9.140625" defaultRowHeight="12.75" x14ac:dyDescent="0.2"/>
  <cols>
    <col min="1" max="1" width="12.140625" style="181" customWidth="1"/>
    <col min="2" max="2" width="8.7109375" style="181" customWidth="1"/>
    <col min="3" max="11" width="7.28515625" style="181" customWidth="1"/>
    <col min="12" max="15" width="9.140625" style="181"/>
    <col min="16" max="16" width="11.85546875" style="181" customWidth="1"/>
    <col min="17" max="16384" width="9.140625" style="181"/>
  </cols>
  <sheetData>
    <row r="1" spans="1:25" x14ac:dyDescent="0.2">
      <c r="A1" s="882" t="s">
        <v>296</v>
      </c>
      <c r="B1" s="882"/>
      <c r="C1" s="882"/>
      <c r="D1" s="882"/>
      <c r="E1" s="882"/>
      <c r="F1" s="882"/>
      <c r="G1" s="882"/>
      <c r="H1" s="882"/>
      <c r="I1" s="882"/>
      <c r="J1" s="882"/>
      <c r="K1" s="882"/>
      <c r="L1" s="882"/>
      <c r="P1" s="175"/>
    </row>
    <row r="2" spans="1:25" s="133" customFormat="1" ht="13.5" x14ac:dyDescent="0.2">
      <c r="A2" s="108" t="s">
        <v>483</v>
      </c>
      <c r="B2" s="108"/>
      <c r="C2" s="108"/>
      <c r="D2" s="60"/>
      <c r="E2" s="59"/>
      <c r="F2" s="60"/>
      <c r="G2" s="59"/>
      <c r="H2" s="60"/>
      <c r="I2" s="59"/>
      <c r="J2" s="60"/>
      <c r="K2" s="60"/>
      <c r="M2" s="628"/>
    </row>
    <row r="3" spans="1:25" s="133" customFormat="1" x14ac:dyDescent="0.2">
      <c r="A3" s="883" t="s">
        <v>0</v>
      </c>
      <c r="B3" s="883"/>
      <c r="C3" s="63"/>
      <c r="D3" s="61"/>
      <c r="E3" s="62"/>
      <c r="F3" s="61"/>
      <c r="G3" s="62"/>
      <c r="H3" s="61"/>
      <c r="I3" s="62"/>
      <c r="J3" s="61"/>
      <c r="K3" s="61"/>
    </row>
    <row r="4" spans="1:25" s="133" customFormat="1" x14ac:dyDescent="0.2">
      <c r="A4" s="265"/>
      <c r="B4" s="459"/>
      <c r="C4" s="63"/>
      <c r="D4" s="61"/>
      <c r="E4" s="62"/>
      <c r="F4" s="61"/>
      <c r="G4" s="62"/>
      <c r="H4" s="61"/>
      <c r="I4" s="62"/>
      <c r="J4" s="61"/>
      <c r="K4" s="61"/>
      <c r="L4" s="302"/>
    </row>
    <row r="5" spans="1:25" s="133" customFormat="1" ht="12" customHeight="1" x14ac:dyDescent="0.2">
      <c r="A5" s="303"/>
      <c r="B5" s="884" t="s">
        <v>295</v>
      </c>
      <c r="C5" s="884"/>
      <c r="D5" s="884"/>
      <c r="E5" s="884"/>
      <c r="F5" s="884"/>
      <c r="G5" s="884"/>
      <c r="H5" s="884"/>
      <c r="I5" s="884"/>
      <c r="J5" s="884"/>
      <c r="K5" s="884"/>
      <c r="L5" s="884"/>
    </row>
    <row r="6" spans="1:25" ht="12.75" customHeight="1" x14ac:dyDescent="0.2">
      <c r="A6" s="304"/>
      <c r="B6" s="885" t="s">
        <v>294</v>
      </c>
      <c r="C6" s="885"/>
      <c r="D6" s="885"/>
      <c r="E6" s="885"/>
      <c r="F6" s="885"/>
      <c r="G6" s="885"/>
      <c r="H6" s="885"/>
      <c r="I6" s="885"/>
      <c r="J6" s="885"/>
      <c r="K6" s="885"/>
      <c r="L6" s="885"/>
    </row>
    <row r="7" spans="1:25" s="308" customFormat="1" ht="22.5" customHeight="1" x14ac:dyDescent="0.2">
      <c r="A7" s="305"/>
      <c r="B7" s="305"/>
      <c r="C7" s="306">
        <v>9</v>
      </c>
      <c r="D7" s="306">
        <v>8</v>
      </c>
      <c r="E7" s="306">
        <v>7</v>
      </c>
      <c r="F7" s="306">
        <v>6</v>
      </c>
      <c r="G7" s="306">
        <v>5</v>
      </c>
      <c r="H7" s="306">
        <v>4</v>
      </c>
      <c r="I7" s="306">
        <v>3</v>
      </c>
      <c r="J7" s="306">
        <v>2</v>
      </c>
      <c r="K7" s="306">
        <v>1</v>
      </c>
      <c r="L7" s="307" t="s">
        <v>292</v>
      </c>
      <c r="O7" s="181"/>
      <c r="P7" s="181"/>
      <c r="Q7" s="181"/>
      <c r="R7" s="181"/>
      <c r="S7" s="181"/>
      <c r="T7" s="181"/>
      <c r="U7" s="181"/>
      <c r="V7" s="181"/>
      <c r="W7" s="181"/>
      <c r="X7" s="181"/>
      <c r="Y7" s="181"/>
    </row>
    <row r="8" spans="1:25" ht="12" customHeight="1" x14ac:dyDescent="0.2">
      <c r="A8" s="886" t="s">
        <v>410</v>
      </c>
      <c r="B8" s="309" t="s">
        <v>12</v>
      </c>
      <c r="C8" s="247">
        <v>0</v>
      </c>
      <c r="D8" s="247">
        <v>0</v>
      </c>
      <c r="E8" s="247">
        <v>2</v>
      </c>
      <c r="F8" s="247">
        <v>6</v>
      </c>
      <c r="G8" s="247">
        <v>16</v>
      </c>
      <c r="H8" s="247">
        <v>22</v>
      </c>
      <c r="I8" s="247">
        <v>60</v>
      </c>
      <c r="J8" s="247">
        <v>53</v>
      </c>
      <c r="K8" s="247">
        <v>30</v>
      </c>
      <c r="L8" s="247">
        <v>90</v>
      </c>
      <c r="N8" s="310"/>
    </row>
    <row r="9" spans="1:25" ht="12" customHeight="1" x14ac:dyDescent="0.2">
      <c r="A9" s="886"/>
      <c r="B9" s="309">
        <v>1</v>
      </c>
      <c r="C9" s="247">
        <v>0</v>
      </c>
      <c r="D9" s="247">
        <v>0</v>
      </c>
      <c r="E9" s="247">
        <v>3</v>
      </c>
      <c r="F9" s="247">
        <v>13</v>
      </c>
      <c r="G9" s="247">
        <v>20</v>
      </c>
      <c r="H9" s="247">
        <v>54</v>
      </c>
      <c r="I9" s="247">
        <v>209</v>
      </c>
      <c r="J9" s="247">
        <v>264</v>
      </c>
      <c r="K9" s="247">
        <v>211</v>
      </c>
      <c r="L9" s="247">
        <v>353</v>
      </c>
      <c r="N9" s="310"/>
    </row>
    <row r="10" spans="1:25" ht="12" customHeight="1" x14ac:dyDescent="0.2">
      <c r="A10" s="886"/>
      <c r="B10" s="309">
        <v>2</v>
      </c>
      <c r="C10" s="247">
        <v>4</v>
      </c>
      <c r="D10" s="247">
        <v>12</v>
      </c>
      <c r="E10" s="247">
        <v>35</v>
      </c>
      <c r="F10" s="247">
        <v>161</v>
      </c>
      <c r="G10" s="247">
        <v>502</v>
      </c>
      <c r="H10" s="247">
        <v>1234</v>
      </c>
      <c r="I10" s="247">
        <v>4912</v>
      </c>
      <c r="J10" s="247">
        <v>5461</v>
      </c>
      <c r="K10" s="247">
        <v>2474</v>
      </c>
      <c r="L10" s="247">
        <v>2294</v>
      </c>
      <c r="N10" s="279"/>
    </row>
    <row r="11" spans="1:25" ht="12" customHeight="1" x14ac:dyDescent="0.2">
      <c r="A11" s="886"/>
      <c r="B11" s="309">
        <v>3</v>
      </c>
      <c r="C11" s="247">
        <v>2</v>
      </c>
      <c r="D11" s="247">
        <v>18</v>
      </c>
      <c r="E11" s="247">
        <v>183</v>
      </c>
      <c r="F11" s="247">
        <v>854</v>
      </c>
      <c r="G11" s="247">
        <v>3203</v>
      </c>
      <c r="H11" s="247">
        <v>6710</v>
      </c>
      <c r="I11" s="247">
        <v>15864</v>
      </c>
      <c r="J11" s="247">
        <v>8018</v>
      </c>
      <c r="K11" s="247">
        <v>2398</v>
      </c>
      <c r="L11" s="247">
        <v>2279</v>
      </c>
    </row>
    <row r="12" spans="1:25" ht="12" customHeight="1" x14ac:dyDescent="0.2">
      <c r="A12" s="886"/>
      <c r="B12" s="309">
        <v>4</v>
      </c>
      <c r="C12" s="247">
        <v>413</v>
      </c>
      <c r="D12" s="247">
        <v>2075</v>
      </c>
      <c r="E12" s="247">
        <v>7381</v>
      </c>
      <c r="F12" s="247">
        <v>23233</v>
      </c>
      <c r="G12" s="247">
        <v>44931</v>
      </c>
      <c r="H12" s="247">
        <v>48943</v>
      </c>
      <c r="I12" s="247">
        <v>53997</v>
      </c>
      <c r="J12" s="247">
        <v>14433</v>
      </c>
      <c r="K12" s="247">
        <v>4153</v>
      </c>
      <c r="L12" s="247">
        <v>5315</v>
      </c>
    </row>
    <row r="13" spans="1:25" ht="12" customHeight="1" x14ac:dyDescent="0.2">
      <c r="A13" s="886"/>
      <c r="B13" s="309">
        <v>5</v>
      </c>
      <c r="C13" s="247">
        <v>11555</v>
      </c>
      <c r="D13" s="247">
        <v>22298</v>
      </c>
      <c r="E13" s="247">
        <v>38787</v>
      </c>
      <c r="F13" s="247">
        <v>54128</v>
      </c>
      <c r="G13" s="247">
        <v>47632</v>
      </c>
      <c r="H13" s="247">
        <v>26473</v>
      </c>
      <c r="I13" s="247">
        <v>15206</v>
      </c>
      <c r="J13" s="247">
        <v>2903</v>
      </c>
      <c r="K13" s="247">
        <v>850</v>
      </c>
      <c r="L13" s="247">
        <v>2547</v>
      </c>
    </row>
    <row r="14" spans="1:25" ht="22.5" customHeight="1" x14ac:dyDescent="0.2">
      <c r="A14" s="886"/>
      <c r="B14" s="311" t="s">
        <v>32</v>
      </c>
      <c r="C14" s="247">
        <v>597</v>
      </c>
      <c r="D14" s="247">
        <v>1139</v>
      </c>
      <c r="E14" s="247">
        <v>2144</v>
      </c>
      <c r="F14" s="247">
        <v>3351</v>
      </c>
      <c r="G14" s="247">
        <v>4296</v>
      </c>
      <c r="H14" s="247">
        <v>4072</v>
      </c>
      <c r="I14" s="247">
        <v>5662</v>
      </c>
      <c r="J14" s="247">
        <v>2738</v>
      </c>
      <c r="K14" s="247">
        <v>1090</v>
      </c>
      <c r="L14" s="247">
        <v>2990</v>
      </c>
    </row>
    <row r="15" spans="1:25" ht="12.75" customHeight="1" x14ac:dyDescent="0.2">
      <c r="A15" s="304"/>
      <c r="B15" s="881" t="s">
        <v>293</v>
      </c>
      <c r="C15" s="881"/>
      <c r="D15" s="881"/>
      <c r="E15" s="881"/>
      <c r="F15" s="881"/>
      <c r="G15" s="881"/>
      <c r="H15" s="881"/>
      <c r="I15" s="881"/>
      <c r="J15" s="881"/>
      <c r="K15" s="881"/>
      <c r="L15" s="881"/>
      <c r="N15" s="308"/>
      <c r="O15" s="308"/>
      <c r="P15" s="308"/>
      <c r="Q15" s="308"/>
      <c r="R15" s="308"/>
      <c r="S15" s="308"/>
      <c r="T15" s="308"/>
      <c r="U15" s="308"/>
      <c r="V15" s="308"/>
      <c r="W15" s="308"/>
      <c r="X15" s="308"/>
    </row>
    <row r="16" spans="1:25" s="308" customFormat="1" ht="22.5" x14ac:dyDescent="0.2">
      <c r="A16" s="312"/>
      <c r="B16" s="313"/>
      <c r="C16" s="306">
        <v>9</v>
      </c>
      <c r="D16" s="306">
        <v>8</v>
      </c>
      <c r="E16" s="306">
        <v>7</v>
      </c>
      <c r="F16" s="306">
        <v>6</v>
      </c>
      <c r="G16" s="306">
        <v>5</v>
      </c>
      <c r="H16" s="306">
        <v>4</v>
      </c>
      <c r="I16" s="306">
        <v>3</v>
      </c>
      <c r="J16" s="306">
        <v>2</v>
      </c>
      <c r="K16" s="306">
        <v>1</v>
      </c>
      <c r="L16" s="314" t="s">
        <v>292</v>
      </c>
      <c r="O16" s="181"/>
      <c r="P16" s="181"/>
      <c r="Q16" s="181"/>
      <c r="R16" s="181"/>
      <c r="S16" s="181"/>
      <c r="T16" s="181"/>
      <c r="U16" s="181"/>
      <c r="V16" s="181"/>
      <c r="W16" s="181"/>
      <c r="X16" s="181"/>
      <c r="Y16" s="181"/>
    </row>
    <row r="17" spans="1:25" ht="12" customHeight="1" x14ac:dyDescent="0.2">
      <c r="A17" s="887" t="s">
        <v>35</v>
      </c>
      <c r="B17" s="292" t="s">
        <v>12</v>
      </c>
      <c r="C17" s="247">
        <v>1</v>
      </c>
      <c r="D17" s="247">
        <v>0</v>
      </c>
      <c r="E17" s="247">
        <v>0</v>
      </c>
      <c r="F17" s="247">
        <v>4</v>
      </c>
      <c r="G17" s="247">
        <v>7</v>
      </c>
      <c r="H17" s="247">
        <v>11</v>
      </c>
      <c r="I17" s="247">
        <v>16</v>
      </c>
      <c r="J17" s="247">
        <v>16</v>
      </c>
      <c r="K17" s="247">
        <v>21</v>
      </c>
      <c r="L17" s="247">
        <v>73</v>
      </c>
      <c r="N17" s="310"/>
    </row>
    <row r="18" spans="1:25" ht="12" customHeight="1" x14ac:dyDescent="0.2">
      <c r="A18" s="887"/>
      <c r="B18" s="292">
        <v>1</v>
      </c>
      <c r="C18" s="247">
        <v>0</v>
      </c>
      <c r="D18" s="247">
        <v>0</v>
      </c>
      <c r="E18" s="247">
        <v>1</v>
      </c>
      <c r="F18" s="247">
        <v>0</v>
      </c>
      <c r="G18" s="247">
        <v>1</v>
      </c>
      <c r="H18" s="247">
        <v>5</v>
      </c>
      <c r="I18" s="247">
        <v>23</v>
      </c>
      <c r="J18" s="247">
        <v>52</v>
      </c>
      <c r="K18" s="247">
        <v>148</v>
      </c>
      <c r="L18" s="247">
        <v>400</v>
      </c>
      <c r="N18" s="310"/>
    </row>
    <row r="19" spans="1:25" ht="12" customHeight="1" x14ac:dyDescent="0.2">
      <c r="A19" s="887"/>
      <c r="B19" s="292">
        <v>2</v>
      </c>
      <c r="C19" s="247">
        <v>4</v>
      </c>
      <c r="D19" s="247">
        <v>15</v>
      </c>
      <c r="E19" s="247">
        <v>20</v>
      </c>
      <c r="F19" s="247">
        <v>44</v>
      </c>
      <c r="G19" s="247">
        <v>126</v>
      </c>
      <c r="H19" s="247">
        <v>286</v>
      </c>
      <c r="I19" s="247">
        <v>637</v>
      </c>
      <c r="J19" s="247">
        <v>1905</v>
      </c>
      <c r="K19" s="247">
        <v>4497</v>
      </c>
      <c r="L19" s="247">
        <v>3253</v>
      </c>
      <c r="N19" s="279"/>
    </row>
    <row r="20" spans="1:25" ht="12" customHeight="1" x14ac:dyDescent="0.2">
      <c r="A20" s="887"/>
      <c r="B20" s="292">
        <v>3</v>
      </c>
      <c r="C20" s="247">
        <v>1</v>
      </c>
      <c r="D20" s="247">
        <v>7</v>
      </c>
      <c r="E20" s="247">
        <v>70</v>
      </c>
      <c r="F20" s="247">
        <v>170</v>
      </c>
      <c r="G20" s="247">
        <v>1557</v>
      </c>
      <c r="H20" s="247">
        <v>6223</v>
      </c>
      <c r="I20" s="247">
        <v>12283</v>
      </c>
      <c r="J20" s="247">
        <v>16356</v>
      </c>
      <c r="K20" s="247">
        <v>11425</v>
      </c>
      <c r="L20" s="247">
        <v>3262</v>
      </c>
    </row>
    <row r="21" spans="1:25" ht="12" customHeight="1" x14ac:dyDescent="0.2">
      <c r="A21" s="887"/>
      <c r="B21" s="292">
        <v>4</v>
      </c>
      <c r="C21" s="247">
        <v>161</v>
      </c>
      <c r="D21" s="247">
        <v>1440</v>
      </c>
      <c r="E21" s="247">
        <v>5848</v>
      </c>
      <c r="F21" s="247">
        <v>15372</v>
      </c>
      <c r="G21" s="247">
        <v>47185</v>
      </c>
      <c r="H21" s="247">
        <v>70057</v>
      </c>
      <c r="I21" s="247">
        <v>43765</v>
      </c>
      <c r="J21" s="247">
        <v>22065</v>
      </c>
      <c r="K21" s="247">
        <v>7548</v>
      </c>
      <c r="L21" s="247">
        <v>4202</v>
      </c>
    </row>
    <row r="22" spans="1:25" ht="12" customHeight="1" x14ac:dyDescent="0.2">
      <c r="A22" s="887"/>
      <c r="B22" s="292">
        <v>5</v>
      </c>
      <c r="C22" s="247">
        <v>17290</v>
      </c>
      <c r="D22" s="247">
        <v>31428</v>
      </c>
      <c r="E22" s="247">
        <v>40104</v>
      </c>
      <c r="F22" s="247">
        <v>42256</v>
      </c>
      <c r="G22" s="247">
        <v>42229</v>
      </c>
      <c r="H22" s="247">
        <v>23914</v>
      </c>
      <c r="I22" s="247">
        <v>5100</v>
      </c>
      <c r="J22" s="247">
        <v>1151</v>
      </c>
      <c r="K22" s="247">
        <v>288</v>
      </c>
      <c r="L22" s="247">
        <v>943</v>
      </c>
    </row>
    <row r="23" spans="1:25" ht="22.5" customHeight="1" x14ac:dyDescent="0.2">
      <c r="A23" s="888"/>
      <c r="B23" s="311" t="s">
        <v>32</v>
      </c>
      <c r="C23" s="246">
        <v>1215</v>
      </c>
      <c r="D23" s="246">
        <v>1992</v>
      </c>
      <c r="E23" s="246">
        <v>2573</v>
      </c>
      <c r="F23" s="246">
        <v>2881</v>
      </c>
      <c r="G23" s="246">
        <v>4272</v>
      </c>
      <c r="H23" s="246">
        <v>4675</v>
      </c>
      <c r="I23" s="246">
        <v>3460</v>
      </c>
      <c r="J23" s="246">
        <v>2861</v>
      </c>
      <c r="K23" s="246">
        <v>2175</v>
      </c>
      <c r="L23" s="247">
        <v>1975</v>
      </c>
    </row>
    <row r="24" spans="1:25" x14ac:dyDescent="0.2">
      <c r="A24" s="460"/>
      <c r="B24" s="315"/>
      <c r="C24" s="316"/>
      <c r="D24" s="316"/>
      <c r="E24" s="316"/>
      <c r="F24" s="316"/>
      <c r="G24" s="316"/>
      <c r="H24" s="316"/>
      <c r="I24" s="316"/>
      <c r="J24" s="316"/>
      <c r="K24" s="316"/>
      <c r="L24" s="317"/>
    </row>
    <row r="25" spans="1:25" ht="12" customHeight="1" x14ac:dyDescent="0.2">
      <c r="A25" s="318"/>
      <c r="B25" s="889" t="s">
        <v>411</v>
      </c>
      <c r="C25" s="889"/>
      <c r="D25" s="889"/>
      <c r="E25" s="889"/>
      <c r="F25" s="889"/>
      <c r="G25" s="889"/>
      <c r="H25" s="889"/>
      <c r="I25" s="889"/>
      <c r="J25" s="889"/>
      <c r="K25" s="889"/>
      <c r="L25" s="889"/>
    </row>
    <row r="26" spans="1:25" ht="12.75" customHeight="1" x14ac:dyDescent="0.2">
      <c r="A26" s="304"/>
      <c r="B26" s="253"/>
      <c r="C26" s="890" t="s">
        <v>294</v>
      </c>
      <c r="D26" s="890"/>
      <c r="E26" s="890"/>
      <c r="F26" s="890"/>
      <c r="G26" s="890"/>
      <c r="H26" s="890"/>
      <c r="I26" s="890"/>
      <c r="J26" s="890"/>
      <c r="K26" s="890"/>
      <c r="L26" s="319"/>
      <c r="N26" s="308"/>
      <c r="O26" s="308"/>
      <c r="P26" s="308"/>
      <c r="Q26" s="308"/>
      <c r="R26" s="308"/>
      <c r="S26" s="308"/>
      <c r="T26" s="308"/>
      <c r="U26" s="308"/>
      <c r="V26" s="308"/>
      <c r="W26" s="308"/>
      <c r="X26" s="308"/>
    </row>
    <row r="27" spans="1:25" s="308" customFormat="1" ht="22.5" x14ac:dyDescent="0.2">
      <c r="A27" s="312"/>
      <c r="B27" s="313"/>
      <c r="C27" s="306">
        <v>9</v>
      </c>
      <c r="D27" s="306">
        <v>8</v>
      </c>
      <c r="E27" s="306">
        <v>7</v>
      </c>
      <c r="F27" s="306">
        <v>6</v>
      </c>
      <c r="G27" s="306">
        <v>5</v>
      </c>
      <c r="H27" s="306">
        <v>4</v>
      </c>
      <c r="I27" s="306">
        <v>3</v>
      </c>
      <c r="J27" s="306">
        <v>2</v>
      </c>
      <c r="K27" s="306">
        <v>1</v>
      </c>
      <c r="L27" s="314" t="s">
        <v>292</v>
      </c>
      <c r="O27" s="181"/>
      <c r="P27" s="181"/>
      <c r="Q27" s="181"/>
      <c r="R27" s="181"/>
      <c r="S27" s="181"/>
      <c r="T27" s="181"/>
      <c r="U27" s="181"/>
      <c r="V27" s="181"/>
      <c r="W27" s="181"/>
      <c r="X27" s="181"/>
      <c r="Y27" s="181"/>
    </row>
    <row r="28" spans="1:25" ht="12" customHeight="1" x14ac:dyDescent="0.2">
      <c r="A28" s="886" t="s">
        <v>410</v>
      </c>
      <c r="B28" s="309" t="s">
        <v>12</v>
      </c>
      <c r="C28" s="247">
        <v>0</v>
      </c>
      <c r="D28" s="247">
        <v>0</v>
      </c>
      <c r="E28" s="247">
        <v>2</v>
      </c>
      <c r="F28" s="247">
        <v>6</v>
      </c>
      <c r="G28" s="247">
        <v>16</v>
      </c>
      <c r="H28" s="247">
        <v>22</v>
      </c>
      <c r="I28" s="247">
        <v>60</v>
      </c>
      <c r="J28" s="247">
        <v>53</v>
      </c>
      <c r="K28" s="247">
        <v>30</v>
      </c>
      <c r="L28" s="247">
        <v>2827</v>
      </c>
      <c r="N28" s="310"/>
    </row>
    <row r="29" spans="1:25" ht="12" customHeight="1" x14ac:dyDescent="0.2">
      <c r="A29" s="886"/>
      <c r="B29" s="309">
        <v>1</v>
      </c>
      <c r="C29" s="247">
        <v>0</v>
      </c>
      <c r="D29" s="247">
        <v>0</v>
      </c>
      <c r="E29" s="247">
        <v>3</v>
      </c>
      <c r="F29" s="247">
        <v>13</v>
      </c>
      <c r="G29" s="247">
        <v>21</v>
      </c>
      <c r="H29" s="247">
        <v>55</v>
      </c>
      <c r="I29" s="247">
        <v>211</v>
      </c>
      <c r="J29" s="247">
        <v>272</v>
      </c>
      <c r="K29" s="247">
        <v>218</v>
      </c>
      <c r="L29" s="247">
        <v>2132</v>
      </c>
      <c r="N29" s="310"/>
    </row>
    <row r="30" spans="1:25" ht="12" customHeight="1" x14ac:dyDescent="0.2">
      <c r="A30" s="886"/>
      <c r="B30" s="309">
        <v>2</v>
      </c>
      <c r="C30" s="247">
        <v>4</v>
      </c>
      <c r="D30" s="247">
        <v>13</v>
      </c>
      <c r="E30" s="247">
        <v>36</v>
      </c>
      <c r="F30" s="247">
        <v>162</v>
      </c>
      <c r="G30" s="247">
        <v>505</v>
      </c>
      <c r="H30" s="247">
        <v>1240</v>
      </c>
      <c r="I30" s="247">
        <v>4949</v>
      </c>
      <c r="J30" s="247">
        <v>5513</v>
      </c>
      <c r="K30" s="247">
        <v>2519</v>
      </c>
      <c r="L30" s="247">
        <v>5014</v>
      </c>
      <c r="N30" s="279"/>
    </row>
    <row r="31" spans="1:25" ht="12" customHeight="1" x14ac:dyDescent="0.2">
      <c r="A31" s="886"/>
      <c r="B31" s="309">
        <v>3</v>
      </c>
      <c r="C31" s="247">
        <v>2</v>
      </c>
      <c r="D31" s="247">
        <v>18</v>
      </c>
      <c r="E31" s="247">
        <v>184</v>
      </c>
      <c r="F31" s="247">
        <v>855</v>
      </c>
      <c r="G31" s="247">
        <v>3209</v>
      </c>
      <c r="H31" s="247">
        <v>6721</v>
      </c>
      <c r="I31" s="247">
        <v>15887</v>
      </c>
      <c r="J31" s="247">
        <v>8047</v>
      </c>
      <c r="K31" s="247">
        <v>2415</v>
      </c>
      <c r="L31" s="247">
        <v>2872</v>
      </c>
    </row>
    <row r="32" spans="1:25" ht="12" customHeight="1" x14ac:dyDescent="0.2">
      <c r="A32" s="886"/>
      <c r="B32" s="309">
        <v>4</v>
      </c>
      <c r="C32" s="247">
        <v>413</v>
      </c>
      <c r="D32" s="247">
        <v>2075</v>
      </c>
      <c r="E32" s="247">
        <v>7382</v>
      </c>
      <c r="F32" s="247">
        <v>23241</v>
      </c>
      <c r="G32" s="247">
        <v>44941</v>
      </c>
      <c r="H32" s="247">
        <v>48964</v>
      </c>
      <c r="I32" s="247">
        <v>54052</v>
      </c>
      <c r="J32" s="247">
        <v>14483</v>
      </c>
      <c r="K32" s="247">
        <v>4176</v>
      </c>
      <c r="L32" s="247">
        <v>6236</v>
      </c>
    </row>
    <row r="33" spans="1:35" ht="12" customHeight="1" x14ac:dyDescent="0.2">
      <c r="A33" s="886"/>
      <c r="B33" s="309">
        <v>5</v>
      </c>
      <c r="C33" s="247">
        <v>11556</v>
      </c>
      <c r="D33" s="247">
        <v>22303</v>
      </c>
      <c r="E33" s="247">
        <v>38787</v>
      </c>
      <c r="F33" s="247">
        <v>54129</v>
      </c>
      <c r="G33" s="247">
        <v>47641</v>
      </c>
      <c r="H33" s="247">
        <v>26494</v>
      </c>
      <c r="I33" s="247">
        <v>15224</v>
      </c>
      <c r="J33" s="247">
        <v>2916</v>
      </c>
      <c r="K33" s="247">
        <v>856</v>
      </c>
      <c r="L33" s="247">
        <v>2796</v>
      </c>
      <c r="O33" s="320"/>
    </row>
    <row r="34" spans="1:35" ht="22.5" customHeight="1" x14ac:dyDescent="0.2">
      <c r="A34" s="886"/>
      <c r="B34" s="311" t="s">
        <v>32</v>
      </c>
      <c r="C34" s="246">
        <v>597</v>
      </c>
      <c r="D34" s="246">
        <v>1139</v>
      </c>
      <c r="E34" s="246">
        <v>2145</v>
      </c>
      <c r="F34" s="246">
        <v>3351</v>
      </c>
      <c r="G34" s="246">
        <v>4296</v>
      </c>
      <c r="H34" s="246">
        <v>4075</v>
      </c>
      <c r="I34" s="246">
        <v>5667</v>
      </c>
      <c r="J34" s="246">
        <v>2746</v>
      </c>
      <c r="K34" s="246">
        <v>1094</v>
      </c>
      <c r="L34" s="246">
        <v>3745</v>
      </c>
    </row>
    <row r="35" spans="1:35" ht="12.75" customHeight="1" x14ac:dyDescent="0.2">
      <c r="A35" s="304"/>
      <c r="B35" s="885" t="s">
        <v>293</v>
      </c>
      <c r="C35" s="885"/>
      <c r="D35" s="885"/>
      <c r="E35" s="885"/>
      <c r="F35" s="885"/>
      <c r="G35" s="885"/>
      <c r="H35" s="885"/>
      <c r="I35" s="885"/>
      <c r="J35" s="885"/>
      <c r="K35" s="885"/>
      <c r="L35" s="885"/>
      <c r="N35" s="308"/>
      <c r="O35" s="308"/>
      <c r="P35" s="308"/>
      <c r="Q35" s="308"/>
      <c r="R35" s="308"/>
      <c r="S35" s="308"/>
      <c r="T35" s="308"/>
      <c r="U35" s="308"/>
      <c r="V35" s="308"/>
      <c r="W35" s="308"/>
      <c r="X35" s="308"/>
    </row>
    <row r="36" spans="1:35" s="308" customFormat="1" ht="22.5" x14ac:dyDescent="0.2">
      <c r="A36" s="312"/>
      <c r="B36" s="305"/>
      <c r="C36" s="306">
        <v>9</v>
      </c>
      <c r="D36" s="306">
        <v>8</v>
      </c>
      <c r="E36" s="306">
        <v>7</v>
      </c>
      <c r="F36" s="306">
        <v>6</v>
      </c>
      <c r="G36" s="306">
        <v>5</v>
      </c>
      <c r="H36" s="306">
        <v>4</v>
      </c>
      <c r="I36" s="306">
        <v>3</v>
      </c>
      <c r="J36" s="306">
        <v>2</v>
      </c>
      <c r="K36" s="306">
        <v>1</v>
      </c>
      <c r="L36" s="314" t="s">
        <v>292</v>
      </c>
      <c r="O36" s="181"/>
      <c r="P36" s="181"/>
      <c r="Q36" s="181"/>
      <c r="R36" s="181"/>
      <c r="S36" s="181"/>
      <c r="T36" s="181"/>
      <c r="U36" s="181"/>
      <c r="V36" s="181"/>
      <c r="W36" s="181"/>
      <c r="X36" s="181"/>
      <c r="Y36" s="181"/>
      <c r="AA36" s="181"/>
      <c r="AB36" s="181"/>
      <c r="AC36" s="181"/>
      <c r="AD36" s="181"/>
      <c r="AE36" s="181"/>
      <c r="AF36" s="181"/>
      <c r="AG36" s="181"/>
      <c r="AH36" s="181"/>
      <c r="AI36" s="181"/>
    </row>
    <row r="37" spans="1:35" ht="12" customHeight="1" x14ac:dyDescent="0.2">
      <c r="A37" s="887" t="s">
        <v>35</v>
      </c>
      <c r="B37" s="321" t="s">
        <v>12</v>
      </c>
      <c r="C37" s="247">
        <v>1</v>
      </c>
      <c r="D37" s="247">
        <v>0</v>
      </c>
      <c r="E37" s="247">
        <v>0</v>
      </c>
      <c r="F37" s="247">
        <v>4</v>
      </c>
      <c r="G37" s="247">
        <v>7</v>
      </c>
      <c r="H37" s="247">
        <v>11</v>
      </c>
      <c r="I37" s="247">
        <v>16</v>
      </c>
      <c r="J37" s="247">
        <v>16</v>
      </c>
      <c r="K37" s="247">
        <v>22</v>
      </c>
      <c r="L37" s="247">
        <v>2723</v>
      </c>
      <c r="N37" s="310"/>
    </row>
    <row r="38" spans="1:35" ht="12" customHeight="1" x14ac:dyDescent="0.2">
      <c r="A38" s="887"/>
      <c r="B38" s="321">
        <v>1</v>
      </c>
      <c r="C38" s="247">
        <v>0</v>
      </c>
      <c r="D38" s="247">
        <v>0</v>
      </c>
      <c r="E38" s="247">
        <v>1</v>
      </c>
      <c r="F38" s="247">
        <v>1</v>
      </c>
      <c r="G38" s="247">
        <v>1</v>
      </c>
      <c r="H38" s="247">
        <v>7</v>
      </c>
      <c r="I38" s="247">
        <v>26</v>
      </c>
      <c r="J38" s="247">
        <v>63</v>
      </c>
      <c r="K38" s="247">
        <v>162</v>
      </c>
      <c r="L38" s="247">
        <v>1985</v>
      </c>
      <c r="N38" s="310"/>
    </row>
    <row r="39" spans="1:35" ht="12" customHeight="1" x14ac:dyDescent="0.2">
      <c r="A39" s="887"/>
      <c r="B39" s="321">
        <v>2</v>
      </c>
      <c r="C39" s="247">
        <v>4</v>
      </c>
      <c r="D39" s="247">
        <v>15</v>
      </c>
      <c r="E39" s="247">
        <v>20</v>
      </c>
      <c r="F39" s="247">
        <v>45</v>
      </c>
      <c r="G39" s="247">
        <v>129</v>
      </c>
      <c r="H39" s="247">
        <v>299</v>
      </c>
      <c r="I39" s="247">
        <v>676</v>
      </c>
      <c r="J39" s="247">
        <v>2009</v>
      </c>
      <c r="K39" s="247">
        <v>4715</v>
      </c>
      <c r="L39" s="247">
        <v>5626</v>
      </c>
      <c r="N39" s="279"/>
    </row>
    <row r="40" spans="1:35" ht="12" customHeight="1" x14ac:dyDescent="0.2">
      <c r="A40" s="887"/>
      <c r="B40" s="321">
        <v>3</v>
      </c>
      <c r="C40" s="247">
        <v>1</v>
      </c>
      <c r="D40" s="247">
        <v>7</v>
      </c>
      <c r="E40" s="247">
        <v>71</v>
      </c>
      <c r="F40" s="247">
        <v>171</v>
      </c>
      <c r="G40" s="247">
        <v>1570</v>
      </c>
      <c r="H40" s="247">
        <v>6256</v>
      </c>
      <c r="I40" s="247">
        <v>12355</v>
      </c>
      <c r="J40" s="247">
        <v>16494</v>
      </c>
      <c r="K40" s="247">
        <v>11648</v>
      </c>
      <c r="L40" s="247">
        <v>4015</v>
      </c>
    </row>
    <row r="41" spans="1:35" ht="12" customHeight="1" x14ac:dyDescent="0.2">
      <c r="A41" s="887"/>
      <c r="B41" s="321">
        <v>4</v>
      </c>
      <c r="C41" s="247">
        <v>161</v>
      </c>
      <c r="D41" s="247">
        <v>1440</v>
      </c>
      <c r="E41" s="247">
        <v>5849</v>
      </c>
      <c r="F41" s="247">
        <v>15376</v>
      </c>
      <c r="G41" s="247">
        <v>47226</v>
      </c>
      <c r="H41" s="247">
        <v>70149</v>
      </c>
      <c r="I41" s="247">
        <v>43921</v>
      </c>
      <c r="J41" s="247">
        <v>22244</v>
      </c>
      <c r="K41" s="247">
        <v>7701</v>
      </c>
      <c r="L41" s="247">
        <v>4612</v>
      </c>
    </row>
    <row r="42" spans="1:35" ht="12" customHeight="1" x14ac:dyDescent="0.2">
      <c r="A42" s="887"/>
      <c r="B42" s="321">
        <v>5</v>
      </c>
      <c r="C42" s="247">
        <v>17290</v>
      </c>
      <c r="D42" s="247">
        <v>31431</v>
      </c>
      <c r="E42" s="247">
        <v>40106</v>
      </c>
      <c r="F42" s="247">
        <v>42261</v>
      </c>
      <c r="G42" s="247">
        <v>42259</v>
      </c>
      <c r="H42" s="247">
        <v>23954</v>
      </c>
      <c r="I42" s="247">
        <v>5131</v>
      </c>
      <c r="J42" s="247">
        <v>1171</v>
      </c>
      <c r="K42" s="247">
        <v>303</v>
      </c>
      <c r="L42" s="247">
        <v>1001</v>
      </c>
    </row>
    <row r="43" spans="1:35" ht="22.5" customHeight="1" x14ac:dyDescent="0.2">
      <c r="A43" s="888"/>
      <c r="B43" s="322" t="s">
        <v>32</v>
      </c>
      <c r="C43" s="246">
        <v>1215</v>
      </c>
      <c r="D43" s="246">
        <v>1992</v>
      </c>
      <c r="E43" s="246">
        <v>2573</v>
      </c>
      <c r="F43" s="246">
        <v>2882</v>
      </c>
      <c r="G43" s="246">
        <v>4276</v>
      </c>
      <c r="H43" s="246">
        <v>4679</v>
      </c>
      <c r="I43" s="246">
        <v>3478</v>
      </c>
      <c r="J43" s="246">
        <v>2895</v>
      </c>
      <c r="K43" s="246">
        <v>2201</v>
      </c>
      <c r="L43" s="246">
        <v>2666</v>
      </c>
    </row>
    <row r="44" spans="1:35" x14ac:dyDescent="0.2">
      <c r="A44" s="461"/>
      <c r="B44" s="321"/>
      <c r="C44" s="323"/>
      <c r="D44" s="323"/>
      <c r="E44" s="323"/>
      <c r="F44" s="323"/>
      <c r="G44" s="323"/>
      <c r="H44" s="323"/>
      <c r="I44" s="323"/>
      <c r="J44" s="323"/>
      <c r="L44" s="93" t="s">
        <v>64</v>
      </c>
    </row>
    <row r="45" spans="1:35" x14ac:dyDescent="0.2">
      <c r="A45" s="461"/>
      <c r="B45" s="321"/>
      <c r="C45" s="323"/>
      <c r="D45" s="323"/>
      <c r="E45" s="323"/>
      <c r="F45" s="323"/>
      <c r="G45" s="323"/>
      <c r="H45" s="323"/>
      <c r="I45" s="323"/>
      <c r="J45" s="323"/>
      <c r="L45" s="93"/>
    </row>
    <row r="46" spans="1:35" ht="69.75" customHeight="1" x14ac:dyDescent="0.2">
      <c r="A46" s="892" t="s">
        <v>623</v>
      </c>
      <c r="B46" s="892"/>
      <c r="C46" s="892"/>
      <c r="D46" s="892"/>
      <c r="E46" s="892"/>
      <c r="F46" s="892"/>
      <c r="G46" s="892"/>
      <c r="H46" s="892"/>
      <c r="I46" s="892"/>
      <c r="J46" s="892"/>
      <c r="K46" s="892"/>
      <c r="L46" s="892"/>
    </row>
    <row r="47" spans="1:35" x14ac:dyDescent="0.2">
      <c r="A47" s="451" t="s">
        <v>114</v>
      </c>
      <c r="B47" s="462"/>
      <c r="C47" s="462"/>
      <c r="D47" s="462"/>
      <c r="E47" s="462"/>
      <c r="F47" s="462"/>
      <c r="G47" s="462"/>
      <c r="H47" s="462"/>
      <c r="I47" s="462"/>
      <c r="J47" s="462"/>
      <c r="K47" s="462"/>
      <c r="L47" s="462"/>
    </row>
    <row r="48" spans="1:35" ht="17.25" customHeight="1" x14ac:dyDescent="0.2">
      <c r="A48" s="810" t="s">
        <v>117</v>
      </c>
      <c r="B48" s="810"/>
      <c r="C48" s="810"/>
      <c r="D48" s="810"/>
      <c r="E48" s="810"/>
      <c r="F48" s="810"/>
      <c r="G48" s="810"/>
      <c r="H48" s="810"/>
      <c r="I48" s="810"/>
      <c r="J48" s="810"/>
      <c r="K48" s="810"/>
      <c r="M48" s="94"/>
      <c r="N48" s="94"/>
      <c r="O48" s="94"/>
      <c r="P48" s="94"/>
      <c r="Q48" s="94"/>
      <c r="R48" s="94"/>
      <c r="S48" s="94"/>
      <c r="T48" s="94"/>
      <c r="U48" s="94"/>
      <c r="V48" s="94"/>
      <c r="W48" s="94"/>
    </row>
    <row r="49" spans="1:12" ht="46.5" customHeight="1" x14ac:dyDescent="0.2">
      <c r="A49" s="891" t="s">
        <v>412</v>
      </c>
      <c r="B49" s="891"/>
      <c r="C49" s="891"/>
      <c r="D49" s="891"/>
      <c r="E49" s="891"/>
      <c r="F49" s="891"/>
      <c r="G49" s="891"/>
      <c r="H49" s="891"/>
      <c r="I49" s="891"/>
      <c r="J49" s="891"/>
      <c r="K49" s="891"/>
      <c r="L49" s="891"/>
    </row>
    <row r="50" spans="1:12" ht="35.25" customHeight="1" x14ac:dyDescent="0.2">
      <c r="A50" s="858" t="s">
        <v>413</v>
      </c>
      <c r="B50" s="858"/>
      <c r="C50" s="858"/>
      <c r="D50" s="858"/>
      <c r="E50" s="858"/>
      <c r="F50" s="858"/>
      <c r="G50" s="858"/>
      <c r="H50" s="858"/>
      <c r="I50" s="858"/>
      <c r="J50" s="858"/>
      <c r="K50" s="858"/>
      <c r="L50" s="858"/>
    </row>
    <row r="51" spans="1:12" ht="37.5" customHeight="1" x14ac:dyDescent="0.2">
      <c r="A51" s="99"/>
      <c r="B51" s="99"/>
      <c r="C51" s="99"/>
      <c r="D51" s="99"/>
      <c r="E51" s="99"/>
      <c r="F51" s="99"/>
      <c r="G51" s="99"/>
      <c r="H51" s="99"/>
      <c r="I51" s="99"/>
      <c r="J51" s="99"/>
      <c r="K51" s="99"/>
    </row>
    <row r="54" spans="1:12" ht="12.75" customHeight="1" x14ac:dyDescent="0.2">
      <c r="A54" s="822"/>
      <c r="B54" s="822"/>
      <c r="C54" s="822"/>
      <c r="D54" s="822"/>
      <c r="E54" s="822"/>
      <c r="F54" s="822"/>
      <c r="G54" s="822"/>
      <c r="H54" s="822"/>
    </row>
  </sheetData>
  <sheetProtection sheet="1" objects="1" scenarios="1"/>
  <mergeCells count="17">
    <mergeCell ref="A54:H54"/>
    <mergeCell ref="A17:A23"/>
    <mergeCell ref="B25:L25"/>
    <mergeCell ref="C26:K26"/>
    <mergeCell ref="A28:A34"/>
    <mergeCell ref="B35:L35"/>
    <mergeCell ref="A37:A43"/>
    <mergeCell ref="A48:K48"/>
    <mergeCell ref="A49:L49"/>
    <mergeCell ref="A50:L50"/>
    <mergeCell ref="A46:L46"/>
    <mergeCell ref="B15:L15"/>
    <mergeCell ref="A1:L1"/>
    <mergeCell ref="A3:B3"/>
    <mergeCell ref="B5:L5"/>
    <mergeCell ref="B6:L6"/>
    <mergeCell ref="A8:A14"/>
  </mergeCells>
  <hyperlinks>
    <hyperlink ref="A47" r:id="rId1"/>
  </hyperlinks>
  <pageMargins left="0.31496062992125984" right="0.27559055118110237" top="0.51181102362204722" bottom="0.51181102362204722" header="0.51181102362204722" footer="0.51181102362204722"/>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B0F0"/>
  </sheetPr>
  <dimension ref="A1:FE23"/>
  <sheetViews>
    <sheetView zoomScale="90" zoomScaleNormal="90" workbookViewId="0">
      <pane xSplit="2" ySplit="1" topLeftCell="CF2" activePane="bottomRight" state="frozen"/>
      <selection activeCell="A27" sqref="A27:AR27"/>
      <selection pane="topRight" activeCell="A27" sqref="A27:AR27"/>
      <selection pane="bottomLeft" activeCell="A27" sqref="A27:AR27"/>
      <selection pane="bottomRight" activeCell="CM3" sqref="CM3"/>
    </sheetView>
  </sheetViews>
  <sheetFormatPr defaultColWidth="9" defaultRowHeight="12.75" x14ac:dyDescent="0.2"/>
  <cols>
    <col min="1" max="1" width="1" style="176" customWidth="1"/>
    <col min="2" max="2" width="44.28515625" style="176" customWidth="1"/>
    <col min="3" max="3" width="8.42578125" style="176" bestFit="1" customWidth="1"/>
    <col min="4" max="5" width="11" style="176" bestFit="1" customWidth="1"/>
    <col min="6" max="6" width="10.28515625" style="176" bestFit="1" customWidth="1"/>
    <col min="7" max="9" width="12.140625" style="176" bestFit="1" customWidth="1"/>
    <col min="10" max="11" width="13.42578125" style="176" bestFit="1" customWidth="1"/>
    <col min="12" max="12" width="12.5703125" style="176" bestFit="1" customWidth="1"/>
    <col min="13" max="13" width="11.5703125" style="176" bestFit="1" customWidth="1"/>
    <col min="14" max="15" width="11.7109375" style="176" bestFit="1" customWidth="1"/>
    <col min="16" max="17" width="16.7109375" style="176" bestFit="1" customWidth="1"/>
    <col min="18" max="18" width="14.5703125" style="176" bestFit="1" customWidth="1"/>
    <col min="19" max="20" width="16.7109375" style="176" bestFit="1" customWidth="1"/>
    <col min="21" max="21" width="15.85546875" style="176" bestFit="1" customWidth="1"/>
    <col min="22" max="22" width="16.7109375" style="176" customWidth="1"/>
    <col min="23" max="23" width="12.140625" style="176" bestFit="1" customWidth="1"/>
    <col min="24" max="24" width="11.42578125" style="176" bestFit="1" customWidth="1"/>
    <col min="25" max="26" width="14.85546875" style="176" bestFit="1" customWidth="1"/>
    <col min="27" max="27" width="14" style="176" bestFit="1" customWidth="1"/>
    <col min="28" max="28" width="14" style="176" customWidth="1"/>
    <col min="29" max="29" width="11.42578125" style="176" bestFit="1" customWidth="1"/>
    <col min="30" max="30" width="10.7109375" style="176" bestFit="1" customWidth="1"/>
    <col min="31" max="31" width="13.7109375" style="176" customWidth="1"/>
    <col min="32" max="32" width="13.85546875" style="176" customWidth="1"/>
    <col min="33" max="33" width="14" style="176" customWidth="1"/>
    <col min="34" max="34" width="13.7109375" style="176" customWidth="1"/>
    <col min="35" max="35" width="13.85546875" style="176" customWidth="1"/>
    <col min="36" max="36" width="15.28515625" style="176" bestFit="1" customWidth="1"/>
    <col min="37" max="37" width="17.85546875" style="436" customWidth="1"/>
    <col min="38" max="39" width="10.5703125" style="176" bestFit="1" customWidth="1"/>
    <col min="40" max="40" width="12.140625" style="176" bestFit="1" customWidth="1"/>
    <col min="41" max="42" width="12.85546875" style="176" bestFit="1" customWidth="1"/>
    <col min="43" max="43" width="12.140625" style="176" bestFit="1" customWidth="1"/>
    <col min="44" max="44" width="11.140625" style="176" bestFit="1" customWidth="1"/>
    <col min="45" max="46" width="12.140625" style="176" bestFit="1" customWidth="1"/>
    <col min="47" max="48" width="13.42578125" style="176" bestFit="1" customWidth="1"/>
    <col min="49" max="49" width="12.5703125" style="176" bestFit="1" customWidth="1"/>
    <col min="50" max="51" width="12.7109375" style="176" bestFit="1" customWidth="1"/>
    <col min="52" max="52" width="12" style="176" bestFit="1" customWidth="1"/>
    <col min="53" max="54" width="11.7109375" style="176" bestFit="1" customWidth="1"/>
    <col min="55" max="55" width="11" style="176" bestFit="1" customWidth="1"/>
    <col min="56" max="57" width="14.28515625" style="176" bestFit="1" customWidth="1"/>
    <col min="58" max="58" width="13.5703125" style="176" bestFit="1" customWidth="1"/>
    <col min="59" max="59" width="14" style="176" customWidth="1"/>
    <col min="60" max="60" width="11" style="176" bestFit="1" customWidth="1"/>
    <col min="61" max="61" width="12.140625" style="176" customWidth="1"/>
    <col min="62" max="62" width="15.5703125" style="176" customWidth="1"/>
    <col min="63" max="63" width="16.5703125" style="176" customWidth="1"/>
    <col min="64" max="64" width="10.5703125" style="176" bestFit="1" customWidth="1"/>
    <col min="65" max="65" width="12.85546875" style="176" customWidth="1"/>
    <col min="66" max="66" width="12.140625" style="176" bestFit="1" customWidth="1"/>
    <col min="67" max="67" width="13.28515625" style="176" bestFit="1" customWidth="1"/>
    <col min="68" max="68" width="12.140625" style="176" bestFit="1" customWidth="1"/>
    <col min="69" max="70" width="12.85546875" style="176" bestFit="1" customWidth="1"/>
    <col min="71" max="71" width="10.5703125" style="176" bestFit="1" customWidth="1"/>
    <col min="72" max="73" width="13.42578125" style="176" bestFit="1" customWidth="1"/>
    <col min="74" max="74" width="12.5703125" style="176" bestFit="1" customWidth="1"/>
    <col min="75" max="76" width="12.7109375" style="176" bestFit="1" customWidth="1"/>
    <col min="77" max="77" width="12" style="176" bestFit="1" customWidth="1"/>
    <col min="78" max="79" width="11.7109375" style="176" bestFit="1" customWidth="1"/>
    <col min="80" max="80" width="11" style="176" bestFit="1" customWidth="1"/>
    <col min="81" max="82" width="14.28515625" style="176" bestFit="1" customWidth="1"/>
    <col min="83" max="88" width="14.28515625" style="176" customWidth="1"/>
    <col min="89" max="89" width="13.5703125" style="176" bestFit="1" customWidth="1"/>
    <col min="90" max="90" width="11" style="176" bestFit="1" customWidth="1"/>
    <col min="91" max="91" width="17.7109375" style="176" customWidth="1"/>
    <col min="92" max="92" width="16.42578125" style="176" customWidth="1"/>
    <col min="93" max="96" width="10.28515625" style="176" customWidth="1"/>
    <col min="97" max="98" width="9" style="176"/>
    <col min="99" max="99" width="13.85546875" style="176" customWidth="1"/>
    <col min="100" max="101" width="9" style="176"/>
    <col min="102" max="102" width="10.28515625" style="176" customWidth="1"/>
    <col min="103" max="103" width="9" style="176"/>
    <col min="104" max="104" width="12.85546875" style="176" customWidth="1"/>
    <col min="105" max="105" width="12.28515625" style="176" customWidth="1"/>
    <col min="106" max="107" width="9" style="176"/>
    <col min="108" max="108" width="15.5703125" style="176" bestFit="1" customWidth="1"/>
    <col min="109" max="135" width="10.42578125" style="176" customWidth="1"/>
    <col min="136" max="16384" width="9" style="176"/>
  </cols>
  <sheetData>
    <row r="1" spans="1:161" ht="15.75" x14ac:dyDescent="0.25">
      <c r="B1" s="440" t="s">
        <v>484</v>
      </c>
      <c r="E1" s="493"/>
      <c r="F1" s="99"/>
    </row>
    <row r="2" spans="1:161" s="99" customFormat="1" x14ac:dyDescent="0.2">
      <c r="A2" s="176"/>
      <c r="B2" s="740" t="s">
        <v>141</v>
      </c>
      <c r="C2" s="740" t="s">
        <v>42</v>
      </c>
      <c r="D2" s="740" t="s">
        <v>43</v>
      </c>
      <c r="E2" s="740" t="s">
        <v>44</v>
      </c>
      <c r="F2" s="740" t="s">
        <v>45</v>
      </c>
      <c r="G2" s="740" t="s">
        <v>181</v>
      </c>
      <c r="H2" s="740" t="s">
        <v>182</v>
      </c>
      <c r="I2" s="740" t="s">
        <v>183</v>
      </c>
      <c r="J2" s="740" t="s">
        <v>213</v>
      </c>
      <c r="K2" s="740" t="s">
        <v>214</v>
      </c>
      <c r="L2" s="740" t="s">
        <v>215</v>
      </c>
      <c r="M2" s="740" t="s">
        <v>184</v>
      </c>
      <c r="N2" s="740" t="s">
        <v>185</v>
      </c>
      <c r="O2" s="740" t="s">
        <v>186</v>
      </c>
      <c r="P2" s="740" t="s">
        <v>315</v>
      </c>
      <c r="Q2" s="740" t="s">
        <v>316</v>
      </c>
      <c r="R2" s="740" t="s">
        <v>317</v>
      </c>
      <c r="S2" s="740" t="s">
        <v>318</v>
      </c>
      <c r="T2" s="740" t="s">
        <v>319</v>
      </c>
      <c r="U2" s="740" t="s">
        <v>320</v>
      </c>
      <c r="V2" s="740" t="s">
        <v>297</v>
      </c>
      <c r="W2" s="740" t="s">
        <v>298</v>
      </c>
      <c r="X2" s="740" t="s">
        <v>299</v>
      </c>
      <c r="Y2" s="740" t="s">
        <v>300</v>
      </c>
      <c r="Z2" s="740" t="s">
        <v>301</v>
      </c>
      <c r="AA2" s="740" t="s">
        <v>302</v>
      </c>
      <c r="AB2" s="740" t="s">
        <v>187</v>
      </c>
      <c r="AC2" s="740" t="s">
        <v>188</v>
      </c>
      <c r="AD2" s="740" t="s">
        <v>189</v>
      </c>
      <c r="AE2" s="740" t="s">
        <v>512</v>
      </c>
      <c r="AF2" s="740" t="s">
        <v>513</v>
      </c>
      <c r="AG2" s="740" t="s">
        <v>514</v>
      </c>
      <c r="AH2" s="740" t="s">
        <v>515</v>
      </c>
      <c r="AI2" s="740" t="s">
        <v>516</v>
      </c>
      <c r="AJ2" s="740" t="s">
        <v>517</v>
      </c>
      <c r="AK2" s="740" t="s">
        <v>414</v>
      </c>
      <c r="AL2" s="740" t="s">
        <v>415</v>
      </c>
      <c r="AM2" s="740" t="s">
        <v>416</v>
      </c>
      <c r="AN2" s="740" t="s">
        <v>46</v>
      </c>
      <c r="AO2" s="740" t="s">
        <v>47</v>
      </c>
      <c r="AP2" s="740" t="s">
        <v>48</v>
      </c>
      <c r="AQ2" s="740" t="s">
        <v>49</v>
      </c>
      <c r="AR2" s="740" t="s">
        <v>190</v>
      </c>
      <c r="AS2" s="740" t="s">
        <v>191</v>
      </c>
      <c r="AT2" s="740" t="s">
        <v>192</v>
      </c>
      <c r="AU2" s="740" t="s">
        <v>216</v>
      </c>
      <c r="AV2" s="740" t="s">
        <v>217</v>
      </c>
      <c r="AW2" s="740" t="s">
        <v>218</v>
      </c>
      <c r="AX2" s="740" t="s">
        <v>193</v>
      </c>
      <c r="AY2" s="740" t="s">
        <v>194</v>
      </c>
      <c r="AZ2" s="740" t="s">
        <v>195</v>
      </c>
      <c r="BA2" s="740" t="s">
        <v>321</v>
      </c>
      <c r="BB2" s="740" t="s">
        <v>322</v>
      </c>
      <c r="BC2" s="740" t="s">
        <v>323</v>
      </c>
      <c r="BD2" s="740" t="s">
        <v>324</v>
      </c>
      <c r="BE2" s="740" t="s">
        <v>325</v>
      </c>
      <c r="BF2" s="740" t="s">
        <v>326</v>
      </c>
      <c r="BG2" s="740" t="s">
        <v>303</v>
      </c>
      <c r="BH2" s="740" t="s">
        <v>304</v>
      </c>
      <c r="BI2" s="740" t="s">
        <v>305</v>
      </c>
      <c r="BJ2" s="740" t="s">
        <v>306</v>
      </c>
      <c r="BK2" s="740" t="s">
        <v>307</v>
      </c>
      <c r="BL2" s="740" t="s">
        <v>308</v>
      </c>
      <c r="BM2" s="740" t="s">
        <v>196</v>
      </c>
      <c r="BN2" s="740" t="s">
        <v>197</v>
      </c>
      <c r="BO2" s="740" t="s">
        <v>198</v>
      </c>
      <c r="BP2" s="740" t="s">
        <v>518</v>
      </c>
      <c r="BQ2" s="740" t="s">
        <v>519</v>
      </c>
      <c r="BR2" s="740" t="s">
        <v>520</v>
      </c>
      <c r="BS2" s="740" t="s">
        <v>521</v>
      </c>
      <c r="BT2" s="740" t="s">
        <v>522</v>
      </c>
      <c r="BU2" s="740" t="s">
        <v>523</v>
      </c>
      <c r="BV2" s="740" t="s">
        <v>417</v>
      </c>
      <c r="BW2" s="740" t="s">
        <v>418</v>
      </c>
      <c r="BX2" s="740" t="s">
        <v>419</v>
      </c>
      <c r="BY2" s="740" t="s">
        <v>33</v>
      </c>
      <c r="BZ2" s="740" t="s">
        <v>29</v>
      </c>
      <c r="CA2" s="740" t="s">
        <v>30</v>
      </c>
      <c r="CB2" s="740" t="s">
        <v>31</v>
      </c>
      <c r="CC2" s="740" t="s">
        <v>199</v>
      </c>
      <c r="CD2" s="740" t="s">
        <v>200</v>
      </c>
      <c r="CE2" s="740" t="s">
        <v>201</v>
      </c>
      <c r="CF2" s="740" t="s">
        <v>219</v>
      </c>
      <c r="CG2" s="740" t="s">
        <v>220</v>
      </c>
      <c r="CH2" s="740" t="s">
        <v>221</v>
      </c>
      <c r="CI2" s="740" t="s">
        <v>202</v>
      </c>
      <c r="CJ2" s="740" t="s">
        <v>203</v>
      </c>
      <c r="CK2" s="740" t="s">
        <v>204</v>
      </c>
      <c r="CL2" s="740" t="s">
        <v>327</v>
      </c>
      <c r="CM2" s="740" t="s">
        <v>328</v>
      </c>
      <c r="CN2" s="740" t="s">
        <v>329</v>
      </c>
      <c r="CO2" s="740" t="s">
        <v>330</v>
      </c>
      <c r="CP2" s="740" t="s">
        <v>331</v>
      </c>
      <c r="CQ2" s="740" t="s">
        <v>332</v>
      </c>
      <c r="CR2" s="740" t="s">
        <v>309</v>
      </c>
      <c r="CS2" s="740" t="s">
        <v>310</v>
      </c>
      <c r="CT2" s="740" t="s">
        <v>311</v>
      </c>
      <c r="CU2" s="740" t="s">
        <v>312</v>
      </c>
      <c r="CV2" s="740" t="s">
        <v>313</v>
      </c>
      <c r="CW2" s="740" t="s">
        <v>314</v>
      </c>
      <c r="CX2" s="740" t="s">
        <v>205</v>
      </c>
      <c r="CY2" s="740" t="s">
        <v>206</v>
      </c>
      <c r="CZ2" s="740" t="s">
        <v>207</v>
      </c>
      <c r="DA2" s="740" t="s">
        <v>524</v>
      </c>
      <c r="DB2" s="740" t="s">
        <v>525</v>
      </c>
      <c r="DC2" s="740" t="s">
        <v>526</v>
      </c>
      <c r="DD2" s="740" t="s">
        <v>527</v>
      </c>
      <c r="DE2" s="740" t="s">
        <v>528</v>
      </c>
      <c r="DF2" s="740" t="s">
        <v>529</v>
      </c>
      <c r="DG2" s="740" t="s">
        <v>420</v>
      </c>
      <c r="DH2" s="740" t="s">
        <v>421</v>
      </c>
      <c r="DI2" s="740" t="s">
        <v>422</v>
      </c>
      <c r="DJ2" s="740"/>
      <c r="DK2" s="740"/>
      <c r="DL2" s="740"/>
      <c r="DM2" s="740"/>
      <c r="DN2" s="740"/>
      <c r="DO2" s="740"/>
      <c r="DP2" s="740"/>
      <c r="DQ2" s="740"/>
      <c r="DR2" s="740"/>
      <c r="DS2" s="740"/>
      <c r="DT2" s="740"/>
      <c r="DU2" s="740"/>
      <c r="DV2" s="740"/>
      <c r="DW2" s="740"/>
      <c r="DX2" s="740"/>
      <c r="DY2" s="740"/>
      <c r="DZ2" s="740"/>
      <c r="EA2" s="740"/>
      <c r="EB2" s="740"/>
      <c r="EC2" s="740"/>
      <c r="ED2" s="740"/>
      <c r="EE2" s="740"/>
      <c r="EF2" s="740"/>
      <c r="EG2" s="740"/>
      <c r="EH2" s="740"/>
      <c r="EI2" s="740"/>
      <c r="EJ2" s="740"/>
      <c r="EK2" s="740"/>
      <c r="EL2" s="740"/>
      <c r="EM2" s="740"/>
      <c r="EN2" s="740"/>
      <c r="EO2" s="740"/>
      <c r="EP2" s="740"/>
      <c r="EQ2" s="740"/>
      <c r="ER2" s="740"/>
      <c r="ES2" s="740"/>
      <c r="ET2" s="740"/>
      <c r="EU2" s="740"/>
      <c r="EV2" s="740"/>
      <c r="EW2" s="740"/>
      <c r="EX2" s="740"/>
      <c r="EY2" s="740"/>
      <c r="EZ2" s="740"/>
      <c r="FA2" s="740"/>
      <c r="FB2" s="740"/>
      <c r="FC2" s="740"/>
      <c r="FD2" s="740"/>
      <c r="FE2" s="740"/>
    </row>
    <row r="3" spans="1:161" x14ac:dyDescent="0.2">
      <c r="B3" s="176" t="s">
        <v>82</v>
      </c>
      <c r="C3" s="179">
        <v>244776</v>
      </c>
      <c r="D3" s="179">
        <v>13.5</v>
      </c>
      <c r="E3" s="179">
        <v>43.9</v>
      </c>
      <c r="F3" s="179">
        <v>42.6</v>
      </c>
      <c r="G3" s="179">
        <v>23.7</v>
      </c>
      <c r="H3" s="179">
        <v>38.5</v>
      </c>
      <c r="I3" s="179">
        <v>59</v>
      </c>
      <c r="J3" s="179">
        <v>33073</v>
      </c>
      <c r="K3" s="179">
        <v>107468</v>
      </c>
      <c r="L3" s="179">
        <v>104234</v>
      </c>
      <c r="M3" s="179">
        <v>-0.14000000000000001</v>
      </c>
      <c r="N3" s="179">
        <v>-0.24</v>
      </c>
      <c r="O3" s="179">
        <v>-0.2</v>
      </c>
      <c r="P3" s="436">
        <v>-0.16</v>
      </c>
      <c r="Q3" s="436">
        <v>-0.25</v>
      </c>
      <c r="R3" s="436">
        <v>-0.21</v>
      </c>
      <c r="S3" s="436">
        <v>-0.13</v>
      </c>
      <c r="T3" s="436">
        <v>-0.23</v>
      </c>
      <c r="U3" s="436">
        <v>-0.2</v>
      </c>
      <c r="V3" s="436">
        <v>10.8</v>
      </c>
      <c r="W3" s="179">
        <v>51.6</v>
      </c>
      <c r="X3" s="179">
        <v>91</v>
      </c>
      <c r="Y3" s="179">
        <v>2.5</v>
      </c>
      <c r="Z3" s="179">
        <v>21.9</v>
      </c>
      <c r="AA3" s="179">
        <v>74</v>
      </c>
      <c r="AB3" s="179">
        <v>8.1</v>
      </c>
      <c r="AC3" s="179">
        <v>23.8</v>
      </c>
      <c r="AD3" s="179">
        <v>51.8</v>
      </c>
      <c r="AE3" s="179">
        <v>0.8</v>
      </c>
      <c r="AF3" s="179">
        <v>7.4</v>
      </c>
      <c r="AG3" s="179">
        <v>37.700000000000003</v>
      </c>
      <c r="AH3" s="179">
        <v>0.2</v>
      </c>
      <c r="AI3" s="179">
        <v>3</v>
      </c>
      <c r="AJ3" s="179">
        <v>27.6</v>
      </c>
      <c r="AK3" s="179">
        <v>1.84</v>
      </c>
      <c r="AL3" s="179">
        <v>3.21</v>
      </c>
      <c r="AM3" s="179">
        <v>5.31</v>
      </c>
      <c r="AN3" s="179">
        <v>240559</v>
      </c>
      <c r="AO3" s="179">
        <v>11.9</v>
      </c>
      <c r="AP3" s="179">
        <v>45.5</v>
      </c>
      <c r="AQ3" s="179">
        <v>42.6</v>
      </c>
      <c r="AR3" s="179">
        <v>27.2</v>
      </c>
      <c r="AS3" s="179">
        <v>43.4</v>
      </c>
      <c r="AT3" s="179">
        <v>63.4</v>
      </c>
      <c r="AU3" s="179">
        <v>28707</v>
      </c>
      <c r="AV3" s="179">
        <v>109399</v>
      </c>
      <c r="AW3" s="179">
        <v>102453</v>
      </c>
      <c r="AX3" s="179">
        <v>0.17</v>
      </c>
      <c r="AY3" s="179">
        <v>0.24</v>
      </c>
      <c r="AZ3" s="179">
        <v>0.24</v>
      </c>
      <c r="BA3" s="179">
        <v>0.15</v>
      </c>
      <c r="BB3" s="436">
        <v>0.24</v>
      </c>
      <c r="BC3" s="436">
        <v>0.24</v>
      </c>
      <c r="BD3" s="436">
        <v>0.18</v>
      </c>
      <c r="BE3" s="436">
        <v>0.25</v>
      </c>
      <c r="BF3" s="436">
        <v>0.25</v>
      </c>
      <c r="BG3" s="436">
        <v>12.3</v>
      </c>
      <c r="BH3" s="436">
        <v>59.9</v>
      </c>
      <c r="BI3" s="436">
        <v>95.3</v>
      </c>
      <c r="BJ3" s="436">
        <v>2.9</v>
      </c>
      <c r="BK3" s="436">
        <v>27.5</v>
      </c>
      <c r="BL3" s="436">
        <v>81.3</v>
      </c>
      <c r="BM3" s="436">
        <v>13.8</v>
      </c>
      <c r="BN3" s="436">
        <v>35.700000000000003</v>
      </c>
      <c r="BO3" s="436">
        <v>62.7</v>
      </c>
      <c r="BP3" s="495">
        <v>1.6</v>
      </c>
      <c r="BQ3" s="495">
        <v>15.4</v>
      </c>
      <c r="BR3" s="495">
        <v>53.2</v>
      </c>
      <c r="BS3" s="436">
        <v>0.5</v>
      </c>
      <c r="BT3" s="436">
        <v>6.7</v>
      </c>
      <c r="BU3" s="436">
        <v>42</v>
      </c>
      <c r="BV3" s="495">
        <v>2.0699999999999998</v>
      </c>
      <c r="BW3" s="495">
        <v>3.6</v>
      </c>
      <c r="BX3" s="495">
        <v>5.76</v>
      </c>
      <c r="BY3" s="436">
        <v>485335</v>
      </c>
      <c r="BZ3" s="436">
        <v>12.7</v>
      </c>
      <c r="CA3" s="436">
        <v>44.7</v>
      </c>
      <c r="CB3" s="436">
        <v>42.6</v>
      </c>
      <c r="CC3" s="436">
        <v>25.4</v>
      </c>
      <c r="CD3" s="436">
        <v>41</v>
      </c>
      <c r="CE3" s="436">
        <v>61.2</v>
      </c>
      <c r="CF3" s="436">
        <v>61780</v>
      </c>
      <c r="CG3" s="436">
        <v>216867</v>
      </c>
      <c r="CH3" s="436">
        <v>206687</v>
      </c>
      <c r="CI3" s="436">
        <v>0</v>
      </c>
      <c r="CJ3" s="436">
        <v>0</v>
      </c>
      <c r="CK3" s="436">
        <v>0.02</v>
      </c>
      <c r="CL3" s="436">
        <v>-0.01</v>
      </c>
      <c r="CM3" s="436">
        <v>0</v>
      </c>
      <c r="CN3" s="436">
        <v>0.01</v>
      </c>
      <c r="CO3" s="436">
        <v>0.01</v>
      </c>
      <c r="CP3" s="436">
        <v>0.01</v>
      </c>
      <c r="CQ3" s="436">
        <v>0.02</v>
      </c>
      <c r="CR3" s="436">
        <v>11.5</v>
      </c>
      <c r="CS3" s="436">
        <v>55.8</v>
      </c>
      <c r="CT3" s="436">
        <v>93.1</v>
      </c>
      <c r="CU3" s="436">
        <v>2.7</v>
      </c>
      <c r="CV3" s="436">
        <v>24.7</v>
      </c>
      <c r="CW3" s="436">
        <v>77.7</v>
      </c>
      <c r="CX3" s="436">
        <v>10.8</v>
      </c>
      <c r="CY3" s="436">
        <v>29.8</v>
      </c>
      <c r="CZ3" s="436">
        <v>57.2</v>
      </c>
      <c r="DA3" s="495">
        <v>1.2</v>
      </c>
      <c r="DB3" s="495">
        <v>11.4</v>
      </c>
      <c r="DC3" s="495">
        <v>45.4</v>
      </c>
      <c r="DD3" s="176">
        <v>0.4</v>
      </c>
      <c r="DE3" s="176">
        <v>4.9000000000000004</v>
      </c>
      <c r="DF3" s="176">
        <v>34.700000000000003</v>
      </c>
      <c r="DG3" s="435">
        <v>1.95</v>
      </c>
      <c r="DH3" s="435">
        <v>3.41</v>
      </c>
      <c r="DI3" s="435">
        <v>5.53</v>
      </c>
    </row>
    <row r="4" spans="1:161" x14ac:dyDescent="0.2">
      <c r="B4" s="176" t="s">
        <v>160</v>
      </c>
      <c r="C4" s="179">
        <v>71355</v>
      </c>
      <c r="D4" s="179">
        <v>13.9</v>
      </c>
      <c r="E4" s="179">
        <v>44.9</v>
      </c>
      <c r="F4" s="179">
        <v>41.3</v>
      </c>
      <c r="G4" s="179">
        <v>23.5</v>
      </c>
      <c r="H4" s="179">
        <v>38.200000000000003</v>
      </c>
      <c r="I4" s="179">
        <v>57.9</v>
      </c>
      <c r="J4" s="179">
        <v>9893</v>
      </c>
      <c r="K4" s="179">
        <v>32006</v>
      </c>
      <c r="L4" s="179">
        <v>29456</v>
      </c>
      <c r="M4" s="179">
        <v>-0.15</v>
      </c>
      <c r="N4" s="179">
        <v>-0.27</v>
      </c>
      <c r="O4" s="179">
        <v>-0.27</v>
      </c>
      <c r="P4" s="436">
        <v>-0.18</v>
      </c>
      <c r="Q4" s="436">
        <v>-0.28999999999999998</v>
      </c>
      <c r="R4" s="436">
        <v>-0.28999999999999998</v>
      </c>
      <c r="S4" s="436">
        <v>-0.13</v>
      </c>
      <c r="T4" s="436">
        <v>-0.26</v>
      </c>
      <c r="U4" s="436">
        <v>-0.26</v>
      </c>
      <c r="V4" s="436">
        <v>10.4</v>
      </c>
      <c r="W4" s="179">
        <v>50.8</v>
      </c>
      <c r="X4" s="179">
        <v>90.3</v>
      </c>
      <c r="Y4" s="179">
        <v>2.5</v>
      </c>
      <c r="Z4" s="179">
        <v>21</v>
      </c>
      <c r="AA4" s="179">
        <v>71.900000000000006</v>
      </c>
      <c r="AB4" s="179">
        <v>8.6999999999999993</v>
      </c>
      <c r="AC4" s="179">
        <v>23.4</v>
      </c>
      <c r="AD4" s="179">
        <v>48.1</v>
      </c>
      <c r="AE4" s="179">
        <v>0.8</v>
      </c>
      <c r="AF4" s="179">
        <v>7.2</v>
      </c>
      <c r="AG4" s="179">
        <v>34.299999999999997</v>
      </c>
      <c r="AH4" s="179">
        <v>0.2</v>
      </c>
      <c r="AI4" s="179">
        <v>2.8</v>
      </c>
      <c r="AJ4" s="179">
        <v>24.5</v>
      </c>
      <c r="AK4" s="179">
        <v>1.84</v>
      </c>
      <c r="AL4" s="179">
        <v>3.19</v>
      </c>
      <c r="AM4" s="179">
        <v>5.19</v>
      </c>
      <c r="AN4" s="179">
        <v>71400</v>
      </c>
      <c r="AO4" s="179">
        <v>12.1</v>
      </c>
      <c r="AP4" s="179">
        <v>46.4</v>
      </c>
      <c r="AQ4" s="179">
        <v>41.4</v>
      </c>
      <c r="AR4" s="179">
        <v>26.7</v>
      </c>
      <c r="AS4" s="179">
        <v>43.1</v>
      </c>
      <c r="AT4" s="179">
        <v>62.5</v>
      </c>
      <c r="AU4" s="179">
        <v>8666</v>
      </c>
      <c r="AV4" s="179">
        <v>33145</v>
      </c>
      <c r="AW4" s="179">
        <v>29589</v>
      </c>
      <c r="AX4" s="179">
        <v>0.13</v>
      </c>
      <c r="AY4" s="179">
        <v>0.21</v>
      </c>
      <c r="AZ4" s="179">
        <v>0.2</v>
      </c>
      <c r="BA4" s="179">
        <v>0.1</v>
      </c>
      <c r="BB4" s="436">
        <v>0.2</v>
      </c>
      <c r="BC4" s="436">
        <v>0.18</v>
      </c>
      <c r="BD4" s="436">
        <v>0.16</v>
      </c>
      <c r="BE4" s="436">
        <v>0.23</v>
      </c>
      <c r="BF4" s="436">
        <v>0.21</v>
      </c>
      <c r="BG4" s="436">
        <v>11.3</v>
      </c>
      <c r="BH4" s="436">
        <v>58.9</v>
      </c>
      <c r="BI4" s="436">
        <v>94.8</v>
      </c>
      <c r="BJ4" s="436">
        <v>2.7</v>
      </c>
      <c r="BK4" s="436">
        <v>26.5</v>
      </c>
      <c r="BL4" s="436">
        <v>79.7</v>
      </c>
      <c r="BM4" s="436">
        <v>13.2</v>
      </c>
      <c r="BN4" s="436">
        <v>34.4</v>
      </c>
      <c r="BO4" s="436">
        <v>59.7</v>
      </c>
      <c r="BP4" s="495">
        <v>1.6</v>
      </c>
      <c r="BQ4" s="495">
        <v>14.9</v>
      </c>
      <c r="BR4" s="495">
        <v>50.1</v>
      </c>
      <c r="BS4" s="436">
        <v>0.4</v>
      </c>
      <c r="BT4" s="436">
        <v>6.5</v>
      </c>
      <c r="BU4" s="436">
        <v>39</v>
      </c>
      <c r="BV4" s="495">
        <v>2.04</v>
      </c>
      <c r="BW4" s="495">
        <v>3.58</v>
      </c>
      <c r="BX4" s="495">
        <v>5.65</v>
      </c>
      <c r="BY4" s="436">
        <v>142755</v>
      </c>
      <c r="BZ4" s="436">
        <v>13</v>
      </c>
      <c r="CA4" s="436">
        <v>45.6</v>
      </c>
      <c r="CB4" s="436">
        <v>41.4</v>
      </c>
      <c r="CC4" s="436">
        <v>25</v>
      </c>
      <c r="CD4" s="436">
        <v>40.700000000000003</v>
      </c>
      <c r="CE4" s="436">
        <v>60.2</v>
      </c>
      <c r="CF4" s="436">
        <v>18559</v>
      </c>
      <c r="CG4" s="436">
        <v>65151</v>
      </c>
      <c r="CH4" s="436">
        <v>59045</v>
      </c>
      <c r="CI4" s="436">
        <v>-0.02</v>
      </c>
      <c r="CJ4" s="436">
        <v>-0.02</v>
      </c>
      <c r="CK4" s="436">
        <v>-0.04</v>
      </c>
      <c r="CL4" s="436">
        <v>-0.04</v>
      </c>
      <c r="CM4" s="436">
        <v>-0.03</v>
      </c>
      <c r="CN4" s="436">
        <v>-0.05</v>
      </c>
      <c r="CO4" s="436">
        <v>0</v>
      </c>
      <c r="CP4" s="436">
        <v>-0.02</v>
      </c>
      <c r="CQ4" s="436">
        <v>-0.03</v>
      </c>
      <c r="CR4" s="436">
        <v>10.8</v>
      </c>
      <c r="CS4" s="436">
        <v>54.9</v>
      </c>
      <c r="CT4" s="436">
        <v>92.6</v>
      </c>
      <c r="CU4" s="436">
        <v>2.6</v>
      </c>
      <c r="CV4" s="436">
        <v>23.8</v>
      </c>
      <c r="CW4" s="436">
        <v>75.8</v>
      </c>
      <c r="CX4" s="436">
        <v>10.8</v>
      </c>
      <c r="CY4" s="436">
        <v>29</v>
      </c>
      <c r="CZ4" s="436">
        <v>53.9</v>
      </c>
      <c r="DA4" s="495">
        <v>1.2</v>
      </c>
      <c r="DB4" s="495">
        <v>11.1</v>
      </c>
      <c r="DC4" s="495">
        <v>42.2</v>
      </c>
      <c r="DD4" s="176">
        <v>0.3</v>
      </c>
      <c r="DE4" s="176">
        <v>4.7</v>
      </c>
      <c r="DF4" s="176">
        <v>31.8</v>
      </c>
      <c r="DG4" s="435">
        <v>1.93</v>
      </c>
      <c r="DH4" s="435">
        <v>3.39</v>
      </c>
      <c r="DI4" s="435">
        <v>5.42</v>
      </c>
    </row>
    <row r="5" spans="1:161" x14ac:dyDescent="0.2">
      <c r="B5" s="176" t="s">
        <v>161</v>
      </c>
      <c r="C5" s="179">
        <v>172729</v>
      </c>
      <c r="D5" s="179">
        <v>13.3</v>
      </c>
      <c r="E5" s="179">
        <v>43.5</v>
      </c>
      <c r="F5" s="179">
        <v>43.2</v>
      </c>
      <c r="G5" s="179">
        <v>23.9</v>
      </c>
      <c r="H5" s="179">
        <v>38.700000000000003</v>
      </c>
      <c r="I5" s="179">
        <v>59.4</v>
      </c>
      <c r="J5" s="179">
        <v>23057</v>
      </c>
      <c r="K5" s="179">
        <v>75111</v>
      </c>
      <c r="L5" s="179">
        <v>74560</v>
      </c>
      <c r="M5" s="179">
        <v>-0.13</v>
      </c>
      <c r="N5" s="179">
        <v>-0.22</v>
      </c>
      <c r="O5" s="179">
        <v>-0.18</v>
      </c>
      <c r="P5" s="436">
        <v>-0.15</v>
      </c>
      <c r="Q5" s="436">
        <v>-0.23</v>
      </c>
      <c r="R5" s="436">
        <v>-0.18</v>
      </c>
      <c r="S5" s="436">
        <v>-0.11</v>
      </c>
      <c r="T5" s="436">
        <v>-0.21</v>
      </c>
      <c r="U5" s="436">
        <v>-0.17</v>
      </c>
      <c r="V5" s="436">
        <v>11</v>
      </c>
      <c r="W5" s="179">
        <v>52</v>
      </c>
      <c r="X5" s="179">
        <v>91.4</v>
      </c>
      <c r="Y5" s="179">
        <v>2.6</v>
      </c>
      <c r="Z5" s="179">
        <v>22.4</v>
      </c>
      <c r="AA5" s="179">
        <v>74.900000000000006</v>
      </c>
      <c r="AB5" s="179">
        <v>7.9</v>
      </c>
      <c r="AC5" s="179">
        <v>24</v>
      </c>
      <c r="AD5" s="179">
        <v>53.3</v>
      </c>
      <c r="AE5" s="179">
        <v>0.8</v>
      </c>
      <c r="AF5" s="179">
        <v>7.4</v>
      </c>
      <c r="AG5" s="179">
        <v>39.1</v>
      </c>
      <c r="AH5" s="179">
        <v>0.2</v>
      </c>
      <c r="AI5" s="179">
        <v>3.1</v>
      </c>
      <c r="AJ5" s="179">
        <v>28.8</v>
      </c>
      <c r="AK5" s="179">
        <v>1.85</v>
      </c>
      <c r="AL5" s="179">
        <v>3.22</v>
      </c>
      <c r="AM5" s="179">
        <v>5.36</v>
      </c>
      <c r="AN5" s="179">
        <v>168391</v>
      </c>
      <c r="AO5" s="179">
        <v>11.8</v>
      </c>
      <c r="AP5" s="179">
        <v>45.1</v>
      </c>
      <c r="AQ5" s="179">
        <v>43.1</v>
      </c>
      <c r="AR5" s="179">
        <v>27.5</v>
      </c>
      <c r="AS5" s="179">
        <v>43.6</v>
      </c>
      <c r="AT5" s="179">
        <v>63.8</v>
      </c>
      <c r="AU5" s="179">
        <v>19930</v>
      </c>
      <c r="AV5" s="179">
        <v>75882</v>
      </c>
      <c r="AW5" s="179">
        <v>72579</v>
      </c>
      <c r="AX5" s="179">
        <v>0.19</v>
      </c>
      <c r="AY5" s="179">
        <v>0.26</v>
      </c>
      <c r="AZ5" s="179">
        <v>0.27</v>
      </c>
      <c r="BA5" s="179">
        <v>0.17</v>
      </c>
      <c r="BB5" s="436">
        <v>0.25</v>
      </c>
      <c r="BC5" s="436">
        <v>0.26</v>
      </c>
      <c r="BD5" s="436">
        <v>0.21</v>
      </c>
      <c r="BE5" s="436">
        <v>0.27</v>
      </c>
      <c r="BF5" s="436">
        <v>0.28000000000000003</v>
      </c>
      <c r="BG5" s="436">
        <v>12.7</v>
      </c>
      <c r="BH5" s="436">
        <v>60.4</v>
      </c>
      <c r="BI5" s="436">
        <v>95.5</v>
      </c>
      <c r="BJ5" s="436">
        <v>3</v>
      </c>
      <c r="BK5" s="436">
        <v>28</v>
      </c>
      <c r="BL5" s="436">
        <v>82.1</v>
      </c>
      <c r="BM5" s="436">
        <v>14.2</v>
      </c>
      <c r="BN5" s="436">
        <v>36.4</v>
      </c>
      <c r="BO5" s="436">
        <v>64</v>
      </c>
      <c r="BP5" s="495">
        <v>1.6</v>
      </c>
      <c r="BQ5" s="495">
        <v>15.7</v>
      </c>
      <c r="BR5" s="495">
        <v>54.5</v>
      </c>
      <c r="BS5" s="436">
        <v>0.5</v>
      </c>
      <c r="BT5" s="436">
        <v>6.9</v>
      </c>
      <c r="BU5" s="436">
        <v>43.2</v>
      </c>
      <c r="BV5" s="495">
        <v>2.09</v>
      </c>
      <c r="BW5" s="495">
        <v>3.62</v>
      </c>
      <c r="BX5" s="495">
        <v>5.81</v>
      </c>
      <c r="BY5" s="436">
        <v>341120</v>
      </c>
      <c r="BZ5" s="436">
        <v>12.6</v>
      </c>
      <c r="CA5" s="436">
        <v>44.3</v>
      </c>
      <c r="CB5" s="436">
        <v>43.1</v>
      </c>
      <c r="CC5" s="436">
        <v>25.6</v>
      </c>
      <c r="CD5" s="436">
        <v>41.1</v>
      </c>
      <c r="CE5" s="436">
        <v>61.6</v>
      </c>
      <c r="CF5" s="436">
        <v>42987</v>
      </c>
      <c r="CG5" s="436">
        <v>150993</v>
      </c>
      <c r="CH5" s="436">
        <v>147139</v>
      </c>
      <c r="CI5" s="436">
        <v>0.02</v>
      </c>
      <c r="CJ5" s="436">
        <v>0.02</v>
      </c>
      <c r="CK5" s="436">
        <v>0.04</v>
      </c>
      <c r="CL5" s="436">
        <v>0</v>
      </c>
      <c r="CM5" s="436">
        <v>0.01</v>
      </c>
      <c r="CN5" s="436">
        <v>0.04</v>
      </c>
      <c r="CO5" s="436">
        <v>0.03</v>
      </c>
      <c r="CP5" s="436">
        <v>0.03</v>
      </c>
      <c r="CQ5" s="436">
        <v>0.05</v>
      </c>
      <c r="CR5" s="436">
        <v>11.8</v>
      </c>
      <c r="CS5" s="436">
        <v>56.2</v>
      </c>
      <c r="CT5" s="436">
        <v>93.4</v>
      </c>
      <c r="CU5" s="436">
        <v>2.8</v>
      </c>
      <c r="CV5" s="436">
        <v>25.2</v>
      </c>
      <c r="CW5" s="436">
        <v>78.5</v>
      </c>
      <c r="CX5" s="436">
        <v>10.8</v>
      </c>
      <c r="CY5" s="436">
        <v>30.3</v>
      </c>
      <c r="CZ5" s="436">
        <v>58.6</v>
      </c>
      <c r="DA5" s="495">
        <v>1.2</v>
      </c>
      <c r="DB5" s="495">
        <v>11.6</v>
      </c>
      <c r="DC5" s="495">
        <v>46.7</v>
      </c>
      <c r="DD5" s="176">
        <v>0.4</v>
      </c>
      <c r="DE5" s="176">
        <v>5</v>
      </c>
      <c r="DF5" s="176">
        <v>35.9</v>
      </c>
      <c r="DG5" s="435">
        <v>1.96</v>
      </c>
      <c r="DH5" s="435">
        <v>3.42</v>
      </c>
      <c r="DI5" s="435">
        <v>5.58</v>
      </c>
    </row>
    <row r="6" spans="1:161" x14ac:dyDescent="0.2">
      <c r="B6" s="176" t="s">
        <v>162</v>
      </c>
      <c r="C6" s="179">
        <v>44251</v>
      </c>
      <c r="D6" s="179">
        <v>18.3</v>
      </c>
      <c r="E6" s="179">
        <v>49.1</v>
      </c>
      <c r="F6" s="179">
        <v>32.6</v>
      </c>
      <c r="G6" s="179">
        <v>23.1</v>
      </c>
      <c r="H6" s="179">
        <v>36.5</v>
      </c>
      <c r="I6" s="179">
        <v>54.6</v>
      </c>
      <c r="J6" s="179">
        <v>8094</v>
      </c>
      <c r="K6" s="179">
        <v>21738</v>
      </c>
      <c r="L6" s="179">
        <v>14419</v>
      </c>
      <c r="M6" s="179">
        <v>-0.18</v>
      </c>
      <c r="N6" s="179">
        <v>-0.4</v>
      </c>
      <c r="O6" s="179">
        <v>-0.49</v>
      </c>
      <c r="P6" s="436">
        <v>-0.21</v>
      </c>
      <c r="Q6" s="436">
        <v>-0.41</v>
      </c>
      <c r="R6" s="436">
        <v>-0.51</v>
      </c>
      <c r="S6" s="436">
        <v>-0.15</v>
      </c>
      <c r="T6" s="436">
        <v>-0.38</v>
      </c>
      <c r="U6" s="436">
        <v>-0.47</v>
      </c>
      <c r="V6" s="436">
        <v>9.6</v>
      </c>
      <c r="W6" s="179">
        <v>45.5</v>
      </c>
      <c r="X6" s="179">
        <v>86.3</v>
      </c>
      <c r="Y6" s="179">
        <v>2.4</v>
      </c>
      <c r="Z6" s="179">
        <v>18.7</v>
      </c>
      <c r="AA6" s="179">
        <v>65.5</v>
      </c>
      <c r="AB6" s="179">
        <v>7.9</v>
      </c>
      <c r="AC6" s="179">
        <v>20.100000000000001</v>
      </c>
      <c r="AD6" s="179">
        <v>42.7</v>
      </c>
      <c r="AE6" s="179">
        <v>0.7</v>
      </c>
      <c r="AF6" s="179">
        <v>4.9000000000000004</v>
      </c>
      <c r="AG6" s="179">
        <v>25.9</v>
      </c>
      <c r="AH6" s="179">
        <v>0.2</v>
      </c>
      <c r="AI6" s="179">
        <v>1.9</v>
      </c>
      <c r="AJ6" s="179">
        <v>17.2</v>
      </c>
      <c r="AK6" s="179">
        <v>1.75</v>
      </c>
      <c r="AL6" s="179">
        <v>2.96</v>
      </c>
      <c r="AM6" s="179">
        <v>4.7699999999999996</v>
      </c>
      <c r="AN6" s="179">
        <v>41608</v>
      </c>
      <c r="AO6" s="179">
        <v>16.600000000000001</v>
      </c>
      <c r="AP6" s="179">
        <v>51.5</v>
      </c>
      <c r="AQ6" s="179">
        <v>32</v>
      </c>
      <c r="AR6" s="179">
        <v>26.3</v>
      </c>
      <c r="AS6" s="179">
        <v>41</v>
      </c>
      <c r="AT6" s="179">
        <v>58.9</v>
      </c>
      <c r="AU6" s="179">
        <v>6900</v>
      </c>
      <c r="AV6" s="179">
        <v>21410</v>
      </c>
      <c r="AW6" s="179">
        <v>13298</v>
      </c>
      <c r="AX6" s="179">
        <v>0.09</v>
      </c>
      <c r="AY6" s="179">
        <v>0.05</v>
      </c>
      <c r="AZ6" s="179">
        <v>-0.06</v>
      </c>
      <c r="BA6" s="179">
        <v>0.06</v>
      </c>
      <c r="BB6" s="436">
        <v>0.03</v>
      </c>
      <c r="BC6" s="436">
        <v>-0.09</v>
      </c>
      <c r="BD6" s="436">
        <v>0.12</v>
      </c>
      <c r="BE6" s="436">
        <v>7.0000000000000007E-2</v>
      </c>
      <c r="BF6" s="436">
        <v>-0.04</v>
      </c>
      <c r="BG6" s="436">
        <v>10.4</v>
      </c>
      <c r="BH6" s="436">
        <v>52.7</v>
      </c>
      <c r="BI6" s="436">
        <v>91.9</v>
      </c>
      <c r="BJ6" s="436">
        <v>2.7</v>
      </c>
      <c r="BK6" s="436">
        <v>23.1</v>
      </c>
      <c r="BL6" s="436">
        <v>73.900000000000006</v>
      </c>
      <c r="BM6" s="436">
        <v>13.8</v>
      </c>
      <c r="BN6" s="436">
        <v>29.9</v>
      </c>
      <c r="BO6" s="436">
        <v>52.5</v>
      </c>
      <c r="BP6" s="495">
        <v>1.3</v>
      </c>
      <c r="BQ6" s="495">
        <v>10.199999999999999</v>
      </c>
      <c r="BR6" s="495">
        <v>40.1</v>
      </c>
      <c r="BS6" s="436">
        <v>0.4</v>
      </c>
      <c r="BT6" s="436">
        <v>4.2</v>
      </c>
      <c r="BU6" s="436">
        <v>28.6</v>
      </c>
      <c r="BV6" s="495">
        <v>1.96</v>
      </c>
      <c r="BW6" s="495">
        <v>3.31</v>
      </c>
      <c r="BX6" s="495">
        <v>5.18</v>
      </c>
      <c r="BY6" s="436">
        <v>85859</v>
      </c>
      <c r="BZ6" s="436">
        <v>17.5</v>
      </c>
      <c r="CA6" s="436">
        <v>50.3</v>
      </c>
      <c r="CB6" s="436">
        <v>32.299999999999997</v>
      </c>
      <c r="CC6" s="436">
        <v>24.6</v>
      </c>
      <c r="CD6" s="436">
        <v>38.700000000000003</v>
      </c>
      <c r="CE6" s="436">
        <v>56.6</v>
      </c>
      <c r="CF6" s="436">
        <v>14994</v>
      </c>
      <c r="CG6" s="436">
        <v>43148</v>
      </c>
      <c r="CH6" s="436">
        <v>27717</v>
      </c>
      <c r="CI6" s="436">
        <v>-0.05</v>
      </c>
      <c r="CJ6" s="436">
        <v>-0.17</v>
      </c>
      <c r="CK6" s="436">
        <v>-0.28000000000000003</v>
      </c>
      <c r="CL6" s="436">
        <v>-7.0000000000000007E-2</v>
      </c>
      <c r="CM6" s="436">
        <v>-0.19</v>
      </c>
      <c r="CN6" s="436">
        <v>-0.3</v>
      </c>
      <c r="CO6" s="436">
        <v>-0.03</v>
      </c>
      <c r="CP6" s="436">
        <v>-0.16</v>
      </c>
      <c r="CQ6" s="436">
        <v>-0.27</v>
      </c>
      <c r="CR6" s="436">
        <v>10</v>
      </c>
      <c r="CS6" s="436">
        <v>49.1</v>
      </c>
      <c r="CT6" s="436">
        <v>89</v>
      </c>
      <c r="CU6" s="436">
        <v>2.5</v>
      </c>
      <c r="CV6" s="436">
        <v>20.9</v>
      </c>
      <c r="CW6" s="436">
        <v>69.5</v>
      </c>
      <c r="CX6" s="436">
        <v>10.6</v>
      </c>
      <c r="CY6" s="436">
        <v>25</v>
      </c>
      <c r="CZ6" s="436">
        <v>47.4</v>
      </c>
      <c r="DA6" s="495">
        <v>1</v>
      </c>
      <c r="DB6" s="495">
        <v>7.5</v>
      </c>
      <c r="DC6" s="495">
        <v>32.700000000000003</v>
      </c>
      <c r="DD6" s="176">
        <v>0.3</v>
      </c>
      <c r="DE6" s="176">
        <v>3.1</v>
      </c>
      <c r="DF6" s="176">
        <v>22.6</v>
      </c>
      <c r="DG6" s="435">
        <v>1.85</v>
      </c>
      <c r="DH6" s="435">
        <v>3.14</v>
      </c>
      <c r="DI6" s="435">
        <v>4.97</v>
      </c>
    </row>
    <row r="7" spans="1:161" x14ac:dyDescent="0.2">
      <c r="B7" s="176" t="s">
        <v>163</v>
      </c>
      <c r="C7" s="179">
        <v>122939</v>
      </c>
      <c r="D7" s="179">
        <v>11.6</v>
      </c>
      <c r="E7" s="179">
        <v>41.3</v>
      </c>
      <c r="F7" s="179">
        <v>47.2</v>
      </c>
      <c r="G7" s="179">
        <v>24.3</v>
      </c>
      <c r="H7" s="179">
        <v>39.700000000000003</v>
      </c>
      <c r="I7" s="179">
        <v>60.8</v>
      </c>
      <c r="J7" s="179">
        <v>14216</v>
      </c>
      <c r="K7" s="179">
        <v>50738</v>
      </c>
      <c r="L7" s="179">
        <v>57985</v>
      </c>
      <c r="M7" s="179">
        <v>-0.11</v>
      </c>
      <c r="N7" s="179">
        <v>-0.14000000000000001</v>
      </c>
      <c r="O7" s="179">
        <v>-0.09</v>
      </c>
      <c r="P7" s="436">
        <v>-0.13</v>
      </c>
      <c r="Q7" s="436">
        <v>-0.15</v>
      </c>
      <c r="R7" s="436">
        <v>-0.1</v>
      </c>
      <c r="S7" s="436">
        <v>-0.08</v>
      </c>
      <c r="T7" s="436">
        <v>-0.13</v>
      </c>
      <c r="U7" s="436">
        <v>-0.08</v>
      </c>
      <c r="V7" s="436">
        <v>11.6</v>
      </c>
      <c r="W7" s="179">
        <v>55.1</v>
      </c>
      <c r="X7" s="179">
        <v>92.8</v>
      </c>
      <c r="Y7" s="179">
        <v>2.6</v>
      </c>
      <c r="Z7" s="179">
        <v>24.1</v>
      </c>
      <c r="AA7" s="179">
        <v>77.599999999999994</v>
      </c>
      <c r="AB7" s="179">
        <v>7.7</v>
      </c>
      <c r="AC7" s="179">
        <v>25.6</v>
      </c>
      <c r="AD7" s="179">
        <v>56.4</v>
      </c>
      <c r="AE7" s="179">
        <v>0.8</v>
      </c>
      <c r="AF7" s="179">
        <v>8.4</v>
      </c>
      <c r="AG7" s="179">
        <v>42.7</v>
      </c>
      <c r="AH7" s="179">
        <v>0.2</v>
      </c>
      <c r="AI7" s="179">
        <v>3.5</v>
      </c>
      <c r="AJ7" s="179">
        <v>31.9</v>
      </c>
      <c r="AK7" s="179">
        <v>1.9</v>
      </c>
      <c r="AL7" s="179">
        <v>3.34</v>
      </c>
      <c r="AM7" s="179">
        <v>5.53</v>
      </c>
      <c r="AN7" s="179">
        <v>123145</v>
      </c>
      <c r="AO7" s="179">
        <v>10.199999999999999</v>
      </c>
      <c r="AP7" s="179">
        <v>42.8</v>
      </c>
      <c r="AQ7" s="179">
        <v>47</v>
      </c>
      <c r="AR7" s="179">
        <v>28.2</v>
      </c>
      <c r="AS7" s="179">
        <v>44.6</v>
      </c>
      <c r="AT7" s="179">
        <v>65</v>
      </c>
      <c r="AU7" s="179">
        <v>12590</v>
      </c>
      <c r="AV7" s="179">
        <v>52659</v>
      </c>
      <c r="AW7" s="179">
        <v>57896</v>
      </c>
      <c r="AX7" s="179">
        <v>0.24</v>
      </c>
      <c r="AY7" s="179">
        <v>0.35</v>
      </c>
      <c r="AZ7" s="179">
        <v>0.35</v>
      </c>
      <c r="BA7" s="179">
        <v>0.22</v>
      </c>
      <c r="BB7" s="436">
        <v>0.34</v>
      </c>
      <c r="BC7" s="436">
        <v>0.34</v>
      </c>
      <c r="BD7" s="436">
        <v>0.26</v>
      </c>
      <c r="BE7" s="436">
        <v>0.36</v>
      </c>
      <c r="BF7" s="436">
        <v>0.36</v>
      </c>
      <c r="BG7" s="436">
        <v>13.9</v>
      </c>
      <c r="BH7" s="436">
        <v>63.6</v>
      </c>
      <c r="BI7" s="436">
        <v>96.5</v>
      </c>
      <c r="BJ7" s="436">
        <v>3.2</v>
      </c>
      <c r="BK7" s="436">
        <v>29.9</v>
      </c>
      <c r="BL7" s="436">
        <v>84.1</v>
      </c>
      <c r="BM7" s="436">
        <v>14.1</v>
      </c>
      <c r="BN7" s="436">
        <v>38.700000000000003</v>
      </c>
      <c r="BO7" s="436">
        <v>66.8</v>
      </c>
      <c r="BP7" s="495">
        <v>1.7</v>
      </c>
      <c r="BQ7" s="495">
        <v>17.8</v>
      </c>
      <c r="BR7" s="495">
        <v>57.9</v>
      </c>
      <c r="BS7" s="436">
        <v>0.6</v>
      </c>
      <c r="BT7" s="436">
        <v>7.8</v>
      </c>
      <c r="BU7" s="436">
        <v>46.7</v>
      </c>
      <c r="BV7" s="495">
        <v>2.16</v>
      </c>
      <c r="BW7" s="495">
        <v>3.74</v>
      </c>
      <c r="BX7" s="495">
        <v>5.96</v>
      </c>
      <c r="BY7" s="436">
        <v>246084</v>
      </c>
      <c r="BZ7" s="436">
        <v>10.9</v>
      </c>
      <c r="CA7" s="436">
        <v>42</v>
      </c>
      <c r="CB7" s="436">
        <v>47.1</v>
      </c>
      <c r="CC7" s="436">
        <v>26.1</v>
      </c>
      <c r="CD7" s="436">
        <v>42.2</v>
      </c>
      <c r="CE7" s="436">
        <v>62.9</v>
      </c>
      <c r="CF7" s="436">
        <v>26806</v>
      </c>
      <c r="CG7" s="436">
        <v>103397</v>
      </c>
      <c r="CH7" s="436">
        <v>115881</v>
      </c>
      <c r="CI7" s="436">
        <v>0.06</v>
      </c>
      <c r="CJ7" s="436">
        <v>0.11</v>
      </c>
      <c r="CK7" s="436">
        <v>0.13</v>
      </c>
      <c r="CL7" s="436">
        <v>0.04</v>
      </c>
      <c r="CM7" s="436">
        <v>0.1</v>
      </c>
      <c r="CN7" s="436">
        <v>0.12</v>
      </c>
      <c r="CO7" s="436">
        <v>7.0000000000000007E-2</v>
      </c>
      <c r="CP7" s="436">
        <v>0.12</v>
      </c>
      <c r="CQ7" s="436">
        <v>0.14000000000000001</v>
      </c>
      <c r="CR7" s="436">
        <v>12.7</v>
      </c>
      <c r="CS7" s="436">
        <v>59.4</v>
      </c>
      <c r="CT7" s="436">
        <v>94.6</v>
      </c>
      <c r="CU7" s="436">
        <v>2.9</v>
      </c>
      <c r="CV7" s="436">
        <v>27.1</v>
      </c>
      <c r="CW7" s="436">
        <v>80.900000000000006</v>
      </c>
      <c r="CX7" s="436">
        <v>10.7</v>
      </c>
      <c r="CY7" s="436">
        <v>32.299999999999997</v>
      </c>
      <c r="CZ7" s="436">
        <v>61.6</v>
      </c>
      <c r="DA7" s="495">
        <v>1.2</v>
      </c>
      <c r="DB7" s="495">
        <v>13.2</v>
      </c>
      <c r="DC7" s="495">
        <v>50.3</v>
      </c>
      <c r="DD7" s="176">
        <v>0.4</v>
      </c>
      <c r="DE7" s="176">
        <v>5.7</v>
      </c>
      <c r="DF7" s="176">
        <v>39.299999999999997</v>
      </c>
      <c r="DG7" s="435">
        <v>2.02</v>
      </c>
      <c r="DH7" s="435">
        <v>3.54</v>
      </c>
      <c r="DI7" s="435">
        <v>5.75</v>
      </c>
    </row>
    <row r="8" spans="1:161" x14ac:dyDescent="0.2">
      <c r="B8" s="176" t="s">
        <v>164</v>
      </c>
      <c r="C8" s="179">
        <v>2925</v>
      </c>
      <c r="D8" s="179">
        <v>13.5</v>
      </c>
      <c r="E8" s="179">
        <v>43.4</v>
      </c>
      <c r="F8" s="179">
        <v>43.1</v>
      </c>
      <c r="G8" s="179">
        <v>26.9</v>
      </c>
      <c r="H8" s="179">
        <v>41.9</v>
      </c>
      <c r="I8" s="179">
        <v>60.5</v>
      </c>
      <c r="J8" s="179">
        <v>395</v>
      </c>
      <c r="K8" s="179">
        <v>1268</v>
      </c>
      <c r="L8" s="179">
        <v>1261</v>
      </c>
      <c r="M8" s="179">
        <v>0.15</v>
      </c>
      <c r="N8" s="179">
        <v>0.09</v>
      </c>
      <c r="O8" s="179">
        <v>0.02</v>
      </c>
      <c r="P8" s="436">
        <v>0.03</v>
      </c>
      <c r="Q8" s="436">
        <v>0.02</v>
      </c>
      <c r="R8" s="436">
        <v>-0.05</v>
      </c>
      <c r="S8" s="436">
        <v>0.28000000000000003</v>
      </c>
      <c r="T8" s="436">
        <v>0.16</v>
      </c>
      <c r="U8" s="436">
        <v>0.09</v>
      </c>
      <c r="V8" s="436">
        <v>16.7</v>
      </c>
      <c r="W8" s="179">
        <v>58.6</v>
      </c>
      <c r="X8" s="179">
        <v>91.8</v>
      </c>
      <c r="Y8" s="179">
        <v>4.0999999999999996</v>
      </c>
      <c r="Z8" s="179">
        <v>30</v>
      </c>
      <c r="AA8" s="179">
        <v>79.099999999999994</v>
      </c>
      <c r="AB8" s="179">
        <v>21.5</v>
      </c>
      <c r="AC8" s="179">
        <v>51.5</v>
      </c>
      <c r="AD8" s="179">
        <v>68.099999999999994</v>
      </c>
      <c r="AE8" s="179">
        <v>3</v>
      </c>
      <c r="AF8" s="179">
        <v>20.9</v>
      </c>
      <c r="AG8" s="179">
        <v>51.3</v>
      </c>
      <c r="AH8" s="179">
        <v>0.8</v>
      </c>
      <c r="AI8" s="179">
        <v>9.1999999999999993</v>
      </c>
      <c r="AJ8" s="179">
        <v>38.1</v>
      </c>
      <c r="AK8" s="179">
        <v>2.27</v>
      </c>
      <c r="AL8" s="179">
        <v>3.74</v>
      </c>
      <c r="AM8" s="179">
        <v>5.61</v>
      </c>
      <c r="AN8" s="179">
        <v>2515</v>
      </c>
      <c r="AO8" s="179">
        <v>11.6</v>
      </c>
      <c r="AP8" s="179">
        <v>49</v>
      </c>
      <c r="AQ8" s="179">
        <v>39.4</v>
      </c>
      <c r="AR8" s="179">
        <v>29.8</v>
      </c>
      <c r="AS8" s="179">
        <v>46.1</v>
      </c>
      <c r="AT8" s="179">
        <v>63.2</v>
      </c>
      <c r="AU8" s="179">
        <v>292</v>
      </c>
      <c r="AV8" s="179">
        <v>1232</v>
      </c>
      <c r="AW8" s="179">
        <v>991</v>
      </c>
      <c r="AX8" s="179">
        <v>0.37</v>
      </c>
      <c r="AY8" s="179">
        <v>0.51</v>
      </c>
      <c r="AZ8" s="179">
        <v>0.36</v>
      </c>
      <c r="BA8" s="179">
        <v>0.23</v>
      </c>
      <c r="BB8" s="436">
        <v>0.44</v>
      </c>
      <c r="BC8" s="436">
        <v>0.28999999999999998</v>
      </c>
      <c r="BD8" s="436">
        <v>0.52</v>
      </c>
      <c r="BE8" s="436">
        <v>0.57999999999999996</v>
      </c>
      <c r="BF8" s="436">
        <v>0.44</v>
      </c>
      <c r="BG8" s="436">
        <v>17.100000000000001</v>
      </c>
      <c r="BH8" s="436">
        <v>65.2</v>
      </c>
      <c r="BI8" s="436">
        <v>93.5</v>
      </c>
      <c r="BJ8" s="436">
        <v>4.8</v>
      </c>
      <c r="BK8" s="436">
        <v>34.700000000000003</v>
      </c>
      <c r="BL8" s="436">
        <v>79.7</v>
      </c>
      <c r="BM8" s="436">
        <v>32.5</v>
      </c>
      <c r="BN8" s="436">
        <v>63.7</v>
      </c>
      <c r="BO8" s="436">
        <v>77.7</v>
      </c>
      <c r="BP8" s="495">
        <v>4.5</v>
      </c>
      <c r="BQ8" s="495">
        <v>31.4</v>
      </c>
      <c r="BR8" s="495">
        <v>63.1</v>
      </c>
      <c r="BS8" s="436">
        <v>2.7</v>
      </c>
      <c r="BT8" s="436">
        <v>15.5</v>
      </c>
      <c r="BU8" s="436">
        <v>50.6</v>
      </c>
      <c r="BV8" s="495">
        <v>2.5</v>
      </c>
      <c r="BW8" s="495">
        <v>4.1500000000000004</v>
      </c>
      <c r="BX8" s="495">
        <v>5.94</v>
      </c>
      <c r="BY8" s="436">
        <v>5440</v>
      </c>
      <c r="BZ8" s="436">
        <v>12.6</v>
      </c>
      <c r="CA8" s="436">
        <v>46</v>
      </c>
      <c r="CB8" s="436">
        <v>41.4</v>
      </c>
      <c r="CC8" s="436">
        <v>28.1</v>
      </c>
      <c r="CD8" s="436">
        <v>44</v>
      </c>
      <c r="CE8" s="436">
        <v>61.7</v>
      </c>
      <c r="CF8" s="436">
        <v>687</v>
      </c>
      <c r="CG8" s="436">
        <v>2500</v>
      </c>
      <c r="CH8" s="436">
        <v>2252</v>
      </c>
      <c r="CI8" s="436">
        <v>0.25</v>
      </c>
      <c r="CJ8" s="436">
        <v>0.3</v>
      </c>
      <c r="CK8" s="436">
        <v>0.17</v>
      </c>
      <c r="CL8" s="436">
        <v>0.15</v>
      </c>
      <c r="CM8" s="436">
        <v>0.25</v>
      </c>
      <c r="CN8" s="436">
        <v>0.12</v>
      </c>
      <c r="CO8" s="436">
        <v>0.34</v>
      </c>
      <c r="CP8" s="436">
        <v>0.35</v>
      </c>
      <c r="CQ8" s="436">
        <v>0.22</v>
      </c>
      <c r="CR8" s="436">
        <v>16.899999999999999</v>
      </c>
      <c r="CS8" s="436">
        <v>61.9</v>
      </c>
      <c r="CT8" s="436">
        <v>92.5</v>
      </c>
      <c r="CU8" s="436">
        <v>4.4000000000000004</v>
      </c>
      <c r="CV8" s="436">
        <v>32.299999999999997</v>
      </c>
      <c r="CW8" s="436">
        <v>79.400000000000006</v>
      </c>
      <c r="CX8" s="436">
        <v>26.2</v>
      </c>
      <c r="CY8" s="436">
        <v>57.5</v>
      </c>
      <c r="CZ8" s="436">
        <v>72.3</v>
      </c>
      <c r="DA8" s="495">
        <v>3.6</v>
      </c>
      <c r="DB8" s="495">
        <v>26.1</v>
      </c>
      <c r="DC8" s="495">
        <v>56.5</v>
      </c>
      <c r="DD8" s="176">
        <v>1.6</v>
      </c>
      <c r="DE8" s="176">
        <v>12.3</v>
      </c>
      <c r="DF8" s="176">
        <v>43.6</v>
      </c>
      <c r="DG8" s="435">
        <v>2.37</v>
      </c>
      <c r="DH8" s="435">
        <v>3.94</v>
      </c>
      <c r="DI8" s="435">
        <v>5.76</v>
      </c>
    </row>
    <row r="9" spans="1:161" x14ac:dyDescent="0.2">
      <c r="B9" s="176" t="s">
        <v>208</v>
      </c>
      <c r="C9" s="179">
        <v>2022</v>
      </c>
      <c r="D9" s="179">
        <v>12</v>
      </c>
      <c r="E9" s="179">
        <v>51.4</v>
      </c>
      <c r="F9" s="179">
        <v>36.6</v>
      </c>
      <c r="G9" s="179">
        <v>21.5</v>
      </c>
      <c r="H9" s="179">
        <v>32.5</v>
      </c>
      <c r="I9" s="179">
        <v>47.9</v>
      </c>
      <c r="J9" s="179">
        <v>242</v>
      </c>
      <c r="K9" s="179">
        <v>1039</v>
      </c>
      <c r="L9" s="179">
        <v>741</v>
      </c>
      <c r="M9" s="179">
        <v>-0.43</v>
      </c>
      <c r="N9" s="179">
        <v>-0.83</v>
      </c>
      <c r="O9" s="179">
        <v>-1.1000000000000001</v>
      </c>
      <c r="P9" s="436">
        <v>-0.59</v>
      </c>
      <c r="Q9" s="436">
        <v>-0.91</v>
      </c>
      <c r="R9" s="436">
        <v>-1.19</v>
      </c>
      <c r="S9" s="436">
        <v>-0.27</v>
      </c>
      <c r="T9" s="436">
        <v>-0.75</v>
      </c>
      <c r="U9" s="436">
        <v>-1.01</v>
      </c>
      <c r="V9" s="436">
        <v>7</v>
      </c>
      <c r="W9" s="179">
        <v>36.6</v>
      </c>
      <c r="X9" s="179">
        <v>76.2</v>
      </c>
      <c r="Y9" s="179">
        <v>1.7</v>
      </c>
      <c r="Z9" s="179">
        <v>12.5</v>
      </c>
      <c r="AA9" s="179">
        <v>49</v>
      </c>
      <c r="AB9" s="179">
        <v>0.8</v>
      </c>
      <c r="AC9" s="179">
        <v>3.3</v>
      </c>
      <c r="AD9" s="179">
        <v>6.7</v>
      </c>
      <c r="AE9" s="179">
        <v>0</v>
      </c>
      <c r="AF9" s="179">
        <v>0.4</v>
      </c>
      <c r="AG9" s="179">
        <v>3.2</v>
      </c>
      <c r="AH9" s="179">
        <v>0</v>
      </c>
      <c r="AI9" s="179">
        <v>0.2</v>
      </c>
      <c r="AJ9" s="179">
        <v>1.9</v>
      </c>
      <c r="AK9" s="179">
        <v>1.61</v>
      </c>
      <c r="AL9" s="179">
        <v>2.48</v>
      </c>
      <c r="AM9" s="179">
        <v>3.74</v>
      </c>
      <c r="AN9" s="179">
        <v>748</v>
      </c>
      <c r="AO9" s="179">
        <v>10.199999999999999</v>
      </c>
      <c r="AP9" s="179">
        <v>50.8</v>
      </c>
      <c r="AQ9" s="179">
        <v>39</v>
      </c>
      <c r="AR9" s="179">
        <v>25.3</v>
      </c>
      <c r="AS9" s="179">
        <v>34.700000000000003</v>
      </c>
      <c r="AT9" s="179">
        <v>53</v>
      </c>
      <c r="AU9" s="179">
        <v>76</v>
      </c>
      <c r="AV9" s="179">
        <v>380</v>
      </c>
      <c r="AW9" s="179">
        <v>292</v>
      </c>
      <c r="AX9" s="179">
        <v>-0.11</v>
      </c>
      <c r="AY9" s="179">
        <v>-0.62</v>
      </c>
      <c r="AZ9" s="179">
        <v>-0.69</v>
      </c>
      <c r="BA9" s="179">
        <v>-0.39</v>
      </c>
      <c r="BB9" s="436">
        <v>-0.75</v>
      </c>
      <c r="BC9" s="436">
        <v>-0.84</v>
      </c>
      <c r="BD9" s="436">
        <v>0.17</v>
      </c>
      <c r="BE9" s="436">
        <v>-0.5</v>
      </c>
      <c r="BF9" s="436">
        <v>-0.55000000000000004</v>
      </c>
      <c r="BG9" s="436">
        <v>10.5</v>
      </c>
      <c r="BH9" s="436">
        <v>43.7</v>
      </c>
      <c r="BI9" s="436">
        <v>87.3</v>
      </c>
      <c r="BJ9" s="436">
        <v>1.3</v>
      </c>
      <c r="BK9" s="436">
        <v>15.5</v>
      </c>
      <c r="BL9" s="436">
        <v>64.7</v>
      </c>
      <c r="BM9" s="436">
        <v>6.6</v>
      </c>
      <c r="BN9" s="436">
        <v>8.9</v>
      </c>
      <c r="BO9" s="436">
        <v>11.3</v>
      </c>
      <c r="BP9" s="495">
        <v>0</v>
      </c>
      <c r="BQ9" s="495">
        <v>1.6</v>
      </c>
      <c r="BR9" s="495">
        <v>7.5</v>
      </c>
      <c r="BS9" s="436">
        <v>0</v>
      </c>
      <c r="BT9" s="436">
        <v>0.5</v>
      </c>
      <c r="BU9" s="436">
        <v>5.8</v>
      </c>
      <c r="BV9" s="495">
        <v>1.89</v>
      </c>
      <c r="BW9" s="495">
        <v>2.62</v>
      </c>
      <c r="BX9" s="495">
        <v>4.1500000000000004</v>
      </c>
      <c r="BY9" s="436">
        <v>2770</v>
      </c>
      <c r="BZ9" s="436">
        <v>11.5</v>
      </c>
      <c r="CA9" s="436">
        <v>51.2</v>
      </c>
      <c r="CB9" s="436">
        <v>37.299999999999997</v>
      </c>
      <c r="CC9" s="436">
        <v>22.4</v>
      </c>
      <c r="CD9" s="436">
        <v>33.1</v>
      </c>
      <c r="CE9" s="436">
        <v>49.3</v>
      </c>
      <c r="CF9" s="436">
        <v>318</v>
      </c>
      <c r="CG9" s="436">
        <v>1419</v>
      </c>
      <c r="CH9" s="436">
        <v>1033</v>
      </c>
      <c r="CI9" s="436">
        <v>-0.35</v>
      </c>
      <c r="CJ9" s="436">
        <v>-0.77</v>
      </c>
      <c r="CK9" s="436">
        <v>-0.98</v>
      </c>
      <c r="CL9" s="436">
        <v>-0.49</v>
      </c>
      <c r="CM9" s="436">
        <v>-0.84</v>
      </c>
      <c r="CN9" s="436">
        <v>-1.06</v>
      </c>
      <c r="CO9" s="436">
        <v>-0.21</v>
      </c>
      <c r="CP9" s="436">
        <v>-0.71</v>
      </c>
      <c r="CQ9" s="436">
        <v>-0.91</v>
      </c>
      <c r="CR9" s="436">
        <v>7.9</v>
      </c>
      <c r="CS9" s="436">
        <v>38.5</v>
      </c>
      <c r="CT9" s="436">
        <v>79.400000000000006</v>
      </c>
      <c r="CU9" s="436">
        <v>1.6</v>
      </c>
      <c r="CV9" s="436">
        <v>13.3</v>
      </c>
      <c r="CW9" s="436">
        <v>53.4</v>
      </c>
      <c r="CX9" s="436">
        <v>2.2000000000000002</v>
      </c>
      <c r="CY9" s="436">
        <v>4.8</v>
      </c>
      <c r="CZ9" s="436">
        <v>8</v>
      </c>
      <c r="DA9" s="495">
        <v>0</v>
      </c>
      <c r="DB9" s="495">
        <v>0.7</v>
      </c>
      <c r="DC9" s="495">
        <v>4.5</v>
      </c>
      <c r="DD9" s="176">
        <v>0</v>
      </c>
      <c r="DE9" s="176">
        <v>0.3</v>
      </c>
      <c r="DF9" s="176">
        <v>3</v>
      </c>
      <c r="DG9" s="435">
        <v>1.68</v>
      </c>
      <c r="DH9" s="435">
        <v>2.52</v>
      </c>
      <c r="DI9" s="435">
        <v>3.86</v>
      </c>
    </row>
    <row r="10" spans="1:161" x14ac:dyDescent="0.2">
      <c r="B10" s="176" t="s">
        <v>209</v>
      </c>
      <c r="C10" s="179">
        <v>592</v>
      </c>
      <c r="D10" s="179">
        <v>18.600000000000001</v>
      </c>
      <c r="E10" s="179">
        <v>55.4</v>
      </c>
      <c r="F10" s="179">
        <v>26</v>
      </c>
      <c r="G10" s="179">
        <v>22.3</v>
      </c>
      <c r="H10" s="179">
        <v>34.5</v>
      </c>
      <c r="I10" s="179">
        <v>48.5</v>
      </c>
      <c r="J10" s="179">
        <v>110</v>
      </c>
      <c r="K10" s="179">
        <v>328</v>
      </c>
      <c r="L10" s="179">
        <v>154</v>
      </c>
      <c r="M10" s="179">
        <v>-0.34</v>
      </c>
      <c r="N10" s="179">
        <v>-0.64</v>
      </c>
      <c r="O10" s="179">
        <v>-0.89</v>
      </c>
      <c r="P10" s="436">
        <v>-0.56999999999999995</v>
      </c>
      <c r="Q10" s="436">
        <v>-0.77</v>
      </c>
      <c r="R10" s="436">
        <v>-1.0900000000000001</v>
      </c>
      <c r="S10" s="436">
        <v>-0.1</v>
      </c>
      <c r="T10" s="436">
        <v>-0.5</v>
      </c>
      <c r="U10" s="436">
        <v>-0.7</v>
      </c>
      <c r="V10" s="436">
        <v>10.9</v>
      </c>
      <c r="W10" s="179">
        <v>35.1</v>
      </c>
      <c r="X10" s="179">
        <v>79.900000000000006</v>
      </c>
      <c r="Y10" s="179">
        <v>3.6</v>
      </c>
      <c r="Z10" s="179">
        <v>12.5</v>
      </c>
      <c r="AA10" s="179">
        <v>45.5</v>
      </c>
      <c r="AB10" s="179">
        <v>0.9</v>
      </c>
      <c r="AC10" s="179">
        <v>10.1</v>
      </c>
      <c r="AD10" s="179">
        <v>16.2</v>
      </c>
      <c r="AE10" s="179">
        <v>0.9</v>
      </c>
      <c r="AF10" s="179">
        <v>1.2</v>
      </c>
      <c r="AG10" s="179">
        <v>6.5</v>
      </c>
      <c r="AH10" s="179">
        <v>0.9</v>
      </c>
      <c r="AI10" s="179">
        <v>0.6</v>
      </c>
      <c r="AJ10" s="179">
        <v>3.9</v>
      </c>
      <c r="AK10" s="179">
        <v>1.59</v>
      </c>
      <c r="AL10" s="179">
        <v>2.57</v>
      </c>
      <c r="AM10" s="179">
        <v>3.79</v>
      </c>
      <c r="AN10" s="179">
        <v>375</v>
      </c>
      <c r="AO10" s="179">
        <v>19.2</v>
      </c>
      <c r="AP10" s="179">
        <v>53.6</v>
      </c>
      <c r="AQ10" s="179">
        <v>27.2</v>
      </c>
      <c r="AR10" s="179">
        <v>24.2</v>
      </c>
      <c r="AS10" s="179">
        <v>35.4</v>
      </c>
      <c r="AT10" s="179">
        <v>48.2</v>
      </c>
      <c r="AU10" s="179">
        <v>72</v>
      </c>
      <c r="AV10" s="179">
        <v>201</v>
      </c>
      <c r="AW10" s="179">
        <v>102</v>
      </c>
      <c r="AX10" s="179">
        <v>-0.23</v>
      </c>
      <c r="AY10" s="179">
        <v>-0.47</v>
      </c>
      <c r="AZ10" s="179">
        <v>-1.07</v>
      </c>
      <c r="BA10" s="179">
        <v>-0.52</v>
      </c>
      <c r="BB10" s="436">
        <v>-0.64</v>
      </c>
      <c r="BC10" s="436">
        <v>-1.32</v>
      </c>
      <c r="BD10" s="436">
        <v>0.06</v>
      </c>
      <c r="BE10" s="436">
        <v>-0.3</v>
      </c>
      <c r="BF10" s="436">
        <v>-0.83</v>
      </c>
      <c r="BG10" s="436">
        <v>11.1</v>
      </c>
      <c r="BH10" s="436">
        <v>35.299999999999997</v>
      </c>
      <c r="BI10" s="436">
        <v>70.599999999999994</v>
      </c>
      <c r="BJ10" s="436">
        <v>2.8</v>
      </c>
      <c r="BK10" s="436">
        <v>10</v>
      </c>
      <c r="BL10" s="436">
        <v>47.1</v>
      </c>
      <c r="BM10" s="436">
        <v>1.4</v>
      </c>
      <c r="BN10" s="436">
        <v>9</v>
      </c>
      <c r="BO10" s="436">
        <v>13.7</v>
      </c>
      <c r="BP10" s="495">
        <v>0</v>
      </c>
      <c r="BQ10" s="495">
        <v>1</v>
      </c>
      <c r="BR10" s="495">
        <v>8.8000000000000007</v>
      </c>
      <c r="BS10" s="436">
        <v>0</v>
      </c>
      <c r="BT10" s="436">
        <v>0.5</v>
      </c>
      <c r="BU10" s="436">
        <v>7.8</v>
      </c>
      <c r="BV10" s="495">
        <v>1.71</v>
      </c>
      <c r="BW10" s="495">
        <v>2.5299999999999998</v>
      </c>
      <c r="BX10" s="495">
        <v>3.69</v>
      </c>
      <c r="BY10" s="436">
        <v>967</v>
      </c>
      <c r="BZ10" s="436">
        <v>18.8</v>
      </c>
      <c r="CA10" s="436">
        <v>54.7</v>
      </c>
      <c r="CB10" s="436">
        <v>26.5</v>
      </c>
      <c r="CC10" s="436">
        <v>23</v>
      </c>
      <c r="CD10" s="436">
        <v>34.9</v>
      </c>
      <c r="CE10" s="436">
        <v>48.4</v>
      </c>
      <c r="CF10" s="436">
        <v>182</v>
      </c>
      <c r="CG10" s="436">
        <v>529</v>
      </c>
      <c r="CH10" s="436">
        <v>256</v>
      </c>
      <c r="CI10" s="436">
        <v>-0.28999999999999998</v>
      </c>
      <c r="CJ10" s="436">
        <v>-0.56999999999999995</v>
      </c>
      <c r="CK10" s="436">
        <v>-0.97</v>
      </c>
      <c r="CL10" s="436">
        <v>-0.48</v>
      </c>
      <c r="CM10" s="436">
        <v>-0.68</v>
      </c>
      <c r="CN10" s="436">
        <v>-1.1200000000000001</v>
      </c>
      <c r="CO10" s="436">
        <v>-0.11</v>
      </c>
      <c r="CP10" s="436">
        <v>-0.47</v>
      </c>
      <c r="CQ10" s="436">
        <v>-0.81</v>
      </c>
      <c r="CR10" s="436">
        <v>11</v>
      </c>
      <c r="CS10" s="436">
        <v>35.200000000000003</v>
      </c>
      <c r="CT10" s="436">
        <v>76.2</v>
      </c>
      <c r="CU10" s="436">
        <v>3.3</v>
      </c>
      <c r="CV10" s="436">
        <v>11.5</v>
      </c>
      <c r="CW10" s="436">
        <v>46.1</v>
      </c>
      <c r="CX10" s="436">
        <v>1.1000000000000001</v>
      </c>
      <c r="CY10" s="436">
        <v>9.6</v>
      </c>
      <c r="CZ10" s="436">
        <v>15.2</v>
      </c>
      <c r="DA10" s="495">
        <v>0.5</v>
      </c>
      <c r="DB10" s="495">
        <v>1.1000000000000001</v>
      </c>
      <c r="DC10" s="495">
        <v>7.4</v>
      </c>
      <c r="DD10" s="176">
        <v>0.5</v>
      </c>
      <c r="DE10" s="176">
        <v>0.6</v>
      </c>
      <c r="DF10" s="176">
        <v>5.5</v>
      </c>
      <c r="DG10" s="435">
        <v>1.64</v>
      </c>
      <c r="DH10" s="435">
        <v>2.5499999999999998</v>
      </c>
      <c r="DI10" s="435">
        <v>3.75</v>
      </c>
    </row>
    <row r="11" spans="1:161" x14ac:dyDescent="0.2">
      <c r="B11" s="176" t="s">
        <v>210</v>
      </c>
      <c r="C11" s="179">
        <v>462</v>
      </c>
      <c r="D11" s="179">
        <v>24.9</v>
      </c>
      <c r="E11" s="179">
        <v>55.6</v>
      </c>
      <c r="F11" s="179">
        <v>19.5</v>
      </c>
      <c r="G11" s="179">
        <v>7.7</v>
      </c>
      <c r="H11" s="179">
        <v>15.7</v>
      </c>
      <c r="I11" s="179">
        <v>27.5</v>
      </c>
      <c r="J11" s="179">
        <v>115</v>
      </c>
      <c r="K11" s="179">
        <v>257</v>
      </c>
      <c r="L11" s="179">
        <v>90</v>
      </c>
      <c r="M11" s="179">
        <v>-1.71</v>
      </c>
      <c r="N11" s="179">
        <v>-2.31</v>
      </c>
      <c r="O11" s="179">
        <v>-2.39</v>
      </c>
      <c r="P11" s="436">
        <v>-1.94</v>
      </c>
      <c r="Q11" s="436">
        <v>-2.4700000000000002</v>
      </c>
      <c r="R11" s="436">
        <v>-2.65</v>
      </c>
      <c r="S11" s="436">
        <v>-1.48</v>
      </c>
      <c r="T11" s="436">
        <v>-2.16</v>
      </c>
      <c r="U11" s="436">
        <v>-2.13</v>
      </c>
      <c r="V11" s="436">
        <v>3.5</v>
      </c>
      <c r="W11" s="179">
        <v>10.5</v>
      </c>
      <c r="X11" s="179">
        <v>43.3</v>
      </c>
      <c r="Y11" s="179">
        <v>0</v>
      </c>
      <c r="Z11" s="179">
        <v>2.2999999999999998</v>
      </c>
      <c r="AA11" s="179">
        <v>21.1</v>
      </c>
      <c r="AB11" s="179">
        <v>0</v>
      </c>
      <c r="AC11" s="179">
        <v>1.2</v>
      </c>
      <c r="AD11" s="179">
        <v>3.3</v>
      </c>
      <c r="AE11" s="179">
        <v>0</v>
      </c>
      <c r="AF11" s="179">
        <v>0</v>
      </c>
      <c r="AG11" s="179">
        <v>0</v>
      </c>
      <c r="AH11" s="179">
        <v>0</v>
      </c>
      <c r="AI11" s="179">
        <v>0</v>
      </c>
      <c r="AJ11" s="179">
        <v>0</v>
      </c>
      <c r="AK11" s="179">
        <v>0.54</v>
      </c>
      <c r="AL11" s="179">
        <v>1.2</v>
      </c>
      <c r="AM11" s="179">
        <v>2.17</v>
      </c>
      <c r="AN11" s="179">
        <v>477</v>
      </c>
      <c r="AO11" s="179">
        <v>20.100000000000001</v>
      </c>
      <c r="AP11" s="179">
        <v>54.9</v>
      </c>
      <c r="AQ11" s="179">
        <v>24.9</v>
      </c>
      <c r="AR11" s="179">
        <v>11.9</v>
      </c>
      <c r="AS11" s="179">
        <v>23.9</v>
      </c>
      <c r="AT11" s="179">
        <v>38.1</v>
      </c>
      <c r="AU11" s="179">
        <v>96</v>
      </c>
      <c r="AV11" s="179">
        <v>262</v>
      </c>
      <c r="AW11" s="179">
        <v>119</v>
      </c>
      <c r="AX11" s="179">
        <v>-1.4</v>
      </c>
      <c r="AY11" s="179">
        <v>-1.59</v>
      </c>
      <c r="AZ11" s="179">
        <v>-1.72</v>
      </c>
      <c r="BA11" s="179">
        <v>-1.65</v>
      </c>
      <c r="BB11" s="436">
        <v>-1.74</v>
      </c>
      <c r="BC11" s="436">
        <v>-1.95</v>
      </c>
      <c r="BD11" s="436">
        <v>-1.1499999999999999</v>
      </c>
      <c r="BE11" s="436">
        <v>-1.44</v>
      </c>
      <c r="BF11" s="436">
        <v>-1.49</v>
      </c>
      <c r="BG11" s="436">
        <v>2.1</v>
      </c>
      <c r="BH11" s="436">
        <v>23.3</v>
      </c>
      <c r="BI11" s="436">
        <v>57.1</v>
      </c>
      <c r="BJ11" s="436">
        <v>1</v>
      </c>
      <c r="BK11" s="436">
        <v>5</v>
      </c>
      <c r="BL11" s="436">
        <v>36.1</v>
      </c>
      <c r="BM11" s="436">
        <v>0</v>
      </c>
      <c r="BN11" s="436">
        <v>0</v>
      </c>
      <c r="BO11" s="436">
        <v>8.4</v>
      </c>
      <c r="BP11" s="495">
        <v>0</v>
      </c>
      <c r="BQ11" s="495">
        <v>0</v>
      </c>
      <c r="BR11" s="495">
        <v>5.9</v>
      </c>
      <c r="BS11" s="436">
        <v>0</v>
      </c>
      <c r="BT11" s="436">
        <v>0</v>
      </c>
      <c r="BU11" s="436">
        <v>3.4</v>
      </c>
      <c r="BV11" s="495">
        <v>0.79</v>
      </c>
      <c r="BW11" s="495">
        <v>1.61</v>
      </c>
      <c r="BX11" s="495">
        <v>2.89</v>
      </c>
      <c r="BY11" s="436">
        <v>939</v>
      </c>
      <c r="BZ11" s="436">
        <v>22.5</v>
      </c>
      <c r="CA11" s="436">
        <v>55.3</v>
      </c>
      <c r="CB11" s="436">
        <v>22.3</v>
      </c>
      <c r="CC11" s="436">
        <v>9.6</v>
      </c>
      <c r="CD11" s="436">
        <v>19.8</v>
      </c>
      <c r="CE11" s="436">
        <v>33.6</v>
      </c>
      <c r="CF11" s="436">
        <v>211</v>
      </c>
      <c r="CG11" s="436">
        <v>519</v>
      </c>
      <c r="CH11" s="436">
        <v>209</v>
      </c>
      <c r="CI11" s="436">
        <v>-1.57</v>
      </c>
      <c r="CJ11" s="436">
        <v>-1.95</v>
      </c>
      <c r="CK11" s="436">
        <v>-2.0099999999999998</v>
      </c>
      <c r="CL11" s="436">
        <v>-1.74</v>
      </c>
      <c r="CM11" s="436">
        <v>-2.06</v>
      </c>
      <c r="CN11" s="436">
        <v>-2.1800000000000002</v>
      </c>
      <c r="CO11" s="436">
        <v>-1.4</v>
      </c>
      <c r="CP11" s="436">
        <v>-1.84</v>
      </c>
      <c r="CQ11" s="436">
        <v>-1.84</v>
      </c>
      <c r="CR11" s="436">
        <v>2.8</v>
      </c>
      <c r="CS11" s="436">
        <v>17</v>
      </c>
      <c r="CT11" s="436">
        <v>51.2</v>
      </c>
      <c r="CU11" s="436">
        <v>0.5</v>
      </c>
      <c r="CV11" s="436">
        <v>3.7</v>
      </c>
      <c r="CW11" s="436">
        <v>29.7</v>
      </c>
      <c r="CX11" s="436">
        <v>0</v>
      </c>
      <c r="CY11" s="436">
        <v>0.6</v>
      </c>
      <c r="CZ11" s="436">
        <v>6.2</v>
      </c>
      <c r="DA11" s="495">
        <v>0</v>
      </c>
      <c r="DB11" s="495">
        <v>0</v>
      </c>
      <c r="DC11" s="495">
        <v>3.3</v>
      </c>
      <c r="DD11" s="176">
        <v>0</v>
      </c>
      <c r="DE11" s="176">
        <v>0</v>
      </c>
      <c r="DF11" s="176">
        <v>1.9</v>
      </c>
      <c r="DG11" s="435">
        <v>0.65</v>
      </c>
      <c r="DH11" s="435">
        <v>1.41</v>
      </c>
      <c r="DI11" s="435">
        <v>2.58</v>
      </c>
    </row>
    <row r="12" spans="1:161" x14ac:dyDescent="0.2">
      <c r="B12" s="176" t="s">
        <v>211</v>
      </c>
      <c r="C12" s="179">
        <v>6918</v>
      </c>
      <c r="D12" s="179">
        <v>85.5</v>
      </c>
      <c r="E12" s="179">
        <v>12.2</v>
      </c>
      <c r="F12" s="179">
        <v>2.2999999999999998</v>
      </c>
      <c r="G12" s="179">
        <v>2.1</v>
      </c>
      <c r="H12" s="179">
        <v>9.6999999999999993</v>
      </c>
      <c r="I12" s="179">
        <v>15.2</v>
      </c>
      <c r="J12" s="179">
        <v>5913</v>
      </c>
      <c r="K12" s="179">
        <v>844</v>
      </c>
      <c r="L12" s="179">
        <v>161</v>
      </c>
      <c r="M12" s="179">
        <v>-1.5</v>
      </c>
      <c r="N12" s="179">
        <v>-2.9</v>
      </c>
      <c r="O12" s="179">
        <v>-4.2</v>
      </c>
      <c r="P12" s="436">
        <v>-1.53</v>
      </c>
      <c r="Q12" s="436">
        <v>-2.98</v>
      </c>
      <c r="R12" s="436">
        <v>-4.3899999999999997</v>
      </c>
      <c r="S12" s="436">
        <v>-1.47</v>
      </c>
      <c r="T12" s="436">
        <v>-2.81</v>
      </c>
      <c r="U12" s="436">
        <v>-4</v>
      </c>
      <c r="V12" s="436">
        <v>0.4</v>
      </c>
      <c r="W12" s="179">
        <v>5.0999999999999996</v>
      </c>
      <c r="X12" s="179">
        <v>17.399999999999999</v>
      </c>
      <c r="Y12" s="179">
        <v>0.1</v>
      </c>
      <c r="Z12" s="179">
        <v>1.8</v>
      </c>
      <c r="AA12" s="179">
        <v>6.2</v>
      </c>
      <c r="AB12" s="179">
        <v>0</v>
      </c>
      <c r="AC12" s="179">
        <v>0.7</v>
      </c>
      <c r="AD12" s="179">
        <v>1.2</v>
      </c>
      <c r="AE12" s="179">
        <v>0</v>
      </c>
      <c r="AF12" s="179">
        <v>0.1</v>
      </c>
      <c r="AG12" s="179">
        <v>0</v>
      </c>
      <c r="AH12" s="179">
        <v>0</v>
      </c>
      <c r="AI12" s="179">
        <v>0.1</v>
      </c>
      <c r="AJ12" s="179">
        <v>0</v>
      </c>
      <c r="AK12" s="179">
        <v>0.11</v>
      </c>
      <c r="AL12" s="179">
        <v>0.64</v>
      </c>
      <c r="AM12" s="179">
        <v>1.08</v>
      </c>
      <c r="AN12" s="179">
        <v>2583</v>
      </c>
      <c r="AO12" s="179">
        <v>93.5</v>
      </c>
      <c r="AP12" s="179">
        <v>5.4</v>
      </c>
      <c r="AQ12" s="179">
        <v>1.1000000000000001</v>
      </c>
      <c r="AR12" s="179">
        <v>1.3</v>
      </c>
      <c r="AS12" s="179">
        <v>9.1</v>
      </c>
      <c r="AT12" s="179">
        <v>13.3</v>
      </c>
      <c r="AU12" s="179">
        <v>2415</v>
      </c>
      <c r="AV12" s="179">
        <v>139</v>
      </c>
      <c r="AW12" s="179">
        <v>29</v>
      </c>
      <c r="AX12" s="179">
        <v>-1.47</v>
      </c>
      <c r="AY12" s="179">
        <v>-2.85</v>
      </c>
      <c r="AZ12" s="179">
        <v>-4.4800000000000004</v>
      </c>
      <c r="BA12" s="179">
        <v>-1.52</v>
      </c>
      <c r="BB12" s="436">
        <v>-3.06</v>
      </c>
      <c r="BC12" s="436">
        <v>-4.9400000000000004</v>
      </c>
      <c r="BD12" s="436">
        <v>-1.42</v>
      </c>
      <c r="BE12" s="436">
        <v>-2.64</v>
      </c>
      <c r="BF12" s="436">
        <v>-4.0199999999999996</v>
      </c>
      <c r="BG12" s="436">
        <v>0.2</v>
      </c>
      <c r="BH12" s="436">
        <v>2.9</v>
      </c>
      <c r="BI12" s="436">
        <v>13.8</v>
      </c>
      <c r="BJ12" s="436">
        <v>0.1</v>
      </c>
      <c r="BK12" s="436">
        <v>0</v>
      </c>
      <c r="BL12" s="436">
        <v>6.9</v>
      </c>
      <c r="BM12" s="436">
        <v>0</v>
      </c>
      <c r="BN12" s="436">
        <v>0</v>
      </c>
      <c r="BO12" s="436">
        <v>0</v>
      </c>
      <c r="BP12" s="495">
        <v>0</v>
      </c>
      <c r="BQ12" s="495">
        <v>0</v>
      </c>
      <c r="BR12" s="495">
        <v>0</v>
      </c>
      <c r="BS12" s="436">
        <v>0</v>
      </c>
      <c r="BT12" s="436">
        <v>0</v>
      </c>
      <c r="BU12" s="436">
        <v>0</v>
      </c>
      <c r="BV12" s="495">
        <v>0.06</v>
      </c>
      <c r="BW12" s="495">
        <v>0.54</v>
      </c>
      <c r="BX12" s="495">
        <v>0.78</v>
      </c>
      <c r="BY12" s="436">
        <v>9501</v>
      </c>
      <c r="BZ12" s="436">
        <v>87.7</v>
      </c>
      <c r="CA12" s="436">
        <v>10.3</v>
      </c>
      <c r="CB12" s="436">
        <v>2</v>
      </c>
      <c r="CC12" s="436">
        <v>1.8</v>
      </c>
      <c r="CD12" s="436">
        <v>9.6</v>
      </c>
      <c r="CE12" s="436">
        <v>14.9</v>
      </c>
      <c r="CF12" s="436">
        <v>8328</v>
      </c>
      <c r="CG12" s="436">
        <v>983</v>
      </c>
      <c r="CH12" s="436">
        <v>190</v>
      </c>
      <c r="CI12" s="436">
        <v>-1.49</v>
      </c>
      <c r="CJ12" s="436">
        <v>-2.89</v>
      </c>
      <c r="CK12" s="436">
        <v>-4.24</v>
      </c>
      <c r="CL12" s="436">
        <v>-1.52</v>
      </c>
      <c r="CM12" s="436">
        <v>-2.97</v>
      </c>
      <c r="CN12" s="436">
        <v>-4.42</v>
      </c>
      <c r="CO12" s="436">
        <v>-1.47</v>
      </c>
      <c r="CP12" s="436">
        <v>-2.81</v>
      </c>
      <c r="CQ12" s="436">
        <v>-4.0599999999999996</v>
      </c>
      <c r="CR12" s="436">
        <v>0.4</v>
      </c>
      <c r="CS12" s="436">
        <v>4.8</v>
      </c>
      <c r="CT12" s="436">
        <v>16.8</v>
      </c>
      <c r="CU12" s="436">
        <v>0.1</v>
      </c>
      <c r="CV12" s="436">
        <v>1.5</v>
      </c>
      <c r="CW12" s="436">
        <v>6.3</v>
      </c>
      <c r="CX12" s="436">
        <v>0</v>
      </c>
      <c r="CY12" s="436">
        <v>0.6</v>
      </c>
      <c r="CZ12" s="436">
        <v>1.1000000000000001</v>
      </c>
      <c r="DA12" s="495">
        <v>0</v>
      </c>
      <c r="DB12" s="495">
        <v>0.1</v>
      </c>
      <c r="DC12" s="495">
        <v>0</v>
      </c>
      <c r="DD12" s="176">
        <v>0</v>
      </c>
      <c r="DE12" s="176">
        <v>0.1</v>
      </c>
      <c r="DF12" s="176">
        <v>0</v>
      </c>
      <c r="DG12" s="435">
        <v>0.09</v>
      </c>
      <c r="DH12" s="435">
        <v>0.63</v>
      </c>
      <c r="DI12" s="435">
        <v>1.03</v>
      </c>
    </row>
    <row r="13" spans="1:161" x14ac:dyDescent="0.2">
      <c r="B13" s="176" t="s">
        <v>212</v>
      </c>
      <c r="C13" s="179">
        <v>251694</v>
      </c>
      <c r="D13" s="179">
        <v>15.5</v>
      </c>
      <c r="E13" s="179">
        <v>43</v>
      </c>
      <c r="F13" s="179">
        <v>41.5</v>
      </c>
      <c r="G13" s="179">
        <v>20.399999999999999</v>
      </c>
      <c r="H13" s="179">
        <v>38.299999999999997</v>
      </c>
      <c r="I13" s="179">
        <v>58.9</v>
      </c>
      <c r="J13" s="179">
        <v>38986</v>
      </c>
      <c r="K13" s="179">
        <v>108312</v>
      </c>
      <c r="L13" s="179">
        <v>104395</v>
      </c>
      <c r="M13" s="179">
        <v>-0.35</v>
      </c>
      <c r="N13" s="179">
        <v>-0.26</v>
      </c>
      <c r="O13" s="179">
        <v>-0.21</v>
      </c>
      <c r="P13" s="436">
        <v>-0.36</v>
      </c>
      <c r="Q13" s="436">
        <v>-0.27</v>
      </c>
      <c r="R13" s="436">
        <v>-0.22</v>
      </c>
      <c r="S13" s="436">
        <v>-0.34</v>
      </c>
      <c r="T13" s="436">
        <v>-0.26</v>
      </c>
      <c r="U13" s="436">
        <v>-0.2</v>
      </c>
      <c r="V13" s="436">
        <v>9.1999999999999993</v>
      </c>
      <c r="W13" s="179">
        <v>51.2</v>
      </c>
      <c r="X13" s="179">
        <v>90.9</v>
      </c>
      <c r="Y13" s="179">
        <v>2.1</v>
      </c>
      <c r="Z13" s="179">
        <v>21.8</v>
      </c>
      <c r="AA13" s="179">
        <v>73.900000000000006</v>
      </c>
      <c r="AB13" s="179">
        <v>6.9</v>
      </c>
      <c r="AC13" s="179">
        <v>23.6</v>
      </c>
      <c r="AD13" s="179">
        <v>51.8</v>
      </c>
      <c r="AE13" s="179">
        <v>0.7</v>
      </c>
      <c r="AF13" s="179">
        <v>7.3</v>
      </c>
      <c r="AG13" s="179">
        <v>37.700000000000003</v>
      </c>
      <c r="AH13" s="179">
        <v>0.2</v>
      </c>
      <c r="AI13" s="179">
        <v>2.9</v>
      </c>
      <c r="AJ13" s="179">
        <v>27.5</v>
      </c>
      <c r="AK13" s="179">
        <v>1.58</v>
      </c>
      <c r="AL13" s="179">
        <v>3.19</v>
      </c>
      <c r="AM13" s="179">
        <v>5.31</v>
      </c>
      <c r="AN13" s="179">
        <v>243142</v>
      </c>
      <c r="AO13" s="179">
        <v>12.8</v>
      </c>
      <c r="AP13" s="179">
        <v>45.1</v>
      </c>
      <c r="AQ13" s="179">
        <v>42.1</v>
      </c>
      <c r="AR13" s="179">
        <v>25.2</v>
      </c>
      <c r="AS13" s="179">
        <v>43.3</v>
      </c>
      <c r="AT13" s="179">
        <v>63.4</v>
      </c>
      <c r="AU13" s="179">
        <v>31122</v>
      </c>
      <c r="AV13" s="179">
        <v>109538</v>
      </c>
      <c r="AW13" s="179">
        <v>102482</v>
      </c>
      <c r="AX13" s="179">
        <v>0.04</v>
      </c>
      <c r="AY13" s="179">
        <v>0.24</v>
      </c>
      <c r="AZ13" s="179">
        <v>0.24</v>
      </c>
      <c r="BA13" s="179">
        <v>0.02</v>
      </c>
      <c r="BB13" s="436">
        <v>0.23</v>
      </c>
      <c r="BC13" s="436">
        <v>0.23</v>
      </c>
      <c r="BD13" s="436">
        <v>0.05</v>
      </c>
      <c r="BE13" s="436">
        <v>0.25</v>
      </c>
      <c r="BF13" s="436">
        <v>0.25</v>
      </c>
      <c r="BG13" s="436">
        <v>11.3</v>
      </c>
      <c r="BH13" s="436">
        <v>59.8</v>
      </c>
      <c r="BI13" s="436">
        <v>95.2</v>
      </c>
      <c r="BJ13" s="436">
        <v>2.7</v>
      </c>
      <c r="BK13" s="436">
        <v>27.4</v>
      </c>
      <c r="BL13" s="436">
        <v>81.3</v>
      </c>
      <c r="BM13" s="436">
        <v>12.8</v>
      </c>
      <c r="BN13" s="436">
        <v>35.700000000000003</v>
      </c>
      <c r="BO13" s="436">
        <v>62.7</v>
      </c>
      <c r="BP13" s="495">
        <v>1.5</v>
      </c>
      <c r="BQ13" s="495">
        <v>15.4</v>
      </c>
      <c r="BR13" s="495">
        <v>53.1</v>
      </c>
      <c r="BS13" s="436">
        <v>0.5</v>
      </c>
      <c r="BT13" s="436">
        <v>6.7</v>
      </c>
      <c r="BU13" s="436">
        <v>42</v>
      </c>
      <c r="BV13" s="495">
        <v>1.92</v>
      </c>
      <c r="BW13" s="495">
        <v>3.6</v>
      </c>
      <c r="BX13" s="495">
        <v>5.76</v>
      </c>
      <c r="BY13" s="436">
        <v>494836</v>
      </c>
      <c r="BZ13" s="436">
        <v>14.2</v>
      </c>
      <c r="CA13" s="436">
        <v>44</v>
      </c>
      <c r="CB13" s="436">
        <v>41.8</v>
      </c>
      <c r="CC13" s="436">
        <v>22.6</v>
      </c>
      <c r="CD13" s="436">
        <v>40.799999999999997</v>
      </c>
      <c r="CE13" s="436">
        <v>61.1</v>
      </c>
      <c r="CF13" s="436">
        <v>70108</v>
      </c>
      <c r="CG13" s="436">
        <v>217850</v>
      </c>
      <c r="CH13" s="436">
        <v>206877</v>
      </c>
      <c r="CI13" s="436">
        <v>-0.18</v>
      </c>
      <c r="CJ13" s="436">
        <v>-0.01</v>
      </c>
      <c r="CK13" s="436">
        <v>0.01</v>
      </c>
      <c r="CL13" s="436">
        <v>-0.19</v>
      </c>
      <c r="CM13" s="436">
        <v>-0.02</v>
      </c>
      <c r="CN13" s="436">
        <v>0.01</v>
      </c>
      <c r="CO13" s="436">
        <v>-0.17</v>
      </c>
      <c r="CP13" s="436">
        <v>0</v>
      </c>
      <c r="CQ13" s="436">
        <v>0.02</v>
      </c>
      <c r="CR13" s="436">
        <v>10.199999999999999</v>
      </c>
      <c r="CS13" s="436">
        <v>55.5</v>
      </c>
      <c r="CT13" s="436">
        <v>93.1</v>
      </c>
      <c r="CU13" s="436">
        <v>2.4</v>
      </c>
      <c r="CV13" s="436">
        <v>24.6</v>
      </c>
      <c r="CW13" s="436">
        <v>77.599999999999994</v>
      </c>
      <c r="CX13" s="436">
        <v>9.5</v>
      </c>
      <c r="CY13" s="436">
        <v>29.7</v>
      </c>
      <c r="CZ13" s="436">
        <v>57.2</v>
      </c>
      <c r="DA13" s="495">
        <v>1</v>
      </c>
      <c r="DB13" s="495">
        <v>11.4</v>
      </c>
      <c r="DC13" s="495">
        <v>45.3</v>
      </c>
      <c r="DD13" s="176">
        <v>0.3</v>
      </c>
      <c r="DE13" s="176">
        <v>4.8</v>
      </c>
      <c r="DF13" s="176">
        <v>34.700000000000003</v>
      </c>
      <c r="DG13" s="435">
        <v>1.73</v>
      </c>
      <c r="DH13" s="435">
        <v>3.4</v>
      </c>
      <c r="DI13" s="435">
        <v>5.53</v>
      </c>
    </row>
    <row r="14" spans="1:161" x14ac:dyDescent="0.2">
      <c r="B14" s="176" t="s">
        <v>13</v>
      </c>
      <c r="C14" s="436">
        <v>10570</v>
      </c>
      <c r="D14" s="436">
        <v>0</v>
      </c>
      <c r="E14" s="436">
        <v>5.8</v>
      </c>
      <c r="F14" s="436">
        <v>94.2</v>
      </c>
      <c r="G14" s="436">
        <v>43.2</v>
      </c>
      <c r="H14" s="436">
        <v>54.3</v>
      </c>
      <c r="I14" s="436">
        <v>70.599999999999994</v>
      </c>
      <c r="J14" s="436">
        <v>5</v>
      </c>
      <c r="K14" s="436">
        <v>610</v>
      </c>
      <c r="L14" s="436">
        <v>9955</v>
      </c>
      <c r="M14" s="436">
        <v>1.75</v>
      </c>
      <c r="N14" s="436">
        <v>0.86</v>
      </c>
      <c r="O14" s="436">
        <v>0.39</v>
      </c>
      <c r="P14" s="436">
        <v>0.64</v>
      </c>
      <c r="Q14" s="436">
        <v>0.76</v>
      </c>
      <c r="R14" s="436">
        <v>0.36</v>
      </c>
      <c r="S14" s="436">
        <v>2.85</v>
      </c>
      <c r="T14" s="436">
        <v>0.96</v>
      </c>
      <c r="U14" s="436">
        <v>0.41</v>
      </c>
      <c r="V14" s="436">
        <v>60</v>
      </c>
      <c r="W14" s="436">
        <v>92.1</v>
      </c>
      <c r="X14" s="436">
        <v>98.7</v>
      </c>
      <c r="Y14" s="436">
        <v>40</v>
      </c>
      <c r="Z14" s="436">
        <v>64.099999999999994</v>
      </c>
      <c r="AA14" s="436">
        <v>93.7</v>
      </c>
      <c r="AB14" s="436">
        <v>80</v>
      </c>
      <c r="AC14" s="436">
        <v>57.2</v>
      </c>
      <c r="AD14" s="436">
        <v>75.599999999999994</v>
      </c>
      <c r="AE14" s="436">
        <v>20</v>
      </c>
      <c r="AF14" s="436">
        <v>34.4</v>
      </c>
      <c r="AG14" s="436">
        <v>67.400000000000006</v>
      </c>
      <c r="AH14" s="436">
        <v>0</v>
      </c>
      <c r="AI14" s="436">
        <v>19.2</v>
      </c>
      <c r="AJ14" s="436">
        <v>56.5</v>
      </c>
      <c r="AK14" s="436">
        <v>4.2</v>
      </c>
      <c r="AL14" s="436">
        <v>4.93</v>
      </c>
      <c r="AM14" s="436">
        <v>6.67</v>
      </c>
      <c r="AN14" s="436">
        <v>10628</v>
      </c>
      <c r="AO14" s="436">
        <v>0.1</v>
      </c>
      <c r="AP14" s="436">
        <v>7.2</v>
      </c>
      <c r="AQ14" s="436">
        <v>92.8</v>
      </c>
      <c r="AR14" s="436">
        <v>40.799999999999997</v>
      </c>
      <c r="AS14" s="436">
        <v>56.2</v>
      </c>
      <c r="AT14" s="436">
        <v>73.400000000000006</v>
      </c>
      <c r="AU14" s="436">
        <v>6</v>
      </c>
      <c r="AV14" s="436">
        <v>762</v>
      </c>
      <c r="AW14" s="436">
        <v>9860</v>
      </c>
      <c r="AX14" s="436">
        <v>1.2</v>
      </c>
      <c r="AY14" s="436">
        <v>1.07</v>
      </c>
      <c r="AZ14" s="436">
        <v>0.68</v>
      </c>
      <c r="BA14" s="436">
        <v>0.19</v>
      </c>
      <c r="BB14" s="436">
        <v>0.98</v>
      </c>
      <c r="BC14" s="436">
        <v>0.66</v>
      </c>
      <c r="BD14" s="436">
        <v>2.21</v>
      </c>
      <c r="BE14" s="436">
        <v>1.1599999999999999</v>
      </c>
      <c r="BF14" s="436">
        <v>0.71</v>
      </c>
      <c r="BG14" s="436">
        <v>50</v>
      </c>
      <c r="BH14" s="436">
        <v>93.6</v>
      </c>
      <c r="BI14" s="436">
        <v>99.5</v>
      </c>
      <c r="BJ14" s="436">
        <v>33.299999999999997</v>
      </c>
      <c r="BK14" s="436">
        <v>64.7</v>
      </c>
      <c r="BL14" s="436">
        <v>96</v>
      </c>
      <c r="BM14" s="436">
        <v>50</v>
      </c>
      <c r="BN14" s="436">
        <v>75.3</v>
      </c>
      <c r="BO14" s="436">
        <v>83.6</v>
      </c>
      <c r="BP14" s="495">
        <v>33.299999999999997</v>
      </c>
      <c r="BQ14" s="495">
        <v>52.4</v>
      </c>
      <c r="BR14" s="495">
        <v>79.5</v>
      </c>
      <c r="BS14" s="436">
        <v>16.7</v>
      </c>
      <c r="BT14" s="436">
        <v>30.1</v>
      </c>
      <c r="BU14" s="436">
        <v>71.3</v>
      </c>
      <c r="BV14" s="495">
        <v>3.56</v>
      </c>
      <c r="BW14" s="495">
        <v>5.14</v>
      </c>
      <c r="BX14" s="495">
        <v>6.99</v>
      </c>
      <c r="BY14" s="436">
        <v>21198</v>
      </c>
      <c r="BZ14" s="436">
        <v>0.1</v>
      </c>
      <c r="CA14" s="436">
        <v>6.5</v>
      </c>
      <c r="CB14" s="436">
        <v>93.5</v>
      </c>
      <c r="CC14" s="436">
        <v>41.9</v>
      </c>
      <c r="CD14" s="436">
        <v>55.4</v>
      </c>
      <c r="CE14" s="436">
        <v>72</v>
      </c>
      <c r="CF14" s="436">
        <v>11</v>
      </c>
      <c r="CG14" s="436">
        <v>1372</v>
      </c>
      <c r="CH14" s="436">
        <v>19815</v>
      </c>
      <c r="CI14" s="436">
        <v>1.45</v>
      </c>
      <c r="CJ14" s="436">
        <v>0.98</v>
      </c>
      <c r="CK14" s="436">
        <v>0.54</v>
      </c>
      <c r="CL14" s="436">
        <v>0.7</v>
      </c>
      <c r="CM14" s="436">
        <v>0.91</v>
      </c>
      <c r="CN14" s="436">
        <v>0.52</v>
      </c>
      <c r="CO14" s="436">
        <v>2.19</v>
      </c>
      <c r="CP14" s="436">
        <v>1.04</v>
      </c>
      <c r="CQ14" s="436">
        <v>0.55000000000000004</v>
      </c>
      <c r="CR14" s="436">
        <v>54.5</v>
      </c>
      <c r="CS14" s="436">
        <v>92.9</v>
      </c>
      <c r="CT14" s="436">
        <v>99.1</v>
      </c>
      <c r="CU14" s="436">
        <v>36.4</v>
      </c>
      <c r="CV14" s="436">
        <v>64.400000000000006</v>
      </c>
      <c r="CW14" s="436">
        <v>94.8</v>
      </c>
      <c r="CX14" s="436">
        <v>63.6</v>
      </c>
      <c r="CY14" s="436">
        <v>67.3</v>
      </c>
      <c r="CZ14" s="436">
        <v>79.5</v>
      </c>
      <c r="DA14" s="495">
        <v>27.3</v>
      </c>
      <c r="DB14" s="495">
        <v>44.4</v>
      </c>
      <c r="DC14" s="495">
        <v>73.400000000000006</v>
      </c>
      <c r="DD14" s="176">
        <v>9.1</v>
      </c>
      <c r="DE14" s="176">
        <v>25.2</v>
      </c>
      <c r="DF14" s="176">
        <v>63.9</v>
      </c>
      <c r="DG14" s="435">
        <v>3.85</v>
      </c>
      <c r="DH14" s="435">
        <v>5.04</v>
      </c>
      <c r="DI14" s="435">
        <v>6.83</v>
      </c>
    </row>
    <row r="15" spans="1:161" x14ac:dyDescent="0.2">
      <c r="B15" s="176" t="s">
        <v>274</v>
      </c>
      <c r="C15" s="436">
        <v>15955</v>
      </c>
      <c r="D15" s="436">
        <v>16.8</v>
      </c>
      <c r="E15" s="436">
        <v>53.1</v>
      </c>
      <c r="F15" s="436">
        <v>30.1</v>
      </c>
      <c r="G15" s="436">
        <v>23.4</v>
      </c>
      <c r="H15" s="436">
        <v>37.799999999999997</v>
      </c>
      <c r="I15" s="436">
        <v>53</v>
      </c>
      <c r="J15" s="436">
        <v>2677</v>
      </c>
      <c r="K15" s="436">
        <v>8479</v>
      </c>
      <c r="L15" s="436">
        <v>4799</v>
      </c>
      <c r="M15" s="436">
        <v>-0.19</v>
      </c>
      <c r="N15" s="436">
        <v>-0.28999999999999998</v>
      </c>
      <c r="O15" s="436">
        <v>-0.51</v>
      </c>
      <c r="P15" s="436">
        <v>-0.23</v>
      </c>
      <c r="Q15" s="436">
        <v>-0.32</v>
      </c>
      <c r="R15" s="436">
        <v>-0.55000000000000004</v>
      </c>
      <c r="S15" s="436">
        <v>-0.14000000000000001</v>
      </c>
      <c r="T15" s="436">
        <v>-0.27</v>
      </c>
      <c r="U15" s="436">
        <v>-0.48</v>
      </c>
      <c r="V15" s="436">
        <v>9.6999999999999993</v>
      </c>
      <c r="W15" s="436">
        <v>48.8</v>
      </c>
      <c r="X15" s="436">
        <v>85</v>
      </c>
      <c r="Y15" s="436">
        <v>2.1</v>
      </c>
      <c r="Z15" s="436">
        <v>18.899999999999999</v>
      </c>
      <c r="AA15" s="436">
        <v>60.7</v>
      </c>
      <c r="AB15" s="436">
        <v>5.9</v>
      </c>
      <c r="AC15" s="436">
        <v>17.7</v>
      </c>
      <c r="AD15" s="436">
        <v>37.799999999999997</v>
      </c>
      <c r="AE15" s="436">
        <v>0.4</v>
      </c>
      <c r="AF15" s="436">
        <v>4.5</v>
      </c>
      <c r="AG15" s="436">
        <v>22.3</v>
      </c>
      <c r="AH15" s="436">
        <v>0.1</v>
      </c>
      <c r="AI15" s="436">
        <v>1.9</v>
      </c>
      <c r="AJ15" s="436">
        <v>14.3</v>
      </c>
      <c r="AK15" s="436">
        <v>1.78</v>
      </c>
      <c r="AL15" s="436">
        <v>3.06</v>
      </c>
      <c r="AM15" s="436">
        <v>4.59</v>
      </c>
      <c r="AN15" s="436">
        <v>15669</v>
      </c>
      <c r="AO15" s="436">
        <v>15.1</v>
      </c>
      <c r="AP15" s="436">
        <v>53.9</v>
      </c>
      <c r="AQ15" s="436">
        <v>31</v>
      </c>
      <c r="AR15" s="436">
        <v>27.2</v>
      </c>
      <c r="AS15" s="436">
        <v>42.1</v>
      </c>
      <c r="AT15" s="436">
        <v>58</v>
      </c>
      <c r="AU15" s="436">
        <v>2368</v>
      </c>
      <c r="AV15" s="436">
        <v>8450</v>
      </c>
      <c r="AW15" s="436">
        <v>4851</v>
      </c>
      <c r="AX15" s="436">
        <v>0.13</v>
      </c>
      <c r="AY15" s="436">
        <v>0.14000000000000001</v>
      </c>
      <c r="AZ15" s="436">
        <v>-0.05</v>
      </c>
      <c r="BA15" s="436">
        <v>0.08</v>
      </c>
      <c r="BB15" s="436">
        <v>0.11</v>
      </c>
      <c r="BC15" s="436">
        <v>-0.08</v>
      </c>
      <c r="BD15" s="436">
        <v>0.18</v>
      </c>
      <c r="BE15" s="436">
        <v>0.17</v>
      </c>
      <c r="BF15" s="436">
        <v>-0.01</v>
      </c>
      <c r="BG15" s="436">
        <v>11.2</v>
      </c>
      <c r="BH15" s="436">
        <v>56.3</v>
      </c>
      <c r="BI15" s="436">
        <v>92.8</v>
      </c>
      <c r="BJ15" s="436">
        <v>2.7</v>
      </c>
      <c r="BK15" s="436">
        <v>23.2</v>
      </c>
      <c r="BL15" s="436">
        <v>72</v>
      </c>
      <c r="BM15" s="436">
        <v>11.8</v>
      </c>
      <c r="BN15" s="436">
        <v>29.5</v>
      </c>
      <c r="BO15" s="436">
        <v>52.5</v>
      </c>
      <c r="BP15" s="495">
        <v>1.4</v>
      </c>
      <c r="BQ15" s="495">
        <v>11.1</v>
      </c>
      <c r="BR15" s="495">
        <v>39.9</v>
      </c>
      <c r="BS15" s="436">
        <v>0.4</v>
      </c>
      <c r="BT15" s="436">
        <v>4.2</v>
      </c>
      <c r="BU15" s="436">
        <v>27.3</v>
      </c>
      <c r="BV15" s="495">
        <v>2.0299999999999998</v>
      </c>
      <c r="BW15" s="495">
        <v>3.41</v>
      </c>
      <c r="BX15" s="495">
        <v>5.0999999999999996</v>
      </c>
      <c r="BY15" s="436">
        <v>31624</v>
      </c>
      <c r="BZ15" s="436">
        <v>16</v>
      </c>
      <c r="CA15" s="436">
        <v>53.5</v>
      </c>
      <c r="CB15" s="436">
        <v>30.5</v>
      </c>
      <c r="CC15" s="436">
        <v>25.2</v>
      </c>
      <c r="CD15" s="436">
        <v>40</v>
      </c>
      <c r="CE15" s="436">
        <v>55.5</v>
      </c>
      <c r="CF15" s="436">
        <v>5045</v>
      </c>
      <c r="CG15" s="436">
        <v>16929</v>
      </c>
      <c r="CH15" s="436">
        <v>9650</v>
      </c>
      <c r="CI15" s="436">
        <v>-0.04</v>
      </c>
      <c r="CJ15" s="436">
        <v>-0.08</v>
      </c>
      <c r="CK15" s="436">
        <v>-0.28000000000000003</v>
      </c>
      <c r="CL15" s="436">
        <v>-7.0000000000000007E-2</v>
      </c>
      <c r="CM15" s="436">
        <v>-0.1</v>
      </c>
      <c r="CN15" s="436">
        <v>-0.3</v>
      </c>
      <c r="CO15" s="436">
        <v>0</v>
      </c>
      <c r="CP15" s="436">
        <v>-0.06</v>
      </c>
      <c r="CQ15" s="436">
        <v>-0.25</v>
      </c>
      <c r="CR15" s="436">
        <v>10.4</v>
      </c>
      <c r="CS15" s="436">
        <v>52.6</v>
      </c>
      <c r="CT15" s="436">
        <v>88.9</v>
      </c>
      <c r="CU15" s="436">
        <v>2.4</v>
      </c>
      <c r="CV15" s="436">
        <v>21</v>
      </c>
      <c r="CW15" s="436">
        <v>66.400000000000006</v>
      </c>
      <c r="CX15" s="436">
        <v>8.6999999999999993</v>
      </c>
      <c r="CY15" s="436">
        <v>23.6</v>
      </c>
      <c r="CZ15" s="436">
        <v>45.2</v>
      </c>
      <c r="DA15" s="495">
        <v>0.9</v>
      </c>
      <c r="DB15" s="495">
        <v>7.8</v>
      </c>
      <c r="DC15" s="495">
        <v>31.2</v>
      </c>
      <c r="DD15" s="176">
        <v>0.3</v>
      </c>
      <c r="DE15" s="176">
        <v>3</v>
      </c>
      <c r="DF15" s="176">
        <v>20.8</v>
      </c>
      <c r="DG15" s="435">
        <v>1.9</v>
      </c>
      <c r="DH15" s="435">
        <v>3.24</v>
      </c>
      <c r="DI15" s="435">
        <v>4.8499999999999996</v>
      </c>
    </row>
    <row r="16" spans="1:161" x14ac:dyDescent="0.2">
      <c r="B16" s="176" t="s">
        <v>275</v>
      </c>
      <c r="C16" s="436">
        <v>217789</v>
      </c>
      <c r="D16" s="436">
        <v>13.9</v>
      </c>
      <c r="E16" s="436">
        <v>45.1</v>
      </c>
      <c r="F16" s="436">
        <v>41</v>
      </c>
      <c r="G16" s="436">
        <v>23.8</v>
      </c>
      <c r="H16" s="436">
        <v>38.5</v>
      </c>
      <c r="I16" s="436">
        <v>58</v>
      </c>
      <c r="J16" s="436">
        <v>30276</v>
      </c>
      <c r="K16" s="436">
        <v>98122</v>
      </c>
      <c r="L16" s="436">
        <v>89390</v>
      </c>
      <c r="M16" s="436">
        <v>-0.13</v>
      </c>
      <c r="N16" s="436">
        <v>-0.24</v>
      </c>
      <c r="O16" s="436">
        <v>-0.25</v>
      </c>
      <c r="P16" s="436">
        <v>-0.15</v>
      </c>
      <c r="Q16" s="436">
        <v>-0.25</v>
      </c>
      <c r="R16" s="436">
        <v>-0.26</v>
      </c>
      <c r="S16" s="436">
        <v>-0.12</v>
      </c>
      <c r="T16" s="436">
        <v>-0.23</v>
      </c>
      <c r="U16" s="436">
        <v>-0.24</v>
      </c>
      <c r="V16" s="436">
        <v>10.9</v>
      </c>
      <c r="W16" s="436">
        <v>51.7</v>
      </c>
      <c r="X16" s="436">
        <v>90.5</v>
      </c>
      <c r="Y16" s="436">
        <v>2.6</v>
      </c>
      <c r="Z16" s="436">
        <v>22</v>
      </c>
      <c r="AA16" s="436">
        <v>72.599999999999994</v>
      </c>
      <c r="AB16" s="436">
        <v>8.3000000000000007</v>
      </c>
      <c r="AC16" s="436">
        <v>24.2</v>
      </c>
      <c r="AD16" s="436">
        <v>50</v>
      </c>
      <c r="AE16" s="436">
        <v>0.8</v>
      </c>
      <c r="AF16" s="436">
        <v>7.5</v>
      </c>
      <c r="AG16" s="436">
        <v>35.299999999999997</v>
      </c>
      <c r="AH16" s="436">
        <v>0.2</v>
      </c>
      <c r="AI16" s="436">
        <v>3</v>
      </c>
      <c r="AJ16" s="436">
        <v>25.1</v>
      </c>
      <c r="AK16" s="436">
        <v>1.85</v>
      </c>
      <c r="AL16" s="436">
        <v>3.22</v>
      </c>
      <c r="AM16" s="436">
        <v>5.2</v>
      </c>
      <c r="AN16" s="436">
        <v>213785</v>
      </c>
      <c r="AO16" s="436">
        <v>12.3</v>
      </c>
      <c r="AP16" s="436">
        <v>46.7</v>
      </c>
      <c r="AQ16" s="436">
        <v>41</v>
      </c>
      <c r="AR16" s="436">
        <v>27.3</v>
      </c>
      <c r="AS16" s="436">
        <v>43.4</v>
      </c>
      <c r="AT16" s="436">
        <v>62.6</v>
      </c>
      <c r="AU16" s="436">
        <v>26237</v>
      </c>
      <c r="AV16" s="436">
        <v>99925</v>
      </c>
      <c r="AW16" s="436">
        <v>87623</v>
      </c>
      <c r="AX16" s="436">
        <v>0.17</v>
      </c>
      <c r="AY16" s="436">
        <v>0.25</v>
      </c>
      <c r="AZ16" s="436">
        <v>0.21</v>
      </c>
      <c r="BA16" s="436">
        <v>0.16</v>
      </c>
      <c r="BB16" s="436">
        <v>0.24</v>
      </c>
      <c r="BC16" s="436">
        <v>0.2</v>
      </c>
      <c r="BD16" s="436">
        <v>0.19</v>
      </c>
      <c r="BE16" s="436">
        <v>0.26</v>
      </c>
      <c r="BF16" s="436">
        <v>0.22</v>
      </c>
      <c r="BG16" s="436">
        <v>12.4</v>
      </c>
      <c r="BH16" s="436">
        <v>60</v>
      </c>
      <c r="BI16" s="436">
        <v>95</v>
      </c>
      <c r="BJ16" s="436">
        <v>2.9</v>
      </c>
      <c r="BK16" s="436">
        <v>27.6</v>
      </c>
      <c r="BL16" s="436">
        <v>80.3</v>
      </c>
      <c r="BM16" s="436">
        <v>14.1</v>
      </c>
      <c r="BN16" s="436">
        <v>36.1</v>
      </c>
      <c r="BO16" s="436">
        <v>61</v>
      </c>
      <c r="BP16" s="495">
        <v>1.6</v>
      </c>
      <c r="BQ16" s="495">
        <v>15.6</v>
      </c>
      <c r="BR16" s="495">
        <v>51</v>
      </c>
      <c r="BS16" s="436">
        <v>0.5</v>
      </c>
      <c r="BT16" s="436">
        <v>6.8</v>
      </c>
      <c r="BU16" s="436">
        <v>39.5</v>
      </c>
      <c r="BV16" s="495">
        <v>2.08</v>
      </c>
      <c r="BW16" s="495">
        <v>3.61</v>
      </c>
      <c r="BX16" s="495">
        <v>5.66</v>
      </c>
      <c r="BY16" s="436">
        <v>431574</v>
      </c>
      <c r="BZ16" s="436">
        <v>13.1</v>
      </c>
      <c r="CA16" s="436">
        <v>45.9</v>
      </c>
      <c r="CB16" s="436">
        <v>41</v>
      </c>
      <c r="CC16" s="436">
        <v>25.4</v>
      </c>
      <c r="CD16" s="436">
        <v>41</v>
      </c>
      <c r="CE16" s="436">
        <v>60.3</v>
      </c>
      <c r="CF16" s="436">
        <v>56513</v>
      </c>
      <c r="CG16" s="436">
        <v>198047</v>
      </c>
      <c r="CH16" s="436">
        <v>177013</v>
      </c>
      <c r="CI16" s="436">
        <v>0.01</v>
      </c>
      <c r="CJ16" s="436">
        <v>0.01</v>
      </c>
      <c r="CK16" s="436">
        <v>-0.02</v>
      </c>
      <c r="CL16" s="436">
        <v>0</v>
      </c>
      <c r="CM16" s="436">
        <v>0</v>
      </c>
      <c r="CN16" s="436">
        <v>-0.03</v>
      </c>
      <c r="CO16" s="436">
        <v>0.02</v>
      </c>
      <c r="CP16" s="436">
        <v>0.01</v>
      </c>
      <c r="CQ16" s="436">
        <v>-0.02</v>
      </c>
      <c r="CR16" s="436">
        <v>11.6</v>
      </c>
      <c r="CS16" s="436">
        <v>55.9</v>
      </c>
      <c r="CT16" s="436">
        <v>92.7</v>
      </c>
      <c r="CU16" s="436">
        <v>2.7</v>
      </c>
      <c r="CV16" s="436">
        <v>24.8</v>
      </c>
      <c r="CW16" s="436">
        <v>76.400000000000006</v>
      </c>
      <c r="CX16" s="436">
        <v>11</v>
      </c>
      <c r="CY16" s="436">
        <v>30.2</v>
      </c>
      <c r="CZ16" s="436">
        <v>55.4</v>
      </c>
      <c r="DA16" s="495">
        <v>1.2</v>
      </c>
      <c r="DB16" s="495">
        <v>11.6</v>
      </c>
      <c r="DC16" s="495">
        <v>43.1</v>
      </c>
      <c r="DD16" s="176">
        <v>0.4</v>
      </c>
      <c r="DE16" s="176">
        <v>4.9000000000000004</v>
      </c>
      <c r="DF16" s="176">
        <v>32.200000000000003</v>
      </c>
      <c r="DG16" s="435">
        <v>1.96</v>
      </c>
      <c r="DH16" s="435">
        <v>3.42</v>
      </c>
      <c r="DI16" s="435">
        <v>5.43</v>
      </c>
    </row>
    <row r="17" spans="2:113" x14ac:dyDescent="0.2">
      <c r="B17" s="176" t="s">
        <v>68</v>
      </c>
      <c r="C17" s="436">
        <v>244776</v>
      </c>
      <c r="D17" s="436">
        <v>13.5</v>
      </c>
      <c r="E17" s="436">
        <v>43.9</v>
      </c>
      <c r="F17" s="436">
        <v>42.6</v>
      </c>
      <c r="G17" s="436">
        <v>23.7</v>
      </c>
      <c r="H17" s="436">
        <v>38.5</v>
      </c>
      <c r="I17" s="436">
        <v>59</v>
      </c>
      <c r="J17" s="436">
        <v>33073</v>
      </c>
      <c r="K17" s="436">
        <v>107468</v>
      </c>
      <c r="L17" s="436">
        <v>104234</v>
      </c>
      <c r="M17" s="436">
        <v>-0.14000000000000001</v>
      </c>
      <c r="N17" s="436">
        <v>-0.24</v>
      </c>
      <c r="O17" s="436">
        <v>-0.2</v>
      </c>
      <c r="P17" s="436">
        <v>-0.16</v>
      </c>
      <c r="Q17" s="436">
        <v>-0.25</v>
      </c>
      <c r="R17" s="436">
        <v>-0.21</v>
      </c>
      <c r="S17" s="436">
        <v>-0.13</v>
      </c>
      <c r="T17" s="436">
        <v>-0.23</v>
      </c>
      <c r="U17" s="436">
        <v>-0.2</v>
      </c>
      <c r="V17" s="436">
        <v>10.8</v>
      </c>
      <c r="W17" s="436">
        <v>51.6</v>
      </c>
      <c r="X17" s="436">
        <v>91</v>
      </c>
      <c r="Y17" s="436">
        <v>2.5</v>
      </c>
      <c r="Z17" s="436">
        <v>21.9</v>
      </c>
      <c r="AA17" s="436">
        <v>74</v>
      </c>
      <c r="AB17" s="436">
        <v>8.1</v>
      </c>
      <c r="AC17" s="436">
        <v>23.8</v>
      </c>
      <c r="AD17" s="436">
        <v>51.8</v>
      </c>
      <c r="AE17" s="436">
        <v>0.8</v>
      </c>
      <c r="AF17" s="436">
        <v>7.4</v>
      </c>
      <c r="AG17" s="436">
        <v>37.700000000000003</v>
      </c>
      <c r="AH17" s="436">
        <v>0.2</v>
      </c>
      <c r="AI17" s="436">
        <v>3</v>
      </c>
      <c r="AJ17" s="436">
        <v>27.6</v>
      </c>
      <c r="AK17" s="436">
        <v>1.84</v>
      </c>
      <c r="AL17" s="436">
        <v>3.21</v>
      </c>
      <c r="AM17" s="436">
        <v>5.31</v>
      </c>
      <c r="AN17" s="436">
        <v>240559</v>
      </c>
      <c r="AO17" s="436">
        <v>11.9</v>
      </c>
      <c r="AP17" s="436">
        <v>45.5</v>
      </c>
      <c r="AQ17" s="436">
        <v>42.6</v>
      </c>
      <c r="AR17" s="436">
        <v>27.2</v>
      </c>
      <c r="AS17" s="436">
        <v>43.4</v>
      </c>
      <c r="AT17" s="436">
        <v>63.4</v>
      </c>
      <c r="AU17" s="436">
        <v>28707</v>
      </c>
      <c r="AV17" s="436">
        <v>109399</v>
      </c>
      <c r="AW17" s="436">
        <v>102453</v>
      </c>
      <c r="AX17" s="436">
        <v>0.17</v>
      </c>
      <c r="AY17" s="436">
        <v>0.24</v>
      </c>
      <c r="AZ17" s="436">
        <v>0.24</v>
      </c>
      <c r="BA17" s="436">
        <v>0.15</v>
      </c>
      <c r="BB17" s="436">
        <v>0.24</v>
      </c>
      <c r="BC17" s="436">
        <v>0.24</v>
      </c>
      <c r="BD17" s="436">
        <v>0.18</v>
      </c>
      <c r="BE17" s="436">
        <v>0.25</v>
      </c>
      <c r="BF17" s="436">
        <v>0.25</v>
      </c>
      <c r="BG17" s="436">
        <v>12.3</v>
      </c>
      <c r="BH17" s="436">
        <v>59.9</v>
      </c>
      <c r="BI17" s="436">
        <v>95.3</v>
      </c>
      <c r="BJ17" s="436">
        <v>2.9</v>
      </c>
      <c r="BK17" s="436">
        <v>27.5</v>
      </c>
      <c r="BL17" s="436">
        <v>81.3</v>
      </c>
      <c r="BM17" s="436">
        <v>13.8</v>
      </c>
      <c r="BN17" s="436">
        <v>35.700000000000003</v>
      </c>
      <c r="BO17" s="436">
        <v>62.7</v>
      </c>
      <c r="BP17" s="495">
        <v>1.6</v>
      </c>
      <c r="BQ17" s="495">
        <v>15.4</v>
      </c>
      <c r="BR17" s="495">
        <v>53.2</v>
      </c>
      <c r="BS17" s="436">
        <v>0.5</v>
      </c>
      <c r="BT17" s="436">
        <v>6.7</v>
      </c>
      <c r="BU17" s="436">
        <v>42</v>
      </c>
      <c r="BV17" s="495">
        <v>2.0699999999999998</v>
      </c>
      <c r="BW17" s="495">
        <v>3.6</v>
      </c>
      <c r="BX17" s="495">
        <v>5.76</v>
      </c>
      <c r="BY17" s="436">
        <v>485335</v>
      </c>
      <c r="BZ17" s="436">
        <v>12.7</v>
      </c>
      <c r="CA17" s="436">
        <v>44.7</v>
      </c>
      <c r="CB17" s="436">
        <v>42.6</v>
      </c>
      <c r="CC17" s="436">
        <v>25.4</v>
      </c>
      <c r="CD17" s="436">
        <v>41</v>
      </c>
      <c r="CE17" s="436">
        <v>61.2</v>
      </c>
      <c r="CF17" s="436">
        <v>61780</v>
      </c>
      <c r="CG17" s="436">
        <v>216867</v>
      </c>
      <c r="CH17" s="436">
        <v>206687</v>
      </c>
      <c r="CI17" s="436">
        <v>0</v>
      </c>
      <c r="CJ17" s="436">
        <v>0</v>
      </c>
      <c r="CK17" s="436">
        <v>0.02</v>
      </c>
      <c r="CL17" s="436">
        <v>-0.01</v>
      </c>
      <c r="CM17" s="436">
        <v>0</v>
      </c>
      <c r="CN17" s="436">
        <v>0.01</v>
      </c>
      <c r="CO17" s="436">
        <v>0.01</v>
      </c>
      <c r="CP17" s="436">
        <v>0.01</v>
      </c>
      <c r="CQ17" s="436">
        <v>0.02</v>
      </c>
      <c r="CR17" s="436">
        <v>11.5</v>
      </c>
      <c r="CS17" s="436">
        <v>55.8</v>
      </c>
      <c r="CT17" s="436">
        <v>93.1</v>
      </c>
      <c r="CU17" s="436">
        <v>2.7</v>
      </c>
      <c r="CV17" s="436">
        <v>24.7</v>
      </c>
      <c r="CW17" s="436">
        <v>77.7</v>
      </c>
      <c r="CX17" s="436">
        <v>10.8</v>
      </c>
      <c r="CY17" s="436">
        <v>29.8</v>
      </c>
      <c r="CZ17" s="436">
        <v>57.2</v>
      </c>
      <c r="DA17" s="495">
        <v>1.2</v>
      </c>
      <c r="DB17" s="495">
        <v>11.4</v>
      </c>
      <c r="DC17" s="495">
        <v>45.4</v>
      </c>
      <c r="DD17" s="176">
        <v>0.4</v>
      </c>
      <c r="DE17" s="176">
        <v>4.9000000000000004</v>
      </c>
      <c r="DF17" s="176">
        <v>34.700000000000003</v>
      </c>
      <c r="DG17" s="435">
        <v>1.95</v>
      </c>
      <c r="DH17" s="435">
        <v>3.41</v>
      </c>
      <c r="DI17" s="435">
        <v>5.53</v>
      </c>
    </row>
    <row r="19" spans="2:113" x14ac:dyDescent="0.2">
      <c r="CS19" s="496"/>
      <c r="CT19" s="496"/>
      <c r="CU19" s="496"/>
      <c r="CV19" s="496"/>
      <c r="CW19" s="496"/>
      <c r="CX19" s="496"/>
      <c r="CY19" s="496"/>
      <c r="CZ19" s="496"/>
      <c r="DA19" s="496"/>
      <c r="DB19" s="496"/>
      <c r="DC19" s="496"/>
      <c r="DD19" s="496"/>
      <c r="DE19" s="496"/>
    </row>
    <row r="20" spans="2:113" x14ac:dyDescent="0.2">
      <c r="B20" s="99"/>
      <c r="AK20" s="176"/>
    </row>
    <row r="21" spans="2:113" x14ac:dyDescent="0.2">
      <c r="B21" s="99"/>
      <c r="AK21" s="176"/>
    </row>
    <row r="22" spans="2:113" x14ac:dyDescent="0.2">
      <c r="C22" s="99"/>
    </row>
    <row r="23" spans="2:113" x14ac:dyDescent="0.2">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c r="BW23" s="494"/>
      <c r="BX23" s="494"/>
      <c r="BY23" s="494"/>
      <c r="BZ23" s="494"/>
      <c r="CA23" s="494"/>
      <c r="CB23" s="494"/>
      <c r="CC23" s="494"/>
      <c r="CD23" s="494"/>
      <c r="CE23" s="494"/>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494"/>
    </row>
  </sheetData>
  <conditionalFormatting sqref="J18:J19 DD3:DF16 K18:CR18 C3:AM16 C18:I18">
    <cfRule type="cellIs" dxfId="77" priority="7" operator="equal">
      <formula>"x"</formula>
    </cfRule>
  </conditionalFormatting>
  <conditionalFormatting sqref="C20:CR21">
    <cfRule type="cellIs" dxfId="76" priority="6" operator="equal">
      <formula>1</formula>
    </cfRule>
  </conditionalFormatting>
  <conditionalFormatting sqref="BS3:DC16">
    <cfRule type="cellIs" dxfId="75" priority="4" operator="equal">
      <formula>"x"</formula>
    </cfRule>
  </conditionalFormatting>
  <conditionalFormatting sqref="AN3:BR16">
    <cfRule type="cellIs" dxfId="74" priority="5" operator="equal">
      <formula>"x"</formula>
    </cfRule>
  </conditionalFormatting>
  <conditionalFormatting sqref="BS17:DC17">
    <cfRule type="cellIs" dxfId="73" priority="1" operator="equal">
      <formula>"x"</formula>
    </cfRule>
  </conditionalFormatting>
  <conditionalFormatting sqref="DD17:DF17 C17:AM17">
    <cfRule type="cellIs" dxfId="72" priority="3" operator="equal">
      <formula>"x"</formula>
    </cfRule>
  </conditionalFormatting>
  <conditionalFormatting sqref="AN17:BR17">
    <cfRule type="cellIs" dxfId="71" priority="2" operator="equal">
      <formula>"x"</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W41"/>
  <sheetViews>
    <sheetView showGridLines="0" zoomScaleNormal="100" workbookViewId="0"/>
  </sheetViews>
  <sheetFormatPr defaultColWidth="9.140625" defaultRowHeight="11.25" x14ac:dyDescent="0.2"/>
  <cols>
    <col min="1" max="1" width="35" style="98" customWidth="1"/>
    <col min="2" max="2" width="7" style="19" customWidth="1"/>
    <col min="3" max="4" width="6.7109375" style="20" customWidth="1"/>
    <col min="5" max="5" width="0.85546875" style="12" customWidth="1"/>
    <col min="6" max="8" width="6.7109375" style="12" customWidth="1"/>
    <col min="9" max="9" width="0.85546875" style="12" customWidth="1"/>
    <col min="10" max="12" width="6.7109375" style="12" customWidth="1"/>
    <col min="13" max="13" width="1.28515625" style="12" customWidth="1"/>
    <col min="14" max="16" width="6.7109375" style="12" customWidth="1"/>
    <col min="17" max="17" width="1.28515625" style="12" customWidth="1"/>
    <col min="18" max="20" width="6.7109375" style="12" customWidth="1"/>
    <col min="21" max="21" width="0.85546875" style="12" customWidth="1"/>
    <col min="22" max="27" width="6.7109375" style="12" customWidth="1"/>
    <col min="28" max="28" width="0.85546875" style="12" customWidth="1"/>
    <col min="29" max="31" width="6.7109375" style="12" customWidth="1"/>
    <col min="32" max="33" width="0.85546875" style="12" customWidth="1"/>
    <col min="34" max="36" width="6.7109375" style="12" customWidth="1"/>
    <col min="37" max="37" width="0.85546875" style="12" customWidth="1"/>
    <col min="38" max="40" width="6.7109375" style="12" customWidth="1"/>
    <col min="41" max="41" width="0.85546875" style="12" customWidth="1"/>
    <col min="42" max="44" width="6.7109375" style="12" customWidth="1"/>
    <col min="45" max="45" width="0.7109375" style="19" customWidth="1"/>
    <col min="46" max="46" width="9.140625" style="19"/>
    <col min="47" max="47" width="9.140625" style="19" customWidth="1"/>
    <col min="48" max="48" width="0.7109375" style="497" customWidth="1"/>
    <col min="49" max="16384" width="9.140625" style="19"/>
  </cols>
  <sheetData>
    <row r="1" spans="1:49" ht="13.5" customHeight="1" x14ac:dyDescent="0.2">
      <c r="A1" s="225" t="s">
        <v>111</v>
      </c>
      <c r="B1" s="225"/>
      <c r="C1" s="225"/>
      <c r="D1" s="225"/>
      <c r="E1" s="225"/>
      <c r="F1" s="225"/>
      <c r="G1" s="225"/>
      <c r="H1" s="225"/>
      <c r="I1" s="225"/>
      <c r="J1" s="225"/>
      <c r="K1" s="225"/>
      <c r="L1" s="225"/>
      <c r="M1" s="225"/>
      <c r="N1" s="225"/>
      <c r="O1" s="225"/>
      <c r="P1" s="225"/>
      <c r="Q1" s="225"/>
      <c r="R1" s="225"/>
      <c r="S1" s="43"/>
      <c r="T1" s="43"/>
      <c r="U1" s="43"/>
      <c r="V1" s="43"/>
      <c r="W1" s="43"/>
      <c r="X1" s="43"/>
      <c r="Y1" s="225"/>
      <c r="Z1" s="43"/>
      <c r="AA1" s="43"/>
      <c r="AB1" s="43"/>
      <c r="AC1" s="225"/>
      <c r="AD1" s="43"/>
      <c r="AE1" s="43"/>
      <c r="AF1" s="43"/>
      <c r="AG1" s="43"/>
      <c r="AH1" s="43"/>
      <c r="AI1" s="43"/>
      <c r="AJ1" s="43"/>
      <c r="AK1" s="43"/>
      <c r="AL1" s="43"/>
      <c r="AM1" s="43"/>
      <c r="AN1" s="43"/>
      <c r="AO1" s="43"/>
      <c r="AP1" s="43"/>
      <c r="AQ1" s="43"/>
      <c r="AR1" s="43"/>
    </row>
    <row r="2" spans="1:49" ht="13.5" customHeight="1" x14ac:dyDescent="0.2">
      <c r="A2" s="832" t="s">
        <v>483</v>
      </c>
      <c r="B2" s="832"/>
      <c r="C2" s="70"/>
      <c r="D2" s="70"/>
      <c r="E2" s="71"/>
      <c r="F2" s="72"/>
      <c r="G2" s="72"/>
      <c r="H2" s="72"/>
      <c r="I2" s="72"/>
      <c r="AO2" s="184"/>
      <c r="AP2" s="893" t="s">
        <v>41</v>
      </c>
      <c r="AQ2" s="893"/>
      <c r="AR2" s="893"/>
      <c r="AU2" s="85"/>
      <c r="AV2" s="497" t="s">
        <v>5</v>
      </c>
      <c r="AW2" s="498"/>
    </row>
    <row r="3" spans="1:49" ht="12.75" customHeight="1" x14ac:dyDescent="0.25">
      <c r="A3" s="49" t="s">
        <v>0</v>
      </c>
      <c r="B3" s="499"/>
      <c r="C3" s="70"/>
      <c r="D3" s="70"/>
      <c r="E3" s="71"/>
      <c r="F3" s="72"/>
      <c r="G3" s="72"/>
      <c r="H3" s="72"/>
      <c r="I3" s="72"/>
      <c r="AG3" s="217"/>
      <c r="AH3" s="217"/>
      <c r="AI3" s="217"/>
      <c r="AJ3" s="217"/>
      <c r="AK3" s="217"/>
      <c r="AO3" s="217"/>
      <c r="AP3" s="894" t="s">
        <v>39</v>
      </c>
      <c r="AQ3" s="894"/>
      <c r="AR3" s="42" t="s">
        <v>28</v>
      </c>
      <c r="AV3" s="500" t="s">
        <v>6</v>
      </c>
      <c r="AW3" s="498"/>
    </row>
    <row r="4" spans="1:49" ht="12.75" customHeight="1" x14ac:dyDescent="0.25">
      <c r="A4" s="49"/>
      <c r="B4" s="499"/>
      <c r="C4" s="70"/>
      <c r="D4" s="70"/>
      <c r="E4" s="71"/>
      <c r="F4" s="72"/>
      <c r="G4" s="72"/>
      <c r="H4" s="72"/>
      <c r="I4" s="501"/>
      <c r="AG4" s="217"/>
      <c r="AH4" s="217"/>
      <c r="AI4" s="217"/>
      <c r="AJ4" s="217"/>
      <c r="AK4" s="217"/>
      <c r="AO4" s="217"/>
      <c r="AP4" s="502"/>
      <c r="AQ4" s="502"/>
      <c r="AR4" s="217"/>
      <c r="AV4" s="500" t="s">
        <v>28</v>
      </c>
      <c r="AW4" s="498"/>
    </row>
    <row r="5" spans="1:49" s="39" customFormat="1" ht="16.5" customHeight="1" x14ac:dyDescent="0.2">
      <c r="A5" s="895" t="str">
        <f>IF(AR3="All", "All pupils",AR3)</f>
        <v>All pupils</v>
      </c>
      <c r="B5" s="899" t="s">
        <v>273</v>
      </c>
      <c r="C5" s="899"/>
      <c r="D5" s="899"/>
      <c r="E5" s="783"/>
      <c r="F5" s="897" t="s">
        <v>237</v>
      </c>
      <c r="G5" s="897"/>
      <c r="H5" s="897"/>
      <c r="I5" s="783"/>
      <c r="J5" s="843" t="s">
        <v>561</v>
      </c>
      <c r="K5" s="843"/>
      <c r="L5" s="843"/>
      <c r="M5" s="843"/>
      <c r="N5" s="843"/>
      <c r="O5" s="843"/>
      <c r="P5" s="843"/>
      <c r="Q5" s="788"/>
      <c r="R5" s="842" t="s">
        <v>558</v>
      </c>
      <c r="S5" s="842"/>
      <c r="T5" s="842"/>
      <c r="U5" s="842"/>
      <c r="V5" s="842"/>
      <c r="W5" s="842"/>
      <c r="X5" s="842"/>
      <c r="Y5" s="842"/>
      <c r="Z5" s="842"/>
      <c r="AA5" s="842"/>
      <c r="AB5" s="842"/>
      <c r="AC5" s="842"/>
      <c r="AD5" s="842"/>
      <c r="AE5" s="842"/>
      <c r="AF5" s="842"/>
      <c r="AG5" s="788"/>
      <c r="AH5" s="843" t="s">
        <v>694</v>
      </c>
      <c r="AI5" s="843"/>
      <c r="AJ5" s="843"/>
      <c r="AK5" s="843"/>
      <c r="AL5" s="843"/>
      <c r="AM5" s="843"/>
      <c r="AN5" s="843"/>
      <c r="AO5" s="843"/>
      <c r="AP5" s="843"/>
      <c r="AQ5" s="843"/>
      <c r="AR5" s="843"/>
      <c r="AV5" s="504"/>
    </row>
    <row r="6" spans="1:49" s="184" customFormat="1" ht="68.25" customHeight="1" x14ac:dyDescent="0.2">
      <c r="A6" s="896"/>
      <c r="B6" s="863"/>
      <c r="C6" s="863"/>
      <c r="D6" s="863"/>
      <c r="E6" s="787"/>
      <c r="F6" s="898"/>
      <c r="G6" s="898"/>
      <c r="H6" s="898"/>
      <c r="I6" s="787"/>
      <c r="J6" s="901" t="s">
        <v>686</v>
      </c>
      <c r="K6" s="901"/>
      <c r="L6" s="901"/>
      <c r="M6" s="623"/>
      <c r="N6" s="901" t="s">
        <v>687</v>
      </c>
      <c r="O6" s="901"/>
      <c r="P6" s="901"/>
      <c r="Q6" s="787"/>
      <c r="R6" s="900" t="s">
        <v>559</v>
      </c>
      <c r="S6" s="900"/>
      <c r="T6" s="900"/>
      <c r="U6" s="505"/>
      <c r="V6" s="901" t="s">
        <v>560</v>
      </c>
      <c r="W6" s="901"/>
      <c r="X6" s="901"/>
      <c r="Y6" s="900" t="s">
        <v>574</v>
      </c>
      <c r="Z6" s="900"/>
      <c r="AA6" s="900"/>
      <c r="AB6" s="505"/>
      <c r="AC6" s="901" t="s">
        <v>575</v>
      </c>
      <c r="AD6" s="901"/>
      <c r="AE6" s="901"/>
      <c r="AF6" s="505"/>
      <c r="AG6" s="536"/>
      <c r="AH6" s="900" t="s">
        <v>562</v>
      </c>
      <c r="AI6" s="900"/>
      <c r="AJ6" s="900"/>
      <c r="AK6" s="621"/>
      <c r="AL6" s="902" t="s">
        <v>563</v>
      </c>
      <c r="AM6" s="902"/>
      <c r="AN6" s="902"/>
      <c r="AO6" s="507"/>
      <c r="AP6" s="902" t="s">
        <v>564</v>
      </c>
      <c r="AQ6" s="902"/>
      <c r="AR6" s="902"/>
      <c r="AV6" s="500"/>
    </row>
    <row r="7" spans="1:49" s="98" customFormat="1" ht="22.5" x14ac:dyDescent="0.2">
      <c r="A7" s="773" t="s">
        <v>565</v>
      </c>
      <c r="B7" s="453" t="s">
        <v>17</v>
      </c>
      <c r="C7" s="453" t="s">
        <v>51</v>
      </c>
      <c r="D7" s="453" t="s">
        <v>18</v>
      </c>
      <c r="E7" s="455"/>
      <c r="F7" s="453" t="s">
        <v>17</v>
      </c>
      <c r="G7" s="453" t="s">
        <v>51</v>
      </c>
      <c r="H7" s="453" t="s">
        <v>18</v>
      </c>
      <c r="I7" s="455"/>
      <c r="J7" s="453" t="s">
        <v>17</v>
      </c>
      <c r="K7" s="453" t="s">
        <v>51</v>
      </c>
      <c r="L7" s="453" t="s">
        <v>18</v>
      </c>
      <c r="M7" s="453"/>
      <c r="N7" s="453" t="s">
        <v>17</v>
      </c>
      <c r="O7" s="453" t="s">
        <v>51</v>
      </c>
      <c r="P7" s="453" t="s">
        <v>18</v>
      </c>
      <c r="Q7" s="455"/>
      <c r="R7" s="453" t="s">
        <v>17</v>
      </c>
      <c r="S7" s="453" t="s">
        <v>51</v>
      </c>
      <c r="T7" s="453" t="s">
        <v>18</v>
      </c>
      <c r="U7" s="455"/>
      <c r="V7" s="453" t="s">
        <v>17</v>
      </c>
      <c r="W7" s="453" t="s">
        <v>51</v>
      </c>
      <c r="X7" s="453" t="s">
        <v>18</v>
      </c>
      <c r="Y7" s="620" t="s">
        <v>17</v>
      </c>
      <c r="Z7" s="620" t="s">
        <v>51</v>
      </c>
      <c r="AA7" s="620" t="s">
        <v>18</v>
      </c>
      <c r="AB7" s="622"/>
      <c r="AC7" s="620" t="s">
        <v>17</v>
      </c>
      <c r="AD7" s="623" t="s">
        <v>51</v>
      </c>
      <c r="AE7" s="623" t="s">
        <v>18</v>
      </c>
      <c r="AF7" s="506"/>
      <c r="AG7" s="453"/>
      <c r="AH7" s="453" t="s">
        <v>17</v>
      </c>
      <c r="AI7" s="453" t="s">
        <v>51</v>
      </c>
      <c r="AJ7" s="453" t="s">
        <v>18</v>
      </c>
      <c r="AK7" s="453"/>
      <c r="AL7" s="508" t="s">
        <v>17</v>
      </c>
      <c r="AM7" s="508" t="s">
        <v>51</v>
      </c>
      <c r="AN7" s="508" t="s">
        <v>18</v>
      </c>
      <c r="AO7" s="509"/>
      <c r="AP7" s="509" t="s">
        <v>17</v>
      </c>
      <c r="AQ7" s="509" t="s">
        <v>51</v>
      </c>
      <c r="AR7" s="509" t="s">
        <v>18</v>
      </c>
      <c r="AV7" s="510"/>
    </row>
    <row r="8" spans="1:49" ht="6" customHeight="1" x14ac:dyDescent="0.2">
      <c r="B8" s="511"/>
      <c r="C8" s="257"/>
      <c r="D8" s="257"/>
      <c r="E8" s="258"/>
      <c r="F8" s="258"/>
      <c r="G8" s="258"/>
      <c r="H8" s="257"/>
      <c r="I8" s="257"/>
      <c r="J8" s="257"/>
      <c r="K8" s="257"/>
      <c r="L8" s="257"/>
      <c r="M8" s="257"/>
      <c r="N8" s="257"/>
      <c r="O8" s="257"/>
      <c r="P8" s="257"/>
      <c r="Q8" s="257"/>
      <c r="R8" s="258"/>
      <c r="S8" s="258"/>
      <c r="T8" s="257"/>
      <c r="U8" s="257"/>
      <c r="V8" s="257"/>
      <c r="W8" s="257"/>
      <c r="X8" s="257"/>
      <c r="Y8" s="258"/>
      <c r="Z8" s="258"/>
      <c r="AA8" s="257"/>
      <c r="AB8" s="257"/>
      <c r="AC8" s="258"/>
      <c r="AD8" s="258"/>
      <c r="AE8" s="257"/>
      <c r="AF8" s="257"/>
      <c r="AG8" s="257"/>
      <c r="AH8" s="258"/>
      <c r="AI8" s="258"/>
      <c r="AJ8" s="257"/>
      <c r="AK8" s="257"/>
      <c r="AL8" s="324"/>
      <c r="AM8" s="324"/>
      <c r="AN8" s="324"/>
      <c r="AO8" s="220"/>
      <c r="AP8" s="220"/>
      <c r="AQ8" s="220"/>
      <c r="AR8" s="220"/>
    </row>
    <row r="9" spans="1:49" s="28" customFormat="1" ht="12" customHeight="1" x14ac:dyDescent="0.2">
      <c r="A9" s="420" t="s">
        <v>423</v>
      </c>
      <c r="B9" s="240">
        <f>IF($AR$3="Boys",Table4abData!D3,IF($AR$3="Girls",Table4abData!AO3,Table4abData!BZ3))</f>
        <v>12.7</v>
      </c>
      <c r="C9" s="240">
        <f>IF($AR$3="Boys",Table4abData!E3,IF($AR$3="Girls",Table4abData!AP3,Table4abData!CA3))</f>
        <v>44.7</v>
      </c>
      <c r="D9" s="240">
        <f>IF($AR$3="Boys",Table4abData!F3,IF($AR$3="Girls",Table4abData!AQ3,Table4abData!CB3))</f>
        <v>42.6</v>
      </c>
      <c r="E9" s="256"/>
      <c r="F9" s="240">
        <f>IF($AR$3="Boys",Table4abData!G3,IF($AR$3="Girls",Table4abData!AR3,Table4abData!CC3))</f>
        <v>25.4</v>
      </c>
      <c r="G9" s="240">
        <f>IF($AR$3="Boys",Table4abData!H3,IF($AR$3="Girls",Table4abData!AS3,Table4abData!CD3))</f>
        <v>41</v>
      </c>
      <c r="H9" s="240">
        <f>IF($AR$3="Boys",Table4abData!I3,IF($AR$3="Girls",Table4abData!AT3,Table4abData!CE3))</f>
        <v>61.2</v>
      </c>
      <c r="I9" s="240"/>
      <c r="J9" s="240">
        <f>IF($AR$3="Boys",Table4abData!Y3,IF($AR$3="Girls",Table4abData!BJ3,Table4abData!CU3))</f>
        <v>2.7</v>
      </c>
      <c r="K9" s="240">
        <f>IF($AR$3="Boys",Table4abData!Z3,IF($AR$3="Girls",Table4abData!BK3,Table4abData!CV3))</f>
        <v>24.7</v>
      </c>
      <c r="L9" s="240">
        <f>IF($AR$3="Boys",Table4abData!AA3,IF($AR$3="Girls",Table4abData!BL3,Table4abData!CW3))</f>
        <v>77.7</v>
      </c>
      <c r="M9" s="240"/>
      <c r="N9" s="240">
        <f>IF($AR$3="Boys",Table4abData!V3,IF($AR$3="Girls",Table4abData!BG3,Table4abData!CR3))</f>
        <v>11.5</v>
      </c>
      <c r="O9" s="240">
        <f>IF($AR$3="Boys",Table4abData!W3,IF($AR$3="Girls",Table4abData!BH3,Table4abData!CS3))</f>
        <v>55.8</v>
      </c>
      <c r="P9" s="240">
        <f>IF($AR$3="Boys",Table4abData!X3,IF($AR$3="Girls",Table4abData!BI3,Table4abData!CT3))</f>
        <v>93.1</v>
      </c>
      <c r="Q9" s="240">
        <v>2.6</v>
      </c>
      <c r="R9" s="240">
        <f>IF($AR$3="Boys",Table4abData!AB3,IF($AR$3="Girls",Table4abData!BM3,Table4abData!CX3))</f>
        <v>10.8</v>
      </c>
      <c r="S9" s="240">
        <f>IF($AR$3="Boys",Table4abData!AC3,IF($AR$3="Girls",Table4abData!BN3,Table4abData!CY3))</f>
        <v>29.8</v>
      </c>
      <c r="T9" s="240">
        <f>IF($AR$3="Boys",Table4abData!AD3,IF($AR$3="Girls",Table4abData!BO3,Table4abData!CZ3))</f>
        <v>57.2</v>
      </c>
      <c r="U9" s="256"/>
      <c r="V9" s="241">
        <f>IF($AR$3="Boys",Table4abData!AK3,IF($AR$3="Girls",Table4abData!BV3,Table4abData!DG3))</f>
        <v>1.95</v>
      </c>
      <c r="W9" s="241">
        <f>IF($AR$3="Boys",Table4abData!AL3,IF($AR$3="Girls",Table4abData!BW3,Table4abData!DH3))</f>
        <v>3.41</v>
      </c>
      <c r="X9" s="241">
        <f>IF($AR$3="Boys",Table4abData!AM3,IF($AR$3="Girls",Table4abData!BX3,Table4abData!DI3))</f>
        <v>5.53</v>
      </c>
      <c r="Y9" s="240">
        <f>IF($AR$3="Boys",Table4abData!AH3,IF($AR$3="Girls",Table4abData!BS3,Table4abData!DD3))</f>
        <v>0.4</v>
      </c>
      <c r="Z9" s="240">
        <f>IF($AR$3="Boys",Table4abData!AI3,IF($AR$3="Girls",Table4abData!BT3,Table4abData!DE3))</f>
        <v>4.9000000000000004</v>
      </c>
      <c r="AA9" s="240">
        <f>IF($AR$3="Boys",Table4abData!AJ3,IF($AR$3="Girls",Table4abData!BU3,Table4abData!DF3))</f>
        <v>34.700000000000003</v>
      </c>
      <c r="AB9" s="240">
        <f>IF($AR$3="Boys",Table4abData!AL3,IF($AR$3="Girls",Table4abData!BV3,Table4abData!DG3))</f>
        <v>1.95</v>
      </c>
      <c r="AC9" s="240">
        <f>IF($AR$3="Boys",Table4abData!AE3,IF($AR$3="Girls",Table4abData!BP3,Table4abData!DA3))</f>
        <v>1.2</v>
      </c>
      <c r="AD9" s="240">
        <f>IF($AR$3="Boys",Table4abData!AF3,IF($AR$3="Girls",Table4abData!BQ3,Table4abData!DB3))</f>
        <v>11.4</v>
      </c>
      <c r="AE9" s="240">
        <f>IF($AR$3="Boys",Table4abData!AG3,IF($AR$3="Girls",Table4abData!BR3,Table4abData!DC3))</f>
        <v>45.4</v>
      </c>
      <c r="AF9" s="256"/>
      <c r="AG9" s="207"/>
      <c r="AH9" s="241">
        <f>IF($AR$3="Boys",Table4abData!M3,IF($AR$3="Girls",Table4abData!AX3,Table4abData!CI3))</f>
        <v>0</v>
      </c>
      <c r="AI9" s="241">
        <f>IF($AR$3="Boys",Table4abData!N3,IF($AR$3="Girls",Table4abData!AY3,Table4abData!CJ3))</f>
        <v>0</v>
      </c>
      <c r="AJ9" s="241">
        <f>IF($AR$3="Boys",Table4abData!O3,IF($AR$3="Girls",Table4abData!AZ3,Table4abData!CK3))</f>
        <v>0.02</v>
      </c>
      <c r="AK9" s="241"/>
      <c r="AL9" s="259">
        <f>IF($AR$3="Boys",Table4abData!P3,IF($AR$3="Girls",Table4abData!BA3,Table4abData!CL3))</f>
        <v>-0.01</v>
      </c>
      <c r="AM9" s="513">
        <f>IF($AR$3="Boys",Table4abData!Q3,IF($AR$3="Girls",Table4abData!BB3,Table4abData!CM3))</f>
        <v>0</v>
      </c>
      <c r="AN9" s="513">
        <f>IF($AR$3="Boys",Table4abData!R3,IF($AR$3="Girls",Table4abData!BC3,Table4abData!CN3))</f>
        <v>0.01</v>
      </c>
      <c r="AO9" s="256"/>
      <c r="AP9" s="514">
        <f>IF($AR$3="Boys",Table4abData!S3,IF($AR$3="Girls",Table4abData!BD3,Table4abData!CO3))</f>
        <v>0.01</v>
      </c>
      <c r="AQ9" s="514">
        <f>IF($AR$3="Boys",Table4abData!T3,IF($AR$3="Girls",Table4abData!BE3,Table4abData!CP3))</f>
        <v>0.01</v>
      </c>
      <c r="AR9" s="514">
        <f>IF($AR$3="Boys",Table4abData!U3,IF($AR$3="Girls",Table4abData!BF3,Table4abData!CQ3))</f>
        <v>0.02</v>
      </c>
      <c r="AS9" s="515"/>
      <c r="AT9" s="41"/>
      <c r="AV9" s="516"/>
    </row>
    <row r="10" spans="1:49" s="28" customFormat="1" ht="20.45" customHeight="1" x14ac:dyDescent="0.2">
      <c r="A10" s="517" t="s">
        <v>424</v>
      </c>
      <c r="B10" s="240">
        <f>IF($AR$3="Boys",Table4abData!D4,IF($AR$3="Girls",Table4abData!AO4,Table4abData!BZ4))</f>
        <v>13</v>
      </c>
      <c r="C10" s="240">
        <f>IF($AR$3="Boys",Table4abData!E4,IF($AR$3="Girls",Table4abData!AP4,Table4abData!CA4))</f>
        <v>45.6</v>
      </c>
      <c r="D10" s="240">
        <f>IF($AR$3="Boys",Table4abData!F4,IF($AR$3="Girls",Table4abData!AQ4,Table4abData!CB4))</f>
        <v>41.4</v>
      </c>
      <c r="E10" s="256"/>
      <c r="F10" s="240">
        <f>IF($AR$3="Boys",Table4abData!G4,IF($AR$3="Girls",Table4abData!AR4,Table4abData!CC4))</f>
        <v>25</v>
      </c>
      <c r="G10" s="240">
        <f>IF($AR$3="Boys",Table4abData!H4,IF($AR$3="Girls",Table4abData!AS4,Table4abData!CD4))</f>
        <v>40.700000000000003</v>
      </c>
      <c r="H10" s="240">
        <f>IF($AR$3="Boys",Table4abData!I4,IF($AR$3="Girls",Table4abData!AT4,Table4abData!CE4))</f>
        <v>60.2</v>
      </c>
      <c r="I10" s="256"/>
      <c r="J10" s="240">
        <f>IF($AR$3="Boys",Table4abData!Y4,IF($AR$3="Girls",Table4abData!BJ4,Table4abData!CU4))</f>
        <v>2.6</v>
      </c>
      <c r="K10" s="240">
        <f>IF($AR$3="Boys",Table4abData!Z4,IF($AR$3="Girls",Table4abData!BK4,Table4abData!CV4))</f>
        <v>23.8</v>
      </c>
      <c r="L10" s="240">
        <f>IF($AR$3="Boys",Table4abData!AA4,IF($AR$3="Girls",Table4abData!BL4,Table4abData!CW4))</f>
        <v>75.8</v>
      </c>
      <c r="M10" s="240"/>
      <c r="N10" s="240">
        <f>IF($AR$3="Boys",Table4abData!V4,IF($AR$3="Girls",Table4abData!BG4,Table4abData!CR4))</f>
        <v>10.8</v>
      </c>
      <c r="O10" s="240">
        <f>IF($AR$3="Boys",Table4abData!W4,IF($AR$3="Girls",Table4abData!BH4,Table4abData!CS4))</f>
        <v>54.9</v>
      </c>
      <c r="P10" s="240">
        <f>IF($AR$3="Boys",Table4abData!X4,IF($AR$3="Girls",Table4abData!BI4,Table4abData!CT4))</f>
        <v>92.6</v>
      </c>
      <c r="Q10" s="256"/>
      <c r="R10" s="240">
        <f>IF($AR$3="Boys",Table4abData!AB4,IF($AR$3="Girls",Table4abData!BM4,Table4abData!CX4))</f>
        <v>10.8</v>
      </c>
      <c r="S10" s="240">
        <f>IF($AR$3="Boys",Table4abData!AC4,IF($AR$3="Girls",Table4abData!BN4,Table4abData!CY4))</f>
        <v>29</v>
      </c>
      <c r="T10" s="240">
        <f>IF($AR$3="Boys",Table4abData!AD4,IF($AR$3="Girls",Table4abData!BO4,Table4abData!CZ4))</f>
        <v>53.9</v>
      </c>
      <c r="U10" s="256"/>
      <c r="V10" s="241">
        <f>IF($AR$3="Boys",Table4abData!AK4,IF($AR$3="Girls",Table4abData!BV4,Table4abData!DG4))</f>
        <v>1.93</v>
      </c>
      <c r="W10" s="241">
        <f>IF($AR$3="Boys",Table4abData!AL4,IF($AR$3="Girls",Table4abData!BW4,Table4abData!DH4))</f>
        <v>3.39</v>
      </c>
      <c r="X10" s="241">
        <f>IF($AR$3="Boys",Table4abData!AM4,IF($AR$3="Girls",Table4abData!BX4,Table4abData!DI4))</f>
        <v>5.42</v>
      </c>
      <c r="Y10" s="240">
        <f>IF($AR$3="Boys",Table4abData!AH4,IF($AR$3="Girls",Table4abData!BS4,Table4abData!DD4))</f>
        <v>0.3</v>
      </c>
      <c r="Z10" s="240">
        <f>IF($AR$3="Boys",Table4abData!AI4,IF($AR$3="Girls",Table4abData!BT4,Table4abData!DE4))</f>
        <v>4.7</v>
      </c>
      <c r="AA10" s="240">
        <f>IF($AR$3="Boys",Table4abData!AJ4,IF($AR$3="Girls",Table4abData!BU4,Table4abData!DF4))</f>
        <v>31.8</v>
      </c>
      <c r="AB10" s="256"/>
      <c r="AC10" s="240">
        <f>IF($AR$3="Boys",Table4abData!AE4,IF($AR$3="Girls",Table4abData!BP4,Table4abData!DA4))</f>
        <v>1.2</v>
      </c>
      <c r="AD10" s="240">
        <f>IF($AR$3="Boys",Table4abData!AF4,IF($AR$3="Girls",Table4abData!BQ4,Table4abData!DB4))</f>
        <v>11.1</v>
      </c>
      <c r="AE10" s="240">
        <f>IF($AR$3="Boys",Table4abData!AG4,IF($AR$3="Girls",Table4abData!BR4,Table4abData!DC4))</f>
        <v>42.2</v>
      </c>
      <c r="AF10" s="256"/>
      <c r="AG10" s="207"/>
      <c r="AH10" s="241">
        <f>IF($AR$3="Boys",Table4abData!M4,IF($AR$3="Girls",Table4abData!AX4,Table4abData!CI4))</f>
        <v>-0.02</v>
      </c>
      <c r="AI10" s="241">
        <f>IF($AR$3="Boys",Table4abData!N4,IF($AR$3="Girls",Table4abData!AY4,Table4abData!CJ4))</f>
        <v>-0.02</v>
      </c>
      <c r="AJ10" s="241">
        <f>IF($AR$3="Boys",Table4abData!O4,IF($AR$3="Girls",Table4abData!AZ4,Table4abData!CK4))</f>
        <v>-0.04</v>
      </c>
      <c r="AK10" s="207"/>
      <c r="AL10" s="513">
        <f>IF($AR$3="Boys",Table4abData!P4,IF($AR$3="Girls",Table4abData!BA4,Table4abData!CL4))</f>
        <v>-0.04</v>
      </c>
      <c r="AM10" s="513">
        <f>IF($AR$3="Boys",Table4abData!Q4,IF($AR$3="Girls",Table4abData!BB4,Table4abData!CM4))</f>
        <v>-0.03</v>
      </c>
      <c r="AN10" s="513">
        <f>IF($AR$3="Boys",Table4abData!R4,IF($AR$3="Girls",Table4abData!BC4,Table4abData!CN4))</f>
        <v>-0.05</v>
      </c>
      <c r="AO10" s="256"/>
      <c r="AP10" s="514">
        <f>IF($AR$3="Boys",Table4abData!S4,IF($AR$3="Girls",Table4abData!BD4,Table4abData!CO4))</f>
        <v>0</v>
      </c>
      <c r="AQ10" s="514">
        <f>IF($AR$3="Boys",Table4abData!T4,IF($AR$3="Girls",Table4abData!BE4,Table4abData!CP4))</f>
        <v>-0.02</v>
      </c>
      <c r="AR10" s="514">
        <f>IF($AR$3="Boys",Table4abData!U4,IF($AR$3="Girls",Table4abData!BF4,Table4abData!CQ4))</f>
        <v>-0.03</v>
      </c>
      <c r="AS10" s="515"/>
      <c r="AT10" s="515"/>
      <c r="AV10" s="516"/>
    </row>
    <row r="11" spans="1:49" s="28" customFormat="1" ht="15" customHeight="1" x14ac:dyDescent="0.2">
      <c r="A11" s="51" t="s">
        <v>276</v>
      </c>
      <c r="B11" s="240">
        <f>IF($AR$3="Boys",Table4abData!D5,IF($AR$3="Girls",Table4abData!AO5,Table4abData!BZ5))</f>
        <v>12.6</v>
      </c>
      <c r="C11" s="240">
        <f>IF($AR$3="Boys",Table4abData!E5,IF($AR$3="Girls",Table4abData!AP5,Table4abData!CA5))</f>
        <v>44.3</v>
      </c>
      <c r="D11" s="240">
        <f>IF($AR$3="Boys",Table4abData!F5,IF($AR$3="Girls",Table4abData!AQ5,Table4abData!CB5))</f>
        <v>43.1</v>
      </c>
      <c r="E11" s="256"/>
      <c r="F11" s="240">
        <f>IF($AR$3="Boys",Table4abData!G5,IF($AR$3="Girls",Table4abData!AR5,Table4abData!CC5))</f>
        <v>25.6</v>
      </c>
      <c r="G11" s="240">
        <f>IF($AR$3="Boys",Table4abData!H5,IF($AR$3="Girls",Table4abData!AS5,Table4abData!CD5))</f>
        <v>41.1</v>
      </c>
      <c r="H11" s="240">
        <f>IF($AR$3="Boys",Table4abData!I5,IF($AR$3="Girls",Table4abData!AT5,Table4abData!CE5))</f>
        <v>61.6</v>
      </c>
      <c r="I11" s="256"/>
      <c r="J11" s="240">
        <f>IF($AR$3="Boys",Table4abData!Y5,IF($AR$3="Girls",Table4abData!BJ5,Table4abData!CU5))</f>
        <v>2.8</v>
      </c>
      <c r="K11" s="240">
        <f>IF($AR$3="Boys",Table4abData!Z5,IF($AR$3="Girls",Table4abData!BK5,Table4abData!CV5))</f>
        <v>25.2</v>
      </c>
      <c r="L11" s="240">
        <f>IF($AR$3="Boys",Table4abData!AA5,IF($AR$3="Girls",Table4abData!BL5,Table4abData!CW5))</f>
        <v>78.5</v>
      </c>
      <c r="M11" s="240"/>
      <c r="N11" s="240">
        <f>IF($AR$3="Boys",Table4abData!V5,IF($AR$3="Girls",Table4abData!BG5,Table4abData!CR5))</f>
        <v>11.8</v>
      </c>
      <c r="O11" s="240">
        <f>IF($AR$3="Boys",Table4abData!W5,IF($AR$3="Girls",Table4abData!BH5,Table4abData!CS5))</f>
        <v>56.2</v>
      </c>
      <c r="P11" s="240">
        <f>IF($AR$3="Boys",Table4abData!X5,IF($AR$3="Girls",Table4abData!BI5,Table4abData!CT5))</f>
        <v>93.4</v>
      </c>
      <c r="Q11" s="256"/>
      <c r="R11" s="240">
        <f>IF($AR$3="Boys",Table4abData!AB5,IF($AR$3="Girls",Table4abData!BM5,Table4abData!CX5))</f>
        <v>10.8</v>
      </c>
      <c r="S11" s="240">
        <f>IF($AR$3="Boys",Table4abData!AC5,IF($AR$3="Girls",Table4abData!BN5,Table4abData!CY5))</f>
        <v>30.3</v>
      </c>
      <c r="T11" s="240">
        <f>IF($AR$3="Boys",Table4abData!AD5,IF($AR$3="Girls",Table4abData!BO5,Table4abData!CZ5))</f>
        <v>58.6</v>
      </c>
      <c r="U11" s="256"/>
      <c r="V11" s="241">
        <f>IF($AR$3="Boys",Table4abData!AK5,IF($AR$3="Girls",Table4abData!BV5,Table4abData!DG5))</f>
        <v>1.96</v>
      </c>
      <c r="W11" s="241">
        <f>IF($AR$3="Boys",Table4abData!AL5,IF($AR$3="Girls",Table4abData!BW5,Table4abData!DH5))</f>
        <v>3.42</v>
      </c>
      <c r="X11" s="241">
        <f>IF($AR$3="Boys",Table4abData!AM5,IF($AR$3="Girls",Table4abData!BX5,Table4abData!DI5))</f>
        <v>5.58</v>
      </c>
      <c r="Y11" s="240">
        <f>IF($AR$3="Boys",Table4abData!AH5,IF($AR$3="Girls",Table4abData!BS5,Table4abData!DD5))</f>
        <v>0.4</v>
      </c>
      <c r="Z11" s="240">
        <f>IF($AR$3="Boys",Table4abData!AI5,IF($AR$3="Girls",Table4abData!BT5,Table4abData!DE5))</f>
        <v>5</v>
      </c>
      <c r="AA11" s="240">
        <f>IF($AR$3="Boys",Table4abData!AJ5,IF($AR$3="Girls",Table4abData!BU5,Table4abData!DF5))</f>
        <v>35.9</v>
      </c>
      <c r="AB11" s="256"/>
      <c r="AC11" s="240">
        <f>IF($AR$3="Boys",Table4abData!AE5,IF($AR$3="Girls",Table4abData!BP5,Table4abData!DA5))</f>
        <v>1.2</v>
      </c>
      <c r="AD11" s="240">
        <f>IF($AR$3="Boys",Table4abData!AF5,IF($AR$3="Girls",Table4abData!BQ5,Table4abData!DB5))</f>
        <v>11.6</v>
      </c>
      <c r="AE11" s="240">
        <f>IF($AR$3="Boys",Table4abData!AG5,IF($AR$3="Girls",Table4abData!BR5,Table4abData!DC5))</f>
        <v>46.7</v>
      </c>
      <c r="AF11" s="256"/>
      <c r="AG11" s="207"/>
      <c r="AH11" s="241">
        <f>IF($AR$3="Boys",Table4abData!M5,IF($AR$3="Girls",Table4abData!AX5,Table4abData!CI5))</f>
        <v>0.02</v>
      </c>
      <c r="AI11" s="241">
        <f>IF($AR$3="Boys",Table4abData!N5,IF($AR$3="Girls",Table4abData!AY5,Table4abData!CJ5))</f>
        <v>0.02</v>
      </c>
      <c r="AJ11" s="241">
        <f>IF($AR$3="Boys",Table4abData!O5,IF($AR$3="Girls",Table4abData!AZ5,Table4abData!CK5))</f>
        <v>0.04</v>
      </c>
      <c r="AK11" s="207"/>
      <c r="AL11" s="513">
        <f>IF($AR$3="Boys",Table4abData!P5,IF($AR$3="Girls",Table4abData!BA5,Table4abData!CL5))</f>
        <v>0</v>
      </c>
      <c r="AM11" s="513">
        <f>IF($AR$3="Boys",Table4abData!Q5,IF($AR$3="Girls",Table4abData!BB5,Table4abData!CM5))</f>
        <v>0.01</v>
      </c>
      <c r="AN11" s="513">
        <f>IF($AR$3="Boys",Table4abData!R5,IF($AR$3="Girls",Table4abData!BC5,Table4abData!CN5))</f>
        <v>0.04</v>
      </c>
      <c r="AO11" s="256"/>
      <c r="AP11" s="514">
        <f>IF($AR$3="Boys",Table4abData!S5,IF($AR$3="Girls",Table4abData!BD5,Table4abData!CO5))</f>
        <v>0.03</v>
      </c>
      <c r="AQ11" s="514">
        <f>IF($AR$3="Boys",Table4abData!T5,IF($AR$3="Girls",Table4abData!BE5,Table4abData!CP5))</f>
        <v>0.03</v>
      </c>
      <c r="AR11" s="514">
        <f>IF($AR$3="Boys",Table4abData!U5,IF($AR$3="Girls",Table4abData!BF5,Table4abData!CQ5))</f>
        <v>0.05</v>
      </c>
      <c r="AS11" s="515"/>
      <c r="AT11" s="515"/>
      <c r="AV11" s="516"/>
    </row>
    <row r="12" spans="1:49" s="28" customFormat="1" ht="9.9499999999999993" customHeight="1" x14ac:dyDescent="0.2">
      <c r="A12" s="52" t="s">
        <v>80</v>
      </c>
      <c r="B12" s="240">
        <f>IF($AR$3="Boys",Table4abData!D6,IF($AR$3="Girls",Table4abData!AO6,Table4abData!BZ6))</f>
        <v>17.5</v>
      </c>
      <c r="C12" s="240">
        <f>IF($AR$3="Boys",Table4abData!E6,IF($AR$3="Girls",Table4abData!AP6,Table4abData!CA6))</f>
        <v>50.3</v>
      </c>
      <c r="D12" s="240">
        <f>IF($AR$3="Boys",Table4abData!F6,IF($AR$3="Girls",Table4abData!AQ6,Table4abData!CB6))</f>
        <v>32.299999999999997</v>
      </c>
      <c r="E12" s="256"/>
      <c r="F12" s="240">
        <f>IF($AR$3="Boys",Table4abData!G6,IF($AR$3="Girls",Table4abData!AR6,Table4abData!CC6))</f>
        <v>24.6</v>
      </c>
      <c r="G12" s="240">
        <f>IF($AR$3="Boys",Table4abData!H6,IF($AR$3="Girls",Table4abData!AS6,Table4abData!CD6))</f>
        <v>38.700000000000003</v>
      </c>
      <c r="H12" s="240">
        <f>IF($AR$3="Boys",Table4abData!I6,IF($AR$3="Girls",Table4abData!AT6,Table4abData!CE6))</f>
        <v>56.6</v>
      </c>
      <c r="I12" s="256"/>
      <c r="J12" s="240">
        <f>IF($AR$3="Boys",Table4abData!Y6,IF($AR$3="Girls",Table4abData!BJ6,Table4abData!CU6))</f>
        <v>2.5</v>
      </c>
      <c r="K12" s="240">
        <f>IF($AR$3="Boys",Table4abData!Z6,IF($AR$3="Girls",Table4abData!BK6,Table4abData!CV6))</f>
        <v>20.9</v>
      </c>
      <c r="L12" s="240">
        <f>IF($AR$3="Boys",Table4abData!AA6,IF($AR$3="Girls",Table4abData!BL6,Table4abData!CW6))</f>
        <v>69.5</v>
      </c>
      <c r="M12" s="240"/>
      <c r="N12" s="240">
        <f>IF($AR$3="Boys",Table4abData!V6,IF($AR$3="Girls",Table4abData!BG6,Table4abData!CR6))</f>
        <v>10</v>
      </c>
      <c r="O12" s="240">
        <f>IF($AR$3="Boys",Table4abData!W6,IF($AR$3="Girls",Table4abData!BH6,Table4abData!CS6))</f>
        <v>49.1</v>
      </c>
      <c r="P12" s="240">
        <f>IF($AR$3="Boys",Table4abData!X6,IF($AR$3="Girls",Table4abData!BI6,Table4abData!CT6))</f>
        <v>89</v>
      </c>
      <c r="Q12" s="256"/>
      <c r="R12" s="240">
        <f>IF($AR$3="Boys",Table4abData!AB6,IF($AR$3="Girls",Table4abData!BM6,Table4abData!CX6))</f>
        <v>10.6</v>
      </c>
      <c r="S12" s="240">
        <f>IF($AR$3="Boys",Table4abData!AC6,IF($AR$3="Girls",Table4abData!BN6,Table4abData!CY6))</f>
        <v>25</v>
      </c>
      <c r="T12" s="240">
        <f>IF($AR$3="Boys",Table4abData!AD6,IF($AR$3="Girls",Table4abData!BO6,Table4abData!CZ6))</f>
        <v>47.4</v>
      </c>
      <c r="U12" s="256"/>
      <c r="V12" s="241">
        <f>IF($AR$3="Boys",Table4abData!AK6,IF($AR$3="Girls",Table4abData!BV6,Table4abData!DG6))</f>
        <v>1.85</v>
      </c>
      <c r="W12" s="241">
        <f>IF($AR$3="Boys",Table4abData!AL6,IF($AR$3="Girls",Table4abData!BW6,Table4abData!DH6))</f>
        <v>3.14</v>
      </c>
      <c r="X12" s="241">
        <f>IF($AR$3="Boys",Table4abData!AM6,IF($AR$3="Girls",Table4abData!BX6,Table4abData!DI6))</f>
        <v>4.97</v>
      </c>
      <c r="Y12" s="240">
        <f>IF($AR$3="Boys",Table4abData!AH6,IF($AR$3="Girls",Table4abData!BS6,Table4abData!DD6))</f>
        <v>0.3</v>
      </c>
      <c r="Z12" s="240">
        <f>IF($AR$3="Boys",Table4abData!AI6,IF($AR$3="Girls",Table4abData!BT6,Table4abData!DE6))</f>
        <v>3.1</v>
      </c>
      <c r="AA12" s="240">
        <f>IF($AR$3="Boys",Table4abData!AJ6,IF($AR$3="Girls",Table4abData!BU6,Table4abData!DF6))</f>
        <v>22.6</v>
      </c>
      <c r="AB12" s="256"/>
      <c r="AC12" s="240">
        <f>IF($AR$3="Boys",Table4abData!AE6,IF($AR$3="Girls",Table4abData!BP6,Table4abData!DA6))</f>
        <v>1</v>
      </c>
      <c r="AD12" s="240">
        <f>IF($AR$3="Boys",Table4abData!AF6,IF($AR$3="Girls",Table4abData!BQ6,Table4abData!DB6))</f>
        <v>7.5</v>
      </c>
      <c r="AE12" s="240">
        <f>IF($AR$3="Boys",Table4abData!AG6,IF($AR$3="Girls",Table4abData!BR6,Table4abData!DC6))</f>
        <v>32.700000000000003</v>
      </c>
      <c r="AF12" s="256"/>
      <c r="AG12" s="207"/>
      <c r="AH12" s="241">
        <f>IF($AR$3="Boys",Table4abData!M6,IF($AR$3="Girls",Table4abData!AX6,Table4abData!CI6))</f>
        <v>-0.05</v>
      </c>
      <c r="AI12" s="241">
        <f>IF($AR$3="Boys",Table4abData!N6,IF($AR$3="Girls",Table4abData!AY6,Table4abData!CJ6))</f>
        <v>-0.17</v>
      </c>
      <c r="AJ12" s="241">
        <f>IF($AR$3="Boys",Table4abData!O6,IF($AR$3="Girls",Table4abData!AZ6,Table4abData!CK6))</f>
        <v>-0.28000000000000003</v>
      </c>
      <c r="AK12" s="207"/>
      <c r="AL12" s="513">
        <f>IF($AR$3="Boys",Table4abData!P6,IF($AR$3="Girls",Table4abData!BA6,Table4abData!CL6))</f>
        <v>-7.0000000000000007E-2</v>
      </c>
      <c r="AM12" s="513">
        <f>IF($AR$3="Boys",Table4abData!Q6,IF($AR$3="Girls",Table4abData!BB6,Table4abData!CM6))</f>
        <v>-0.19</v>
      </c>
      <c r="AN12" s="513">
        <f>IF($AR$3="Boys",Table4abData!R6,IF($AR$3="Girls",Table4abData!BC6,Table4abData!CN6))</f>
        <v>-0.3</v>
      </c>
      <c r="AO12" s="256"/>
      <c r="AP12" s="514">
        <f>IF($AR$3="Boys",Table4abData!S6,IF($AR$3="Girls",Table4abData!BD6,Table4abData!CO6))</f>
        <v>-0.03</v>
      </c>
      <c r="AQ12" s="514">
        <f>IF($AR$3="Boys",Table4abData!T6,IF($AR$3="Girls",Table4abData!BE6,Table4abData!CP6))</f>
        <v>-0.16</v>
      </c>
      <c r="AR12" s="514">
        <f>IF($AR$3="Boys",Table4abData!U6,IF($AR$3="Girls",Table4abData!BF6,Table4abData!CQ6))</f>
        <v>-0.27</v>
      </c>
      <c r="AS12" s="515"/>
      <c r="AT12" s="515"/>
      <c r="AV12" s="516"/>
    </row>
    <row r="13" spans="1:49" s="28" customFormat="1" ht="11.25" customHeight="1" x14ac:dyDescent="0.2">
      <c r="A13" s="52" t="s">
        <v>81</v>
      </c>
      <c r="B13" s="240">
        <f>IF($AR$3="Boys",Table4abData!D7,IF($AR$3="Girls",Table4abData!AO7,Table4abData!BZ7))</f>
        <v>10.9</v>
      </c>
      <c r="C13" s="240">
        <f>IF($AR$3="Boys",Table4abData!E7,IF($AR$3="Girls",Table4abData!AP7,Table4abData!CA7))</f>
        <v>42</v>
      </c>
      <c r="D13" s="240">
        <f>IF($AR$3="Boys",Table4abData!F7,IF($AR$3="Girls",Table4abData!AQ7,Table4abData!CB7))</f>
        <v>47.1</v>
      </c>
      <c r="E13" s="256"/>
      <c r="F13" s="240">
        <f>IF($AR$3="Boys",Table4abData!G7,IF($AR$3="Girls",Table4abData!AR7,Table4abData!CC7))</f>
        <v>26.1</v>
      </c>
      <c r="G13" s="240">
        <f>IF($AR$3="Boys",Table4abData!H7,IF($AR$3="Girls",Table4abData!AS7,Table4abData!CD7))</f>
        <v>42.2</v>
      </c>
      <c r="H13" s="240">
        <f>IF($AR$3="Boys",Table4abData!I7,IF($AR$3="Girls",Table4abData!AT7,Table4abData!CE7))</f>
        <v>62.9</v>
      </c>
      <c r="I13" s="256"/>
      <c r="J13" s="240">
        <f>IF($AR$3="Boys",Table4abData!Y7,IF($AR$3="Girls",Table4abData!BJ7,Table4abData!CU7))</f>
        <v>2.9</v>
      </c>
      <c r="K13" s="240">
        <f>IF($AR$3="Boys",Table4abData!Z7,IF($AR$3="Girls",Table4abData!BK7,Table4abData!CV7))</f>
        <v>27.1</v>
      </c>
      <c r="L13" s="240">
        <f>IF($AR$3="Boys",Table4abData!AA7,IF($AR$3="Girls",Table4abData!BL7,Table4abData!CW7))</f>
        <v>80.900000000000006</v>
      </c>
      <c r="M13" s="240"/>
      <c r="N13" s="240">
        <f>IF($AR$3="Boys",Table4abData!V7,IF($AR$3="Girls",Table4abData!BG7,Table4abData!CR7))</f>
        <v>12.7</v>
      </c>
      <c r="O13" s="240">
        <f>IF($AR$3="Boys",Table4abData!W7,IF($AR$3="Girls",Table4abData!BH7,Table4abData!CS7))</f>
        <v>59.4</v>
      </c>
      <c r="P13" s="240">
        <f>IF($AR$3="Boys",Table4abData!X7,IF($AR$3="Girls",Table4abData!BI7,Table4abData!CT7))</f>
        <v>94.6</v>
      </c>
      <c r="Q13" s="256"/>
      <c r="R13" s="240">
        <f>IF($AR$3="Boys",Table4abData!AB7,IF($AR$3="Girls",Table4abData!BM7,Table4abData!CX7))</f>
        <v>10.7</v>
      </c>
      <c r="S13" s="240">
        <f>IF($AR$3="Boys",Table4abData!AC7,IF($AR$3="Girls",Table4abData!BN7,Table4abData!CY7))</f>
        <v>32.299999999999997</v>
      </c>
      <c r="T13" s="240">
        <f>IF($AR$3="Boys",Table4abData!AD7,IF($AR$3="Girls",Table4abData!BO7,Table4abData!CZ7))</f>
        <v>61.6</v>
      </c>
      <c r="U13" s="256"/>
      <c r="V13" s="241">
        <f>IF($AR$3="Boys",Table4abData!AK7,IF($AR$3="Girls",Table4abData!BV7,Table4abData!DG7))</f>
        <v>2.02</v>
      </c>
      <c r="W13" s="241">
        <f>IF($AR$3="Boys",Table4abData!AL7,IF($AR$3="Girls",Table4abData!BW7,Table4abData!DH7))</f>
        <v>3.54</v>
      </c>
      <c r="X13" s="241">
        <f>IF($AR$3="Boys",Table4abData!AM7,IF($AR$3="Girls",Table4abData!BX7,Table4abData!DI7))</f>
        <v>5.75</v>
      </c>
      <c r="Y13" s="240">
        <f>IF($AR$3="Boys",Table4abData!AH7,IF($AR$3="Girls",Table4abData!BS7,Table4abData!DD7))</f>
        <v>0.4</v>
      </c>
      <c r="Z13" s="240">
        <f>IF($AR$3="Boys",Table4abData!AI7,IF($AR$3="Girls",Table4abData!BT7,Table4abData!DE7))</f>
        <v>5.7</v>
      </c>
      <c r="AA13" s="240">
        <f>IF($AR$3="Boys",Table4abData!AJ7,IF($AR$3="Girls",Table4abData!BU7,Table4abData!DF7))</f>
        <v>39.299999999999997</v>
      </c>
      <c r="AB13" s="256"/>
      <c r="AC13" s="240">
        <f>IF($AR$3="Boys",Table4abData!AE7,IF($AR$3="Girls",Table4abData!BP7,Table4abData!DA7))</f>
        <v>1.2</v>
      </c>
      <c r="AD13" s="240">
        <f>IF($AR$3="Boys",Table4abData!AF7,IF($AR$3="Girls",Table4abData!BQ7,Table4abData!DB7))</f>
        <v>13.2</v>
      </c>
      <c r="AE13" s="240">
        <f>IF($AR$3="Boys",Table4abData!AG7,IF($AR$3="Girls",Table4abData!BR7,Table4abData!DC7))</f>
        <v>50.3</v>
      </c>
      <c r="AF13" s="256"/>
      <c r="AG13" s="207"/>
      <c r="AH13" s="241">
        <f>IF($AR$3="Boys",Table4abData!M7,IF($AR$3="Girls",Table4abData!AX7,Table4abData!CI7))</f>
        <v>0.06</v>
      </c>
      <c r="AI13" s="241">
        <f>IF($AR$3="Boys",Table4abData!N7,IF($AR$3="Girls",Table4abData!AY7,Table4abData!CJ7))</f>
        <v>0.11</v>
      </c>
      <c r="AJ13" s="241">
        <f>IF($AR$3="Boys",Table4abData!O7,IF($AR$3="Girls",Table4abData!AZ7,Table4abData!CK7))</f>
        <v>0.13</v>
      </c>
      <c r="AK13" s="207"/>
      <c r="AL13" s="513">
        <f>IF($AR$3="Boys",Table4abData!P7,IF($AR$3="Girls",Table4abData!BA7,Table4abData!CL7))</f>
        <v>0.04</v>
      </c>
      <c r="AM13" s="513">
        <f>IF($AR$3="Boys",Table4abData!Q7,IF($AR$3="Girls",Table4abData!BB7,Table4abData!CM7))</f>
        <v>0.1</v>
      </c>
      <c r="AN13" s="513">
        <f>IF($AR$3="Boys",Table4abData!R7,IF($AR$3="Girls",Table4abData!BC7,Table4abData!CN7))</f>
        <v>0.12</v>
      </c>
      <c r="AO13" s="256"/>
      <c r="AP13" s="514">
        <f>IF($AR$3="Boys",Table4abData!S7,IF($AR$3="Girls",Table4abData!BD7,Table4abData!CO7))</f>
        <v>7.0000000000000007E-2</v>
      </c>
      <c r="AQ13" s="514">
        <f>IF($AR$3="Boys",Table4abData!T7,IF($AR$3="Girls",Table4abData!BE7,Table4abData!CP7))</f>
        <v>0.12</v>
      </c>
      <c r="AR13" s="514">
        <f>IF($AR$3="Boys",Table4abData!U7,IF($AR$3="Girls",Table4abData!BF7,Table4abData!CQ7))</f>
        <v>0.14000000000000001</v>
      </c>
      <c r="AS13" s="515"/>
      <c r="AT13" s="515"/>
      <c r="AV13" s="516"/>
    </row>
    <row r="14" spans="1:49" s="28" customFormat="1" x14ac:dyDescent="0.2">
      <c r="A14" s="53" t="s">
        <v>52</v>
      </c>
      <c r="B14" s="240">
        <f>IF($AR$3="Boys",Table4abData!D8,IF($AR$3="Girls",Table4abData!AO8,Table4abData!BZ8))</f>
        <v>12.6</v>
      </c>
      <c r="C14" s="240">
        <f>IF($AR$3="Boys",Table4abData!E8,IF($AR$3="Girls",Table4abData!AP8,Table4abData!CA8))</f>
        <v>46</v>
      </c>
      <c r="D14" s="240">
        <f>IF($AR$3="Boys",Table4abData!F8,IF($AR$3="Girls",Table4abData!AQ8,Table4abData!CB8))</f>
        <v>41.4</v>
      </c>
      <c r="E14" s="256"/>
      <c r="F14" s="240">
        <f>IF($AR$3="Boys",Table4abData!G8,IF($AR$3="Girls",Table4abData!AR8,Table4abData!CC8))</f>
        <v>28.1</v>
      </c>
      <c r="G14" s="240">
        <f>IF($AR$3="Boys",Table4abData!H8,IF($AR$3="Girls",Table4abData!AS8,Table4abData!CD8))</f>
        <v>44</v>
      </c>
      <c r="H14" s="240">
        <f>IF($AR$3="Boys",Table4abData!I8,IF($AR$3="Girls",Table4abData!AT8,Table4abData!CE8))</f>
        <v>61.7</v>
      </c>
      <c r="I14" s="256"/>
      <c r="J14" s="240">
        <f>IF($AR$3="Boys",Table4abData!Y8,IF($AR$3="Girls",Table4abData!BJ8,Table4abData!CU8))</f>
        <v>4.4000000000000004</v>
      </c>
      <c r="K14" s="240">
        <f>IF($AR$3="Boys",Table4abData!Z8,IF($AR$3="Girls",Table4abData!BK8,Table4abData!CV8))</f>
        <v>32.299999999999997</v>
      </c>
      <c r="L14" s="240">
        <f>IF($AR$3="Boys",Table4abData!AA8,IF($AR$3="Girls",Table4abData!BL8,Table4abData!CW8))</f>
        <v>79.400000000000006</v>
      </c>
      <c r="M14" s="240"/>
      <c r="N14" s="240">
        <f>IF($AR$3="Boys",Table4abData!V8,IF($AR$3="Girls",Table4abData!BG8,Table4abData!CR8))</f>
        <v>16.899999999999999</v>
      </c>
      <c r="O14" s="240">
        <f>IF($AR$3="Boys",Table4abData!W8,IF($AR$3="Girls",Table4abData!BH8,Table4abData!CS8))</f>
        <v>61.9</v>
      </c>
      <c r="P14" s="240">
        <f>IF($AR$3="Boys",Table4abData!X8,IF($AR$3="Girls",Table4abData!BI8,Table4abData!CT8))</f>
        <v>92.5</v>
      </c>
      <c r="Q14" s="256"/>
      <c r="R14" s="240">
        <f>IF($AR$3="Boys",Table4abData!AB8,IF($AR$3="Girls",Table4abData!BM8,Table4abData!CX8))</f>
        <v>26.2</v>
      </c>
      <c r="S14" s="240">
        <f>IF($AR$3="Boys",Table4abData!AC8,IF($AR$3="Girls",Table4abData!BN8,Table4abData!CY8))</f>
        <v>57.5</v>
      </c>
      <c r="T14" s="240">
        <f>IF($AR$3="Boys",Table4abData!AD8,IF($AR$3="Girls",Table4abData!BO8,Table4abData!CZ8))</f>
        <v>72.3</v>
      </c>
      <c r="U14" s="256"/>
      <c r="V14" s="241">
        <f>IF($AR$3="Boys",Table4abData!AK8,IF($AR$3="Girls",Table4abData!BV8,Table4abData!DG8))</f>
        <v>2.37</v>
      </c>
      <c r="W14" s="241">
        <f>IF($AR$3="Boys",Table4abData!AL8,IF($AR$3="Girls",Table4abData!BW8,Table4abData!DH8))</f>
        <v>3.94</v>
      </c>
      <c r="X14" s="241">
        <f>IF($AR$3="Boys",Table4abData!AM8,IF($AR$3="Girls",Table4abData!BX8,Table4abData!DI8))</f>
        <v>5.76</v>
      </c>
      <c r="Y14" s="240">
        <f>IF($AR$3="Boys",Table4abData!AH8,IF($AR$3="Girls",Table4abData!BS8,Table4abData!DD8))</f>
        <v>1.6</v>
      </c>
      <c r="Z14" s="240">
        <f>IF($AR$3="Boys",Table4abData!AI8,IF($AR$3="Girls",Table4abData!BT8,Table4abData!DE8))</f>
        <v>12.3</v>
      </c>
      <c r="AA14" s="240">
        <f>IF($AR$3="Boys",Table4abData!AJ8,IF($AR$3="Girls",Table4abData!BU8,Table4abData!DF8))</f>
        <v>43.6</v>
      </c>
      <c r="AB14" s="256"/>
      <c r="AC14" s="240">
        <f>IF($AR$3="Boys",Table4abData!AE8,IF($AR$3="Girls",Table4abData!BP8,Table4abData!DA8))</f>
        <v>3.6</v>
      </c>
      <c r="AD14" s="240">
        <f>IF($AR$3="Boys",Table4abData!AF8,IF($AR$3="Girls",Table4abData!BQ8,Table4abData!DB8))</f>
        <v>26.1</v>
      </c>
      <c r="AE14" s="240">
        <f>IF($AR$3="Boys",Table4abData!AG8,IF($AR$3="Girls",Table4abData!BR8,Table4abData!DC8))</f>
        <v>56.5</v>
      </c>
      <c r="AF14" s="256"/>
      <c r="AG14" s="207"/>
      <c r="AH14" s="241">
        <f>IF($AR$3="Boys",Table4abData!M8,IF($AR$3="Girls",Table4abData!AX8,Table4abData!CI8))</f>
        <v>0.25</v>
      </c>
      <c r="AI14" s="241">
        <f>IF($AR$3="Boys",Table4abData!N8,IF($AR$3="Girls",Table4abData!AY8,Table4abData!CJ8))</f>
        <v>0.3</v>
      </c>
      <c r="AJ14" s="241">
        <f>IF($AR$3="Boys",Table4abData!O8,IF($AR$3="Girls",Table4abData!AZ8,Table4abData!CK8))</f>
        <v>0.17</v>
      </c>
      <c r="AK14" s="207"/>
      <c r="AL14" s="513">
        <f>IF($AR$3="Boys",Table4abData!P8,IF($AR$3="Girls",Table4abData!BA8,Table4abData!CL8))</f>
        <v>0.15</v>
      </c>
      <c r="AM14" s="513">
        <f>IF($AR$3="Boys",Table4abData!Q8,IF($AR$3="Girls",Table4abData!BB8,Table4abData!CM8))</f>
        <v>0.25</v>
      </c>
      <c r="AN14" s="513">
        <f>IF($AR$3="Boys",Table4abData!R8,IF($AR$3="Girls",Table4abData!BC8,Table4abData!CN8))</f>
        <v>0.12</v>
      </c>
      <c r="AO14" s="256"/>
      <c r="AP14" s="514">
        <f>IF($AR$3="Boys",Table4abData!S8,IF($AR$3="Girls",Table4abData!BD8,Table4abData!CO8))</f>
        <v>0.34</v>
      </c>
      <c r="AQ14" s="514">
        <f>IF($AR$3="Boys",Table4abData!T8,IF($AR$3="Girls",Table4abData!BE8,Table4abData!CP8))</f>
        <v>0.35</v>
      </c>
      <c r="AR14" s="514">
        <f>IF($AR$3="Boys",Table4abData!U8,IF($AR$3="Girls",Table4abData!BF8,Table4abData!CQ8))</f>
        <v>0.22</v>
      </c>
      <c r="AS14" s="515"/>
      <c r="AT14" s="515"/>
      <c r="AV14" s="516"/>
    </row>
    <row r="15" spans="1:49" s="28" customFormat="1" x14ac:dyDescent="0.2">
      <c r="A15" s="53" t="s">
        <v>425</v>
      </c>
      <c r="B15" s="240">
        <f>IF($AR$3="Boys",Table4abData!D9,IF($AR$3="Girls",Table4abData!AO9,Table4abData!BZ9))</f>
        <v>11.5</v>
      </c>
      <c r="C15" s="240">
        <f>IF($AR$3="Boys",Table4abData!E9,IF($AR$3="Girls",Table4abData!AP9,Table4abData!CA9))</f>
        <v>51.2</v>
      </c>
      <c r="D15" s="240">
        <f>IF($AR$3="Boys",Table4abData!F9,IF($AR$3="Girls",Table4abData!AQ9,Table4abData!CB9))</f>
        <v>37.299999999999997</v>
      </c>
      <c r="E15" s="256"/>
      <c r="F15" s="240">
        <f>IF($AR$3="Boys",Table4abData!G9,IF($AR$3="Girls",Table4abData!AR9,Table4abData!CC9))</f>
        <v>22.4</v>
      </c>
      <c r="G15" s="240">
        <f>IF($AR$3="Boys",Table4abData!H9,IF($AR$3="Girls",Table4abData!AS9,Table4abData!CD9))</f>
        <v>33.1</v>
      </c>
      <c r="H15" s="240">
        <f>IF($AR$3="Boys",Table4abData!I9,IF($AR$3="Girls",Table4abData!AT9,Table4abData!CE9))</f>
        <v>49.3</v>
      </c>
      <c r="I15" s="256"/>
      <c r="J15" s="240">
        <f>IF($AR$3="Boys",Table4abData!Y9,IF($AR$3="Girls",Table4abData!BJ9,Table4abData!CU9))</f>
        <v>1.6</v>
      </c>
      <c r="K15" s="240">
        <f>IF($AR$3="Boys",Table4abData!Z9,IF($AR$3="Girls",Table4abData!BK9,Table4abData!CV9))</f>
        <v>13.3</v>
      </c>
      <c r="L15" s="240">
        <f>IF($AR$3="Boys",Table4abData!AA9,IF($AR$3="Girls",Table4abData!BL9,Table4abData!CW9))</f>
        <v>53.4</v>
      </c>
      <c r="M15" s="240"/>
      <c r="N15" s="240">
        <f>IF($AR$3="Boys",Table4abData!V9,IF($AR$3="Girls",Table4abData!BG9,Table4abData!CR9))</f>
        <v>7.9</v>
      </c>
      <c r="O15" s="240">
        <f>IF($AR$3="Boys",Table4abData!W9,IF($AR$3="Girls",Table4abData!BH9,Table4abData!CS9))</f>
        <v>38.5</v>
      </c>
      <c r="P15" s="240">
        <f>IF($AR$3="Boys",Table4abData!X9,IF($AR$3="Girls",Table4abData!BI9,Table4abData!CT9))</f>
        <v>79.400000000000006</v>
      </c>
      <c r="Q15" s="256"/>
      <c r="R15" s="240">
        <f>IF($AR$3="Boys",Table4abData!AB9,IF($AR$3="Girls",Table4abData!BM9,Table4abData!CX9))</f>
        <v>2.2000000000000002</v>
      </c>
      <c r="S15" s="240">
        <f>IF($AR$3="Boys",Table4abData!AC9,IF($AR$3="Girls",Table4abData!BN9,Table4abData!CY9))</f>
        <v>4.8</v>
      </c>
      <c r="T15" s="240">
        <f>IF($AR$3="Boys",Table4abData!AD9,IF($AR$3="Girls",Table4abData!BO9,Table4abData!CZ9))</f>
        <v>8</v>
      </c>
      <c r="U15" s="256"/>
      <c r="V15" s="241">
        <f>IF($AR$3="Boys",Table4abData!AK9,IF($AR$3="Girls",Table4abData!BV9,Table4abData!DG9))</f>
        <v>1.68</v>
      </c>
      <c r="W15" s="241">
        <f>IF($AR$3="Boys",Table4abData!AL9,IF($AR$3="Girls",Table4abData!BW9,Table4abData!DH9))</f>
        <v>2.52</v>
      </c>
      <c r="X15" s="241">
        <f>IF($AR$3="Boys",Table4abData!AM9,IF($AR$3="Girls",Table4abData!BX9,Table4abData!DI9))</f>
        <v>3.86</v>
      </c>
      <c r="Y15" s="240">
        <f>IF($AR$3="Boys",Table4abData!AH9,IF($AR$3="Girls",Table4abData!BS9,Table4abData!DD9))</f>
        <v>0</v>
      </c>
      <c r="Z15" s="240">
        <f>IF($AR$3="Boys",Table4abData!AI9,IF($AR$3="Girls",Table4abData!BT9,Table4abData!DE9))</f>
        <v>0.3</v>
      </c>
      <c r="AA15" s="240">
        <f>IF($AR$3="Boys",Table4abData!AJ9,IF($AR$3="Girls",Table4abData!BU9,Table4abData!DF9))</f>
        <v>3</v>
      </c>
      <c r="AB15" s="256"/>
      <c r="AC15" s="240">
        <f>IF($AR$3="Boys",Table4abData!AE9,IF($AR$3="Girls",Table4abData!BP9,Table4abData!DA9))</f>
        <v>0</v>
      </c>
      <c r="AD15" s="240">
        <f>IF($AR$3="Boys",Table4abData!AF9,IF($AR$3="Girls",Table4abData!BQ9,Table4abData!DB9))</f>
        <v>0.7</v>
      </c>
      <c r="AE15" s="240">
        <f>IF($AR$3="Boys",Table4abData!AG9,IF($AR$3="Girls",Table4abData!BR9,Table4abData!DC9))</f>
        <v>4.5</v>
      </c>
      <c r="AF15" s="256"/>
      <c r="AG15" s="207"/>
      <c r="AH15" s="241">
        <f>IF($AR$3="Boys",Table4abData!M9,IF($AR$3="Girls",Table4abData!AX9,Table4abData!CI9))</f>
        <v>-0.35</v>
      </c>
      <c r="AI15" s="241">
        <f>IF($AR$3="Boys",Table4abData!N9,IF($AR$3="Girls",Table4abData!AY9,Table4abData!CJ9))</f>
        <v>-0.77</v>
      </c>
      <c r="AJ15" s="241">
        <f>IF($AR$3="Boys",Table4abData!O9,IF($AR$3="Girls",Table4abData!AZ9,Table4abData!CK9))</f>
        <v>-0.98</v>
      </c>
      <c r="AK15" s="207"/>
      <c r="AL15" s="513">
        <f>IF($AR$3="Boys",Table4abData!P9,IF($AR$3="Girls",Table4abData!BA9,Table4abData!CL9))</f>
        <v>-0.49</v>
      </c>
      <c r="AM15" s="513">
        <f>IF($AR$3="Boys",Table4abData!Q9,IF($AR$3="Girls",Table4abData!BB9,Table4abData!CM9))</f>
        <v>-0.84</v>
      </c>
      <c r="AN15" s="513">
        <f>IF($AR$3="Boys",Table4abData!R9,IF($AR$3="Girls",Table4abData!BC9,Table4abData!CN9))</f>
        <v>-1.06</v>
      </c>
      <c r="AO15" s="256"/>
      <c r="AP15" s="514">
        <f>IF($AR$3="Boys",Table4abData!S9,IF($AR$3="Girls",Table4abData!BD9,Table4abData!CO9))</f>
        <v>-0.21</v>
      </c>
      <c r="AQ15" s="514">
        <f>IF($AR$3="Boys",Table4abData!T9,IF($AR$3="Girls",Table4abData!BE9,Table4abData!CP9))</f>
        <v>-0.71</v>
      </c>
      <c r="AR15" s="514">
        <f>IF($AR$3="Boys",Table4abData!U9,IF($AR$3="Girls",Table4abData!BF9,Table4abData!CQ9))</f>
        <v>-0.91</v>
      </c>
      <c r="AS15" s="515"/>
      <c r="AT15" s="515"/>
      <c r="AV15" s="516"/>
    </row>
    <row r="16" spans="1:49" s="28" customFormat="1" x14ac:dyDescent="0.2">
      <c r="A16" s="53" t="s">
        <v>426</v>
      </c>
      <c r="B16" s="240">
        <f>IF($AR$3="Boys",Table4abData!D10,IF($AR$3="Girls",Table4abData!AO10,Table4abData!BZ10))</f>
        <v>18.8</v>
      </c>
      <c r="C16" s="240">
        <f>IF($AR$3="Boys",Table4abData!E10,IF($AR$3="Girls",Table4abData!AP10,Table4abData!CA10))</f>
        <v>54.7</v>
      </c>
      <c r="D16" s="240">
        <f>IF($AR$3="Boys",Table4abData!F10,IF($AR$3="Girls",Table4abData!AQ10,Table4abData!CB10))</f>
        <v>26.5</v>
      </c>
      <c r="E16" s="256"/>
      <c r="F16" s="240">
        <f>IF($AR$3="Boys",Table4abData!G10,IF($AR$3="Girls",Table4abData!AR10,Table4abData!CC10))</f>
        <v>23</v>
      </c>
      <c r="G16" s="240">
        <f>IF($AR$3="Boys",Table4abData!H10,IF($AR$3="Girls",Table4abData!AS10,Table4abData!CD10))</f>
        <v>34.9</v>
      </c>
      <c r="H16" s="240">
        <f>IF($AR$3="Boys",Table4abData!I10,IF($AR$3="Girls",Table4abData!AT10,Table4abData!CE10))</f>
        <v>48.4</v>
      </c>
      <c r="I16" s="256"/>
      <c r="J16" s="240">
        <f>IF($AR$3="Boys",Table4abData!Y10,IF($AR$3="Girls",Table4abData!BJ10,Table4abData!CU10))</f>
        <v>3.3</v>
      </c>
      <c r="K16" s="240">
        <f>IF($AR$3="Boys",Table4abData!Z10,IF($AR$3="Girls",Table4abData!BK10,Table4abData!CV10))</f>
        <v>11.5</v>
      </c>
      <c r="L16" s="240">
        <f>IF($AR$3="Boys",Table4abData!AA10,IF($AR$3="Girls",Table4abData!BL10,Table4abData!CW10))</f>
        <v>46.1</v>
      </c>
      <c r="M16" s="240"/>
      <c r="N16" s="240">
        <f>IF($AR$3="Boys",Table4abData!V10,IF($AR$3="Girls",Table4abData!BG10,Table4abData!CR10))</f>
        <v>11</v>
      </c>
      <c r="O16" s="240">
        <f>IF($AR$3="Boys",Table4abData!W10,IF($AR$3="Girls",Table4abData!BH10,Table4abData!CS10))</f>
        <v>35.200000000000003</v>
      </c>
      <c r="P16" s="240">
        <f>IF($AR$3="Boys",Table4abData!X10,IF($AR$3="Girls",Table4abData!BI10,Table4abData!CT10))</f>
        <v>76.2</v>
      </c>
      <c r="Q16" s="256"/>
      <c r="R16" s="240">
        <f>IF($AR$3="Boys",Table4abData!AB10,IF($AR$3="Girls",Table4abData!BM10,Table4abData!CX10))</f>
        <v>1.1000000000000001</v>
      </c>
      <c r="S16" s="240">
        <f>IF($AR$3="Boys",Table4abData!AC10,IF($AR$3="Girls",Table4abData!BN10,Table4abData!CY10))</f>
        <v>9.6</v>
      </c>
      <c r="T16" s="240">
        <f>IF($AR$3="Boys",Table4abData!AD10,IF($AR$3="Girls",Table4abData!BO10,Table4abData!CZ10))</f>
        <v>15.2</v>
      </c>
      <c r="U16" s="256"/>
      <c r="V16" s="241">
        <f>IF($AR$3="Boys",Table4abData!AK10,IF($AR$3="Girls",Table4abData!BV10,Table4abData!DG10))</f>
        <v>1.64</v>
      </c>
      <c r="W16" s="241">
        <f>IF($AR$3="Boys",Table4abData!AL10,IF($AR$3="Girls",Table4abData!BW10,Table4abData!DH10))</f>
        <v>2.5499999999999998</v>
      </c>
      <c r="X16" s="241">
        <f>IF($AR$3="Boys",Table4abData!AM10,IF($AR$3="Girls",Table4abData!BX10,Table4abData!DI10))</f>
        <v>3.75</v>
      </c>
      <c r="Y16" s="240">
        <f>IF($AR$3="Boys",Table4abData!AH10,IF($AR$3="Girls",Table4abData!BS10,Table4abData!DD10))</f>
        <v>0.5</v>
      </c>
      <c r="Z16" s="240">
        <f>IF($AR$3="Boys",Table4abData!AI10,IF($AR$3="Girls",Table4abData!BT10,Table4abData!DE10))</f>
        <v>0.6</v>
      </c>
      <c r="AA16" s="240">
        <f>IF($AR$3="Boys",Table4abData!AJ10,IF($AR$3="Girls",Table4abData!BU10,Table4abData!DF10))</f>
        <v>5.5</v>
      </c>
      <c r="AB16" s="256"/>
      <c r="AC16" s="240">
        <f>IF($AR$3="Boys",Table4abData!AE10,IF($AR$3="Girls",Table4abData!BP10,Table4abData!DA10))</f>
        <v>0.5</v>
      </c>
      <c r="AD16" s="240">
        <f>IF($AR$3="Boys",Table4abData!AF10,IF($AR$3="Girls",Table4abData!BQ10,Table4abData!DB10))</f>
        <v>1.1000000000000001</v>
      </c>
      <c r="AE16" s="240">
        <f>IF($AR$3="Boys",Table4abData!AG10,IF($AR$3="Girls",Table4abData!BR10,Table4abData!DC10))</f>
        <v>7.4</v>
      </c>
      <c r="AF16" s="256"/>
      <c r="AG16" s="207"/>
      <c r="AH16" s="241">
        <f>IF($AR$3="Boys",Table4abData!M10,IF($AR$3="Girls",Table4abData!AX10,Table4abData!CI10))</f>
        <v>-0.28999999999999998</v>
      </c>
      <c r="AI16" s="241">
        <f>IF($AR$3="Boys",Table4abData!N10,IF($AR$3="Girls",Table4abData!AY10,Table4abData!CJ10))</f>
        <v>-0.56999999999999995</v>
      </c>
      <c r="AJ16" s="241">
        <f>IF($AR$3="Boys",Table4abData!O10,IF($AR$3="Girls",Table4abData!AZ10,Table4abData!CK10))</f>
        <v>-0.97</v>
      </c>
      <c r="AK16" s="207"/>
      <c r="AL16" s="513">
        <f>IF($AR$3="Boys",Table4abData!P10,IF($AR$3="Girls",Table4abData!BA10,Table4abData!CL10))</f>
        <v>-0.48</v>
      </c>
      <c r="AM16" s="513">
        <f>IF($AR$3="Boys",Table4abData!Q10,IF($AR$3="Girls",Table4abData!BB10,Table4abData!CM10))</f>
        <v>-0.68</v>
      </c>
      <c r="AN16" s="513">
        <f>IF($AR$3="Boys",Table4abData!R10,IF($AR$3="Girls",Table4abData!BC10,Table4abData!CN10))</f>
        <v>-1.1200000000000001</v>
      </c>
      <c r="AO16" s="256"/>
      <c r="AP16" s="514">
        <f>IF($AR$3="Boys",Table4abData!S10,IF($AR$3="Girls",Table4abData!BD10,Table4abData!CO10))</f>
        <v>-0.11</v>
      </c>
      <c r="AQ16" s="514">
        <f>IF($AR$3="Boys",Table4abData!T10,IF($AR$3="Girls",Table4abData!BE10,Table4abData!CP10))</f>
        <v>-0.47</v>
      </c>
      <c r="AR16" s="514">
        <f>IF($AR$3="Boys",Table4abData!U10,IF($AR$3="Girls",Table4abData!BF10,Table4abData!CQ10))</f>
        <v>-0.81</v>
      </c>
      <c r="AS16" s="515"/>
      <c r="AT16" s="515"/>
      <c r="AV16" s="516"/>
    </row>
    <row r="17" spans="1:48" s="28" customFormat="1" ht="26.45" customHeight="1" x14ac:dyDescent="0.2">
      <c r="A17" s="518" t="s">
        <v>427</v>
      </c>
      <c r="B17" s="240">
        <f>IF($AR$3="Boys",Table4abData!D11,IF($AR$3="Girls",Table4abData!AO11,Table4abData!BZ11))</f>
        <v>22.5</v>
      </c>
      <c r="C17" s="240">
        <f>IF($AR$3="Boys",Table4abData!E11,IF($AR$3="Girls",Table4abData!AP11,Table4abData!CA11))</f>
        <v>55.3</v>
      </c>
      <c r="D17" s="240">
        <f>IF($AR$3="Boys",Table4abData!F11,IF($AR$3="Girls",Table4abData!AQ11,Table4abData!CB11))</f>
        <v>22.3</v>
      </c>
      <c r="E17" s="256"/>
      <c r="F17" s="240">
        <f>IF($AR$3="Boys",Table4abData!G11,IF($AR$3="Girls",Table4abData!AR11,Table4abData!CC11))</f>
        <v>9.6</v>
      </c>
      <c r="G17" s="240">
        <f>IF($AR$3="Boys",Table4abData!H11,IF($AR$3="Girls",Table4abData!AS11,Table4abData!CD11))</f>
        <v>19.8</v>
      </c>
      <c r="H17" s="240">
        <f>IF($AR$3="Boys",Table4abData!I11,IF($AR$3="Girls",Table4abData!AT11,Table4abData!CE11))</f>
        <v>33.6</v>
      </c>
      <c r="I17" s="256"/>
      <c r="J17" s="240">
        <f>IF($AR$3="Boys",Table4abData!Y11,IF($AR$3="Girls",Table4abData!BJ11,Table4abData!CU11))</f>
        <v>0.5</v>
      </c>
      <c r="K17" s="240">
        <f>IF($AR$3="Boys",Table4abData!Z11,IF($AR$3="Girls",Table4abData!BK11,Table4abData!CV11))</f>
        <v>3.7</v>
      </c>
      <c r="L17" s="240">
        <f>IF($AR$3="Boys",Table4abData!AA11,IF($AR$3="Girls",Table4abData!BL11,Table4abData!CW11))</f>
        <v>29.7</v>
      </c>
      <c r="M17" s="240"/>
      <c r="N17" s="240">
        <f>IF($AR$3="Boys",Table4abData!V11,IF($AR$3="Girls",Table4abData!BG11,Table4abData!CR11))</f>
        <v>2.8</v>
      </c>
      <c r="O17" s="240">
        <f>IF($AR$3="Boys",Table4abData!W11,IF($AR$3="Girls",Table4abData!BH11,Table4abData!CS11))</f>
        <v>17</v>
      </c>
      <c r="P17" s="240">
        <f>IF($AR$3="Boys",Table4abData!X11,IF($AR$3="Girls",Table4abData!BI11,Table4abData!CT11))</f>
        <v>51.2</v>
      </c>
      <c r="Q17" s="256"/>
      <c r="R17" s="240">
        <f>IF($AR$3="Boys",Table4abData!AB11,IF($AR$3="Girls",Table4abData!BM11,Table4abData!CX11))</f>
        <v>0</v>
      </c>
      <c r="S17" s="240">
        <f>IF($AR$3="Boys",Table4abData!AC11,IF($AR$3="Girls",Table4abData!BN11,Table4abData!CY11))</f>
        <v>0.6</v>
      </c>
      <c r="T17" s="240">
        <f>IF($AR$3="Boys",Table4abData!AD11,IF($AR$3="Girls",Table4abData!BO11,Table4abData!CZ11))</f>
        <v>6.2</v>
      </c>
      <c r="U17" s="256"/>
      <c r="V17" s="241">
        <f>IF($AR$3="Boys",Table4abData!AK11,IF($AR$3="Girls",Table4abData!BV11,Table4abData!DG11))</f>
        <v>0.65</v>
      </c>
      <c r="W17" s="241">
        <f>IF($AR$3="Boys",Table4abData!AL11,IF($AR$3="Girls",Table4abData!BW11,Table4abData!DH11))</f>
        <v>1.41</v>
      </c>
      <c r="X17" s="241">
        <f>IF($AR$3="Boys",Table4abData!AM11,IF($AR$3="Girls",Table4abData!BX11,Table4abData!DI11))</f>
        <v>2.58</v>
      </c>
      <c r="Y17" s="240">
        <f>IF($AR$3="Boys",Table4abData!AH11,IF($AR$3="Girls",Table4abData!BS11,Table4abData!DD11))</f>
        <v>0</v>
      </c>
      <c r="Z17" s="240">
        <f>IF($AR$3="Boys",Table4abData!AI11,IF($AR$3="Girls",Table4abData!BT11,Table4abData!DE11))</f>
        <v>0</v>
      </c>
      <c r="AA17" s="240">
        <f>IF($AR$3="Boys",Table4abData!AJ11,IF($AR$3="Girls",Table4abData!BU11,Table4abData!DF11))</f>
        <v>1.9</v>
      </c>
      <c r="AB17" s="256"/>
      <c r="AC17" s="240">
        <f>IF($AR$3="Boys",Table4abData!AE11,IF($AR$3="Girls",Table4abData!BP11,Table4abData!DA11))</f>
        <v>0</v>
      </c>
      <c r="AD17" s="240">
        <f>IF($AR$3="Boys",Table4abData!AF11,IF($AR$3="Girls",Table4abData!BQ11,Table4abData!DB11))</f>
        <v>0</v>
      </c>
      <c r="AE17" s="240">
        <f>IF($AR$3="Boys",Table4abData!AG11,IF($AR$3="Girls",Table4abData!BR11,Table4abData!DC11))</f>
        <v>3.3</v>
      </c>
      <c r="AF17" s="256"/>
      <c r="AG17" s="207"/>
      <c r="AH17" s="241">
        <f>IF($AR$3="Boys",Table4abData!M11,IF($AR$3="Girls",Table4abData!AX11,Table4abData!CI11))</f>
        <v>-1.57</v>
      </c>
      <c r="AI17" s="241">
        <f>IF($AR$3="Boys",Table4abData!N11,IF($AR$3="Girls",Table4abData!AY11,Table4abData!CJ11))</f>
        <v>-1.95</v>
      </c>
      <c r="AJ17" s="241">
        <f>IF($AR$3="Boys",Table4abData!O11,IF($AR$3="Girls",Table4abData!AZ11,Table4abData!CK11))</f>
        <v>-2.0099999999999998</v>
      </c>
      <c r="AK17" s="207"/>
      <c r="AL17" s="513">
        <f>IF($AR$3="Boys",Table4abData!P11,IF($AR$3="Girls",Table4abData!BA11,Table4abData!CL11))</f>
        <v>-1.74</v>
      </c>
      <c r="AM17" s="513">
        <f>IF($AR$3="Boys",Table4abData!Q11,IF($AR$3="Girls",Table4abData!BB11,Table4abData!CM11))</f>
        <v>-2.06</v>
      </c>
      <c r="AN17" s="513">
        <f>IF($AR$3="Boys",Table4abData!R11,IF($AR$3="Girls",Table4abData!BC11,Table4abData!CN11))</f>
        <v>-2.1800000000000002</v>
      </c>
      <c r="AO17" s="256"/>
      <c r="AP17" s="514">
        <f>IF($AR$3="Boys",Table4abData!S11,IF($AR$3="Girls",Table4abData!BD11,Table4abData!CO11))</f>
        <v>-1.4</v>
      </c>
      <c r="AQ17" s="514">
        <f>IF($AR$3="Boys",Table4abData!T11,IF($AR$3="Girls",Table4abData!BE11,Table4abData!CP11))</f>
        <v>-1.84</v>
      </c>
      <c r="AR17" s="514">
        <f>IF($AR$3="Boys",Table4abData!U11,IF($AR$3="Girls",Table4abData!BF11,Table4abData!CQ11))</f>
        <v>-1.84</v>
      </c>
      <c r="AS17" s="515"/>
      <c r="AT17" s="515"/>
      <c r="AV17" s="516"/>
    </row>
    <row r="18" spans="1:48" s="28" customFormat="1" ht="19.5" customHeight="1" x14ac:dyDescent="0.2">
      <c r="A18" s="420" t="s">
        <v>428</v>
      </c>
      <c r="B18" s="240">
        <f>IF($AR$3="Boys",Table4abData!D12,IF($AR$3="Girls",Table4abData!AO12,Table4abData!BZ12))</f>
        <v>87.7</v>
      </c>
      <c r="C18" s="240">
        <f>IF($AR$3="Boys",Table4abData!E12,IF($AR$3="Girls",Table4abData!AP12,Table4abData!CA12))</f>
        <v>10.3</v>
      </c>
      <c r="D18" s="240">
        <f>IF($AR$3="Boys",Table4abData!F12,IF($AR$3="Girls",Table4abData!AQ12,Table4abData!CB12))</f>
        <v>2</v>
      </c>
      <c r="E18" s="256"/>
      <c r="F18" s="240">
        <f>IF($AR$3="Boys",Table4abData!G12,IF($AR$3="Girls",Table4abData!AR12,Table4abData!CC12))</f>
        <v>1.8</v>
      </c>
      <c r="G18" s="240">
        <f>IF($AR$3="Boys",Table4abData!H12,IF($AR$3="Girls",Table4abData!AS12,Table4abData!CD12))</f>
        <v>9.6</v>
      </c>
      <c r="H18" s="240">
        <f>IF($AR$3="Boys",Table4abData!I12,IF($AR$3="Girls",Table4abData!AT12,Table4abData!CE12))</f>
        <v>14.9</v>
      </c>
      <c r="I18" s="256"/>
      <c r="J18" s="240">
        <f>IF($AR$3="Boys",Table4abData!Y12,IF($AR$3="Girls",Table4abData!BJ12,Table4abData!CU12))</f>
        <v>0.1</v>
      </c>
      <c r="K18" s="240">
        <f>IF($AR$3="Boys",Table4abData!Z12,IF($AR$3="Girls",Table4abData!BK12,Table4abData!CV12))</f>
        <v>1.5</v>
      </c>
      <c r="L18" s="240">
        <f>IF($AR$3="Boys",Table4abData!AA12,IF($AR$3="Girls",Table4abData!BL12,Table4abData!CW12))</f>
        <v>6.3</v>
      </c>
      <c r="M18" s="240"/>
      <c r="N18" s="240">
        <f>IF($AR$3="Boys",Table4abData!V12,IF($AR$3="Girls",Table4abData!BG12,Table4abData!CR12))</f>
        <v>0.4</v>
      </c>
      <c r="O18" s="240">
        <f>IF($AR$3="Boys",Table4abData!W12,IF($AR$3="Girls",Table4abData!BH12,Table4abData!CS12))</f>
        <v>4.8</v>
      </c>
      <c r="P18" s="240">
        <f>IF($AR$3="Boys",Table4abData!X12,IF($AR$3="Girls",Table4abData!BI12,Table4abData!CT12))</f>
        <v>16.8</v>
      </c>
      <c r="Q18" s="256"/>
      <c r="R18" s="240">
        <f>IF($AR$3="Boys",Table4abData!AB12,IF($AR$3="Girls",Table4abData!BM12,Table4abData!CX12))</f>
        <v>0</v>
      </c>
      <c r="S18" s="240">
        <f>IF($AR$3="Boys",Table4abData!AC12,IF($AR$3="Girls",Table4abData!BN12,Table4abData!CY12))</f>
        <v>0.6</v>
      </c>
      <c r="T18" s="240">
        <f>IF($AR$3="Boys",Table4abData!AD12,IF($AR$3="Girls",Table4abData!BO12,Table4abData!CZ12))</f>
        <v>1.1000000000000001</v>
      </c>
      <c r="U18" s="256"/>
      <c r="V18" s="241">
        <f>IF($AR$3="Boys",Table4abData!AK12,IF($AR$3="Girls",Table4abData!BV12,Table4abData!DG12))</f>
        <v>0.09</v>
      </c>
      <c r="W18" s="241">
        <f>IF($AR$3="Boys",Table4abData!AL12,IF($AR$3="Girls",Table4abData!BW12,Table4abData!DH12))</f>
        <v>0.63</v>
      </c>
      <c r="X18" s="241">
        <f>IF($AR$3="Boys",Table4abData!AM12,IF($AR$3="Girls",Table4abData!BX12,Table4abData!DI12))</f>
        <v>1.03</v>
      </c>
      <c r="Y18" s="240">
        <f>IF($AR$3="Boys",Table4abData!AH12,IF($AR$3="Girls",Table4abData!BS12,Table4abData!DD12))</f>
        <v>0</v>
      </c>
      <c r="Z18" s="240">
        <f>IF($AR$3="Boys",Table4abData!AI12,IF($AR$3="Girls",Table4abData!BT12,Table4abData!DE12))</f>
        <v>0.1</v>
      </c>
      <c r="AA18" s="240">
        <f>IF($AR$3="Boys",Table4abData!AJ12,IF($AR$3="Girls",Table4abData!BU12,Table4abData!DF12))</f>
        <v>0</v>
      </c>
      <c r="AB18" s="256"/>
      <c r="AC18" s="240">
        <f>IF($AR$3="Boys",Table4abData!AE12,IF($AR$3="Girls",Table4abData!BP12,Table4abData!DA12))</f>
        <v>0</v>
      </c>
      <c r="AD18" s="240">
        <f>IF($AR$3="Boys",Table4abData!AF12,IF($AR$3="Girls",Table4abData!BQ12,Table4abData!DB12))</f>
        <v>0.1</v>
      </c>
      <c r="AE18" s="240">
        <f>IF($AR$3="Boys",Table4abData!AG12,IF($AR$3="Girls",Table4abData!BR12,Table4abData!DC12))</f>
        <v>0</v>
      </c>
      <c r="AF18" s="256"/>
      <c r="AG18" s="207"/>
      <c r="AH18" s="241">
        <f>IF($AR$3="Boys",Table4abData!M12,IF($AR$3="Girls",Table4abData!AX12,Table4abData!CI12))</f>
        <v>-1.49</v>
      </c>
      <c r="AI18" s="241">
        <f>IF($AR$3="Boys",Table4abData!N12,IF($AR$3="Girls",Table4abData!AY12,Table4abData!CJ12))</f>
        <v>-2.89</v>
      </c>
      <c r="AJ18" s="241">
        <f>IF($AR$3="Boys",Table4abData!O12,IF($AR$3="Girls",Table4abData!AZ12,Table4abData!CK12))</f>
        <v>-4.24</v>
      </c>
      <c r="AK18" s="207"/>
      <c r="AL18" s="513">
        <f>IF($AR$3="Boys",Table4abData!P12,IF($AR$3="Girls",Table4abData!BA12,Table4abData!CL12))</f>
        <v>-1.52</v>
      </c>
      <c r="AM18" s="513">
        <f>IF($AR$3="Boys",Table4abData!Q12,IF($AR$3="Girls",Table4abData!BB12,Table4abData!CM12))</f>
        <v>-2.97</v>
      </c>
      <c r="AN18" s="513">
        <f>IF($AR$3="Boys",Table4abData!R12,IF($AR$3="Girls",Table4abData!BC12,Table4abData!CN12))</f>
        <v>-4.42</v>
      </c>
      <c r="AO18" s="256"/>
      <c r="AP18" s="514">
        <f>IF($AR$3="Boys",Table4abData!S12,IF($AR$3="Girls",Table4abData!BD12,Table4abData!CO12))</f>
        <v>-1.47</v>
      </c>
      <c r="AQ18" s="514">
        <f>IF($AR$3="Boys",Table4abData!T12,IF($AR$3="Girls",Table4abData!BE12,Table4abData!CP12))</f>
        <v>-2.81</v>
      </c>
      <c r="AR18" s="514">
        <f>IF($AR$3="Boys",Table4abData!U12,IF($AR$3="Girls",Table4abData!BF12,Table4abData!CQ12))</f>
        <v>-4.0599999999999996</v>
      </c>
      <c r="AS18" s="515"/>
      <c r="AT18" s="515"/>
      <c r="AV18" s="516"/>
    </row>
    <row r="19" spans="1:48" s="28" customFormat="1" ht="20.45" customHeight="1" x14ac:dyDescent="0.2">
      <c r="A19" s="519" t="s">
        <v>429</v>
      </c>
      <c r="B19" s="582">
        <f>IF($AR$3="Boys",Table4abData!D13,IF($AR$3="Girls",Table4abData!AO13,Table4abData!BZ13))</f>
        <v>14.2</v>
      </c>
      <c r="C19" s="582">
        <f>IF($AR$3="Boys",Table4abData!E13,IF($AR$3="Girls",Table4abData!AP13,Table4abData!CA13))</f>
        <v>44</v>
      </c>
      <c r="D19" s="582">
        <f>IF($AR$3="Boys",Table4abData!F13,IF($AR$3="Girls",Table4abData!AQ13,Table4abData!CB13))</f>
        <v>41.8</v>
      </c>
      <c r="E19" s="583"/>
      <c r="F19" s="582">
        <f>IF($AR$3="Boys",Table4abData!G13,IF($AR$3="Girls",Table4abData!AR13,Table4abData!CC13))</f>
        <v>22.6</v>
      </c>
      <c r="G19" s="582">
        <f>IF($AR$3="Boys",Table4abData!H13,IF($AR$3="Girls",Table4abData!AS13,Table4abData!CD13))</f>
        <v>40.799999999999997</v>
      </c>
      <c r="H19" s="582">
        <f>IF($AR$3="Boys",Table4abData!I13,IF($AR$3="Girls",Table4abData!AT13,Table4abData!CE13))</f>
        <v>61.1</v>
      </c>
      <c r="I19" s="583"/>
      <c r="J19" s="582">
        <f>IF($AR$3="Boys",Table4abData!Y13,IF($AR$3="Girls",Table4abData!BJ13,Table4abData!CU13))</f>
        <v>2.4</v>
      </c>
      <c r="K19" s="582">
        <f>IF($AR$3="Boys",Table4abData!Z13,IF($AR$3="Girls",Table4abData!BK13,Table4abData!CV13))</f>
        <v>24.6</v>
      </c>
      <c r="L19" s="582">
        <f>IF($AR$3="Boys",Table4abData!AA13,IF($AR$3="Girls",Table4abData!BL13,Table4abData!CW13))</f>
        <v>77.599999999999994</v>
      </c>
      <c r="M19" s="582"/>
      <c r="N19" s="582">
        <f>IF($AR$3="Boys",Table4abData!V13,IF($AR$3="Girls",Table4abData!BG13,Table4abData!CR13))</f>
        <v>10.199999999999999</v>
      </c>
      <c r="O19" s="582">
        <f>IF($AR$3="Boys",Table4abData!W13,IF($AR$3="Girls",Table4abData!BH13,Table4abData!CS13))</f>
        <v>55.5</v>
      </c>
      <c r="P19" s="582">
        <f>IF($AR$3="Boys",Table4abData!X13,IF($AR$3="Girls",Table4abData!BI13,Table4abData!CT13))</f>
        <v>93.1</v>
      </c>
      <c r="Q19" s="583"/>
      <c r="R19" s="582">
        <f>IF($AR$3="Boys",Table4abData!AB13,IF($AR$3="Girls",Table4abData!BM13,Table4abData!CX13))</f>
        <v>9.5</v>
      </c>
      <c r="S19" s="582">
        <f>IF($AR$3="Boys",Table4abData!AC13,IF($AR$3="Girls",Table4abData!BN13,Table4abData!CY13))</f>
        <v>29.7</v>
      </c>
      <c r="T19" s="582">
        <f>IF($AR$3="Boys",Table4abData!AD13,IF($AR$3="Girls",Table4abData!BO13,Table4abData!CZ13))</f>
        <v>57.2</v>
      </c>
      <c r="U19" s="583"/>
      <c r="V19" s="584">
        <f>IF($AR$3="Boys",Table4abData!AK13,IF($AR$3="Girls",Table4abData!BV13,Table4abData!DG13))</f>
        <v>1.73</v>
      </c>
      <c r="W19" s="584">
        <f>IF($AR$3="Boys",Table4abData!AL13,IF($AR$3="Girls",Table4abData!BW13,Table4abData!DH13))</f>
        <v>3.4</v>
      </c>
      <c r="X19" s="584">
        <f>IF($AR$3="Boys",Table4abData!AM13,IF($AR$3="Girls",Table4abData!BX13,Table4abData!DI13))</f>
        <v>5.53</v>
      </c>
      <c r="Y19" s="582">
        <f>IF($AR$3="Boys",Table4abData!AH13,IF($AR$3="Girls",Table4abData!BS13,Table4abData!DD13))</f>
        <v>0.3</v>
      </c>
      <c r="Z19" s="582">
        <f>IF($AR$3="Boys",Table4abData!AI13,IF($AR$3="Girls",Table4abData!BT13,Table4abData!DE13))</f>
        <v>4.8</v>
      </c>
      <c r="AA19" s="582">
        <f>IF($AR$3="Boys",Table4abData!AJ13,IF($AR$3="Girls",Table4abData!BU13,Table4abData!DF13))</f>
        <v>34.700000000000003</v>
      </c>
      <c r="AB19" s="583"/>
      <c r="AC19" s="582">
        <f>IF($AR$3="Boys",Table4abData!AE13,IF($AR$3="Girls",Table4abData!BP13,Table4abData!DA13))</f>
        <v>1</v>
      </c>
      <c r="AD19" s="582">
        <f>IF($AR$3="Boys",Table4abData!AF13,IF($AR$3="Girls",Table4abData!BQ13,Table4abData!DB13))</f>
        <v>11.4</v>
      </c>
      <c r="AE19" s="582">
        <f>IF($AR$3="Boys",Table4abData!AG13,IF($AR$3="Girls",Table4abData!BR13,Table4abData!DC13))</f>
        <v>45.3</v>
      </c>
      <c r="AF19" s="583"/>
      <c r="AG19" s="585"/>
      <c r="AH19" s="584">
        <f>IF($AR$3="Boys",Table4abData!M13,IF($AR$3="Girls",Table4abData!AX13,Table4abData!CI13))</f>
        <v>-0.18</v>
      </c>
      <c r="AI19" s="584">
        <f>IF($AR$3="Boys",Table4abData!N13,IF($AR$3="Girls",Table4abData!AY13,Table4abData!CJ13))</f>
        <v>-0.01</v>
      </c>
      <c r="AJ19" s="584">
        <f>IF($AR$3="Boys",Table4abData!O13,IF($AR$3="Girls",Table4abData!AZ13,Table4abData!CK13))</f>
        <v>0.01</v>
      </c>
      <c r="AK19" s="585"/>
      <c r="AL19" s="586">
        <f>IF($AR$3="Boys",Table4abData!P13,IF($AR$3="Girls",Table4abData!BA13,Table4abData!CL13))</f>
        <v>-0.19</v>
      </c>
      <c r="AM19" s="586">
        <f>IF($AR$3="Boys",Table4abData!Q13,IF($AR$3="Girls",Table4abData!BB13,Table4abData!CM13))</f>
        <v>-0.02</v>
      </c>
      <c r="AN19" s="586">
        <f>IF($AR$3="Boys",Table4abData!R13,IF($AR$3="Girls",Table4abData!BC13,Table4abData!CN13))</f>
        <v>0.01</v>
      </c>
      <c r="AO19" s="583"/>
      <c r="AP19" s="587">
        <f>IF($AR$3="Boys",Table4abData!S13,IF($AR$3="Girls",Table4abData!BD13,Table4abData!CO13))</f>
        <v>-0.17</v>
      </c>
      <c r="AQ19" s="587">
        <f>IF($AR$3="Boys",Table4abData!T13,IF($AR$3="Girls",Table4abData!BE13,Table4abData!CP13))</f>
        <v>0</v>
      </c>
      <c r="AR19" s="587">
        <f>IF($AR$3="Boys",Table4abData!U13,IF($AR$3="Girls",Table4abData!BF13,Table4abData!CQ13))</f>
        <v>0.02</v>
      </c>
      <c r="AS19" s="515"/>
      <c r="AT19" s="515"/>
      <c r="AV19" s="516"/>
    </row>
    <row r="20" spans="1:48" s="28" customFormat="1" ht="11.25" customHeight="1" x14ac:dyDescent="0.2">
      <c r="A20" s="520"/>
      <c r="B20" s="521"/>
      <c r="C20" s="522"/>
      <c r="D20" s="522"/>
      <c r="E20" s="522"/>
      <c r="F20" s="522"/>
      <c r="G20" s="522"/>
      <c r="H20" s="522"/>
      <c r="I20" s="522"/>
      <c r="J20" s="523"/>
      <c r="K20" s="523"/>
      <c r="L20" s="523"/>
      <c r="M20" s="523"/>
      <c r="N20" s="523"/>
      <c r="O20" s="523"/>
      <c r="P20" s="523"/>
      <c r="Q20" s="523"/>
      <c r="R20" s="522"/>
      <c r="S20" s="522"/>
      <c r="T20" s="522"/>
      <c r="U20" s="523"/>
      <c r="V20" s="523"/>
      <c r="W20" s="523"/>
      <c r="X20" s="523"/>
      <c r="Y20" s="522"/>
      <c r="Z20" s="522"/>
      <c r="AA20" s="522"/>
      <c r="AB20" s="523"/>
      <c r="AC20" s="522"/>
      <c r="AD20" s="522"/>
      <c r="AE20" s="522"/>
      <c r="AF20" s="523"/>
      <c r="AG20" s="523"/>
      <c r="AH20" s="522"/>
      <c r="AI20" s="522"/>
      <c r="AJ20" s="522"/>
      <c r="AK20" s="523"/>
      <c r="AL20" s="524"/>
      <c r="AM20" s="524"/>
      <c r="AN20" s="524"/>
      <c r="AO20" s="523"/>
      <c r="AP20" s="523"/>
      <c r="AQ20" s="523"/>
      <c r="AR20" s="523"/>
      <c r="AV20" s="516"/>
    </row>
    <row r="21" spans="1:48" ht="11.25" customHeight="1" x14ac:dyDescent="0.2">
      <c r="A21" s="87"/>
      <c r="B21" s="73"/>
      <c r="C21" s="74"/>
      <c r="D21" s="74"/>
      <c r="E21" s="74"/>
      <c r="F21" s="74"/>
      <c r="G21" s="74"/>
      <c r="H21" s="74"/>
      <c r="I21" s="74"/>
      <c r="J21" s="74"/>
      <c r="K21" s="74"/>
      <c r="L21" s="74"/>
      <c r="M21" s="74"/>
      <c r="N21" s="74"/>
      <c r="O21" s="74"/>
      <c r="P21" s="74"/>
      <c r="Q21" s="74"/>
      <c r="R21" s="74"/>
      <c r="S21" s="74"/>
      <c r="T21" s="74"/>
      <c r="U21" s="74"/>
      <c r="V21" s="74"/>
      <c r="W21" s="74"/>
      <c r="Y21" s="74"/>
      <c r="Z21" s="74"/>
      <c r="AA21" s="74"/>
      <c r="AB21" s="74"/>
      <c r="AC21" s="74"/>
      <c r="AD21" s="74"/>
      <c r="AE21" s="74"/>
      <c r="AF21" s="74"/>
      <c r="AG21" s="93"/>
      <c r="AH21" s="93"/>
      <c r="AI21" s="93"/>
      <c r="AJ21" s="93"/>
      <c r="AK21" s="93"/>
      <c r="AL21" s="93"/>
      <c r="AM21" s="93"/>
      <c r="AN21" s="93"/>
      <c r="AO21" s="93"/>
      <c r="AP21" s="93"/>
      <c r="AQ21" s="93"/>
      <c r="AR21" s="93" t="s">
        <v>64</v>
      </c>
    </row>
    <row r="22" spans="1:48" ht="6" customHeight="1" x14ac:dyDescent="0.2">
      <c r="A22" s="87"/>
      <c r="B22" s="73"/>
      <c r="C22" s="74"/>
      <c r="D22" s="74"/>
      <c r="E22" s="74"/>
      <c r="F22" s="74"/>
      <c r="G22" s="74"/>
      <c r="H22" s="74"/>
      <c r="I22" s="74"/>
      <c r="J22" s="74"/>
      <c r="K22" s="74"/>
      <c r="L22" s="74"/>
      <c r="M22" s="74"/>
      <c r="N22" s="74"/>
      <c r="O22" s="74"/>
      <c r="P22" s="74"/>
      <c r="Q22" s="74"/>
      <c r="R22" s="74"/>
      <c r="S22" s="74"/>
      <c r="T22" s="74"/>
      <c r="U22" s="74"/>
      <c r="V22" s="74"/>
      <c r="W22" s="74"/>
      <c r="X22" s="15"/>
      <c r="Y22" s="74"/>
      <c r="Z22" s="74"/>
      <c r="AA22" s="74"/>
      <c r="AB22" s="74"/>
      <c r="AC22" s="74"/>
      <c r="AD22" s="74"/>
      <c r="AE22" s="74"/>
      <c r="AF22" s="74"/>
      <c r="AG22" s="15"/>
      <c r="AH22" s="15"/>
      <c r="AI22" s="15"/>
      <c r="AJ22" s="15"/>
      <c r="AK22" s="15"/>
      <c r="AL22" s="15"/>
      <c r="AM22" s="15"/>
      <c r="AN22" s="15"/>
      <c r="AO22" s="15"/>
      <c r="AP22" s="15"/>
      <c r="AQ22" s="15"/>
      <c r="AR22" s="15"/>
    </row>
    <row r="23" spans="1:48" ht="12.75" customHeight="1" x14ac:dyDescent="0.2">
      <c r="A23" s="903" t="s">
        <v>430</v>
      </c>
      <c r="B23" s="903"/>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903"/>
      <c r="AR23" s="903"/>
    </row>
    <row r="24" spans="1:48" ht="12.75" customHeight="1" x14ac:dyDescent="0.2">
      <c r="A24" s="854" t="s">
        <v>55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row>
    <row r="25" spans="1:48" ht="12.75" customHeight="1" x14ac:dyDescent="0.2">
      <c r="A25" s="854" t="s">
        <v>431</v>
      </c>
      <c r="B25" s="854"/>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4"/>
      <c r="AL25" s="854"/>
      <c r="AM25" s="854"/>
      <c r="AN25" s="854"/>
      <c r="AO25" s="854"/>
      <c r="AP25" s="854"/>
      <c r="AQ25" s="854"/>
      <c r="AR25" s="854"/>
    </row>
    <row r="26" spans="1:48" ht="24.75" customHeight="1" x14ac:dyDescent="0.2">
      <c r="A26" s="810" t="s">
        <v>530</v>
      </c>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0"/>
      <c r="AR26" s="810"/>
    </row>
    <row r="27" spans="1:48" x14ac:dyDescent="0.2">
      <c r="A27" s="451" t="s">
        <v>114</v>
      </c>
      <c r="B27" s="450"/>
      <c r="C27" s="450"/>
      <c r="D27" s="450"/>
      <c r="E27" s="450"/>
      <c r="F27" s="450"/>
      <c r="G27" s="450"/>
      <c r="H27" s="450"/>
      <c r="I27" s="450"/>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row>
    <row r="28" spans="1:48" ht="24" customHeight="1" x14ac:dyDescent="0.2">
      <c r="A28" s="904" t="s">
        <v>432</v>
      </c>
      <c r="B28" s="904"/>
      <c r="C28" s="904"/>
      <c r="D28" s="904"/>
      <c r="E28" s="904"/>
      <c r="F28" s="904"/>
      <c r="G28" s="904"/>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row>
    <row r="29" spans="1:48" ht="37.5" customHeight="1" x14ac:dyDescent="0.2">
      <c r="A29" s="810" t="s">
        <v>433</v>
      </c>
      <c r="B29" s="810"/>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row>
    <row r="30" spans="1:48" ht="24" customHeight="1" x14ac:dyDescent="0.2">
      <c r="A30" s="848" t="s">
        <v>434</v>
      </c>
      <c r="B30" s="848"/>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c r="AJ30" s="848"/>
      <c r="AK30" s="848"/>
      <c r="AL30" s="848"/>
      <c r="AM30" s="848"/>
      <c r="AN30" s="848"/>
      <c r="AO30" s="848"/>
      <c r="AP30" s="848"/>
      <c r="AQ30" s="848"/>
      <c r="AR30" s="848"/>
    </row>
    <row r="31" spans="1:48" ht="11.25" customHeight="1" x14ac:dyDescent="0.2">
      <c r="A31" s="905" t="s">
        <v>435</v>
      </c>
      <c r="B31" s="905"/>
      <c r="C31" s="905"/>
      <c r="D31" s="905"/>
      <c r="E31" s="905"/>
      <c r="F31" s="905"/>
      <c r="G31" s="905"/>
      <c r="H31" s="905"/>
      <c r="I31" s="905"/>
      <c r="J31" s="905"/>
      <c r="K31" s="905"/>
      <c r="L31" s="905"/>
      <c r="M31" s="905"/>
      <c r="N31" s="905"/>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c r="AM31" s="905"/>
      <c r="AN31" s="905"/>
      <c r="AO31" s="905"/>
      <c r="AP31" s="905"/>
      <c r="AQ31" s="905"/>
      <c r="AR31" s="905"/>
    </row>
    <row r="32" spans="1:48" s="11" customFormat="1" ht="51.75" customHeight="1" x14ac:dyDescent="0.2">
      <c r="A32" s="810" t="s">
        <v>436</v>
      </c>
      <c r="B32" s="810"/>
      <c r="C32" s="810"/>
      <c r="D32" s="810"/>
      <c r="E32" s="810"/>
      <c r="F32" s="810"/>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0"/>
      <c r="AP32" s="810"/>
      <c r="AQ32" s="810"/>
      <c r="AR32" s="810"/>
      <c r="AV32" s="525"/>
    </row>
    <row r="33" spans="1:48" s="11" customFormat="1" ht="15" customHeight="1" x14ac:dyDescent="0.2">
      <c r="A33" s="848" t="s">
        <v>437</v>
      </c>
      <c r="B33" s="848"/>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V33" s="525"/>
    </row>
    <row r="34" spans="1:48" s="11" customFormat="1" ht="10.15" customHeight="1" x14ac:dyDescent="0.2">
      <c r="A34" s="848" t="s">
        <v>438</v>
      </c>
      <c r="B34" s="848"/>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V34" s="525"/>
    </row>
    <row r="35" spans="1:48" s="11" customFormat="1" ht="24.75" customHeight="1" x14ac:dyDescent="0.2">
      <c r="A35" s="848" t="s">
        <v>439</v>
      </c>
      <c r="B35" s="848"/>
      <c r="C35" s="848"/>
      <c r="D35" s="848"/>
      <c r="E35" s="848"/>
      <c r="F35" s="848"/>
      <c r="G35" s="848"/>
      <c r="H35" s="848"/>
      <c r="I35" s="848"/>
      <c r="J35" s="848"/>
      <c r="K35" s="848"/>
      <c r="L35" s="848"/>
      <c r="M35" s="848"/>
      <c r="N35" s="848"/>
      <c r="O35" s="848"/>
      <c r="P35" s="848"/>
      <c r="Q35" s="848"/>
      <c r="R35" s="848"/>
      <c r="S35" s="848"/>
      <c r="T35" s="848"/>
      <c r="U35" s="848"/>
      <c r="V35" s="848"/>
      <c r="W35" s="848"/>
      <c r="X35" s="848"/>
      <c r="Y35" s="848"/>
      <c r="Z35" s="848"/>
      <c r="AA35" s="848"/>
      <c r="AB35" s="848"/>
      <c r="AC35" s="848"/>
      <c r="AD35" s="848"/>
      <c r="AE35" s="848"/>
      <c r="AF35" s="848"/>
      <c r="AG35" s="848"/>
      <c r="AH35" s="848"/>
      <c r="AI35" s="848"/>
      <c r="AJ35" s="848"/>
      <c r="AK35" s="848"/>
      <c r="AL35" s="848"/>
      <c r="AM35" s="848"/>
      <c r="AN35" s="848"/>
      <c r="AO35" s="848"/>
      <c r="AP35" s="848"/>
      <c r="AQ35" s="848"/>
      <c r="AR35" s="848"/>
      <c r="AV35" s="525"/>
    </row>
    <row r="36" spans="1:48" s="11" customFormat="1" ht="20.25" customHeight="1" x14ac:dyDescent="0.2">
      <c r="A36" s="848" t="s">
        <v>473</v>
      </c>
      <c r="B36" s="848"/>
      <c r="C36" s="848"/>
      <c r="D36" s="848"/>
      <c r="E36" s="848"/>
      <c r="F36" s="848"/>
      <c r="G36" s="848"/>
      <c r="H36" s="848"/>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V36" s="525"/>
    </row>
    <row r="37" spans="1:48" s="11" customFormat="1" ht="27" customHeight="1" x14ac:dyDescent="0.2">
      <c r="A37" s="848" t="s">
        <v>654</v>
      </c>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848"/>
      <c r="AJ37" s="848"/>
      <c r="AK37" s="848"/>
      <c r="AL37" s="848"/>
      <c r="AM37" s="848"/>
      <c r="AN37" s="848"/>
      <c r="AO37" s="848"/>
      <c r="AP37" s="848"/>
      <c r="AQ37" s="848"/>
      <c r="AR37" s="848"/>
      <c r="AV37" s="525"/>
    </row>
    <row r="38" spans="1:48" x14ac:dyDescent="0.2">
      <c r="A38" s="848"/>
      <c r="B38" s="848"/>
      <c r="C38" s="848"/>
      <c r="D38" s="848"/>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848"/>
      <c r="AP38" s="848"/>
      <c r="AQ38" s="848"/>
      <c r="AR38" s="848"/>
    </row>
    <row r="39" spans="1:48" x14ac:dyDescent="0.2">
      <c r="A39" s="19"/>
    </row>
    <row r="41" spans="1:48" x14ac:dyDescent="0.2">
      <c r="A41" s="19"/>
    </row>
  </sheetData>
  <sheetProtection sheet="1" objects="1" scenarios="1"/>
  <mergeCells count="33">
    <mergeCell ref="A28:AR28"/>
    <mergeCell ref="A36:AR36"/>
    <mergeCell ref="A29:AR29"/>
    <mergeCell ref="A38:AR38"/>
    <mergeCell ref="A30:AR30"/>
    <mergeCell ref="A31:AR31"/>
    <mergeCell ref="A32:AR32"/>
    <mergeCell ref="A33:AR33"/>
    <mergeCell ref="A34:AR34"/>
    <mergeCell ref="A35:AR35"/>
    <mergeCell ref="A37:AR37"/>
    <mergeCell ref="A26:AR26"/>
    <mergeCell ref="A23:AR23"/>
    <mergeCell ref="A24:AR24"/>
    <mergeCell ref="A25:AR25"/>
    <mergeCell ref="AP6:AR6"/>
    <mergeCell ref="J6:L6"/>
    <mergeCell ref="N6:P6"/>
    <mergeCell ref="R6:T6"/>
    <mergeCell ref="V6:X6"/>
    <mergeCell ref="AH5:AR5"/>
    <mergeCell ref="A2:B2"/>
    <mergeCell ref="AP2:AR2"/>
    <mergeCell ref="AP3:AQ3"/>
    <mergeCell ref="J5:P5"/>
    <mergeCell ref="R5:AF5"/>
    <mergeCell ref="A5:A6"/>
    <mergeCell ref="F5:H6"/>
    <mergeCell ref="B5:D6"/>
    <mergeCell ref="Y6:AA6"/>
    <mergeCell ref="AC6:AE6"/>
    <mergeCell ref="AH6:AJ6"/>
    <mergeCell ref="AL6:AN6"/>
  </mergeCells>
  <conditionalFormatting sqref="AT9">
    <cfRule type="expression" dxfId="70" priority="34">
      <formula>(#REF!="Percentage")</formula>
    </cfRule>
  </conditionalFormatting>
  <conditionalFormatting sqref="B9:D19 O9:Q9 O10:P19 N9:N19 R9:T19 AH9:AJ19 AP9:AR19 AK9:AL9">
    <cfRule type="expression" dxfId="69" priority="33">
      <formula>(#REF!="Percentage")</formula>
    </cfRule>
  </conditionalFormatting>
  <conditionalFormatting sqref="I9">
    <cfRule type="expression" dxfId="68" priority="32">
      <formula>(#REF!="Percentage")</formula>
    </cfRule>
  </conditionalFormatting>
  <conditionalFormatting sqref="AK19">
    <cfRule type="expression" dxfId="67" priority="22">
      <formula>(#REF!="Percentage")</formula>
    </cfRule>
  </conditionalFormatting>
  <conditionalFormatting sqref="AK18">
    <cfRule type="expression" dxfId="66" priority="23">
      <formula>(#REF!="Percentage")</formula>
    </cfRule>
  </conditionalFormatting>
  <conditionalFormatting sqref="AK13">
    <cfRule type="expression" dxfId="65" priority="28">
      <formula>(#REF!="Percentage")</formula>
    </cfRule>
  </conditionalFormatting>
  <conditionalFormatting sqref="AK10">
    <cfRule type="expression" dxfId="64" priority="31">
      <formula>(#REF!="Percentage")</formula>
    </cfRule>
  </conditionalFormatting>
  <conditionalFormatting sqref="AK14">
    <cfRule type="expression" dxfId="63" priority="27">
      <formula>(#REF!="Percentage")</formula>
    </cfRule>
  </conditionalFormatting>
  <conditionalFormatting sqref="AK11">
    <cfRule type="expression" dxfId="62" priority="30">
      <formula>(#REF!="Percentage")</formula>
    </cfRule>
  </conditionalFormatting>
  <conditionalFormatting sqref="AK12">
    <cfRule type="expression" dxfId="61" priority="29">
      <formula>(#REF!="Percentage")</formula>
    </cfRule>
  </conditionalFormatting>
  <conditionalFormatting sqref="J9:M9 J10:L19">
    <cfRule type="expression" dxfId="60" priority="21">
      <formula>(#REF!="Percentage")</formula>
    </cfRule>
  </conditionalFormatting>
  <conditionalFormatting sqref="AK15">
    <cfRule type="expression" dxfId="59" priority="26">
      <formula>(#REF!="Percentage")</formula>
    </cfRule>
  </conditionalFormatting>
  <conditionalFormatting sqref="AK16">
    <cfRule type="expression" dxfId="58" priority="25">
      <formula>(#REF!="Percentage")</formula>
    </cfRule>
  </conditionalFormatting>
  <conditionalFormatting sqref="AK17">
    <cfRule type="expression" dxfId="57" priority="24">
      <formula>(#REF!="Percentage")</formula>
    </cfRule>
  </conditionalFormatting>
  <conditionalFormatting sqref="M19">
    <cfRule type="expression" dxfId="56" priority="16">
      <formula>(#REF!="Percentage")</formula>
    </cfRule>
  </conditionalFormatting>
  <conditionalFormatting sqref="M10">
    <cfRule type="expression" dxfId="55" priority="20">
      <formula>(#REF!="Percentage")</formula>
    </cfRule>
  </conditionalFormatting>
  <conditionalFormatting sqref="M11:M16">
    <cfRule type="expression" dxfId="54" priority="19">
      <formula>(#REF!="Percentage")</formula>
    </cfRule>
  </conditionalFormatting>
  <conditionalFormatting sqref="M17">
    <cfRule type="expression" dxfId="53" priority="18">
      <formula>(#REF!="Percentage")</formula>
    </cfRule>
  </conditionalFormatting>
  <conditionalFormatting sqref="M18">
    <cfRule type="expression" dxfId="52" priority="17">
      <formula>(#REF!="Percentage")</formula>
    </cfRule>
  </conditionalFormatting>
  <conditionalFormatting sqref="F9:H19">
    <cfRule type="expression" dxfId="51" priority="15">
      <formula>(#REF!="Percentage")</formula>
    </cfRule>
  </conditionalFormatting>
  <conditionalFormatting sqref="Y9:AB9 Y10:AA19">
    <cfRule type="expression" dxfId="50" priority="14">
      <formula>(#REF!="Percentage")</formula>
    </cfRule>
  </conditionalFormatting>
  <conditionalFormatting sqref="AC9:AE19">
    <cfRule type="expression" dxfId="49" priority="13">
      <formula>(#REF!="Percentage")</formula>
    </cfRule>
  </conditionalFormatting>
  <conditionalFormatting sqref="AG19">
    <cfRule type="expression" dxfId="48" priority="2">
      <formula>(#REF!="Percentage")</formula>
    </cfRule>
  </conditionalFormatting>
  <conditionalFormatting sqref="AG18">
    <cfRule type="expression" dxfId="47" priority="3">
      <formula>(#REF!="Percentage")</formula>
    </cfRule>
  </conditionalFormatting>
  <conditionalFormatting sqref="AG13">
    <cfRule type="expression" dxfId="46" priority="8">
      <formula>(#REF!="Percentage")</formula>
    </cfRule>
  </conditionalFormatting>
  <conditionalFormatting sqref="AG9">
    <cfRule type="expression" dxfId="45" priority="12">
      <formula>(#REF!="Percentage")</formula>
    </cfRule>
  </conditionalFormatting>
  <conditionalFormatting sqref="AG10">
    <cfRule type="expression" dxfId="44" priority="11">
      <formula>(#REF!="Percentage")</formula>
    </cfRule>
  </conditionalFormatting>
  <conditionalFormatting sqref="AG14">
    <cfRule type="expression" dxfId="43" priority="7">
      <formula>(#REF!="Percentage")</formula>
    </cfRule>
  </conditionalFormatting>
  <conditionalFormatting sqref="AG11">
    <cfRule type="expression" dxfId="42" priority="10">
      <formula>(#REF!="Percentage")</formula>
    </cfRule>
  </conditionalFormatting>
  <conditionalFormatting sqref="AG12">
    <cfRule type="expression" dxfId="41" priority="9">
      <formula>(#REF!="Percentage")</formula>
    </cfRule>
  </conditionalFormatting>
  <conditionalFormatting sqref="AG15">
    <cfRule type="expression" dxfId="40" priority="6">
      <formula>(#REF!="Percentage")</formula>
    </cfRule>
  </conditionalFormatting>
  <conditionalFormatting sqref="AG16">
    <cfRule type="expression" dxfId="39" priority="5">
      <formula>(#REF!="Percentage")</formula>
    </cfRule>
  </conditionalFormatting>
  <conditionalFormatting sqref="AG17">
    <cfRule type="expression" dxfId="38" priority="4">
      <formula>(#REF!="Percentage")</formula>
    </cfRule>
  </conditionalFormatting>
  <conditionalFormatting sqref="V9:X19">
    <cfRule type="expression" dxfId="37" priority="1">
      <formula>(#REF!="Percentage")</formula>
    </cfRule>
  </conditionalFormatting>
  <dataValidations count="3">
    <dataValidation type="list" allowBlank="1" showInputMessage="1" showErrorMessage="1" sqref="AR3">
      <formula1>$AV$2:$AV$4</formula1>
    </dataValidation>
    <dataValidation type="list" allowBlank="1" showInputMessage="1" showErrorMessage="1" sqref="AO3:AO4 AR4 AG3:AK4">
      <formula1>$AV$2:$AV$5</formula1>
    </dataValidation>
    <dataValidation type="list" allowBlank="1" showInputMessage="1" showErrorMessage="1" sqref="WVY5 WMC5 WCG5 VSK5 VIO5 UYS5 UOW5 UFA5 TVE5 TLI5 TBM5 SRQ5 SHU5 RXY5 ROC5 REG5 QUK5 QKO5 QAS5 PQW5 PHA5 OXE5 ONI5 ODM5 NTQ5 NJU5 MZY5 MQC5 MGG5 LWK5 LMO5 LCS5 KSW5 KJA5 JZE5 JPI5 JFM5 IVQ5 ILU5 IBY5 HSC5 HIG5 GYK5 GOO5 GES5 FUW5 FLA5 FBE5 ERI5 EHM5 DXQ5 DNU5 DDY5 CUC5 CKG5 CAK5 BQO5 BGS5 AWW5 ANA5 ADE5 TI5 JM5">
      <formula1>#REF!</formula1>
    </dataValidation>
  </dataValidations>
  <hyperlinks>
    <hyperlink ref="A27" r:id="rId1"/>
  </hyperlinks>
  <pageMargins left="0.31496062992125984" right="0.27559055118110237" top="0.51181102362204722" bottom="0.51181102362204722" header="0.51181102362204722" footer="0.51181102362204722"/>
  <pageSetup paperSize="9" scale="7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3"/>
  <sheetViews>
    <sheetView showGridLines="0" zoomScale="90" zoomScaleNormal="90" workbookViewId="0">
      <selection sqref="A1:C1"/>
    </sheetView>
  </sheetViews>
  <sheetFormatPr defaultColWidth="9.140625" defaultRowHeight="12.75" x14ac:dyDescent="0.2"/>
  <cols>
    <col min="1" max="1" width="3.140625" style="6" customWidth="1"/>
    <col min="2" max="2" width="13.85546875" style="6" customWidth="1"/>
    <col min="3" max="3" width="129.5703125" style="6" customWidth="1"/>
    <col min="4" max="4" width="44.42578125" style="6" customWidth="1"/>
    <col min="5" max="5" width="18.42578125" style="6" customWidth="1"/>
    <col min="6" max="16384" width="9.140625" style="6"/>
  </cols>
  <sheetData>
    <row r="1" spans="1:13" s="110" customFormat="1" x14ac:dyDescent="0.2">
      <c r="A1" s="805" t="s">
        <v>579</v>
      </c>
      <c r="B1" s="805"/>
      <c r="C1" s="805"/>
      <c r="D1" s="115"/>
      <c r="E1" s="176"/>
      <c r="F1" s="176"/>
      <c r="G1" s="176"/>
      <c r="H1" s="176"/>
      <c r="I1" s="176"/>
      <c r="J1" s="176"/>
      <c r="K1" s="176"/>
      <c r="L1" s="176"/>
      <c r="M1" s="176"/>
    </row>
    <row r="2" spans="1:13" s="110" customFormat="1" x14ac:dyDescent="0.2">
      <c r="A2" s="119"/>
      <c r="B2" s="659"/>
      <c r="C2" s="115"/>
      <c r="D2" s="115"/>
      <c r="E2" s="176"/>
      <c r="F2" s="176"/>
      <c r="G2" s="176"/>
      <c r="H2" s="176"/>
      <c r="I2" s="176"/>
      <c r="J2" s="176"/>
      <c r="K2" s="176"/>
      <c r="L2" s="176"/>
      <c r="M2" s="176"/>
    </row>
    <row r="3" spans="1:13" s="110" customFormat="1" x14ac:dyDescent="0.2">
      <c r="A3" s="117" t="s">
        <v>19</v>
      </c>
      <c r="B3" s="116"/>
      <c r="C3" s="116"/>
      <c r="D3" s="116"/>
      <c r="E3" s="116"/>
      <c r="F3" s="116"/>
      <c r="G3" s="176"/>
      <c r="H3" s="176"/>
      <c r="I3" s="176"/>
      <c r="J3" s="176"/>
      <c r="K3" s="176"/>
      <c r="L3" s="176"/>
      <c r="M3" s="176"/>
    </row>
    <row r="4" spans="1:13" s="110" customFormat="1" x14ac:dyDescent="0.2">
      <c r="A4" s="117"/>
      <c r="B4" s="116"/>
      <c r="C4" s="116"/>
      <c r="D4" s="116"/>
      <c r="E4" s="116"/>
      <c r="F4" s="116"/>
      <c r="G4" s="176"/>
      <c r="H4" s="176"/>
      <c r="I4" s="176"/>
      <c r="J4" s="176"/>
      <c r="K4" s="176"/>
      <c r="L4" s="176"/>
      <c r="M4" s="176"/>
    </row>
    <row r="5" spans="1:13" s="179" customFormat="1" x14ac:dyDescent="0.2">
      <c r="A5" s="116"/>
      <c r="B5" s="116" t="s">
        <v>580</v>
      </c>
      <c r="C5" s="116"/>
      <c r="D5" s="116"/>
      <c r="E5" s="116"/>
      <c r="F5" s="116"/>
      <c r="G5" s="176"/>
      <c r="H5" s="176"/>
      <c r="I5" s="176"/>
      <c r="J5" s="176"/>
      <c r="K5" s="176"/>
      <c r="L5" s="176"/>
      <c r="M5" s="176"/>
    </row>
    <row r="6" spans="1:13" s="179" customFormat="1" x14ac:dyDescent="0.2">
      <c r="A6" s="176"/>
      <c r="B6" s="118" t="s">
        <v>85</v>
      </c>
      <c r="C6" s="118"/>
      <c r="D6" s="118"/>
      <c r="E6" s="118"/>
      <c r="F6" s="116"/>
      <c r="G6" s="176"/>
      <c r="H6" s="176"/>
      <c r="I6" s="176"/>
      <c r="J6" s="176"/>
      <c r="K6" s="176"/>
      <c r="L6" s="176"/>
      <c r="M6" s="176"/>
    </row>
    <row r="7" spans="1:13" s="179" customFormat="1" x14ac:dyDescent="0.2">
      <c r="A7" s="176"/>
      <c r="B7" s="118"/>
      <c r="C7" s="118"/>
      <c r="D7" s="118"/>
      <c r="E7" s="118"/>
      <c r="F7" s="116"/>
      <c r="G7" s="176"/>
      <c r="H7" s="176"/>
      <c r="I7" s="176"/>
      <c r="J7" s="176"/>
      <c r="K7" s="176"/>
      <c r="L7" s="176"/>
      <c r="M7" s="176"/>
    </row>
    <row r="8" spans="1:13" s="179" customFormat="1" x14ac:dyDescent="0.2">
      <c r="A8" s="117"/>
      <c r="B8" s="120" t="s">
        <v>86</v>
      </c>
      <c r="C8" s="120" t="s">
        <v>87</v>
      </c>
      <c r="D8" s="120" t="s">
        <v>88</v>
      </c>
      <c r="E8" s="120" t="s">
        <v>89</v>
      </c>
      <c r="F8" s="116"/>
      <c r="G8" s="176"/>
      <c r="H8" s="176"/>
      <c r="I8" s="176"/>
      <c r="J8" s="176"/>
      <c r="K8" s="176"/>
      <c r="L8" s="176"/>
      <c r="M8" s="176"/>
    </row>
    <row r="9" spans="1:13" s="179" customFormat="1" ht="25.5" customHeight="1" x14ac:dyDescent="0.2">
      <c r="A9" s="117"/>
      <c r="B9" s="660" t="s">
        <v>581</v>
      </c>
      <c r="C9" s="661"/>
      <c r="D9" s="662"/>
      <c r="E9" s="662"/>
      <c r="F9" s="116"/>
      <c r="G9" s="176"/>
      <c r="H9" s="176"/>
      <c r="I9" s="176"/>
      <c r="J9" s="176"/>
      <c r="K9" s="176"/>
      <c r="L9" s="176"/>
      <c r="M9" s="176"/>
    </row>
    <row r="10" spans="1:13" s="179" customFormat="1" ht="15.95" customHeight="1" x14ac:dyDescent="0.2">
      <c r="A10" s="176"/>
      <c r="B10" s="121" t="s">
        <v>20</v>
      </c>
      <c r="C10" s="134" t="s">
        <v>260</v>
      </c>
      <c r="D10" s="122" t="s">
        <v>16</v>
      </c>
      <c r="E10" s="122" t="s">
        <v>572</v>
      </c>
      <c r="F10" s="176"/>
      <c r="G10" s="115"/>
      <c r="H10" s="176"/>
      <c r="I10" s="176"/>
      <c r="J10" s="176"/>
      <c r="K10" s="176"/>
      <c r="L10" s="176"/>
      <c r="M10" s="176"/>
    </row>
    <row r="11" spans="1:13" s="179" customFormat="1" ht="15.95" customHeight="1" x14ac:dyDescent="0.2">
      <c r="A11" s="176"/>
      <c r="B11" s="121" t="s">
        <v>586</v>
      </c>
      <c r="C11" s="134" t="s">
        <v>90</v>
      </c>
      <c r="D11" s="122" t="s">
        <v>16</v>
      </c>
      <c r="E11" s="122" t="s">
        <v>572</v>
      </c>
      <c r="F11" s="176"/>
      <c r="G11" s="176"/>
      <c r="H11" s="176"/>
      <c r="I11" s="176"/>
      <c r="J11" s="176"/>
      <c r="K11" s="176"/>
      <c r="L11" s="176"/>
      <c r="M11" s="176"/>
    </row>
    <row r="12" spans="1:13" s="179" customFormat="1" ht="15.95" customHeight="1" x14ac:dyDescent="0.2">
      <c r="A12" s="176"/>
      <c r="B12" s="121" t="s">
        <v>585</v>
      </c>
      <c r="C12" s="134" t="s">
        <v>587</v>
      </c>
      <c r="D12" s="122" t="s">
        <v>16</v>
      </c>
      <c r="E12" s="122" t="s">
        <v>572</v>
      </c>
      <c r="F12" s="176"/>
      <c r="G12" s="176"/>
      <c r="H12" s="176"/>
      <c r="I12" s="176"/>
      <c r="J12" s="176"/>
      <c r="K12" s="176"/>
      <c r="L12" s="176"/>
      <c r="M12" s="176"/>
    </row>
    <row r="13" spans="1:13" s="179" customFormat="1" ht="15.95" customHeight="1" x14ac:dyDescent="0.2">
      <c r="A13" s="176"/>
      <c r="B13" s="121" t="s">
        <v>21</v>
      </c>
      <c r="C13" s="134" t="s">
        <v>133</v>
      </c>
      <c r="D13" s="122" t="s">
        <v>16</v>
      </c>
      <c r="E13" s="122" t="s">
        <v>572</v>
      </c>
      <c r="F13" s="176"/>
      <c r="G13" s="176"/>
      <c r="H13" s="176"/>
      <c r="I13" s="176"/>
      <c r="J13" s="176"/>
      <c r="K13" s="176"/>
      <c r="L13" s="176"/>
      <c r="M13" s="176"/>
    </row>
    <row r="14" spans="1:13" s="179" customFormat="1" ht="15.95" customHeight="1" x14ac:dyDescent="0.2">
      <c r="A14" s="176"/>
      <c r="B14" s="121" t="s">
        <v>22</v>
      </c>
      <c r="C14" s="134" t="s">
        <v>135</v>
      </c>
      <c r="D14" s="122" t="s">
        <v>16</v>
      </c>
      <c r="E14" s="122" t="s">
        <v>573</v>
      </c>
      <c r="F14" s="176"/>
      <c r="G14" s="176"/>
      <c r="H14" s="176"/>
      <c r="I14" s="176"/>
      <c r="J14" s="176"/>
      <c r="K14" s="176"/>
      <c r="L14" s="176"/>
      <c r="M14" s="176"/>
    </row>
    <row r="15" spans="1:13" s="179" customFormat="1" ht="24.75" customHeight="1" x14ac:dyDescent="0.2">
      <c r="A15" s="176"/>
      <c r="B15" s="663" t="s">
        <v>582</v>
      </c>
      <c r="C15" s="664"/>
      <c r="D15" s="665"/>
      <c r="E15" s="665"/>
      <c r="F15" s="176"/>
      <c r="G15" s="176"/>
      <c r="H15" s="176"/>
      <c r="I15" s="176"/>
      <c r="J15" s="176"/>
      <c r="K15" s="176"/>
      <c r="L15" s="176"/>
      <c r="M15" s="176"/>
    </row>
    <row r="16" spans="1:13" s="110" customFormat="1" ht="15.95" customHeight="1" x14ac:dyDescent="0.2">
      <c r="A16" s="176"/>
      <c r="B16" s="121" t="s">
        <v>583</v>
      </c>
      <c r="C16" s="135" t="s">
        <v>56</v>
      </c>
      <c r="D16" s="122" t="s">
        <v>16</v>
      </c>
      <c r="E16" s="122" t="s">
        <v>351</v>
      </c>
      <c r="F16" s="176"/>
      <c r="G16" s="176"/>
      <c r="H16" s="176"/>
      <c r="I16" s="176"/>
      <c r="J16" s="176"/>
      <c r="K16" s="176"/>
      <c r="L16" s="176"/>
      <c r="M16" s="176"/>
    </row>
    <row r="17" spans="1:13" s="110" customFormat="1" ht="15.95" customHeight="1" x14ac:dyDescent="0.2">
      <c r="A17" s="176"/>
      <c r="B17" s="121" t="s">
        <v>345</v>
      </c>
      <c r="C17" s="135" t="s">
        <v>94</v>
      </c>
      <c r="D17" s="122" t="s">
        <v>73</v>
      </c>
      <c r="E17" s="122" t="s">
        <v>351</v>
      </c>
      <c r="F17" s="666"/>
      <c r="G17" s="666"/>
      <c r="H17" s="666"/>
      <c r="I17" s="666"/>
      <c r="J17" s="666"/>
      <c r="K17" s="666"/>
      <c r="L17" s="666"/>
      <c r="M17" s="666"/>
    </row>
    <row r="18" spans="1:13" s="110" customFormat="1" ht="15.95" customHeight="1" x14ac:dyDescent="0.2">
      <c r="A18" s="176"/>
      <c r="B18" s="213" t="s">
        <v>105</v>
      </c>
      <c r="C18" s="214" t="s">
        <v>261</v>
      </c>
      <c r="D18" s="122" t="s">
        <v>73</v>
      </c>
      <c r="E18" s="122" t="s">
        <v>351</v>
      </c>
      <c r="F18" s="666"/>
      <c r="G18" s="666"/>
      <c r="H18" s="666"/>
      <c r="I18" s="666"/>
      <c r="J18" s="666"/>
      <c r="K18" s="666"/>
      <c r="L18" s="666"/>
      <c r="M18" s="666"/>
    </row>
    <row r="19" spans="1:13" s="110" customFormat="1" ht="18" customHeight="1" x14ac:dyDescent="0.2">
      <c r="A19" s="667"/>
      <c r="B19" s="121" t="s">
        <v>106</v>
      </c>
      <c r="C19" s="135" t="s">
        <v>62</v>
      </c>
      <c r="D19" s="123" t="s">
        <v>80</v>
      </c>
      <c r="E19" s="122" t="s">
        <v>351</v>
      </c>
      <c r="F19" s="176"/>
      <c r="G19" s="176"/>
    </row>
    <row r="20" spans="1:13" s="110" customFormat="1" ht="15.95" customHeight="1" x14ac:dyDescent="0.2">
      <c r="A20" s="667"/>
      <c r="B20" s="121" t="s">
        <v>235</v>
      </c>
      <c r="C20" s="135" t="s">
        <v>61</v>
      </c>
      <c r="D20" s="123" t="s">
        <v>81</v>
      </c>
      <c r="E20" s="122" t="s">
        <v>351</v>
      </c>
      <c r="F20" s="176"/>
      <c r="G20" s="176"/>
    </row>
    <row r="21" spans="1:13" s="110" customFormat="1" ht="15.95" customHeight="1" x14ac:dyDescent="0.2">
      <c r="A21" s="667"/>
      <c r="B21" s="121" t="s">
        <v>644</v>
      </c>
      <c r="C21" s="668" t="s">
        <v>680</v>
      </c>
      <c r="D21" s="123" t="s">
        <v>634</v>
      </c>
      <c r="E21" s="122" t="s">
        <v>645</v>
      </c>
      <c r="F21" s="176"/>
      <c r="G21" s="176"/>
    </row>
    <row r="22" spans="1:13" s="110" customFormat="1" ht="22.5" customHeight="1" x14ac:dyDescent="0.2">
      <c r="A22" s="667"/>
      <c r="B22" s="663" t="s">
        <v>584</v>
      </c>
      <c r="C22" s="668"/>
      <c r="D22" s="669"/>
      <c r="E22" s="665"/>
      <c r="F22" s="176"/>
      <c r="G22" s="176"/>
    </row>
    <row r="23" spans="1:13" s="110" customFormat="1" ht="15.95" customHeight="1" x14ac:dyDescent="0.2">
      <c r="A23" s="667"/>
      <c r="B23" s="121" t="s">
        <v>107</v>
      </c>
      <c r="C23" s="136" t="s">
        <v>108</v>
      </c>
      <c r="D23" s="122" t="s">
        <v>74</v>
      </c>
      <c r="E23" s="122" t="s">
        <v>351</v>
      </c>
      <c r="F23" s="178"/>
      <c r="G23" s="176"/>
    </row>
    <row r="24" spans="1:13" s="110" customFormat="1" ht="15.95" customHeight="1" x14ac:dyDescent="0.2">
      <c r="A24" s="667"/>
      <c r="B24" s="121" t="s">
        <v>25</v>
      </c>
      <c r="C24" s="135" t="s">
        <v>95</v>
      </c>
      <c r="D24" s="122" t="s">
        <v>16</v>
      </c>
      <c r="E24" s="122" t="s">
        <v>351</v>
      </c>
      <c r="F24" s="118"/>
      <c r="G24" s="116"/>
    </row>
    <row r="25" spans="1:13" s="110" customFormat="1" ht="15.95" customHeight="1" x14ac:dyDescent="0.2">
      <c r="A25" s="667"/>
      <c r="B25" s="213" t="s">
        <v>346</v>
      </c>
      <c r="C25" s="135" t="s">
        <v>96</v>
      </c>
      <c r="D25" s="122" t="s">
        <v>73</v>
      </c>
      <c r="E25" s="122" t="s">
        <v>351</v>
      </c>
      <c r="F25" s="118"/>
      <c r="G25" s="116"/>
    </row>
    <row r="26" spans="1:13" s="110" customFormat="1" ht="15.95" customHeight="1" x14ac:dyDescent="0.2">
      <c r="A26" s="667"/>
      <c r="B26" s="213" t="s">
        <v>236</v>
      </c>
      <c r="C26" s="135" t="s">
        <v>277</v>
      </c>
      <c r="D26" s="122" t="s">
        <v>73</v>
      </c>
      <c r="E26" s="122" t="s">
        <v>351</v>
      </c>
      <c r="F26" s="118"/>
      <c r="G26" s="116"/>
    </row>
    <row r="27" spans="1:13" s="110" customFormat="1" ht="22.5" customHeight="1" x14ac:dyDescent="0.2">
      <c r="A27" s="179"/>
      <c r="B27" s="663" t="s">
        <v>590</v>
      </c>
      <c r="F27" s="118"/>
      <c r="G27" s="116"/>
    </row>
    <row r="28" spans="1:13" ht="15.95" customHeight="1" x14ac:dyDescent="0.2">
      <c r="B28" s="720" t="s">
        <v>588</v>
      </c>
      <c r="C28" s="721" t="s">
        <v>620</v>
      </c>
      <c r="D28" s="722" t="s">
        <v>621</v>
      </c>
      <c r="E28" s="122" t="s">
        <v>351</v>
      </c>
    </row>
    <row r="29" spans="1:13" ht="15.95" customHeight="1" x14ac:dyDescent="0.2">
      <c r="B29" s="720" t="s">
        <v>589</v>
      </c>
      <c r="C29" s="721" t="s">
        <v>616</v>
      </c>
      <c r="D29" s="722" t="s">
        <v>621</v>
      </c>
      <c r="E29" s="122" t="s">
        <v>351</v>
      </c>
    </row>
    <row r="32" spans="1:13" x14ac:dyDescent="0.2">
      <c r="B32" s="133" t="s">
        <v>664</v>
      </c>
    </row>
    <row r="33" spans="2:2" x14ac:dyDescent="0.2">
      <c r="B33" s="133"/>
    </row>
  </sheetData>
  <sheetProtection sheet="1" objects="1" scenarios="1"/>
  <mergeCells count="1">
    <mergeCell ref="A1:C1"/>
  </mergeCells>
  <phoneticPr fontId="45" type="noConversion"/>
  <hyperlinks>
    <hyperlink ref="B16" location="'Table 2a'!A1" display="Table 2a"/>
    <hyperlink ref="B24" location="'Table 4a'!A1" display="Table 4a"/>
    <hyperlink ref="B17" location="'Table 2b'!A1" display="Table 2b"/>
    <hyperlink ref="B19" location="'Table 2d'!A1" display="Table 2d"/>
    <hyperlink ref="B20" location="'Table 2e'!A1" display="Table 2e"/>
    <hyperlink ref="B25" location="'Table 4b'!A1" display="Table 4b"/>
    <hyperlink ref="B14" location="'Table 1d'!A1" display="Table 1d"/>
    <hyperlink ref="B23" location="'Table 3'!A1" display="Table 3"/>
    <hyperlink ref="B18" location="'Table 2c'!A1" display="Table 2c"/>
    <hyperlink ref="B26" location="'Table 4c'!A1" display="Table 4c"/>
    <hyperlink ref="B10" location="'Table 1a'!A1" display="Table 1a"/>
    <hyperlink ref="B13" location="'Table 1c'!A1" display="Table 1c"/>
    <hyperlink ref="B11" location="'Table 1b(1)'!A1" display="Table 1b(1)"/>
    <hyperlink ref="B12" location="'Table 1b(2)'!A1" display="Table 1b(2)"/>
    <hyperlink ref="B28" location="'Table 5'!A1" display="Table 5"/>
    <hyperlink ref="B29" location="'Table 6'!A1" display="Table 6"/>
    <hyperlink ref="B21" location="'Table 2f'!A1" display="Table 2f"/>
  </hyperlinks>
  <pageMargins left="0.74803149606299213" right="0.74803149606299213" top="0.98425196850393704" bottom="0.98425196850393704" header="0.51181102362204722" footer="0.51181102362204722"/>
  <pageSetup paperSize="9" scale="46"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F0"/>
  </sheetPr>
  <dimension ref="A1:DJ11"/>
  <sheetViews>
    <sheetView zoomScale="90" zoomScaleNormal="90" workbookViewId="0">
      <pane xSplit="1" ySplit="1" topLeftCell="AO2" activePane="bottomRight" state="frozen"/>
      <selection activeCell="CI16" sqref="A1:XFD1048576"/>
      <selection pane="topRight" activeCell="CI16" sqref="A1:XFD1048576"/>
      <selection pane="bottomLeft" activeCell="CI16" sqref="A1:XFD1048576"/>
      <selection pane="bottomRight" activeCell="CI16" sqref="A1:XFD1048576"/>
    </sheetView>
  </sheetViews>
  <sheetFormatPr defaultColWidth="9.140625" defaultRowHeight="12.75" x14ac:dyDescent="0.2"/>
  <cols>
    <col min="1" max="1" width="20.85546875" style="176" bestFit="1" customWidth="1"/>
    <col min="2" max="35" width="9.140625" style="176"/>
    <col min="36" max="36" width="9.140625" style="436"/>
    <col min="37" max="16384" width="9.140625" style="176"/>
  </cols>
  <sheetData>
    <row r="1" spans="1:114" ht="15" x14ac:dyDescent="0.2">
      <c r="A1" s="440" t="s">
        <v>567</v>
      </c>
      <c r="DJ1" s="183"/>
    </row>
    <row r="2" spans="1:114" s="439" customFormat="1" ht="25.5" x14ac:dyDescent="0.2">
      <c r="A2" s="438" t="s">
        <v>141</v>
      </c>
      <c r="B2" s="438" t="s">
        <v>42</v>
      </c>
      <c r="C2" s="438" t="s">
        <v>43</v>
      </c>
      <c r="D2" s="438" t="s">
        <v>44</v>
      </c>
      <c r="E2" s="438" t="s">
        <v>45</v>
      </c>
      <c r="F2" s="438" t="s">
        <v>181</v>
      </c>
      <c r="G2" s="438" t="s">
        <v>182</v>
      </c>
      <c r="H2" s="438" t="s">
        <v>183</v>
      </c>
      <c r="I2" s="438" t="s">
        <v>213</v>
      </c>
      <c r="J2" s="438" t="s">
        <v>214</v>
      </c>
      <c r="K2" s="438" t="s">
        <v>215</v>
      </c>
      <c r="L2" s="438" t="s">
        <v>184</v>
      </c>
      <c r="M2" s="438" t="s">
        <v>185</v>
      </c>
      <c r="N2" s="438" t="s">
        <v>186</v>
      </c>
      <c r="O2" s="438" t="s">
        <v>238</v>
      </c>
      <c r="P2" s="438" t="s">
        <v>239</v>
      </c>
      <c r="Q2" s="438" t="s">
        <v>240</v>
      </c>
      <c r="R2" s="438" t="s">
        <v>241</v>
      </c>
      <c r="S2" s="438" t="s">
        <v>242</v>
      </c>
      <c r="T2" s="438" t="s">
        <v>243</v>
      </c>
      <c r="U2" s="438" t="s">
        <v>297</v>
      </c>
      <c r="V2" s="438" t="s">
        <v>298</v>
      </c>
      <c r="W2" s="438" t="s">
        <v>334</v>
      </c>
      <c r="X2" s="438" t="s">
        <v>300</v>
      </c>
      <c r="Y2" s="438" t="s">
        <v>301</v>
      </c>
      <c r="Z2" s="438" t="s">
        <v>302</v>
      </c>
      <c r="AA2" s="438" t="s">
        <v>187</v>
      </c>
      <c r="AB2" s="438" t="s">
        <v>188</v>
      </c>
      <c r="AC2" s="438" t="s">
        <v>189</v>
      </c>
      <c r="AD2" s="438" t="s">
        <v>512</v>
      </c>
      <c r="AE2" s="438" t="s">
        <v>513</v>
      </c>
      <c r="AF2" s="438" t="s">
        <v>514</v>
      </c>
      <c r="AG2" s="438" t="s">
        <v>515</v>
      </c>
      <c r="AH2" s="438" t="s">
        <v>516</v>
      </c>
      <c r="AI2" s="438" t="s">
        <v>517</v>
      </c>
      <c r="AJ2" s="438" t="s">
        <v>414</v>
      </c>
      <c r="AK2" s="438" t="s">
        <v>415</v>
      </c>
      <c r="AL2" s="438" t="s">
        <v>416</v>
      </c>
      <c r="AM2" s="438" t="s">
        <v>46</v>
      </c>
      <c r="AN2" s="438" t="s">
        <v>47</v>
      </c>
      <c r="AO2" s="438" t="s">
        <v>48</v>
      </c>
      <c r="AP2" s="438" t="s">
        <v>49</v>
      </c>
      <c r="AQ2" s="438" t="s">
        <v>190</v>
      </c>
      <c r="AR2" s="438" t="s">
        <v>191</v>
      </c>
      <c r="AS2" s="438" t="s">
        <v>192</v>
      </c>
      <c r="AT2" s="438" t="s">
        <v>216</v>
      </c>
      <c r="AU2" s="438" t="s">
        <v>217</v>
      </c>
      <c r="AV2" s="438" t="s">
        <v>218</v>
      </c>
      <c r="AW2" s="438" t="s">
        <v>193</v>
      </c>
      <c r="AX2" s="438" t="s">
        <v>194</v>
      </c>
      <c r="AY2" s="438" t="s">
        <v>195</v>
      </c>
      <c r="AZ2" s="438" t="s">
        <v>244</v>
      </c>
      <c r="BA2" s="438" t="s">
        <v>245</v>
      </c>
      <c r="BB2" s="438" t="s">
        <v>246</v>
      </c>
      <c r="BC2" s="438" t="s">
        <v>247</v>
      </c>
      <c r="BD2" s="438" t="s">
        <v>248</v>
      </c>
      <c r="BE2" s="438" t="s">
        <v>249</v>
      </c>
      <c r="BF2" s="438" t="s">
        <v>303</v>
      </c>
      <c r="BG2" s="438" t="s">
        <v>304</v>
      </c>
      <c r="BH2" s="438" t="s">
        <v>335</v>
      </c>
      <c r="BI2" s="438" t="s">
        <v>306</v>
      </c>
      <c r="BJ2" s="438" t="s">
        <v>307</v>
      </c>
      <c r="BK2" s="438" t="s">
        <v>308</v>
      </c>
      <c r="BL2" s="438" t="s">
        <v>196</v>
      </c>
      <c r="BM2" s="438" t="s">
        <v>197</v>
      </c>
      <c r="BN2" s="438" t="s">
        <v>198</v>
      </c>
      <c r="BO2" s="438" t="s">
        <v>518</v>
      </c>
      <c r="BP2" s="438" t="s">
        <v>519</v>
      </c>
      <c r="BQ2" s="438" t="s">
        <v>520</v>
      </c>
      <c r="BR2" s="438" t="s">
        <v>521</v>
      </c>
      <c r="BS2" s="438" t="s">
        <v>522</v>
      </c>
      <c r="BT2" s="438" t="s">
        <v>523</v>
      </c>
      <c r="BU2" s="438" t="s">
        <v>417</v>
      </c>
      <c r="BV2" s="438" t="s">
        <v>418</v>
      </c>
      <c r="BW2" s="438" t="s">
        <v>419</v>
      </c>
      <c r="BX2" s="438" t="s">
        <v>33</v>
      </c>
      <c r="BY2" s="438" t="s">
        <v>29</v>
      </c>
      <c r="BZ2" s="438" t="s">
        <v>30</v>
      </c>
      <c r="CA2" s="438" t="s">
        <v>31</v>
      </c>
      <c r="CB2" s="438" t="s">
        <v>199</v>
      </c>
      <c r="CC2" s="438" t="s">
        <v>200</v>
      </c>
      <c r="CD2" s="438" t="s">
        <v>201</v>
      </c>
      <c r="CE2" s="438" t="s">
        <v>219</v>
      </c>
      <c r="CF2" s="438" t="s">
        <v>220</v>
      </c>
      <c r="CG2" s="438" t="s">
        <v>221</v>
      </c>
      <c r="CH2" s="438" t="s">
        <v>202</v>
      </c>
      <c r="CI2" s="438" t="s">
        <v>203</v>
      </c>
      <c r="CJ2" s="438" t="s">
        <v>204</v>
      </c>
      <c r="CK2" s="438" t="s">
        <v>250</v>
      </c>
      <c r="CL2" s="438" t="s">
        <v>251</v>
      </c>
      <c r="CM2" s="438" t="s">
        <v>252</v>
      </c>
      <c r="CN2" s="438" t="s">
        <v>253</v>
      </c>
      <c r="CO2" s="438" t="s">
        <v>254</v>
      </c>
      <c r="CP2" s="438" t="s">
        <v>255</v>
      </c>
      <c r="CQ2" s="438" t="s">
        <v>309</v>
      </c>
      <c r="CR2" s="438" t="s">
        <v>310</v>
      </c>
      <c r="CS2" s="438" t="s">
        <v>311</v>
      </c>
      <c r="CT2" s="438" t="s">
        <v>312</v>
      </c>
      <c r="CU2" s="438" t="s">
        <v>313</v>
      </c>
      <c r="CV2" s="438" t="s">
        <v>314</v>
      </c>
      <c r="CW2" s="438" t="s">
        <v>205</v>
      </c>
      <c r="CX2" s="438" t="s">
        <v>206</v>
      </c>
      <c r="CY2" s="438" t="s">
        <v>207</v>
      </c>
      <c r="CZ2" s="438" t="s">
        <v>524</v>
      </c>
      <c r="DA2" s="438" t="s">
        <v>525</v>
      </c>
      <c r="DB2" s="438" t="s">
        <v>526</v>
      </c>
      <c r="DC2" s="438" t="s">
        <v>527</v>
      </c>
      <c r="DD2" s="438" t="s">
        <v>528</v>
      </c>
      <c r="DE2" s="438" t="s">
        <v>529</v>
      </c>
      <c r="DF2" s="438" t="s">
        <v>420</v>
      </c>
      <c r="DG2" s="438" t="s">
        <v>421</v>
      </c>
      <c r="DH2" s="438" t="s">
        <v>422</v>
      </c>
      <c r="DI2" s="438"/>
    </row>
    <row r="3" spans="1:114" x14ac:dyDescent="0.2">
      <c r="A3" s="434" t="s">
        <v>16</v>
      </c>
      <c r="B3" s="176">
        <v>244776</v>
      </c>
      <c r="C3" s="176">
        <v>13.5</v>
      </c>
      <c r="D3" s="176">
        <v>43.9</v>
      </c>
      <c r="E3" s="176">
        <v>42.6</v>
      </c>
      <c r="F3" s="176">
        <v>23.7</v>
      </c>
      <c r="G3" s="176">
        <v>38.5</v>
      </c>
      <c r="H3" s="176">
        <v>59</v>
      </c>
      <c r="I3" s="176" t="s">
        <v>566</v>
      </c>
      <c r="J3" s="176" t="s">
        <v>566</v>
      </c>
      <c r="K3" s="176" t="s">
        <v>566</v>
      </c>
      <c r="L3" s="176">
        <v>-0.14000000000000001</v>
      </c>
      <c r="M3" s="176">
        <v>-0.24</v>
      </c>
      <c r="N3" s="176">
        <v>-0.2</v>
      </c>
      <c r="O3" s="176">
        <v>-0.16</v>
      </c>
      <c r="P3" s="176">
        <v>-0.25</v>
      </c>
      <c r="Q3" s="176">
        <v>-0.21</v>
      </c>
      <c r="R3" s="176">
        <v>-0.13</v>
      </c>
      <c r="S3" s="176">
        <v>-0.23</v>
      </c>
      <c r="T3" s="176">
        <v>-0.2</v>
      </c>
      <c r="U3" s="176">
        <v>10.8</v>
      </c>
      <c r="V3" s="176">
        <v>51.6</v>
      </c>
      <c r="W3" s="176">
        <v>91</v>
      </c>
      <c r="X3" s="176">
        <v>2.5</v>
      </c>
      <c r="Y3" s="176">
        <v>21.9</v>
      </c>
      <c r="Z3" s="176">
        <v>74</v>
      </c>
      <c r="AA3" s="176">
        <v>8.1</v>
      </c>
      <c r="AB3" s="176">
        <v>23.8</v>
      </c>
      <c r="AC3" s="176">
        <v>51.8</v>
      </c>
      <c r="AD3" s="176">
        <v>0.8</v>
      </c>
      <c r="AE3" s="176">
        <v>7.4</v>
      </c>
      <c r="AF3" s="176">
        <v>37.700000000000003</v>
      </c>
      <c r="AG3" s="176">
        <v>0.2</v>
      </c>
      <c r="AH3" s="176">
        <v>3</v>
      </c>
      <c r="AI3" s="176">
        <v>27.6</v>
      </c>
      <c r="AJ3" s="435">
        <v>1.84</v>
      </c>
      <c r="AK3" s="435">
        <v>3.21</v>
      </c>
      <c r="AL3" s="435">
        <v>5.31</v>
      </c>
      <c r="AM3" s="436">
        <v>240559</v>
      </c>
      <c r="AN3" s="176">
        <v>11.9</v>
      </c>
      <c r="AO3" s="176">
        <v>45.5</v>
      </c>
      <c r="AP3" s="176">
        <v>42.6</v>
      </c>
      <c r="AQ3" s="176">
        <v>27.2</v>
      </c>
      <c r="AR3" s="176">
        <v>43.4</v>
      </c>
      <c r="AS3" s="176">
        <v>63.4</v>
      </c>
      <c r="AT3" s="176" t="s">
        <v>566</v>
      </c>
      <c r="AU3" s="176" t="s">
        <v>566</v>
      </c>
      <c r="AV3" s="176" t="s">
        <v>566</v>
      </c>
      <c r="AW3" s="176">
        <v>0.17</v>
      </c>
      <c r="AX3" s="176">
        <v>0.24</v>
      </c>
      <c r="AY3" s="176">
        <v>0.24</v>
      </c>
      <c r="AZ3" s="176">
        <v>0.15</v>
      </c>
      <c r="BA3" s="176">
        <v>0.24</v>
      </c>
      <c r="BB3" s="176">
        <v>0.24</v>
      </c>
      <c r="BC3" s="176">
        <v>0.18</v>
      </c>
      <c r="BD3" s="176">
        <v>0.25</v>
      </c>
      <c r="BE3" s="176">
        <v>0.25</v>
      </c>
      <c r="BF3" s="176">
        <v>12.3</v>
      </c>
      <c r="BG3" s="176">
        <v>59.9</v>
      </c>
      <c r="BH3" s="176">
        <v>95.3</v>
      </c>
      <c r="BI3" s="176">
        <v>2.9</v>
      </c>
      <c r="BJ3" s="176">
        <v>27.5</v>
      </c>
      <c r="BK3" s="176">
        <v>81.3</v>
      </c>
      <c r="BL3" s="176">
        <v>13.8</v>
      </c>
      <c r="BM3" s="176">
        <v>35.700000000000003</v>
      </c>
      <c r="BN3" s="176">
        <v>62.7</v>
      </c>
      <c r="BO3" s="176">
        <v>1.6</v>
      </c>
      <c r="BP3" s="176">
        <v>15.4</v>
      </c>
      <c r="BQ3" s="176">
        <v>53.2</v>
      </c>
      <c r="BR3" s="176">
        <v>0.5</v>
      </c>
      <c r="BS3" s="176">
        <v>6.7</v>
      </c>
      <c r="BT3" s="176">
        <v>42</v>
      </c>
      <c r="BU3" s="435">
        <v>2.0699999999999998</v>
      </c>
      <c r="BV3" s="435">
        <v>3.6</v>
      </c>
      <c r="BW3" s="435">
        <v>5.76</v>
      </c>
      <c r="BX3" s="436">
        <v>485335</v>
      </c>
      <c r="BY3" s="176">
        <v>12.7</v>
      </c>
      <c r="BZ3" s="176">
        <v>44.7</v>
      </c>
      <c r="CA3" s="176">
        <v>42.6</v>
      </c>
      <c r="CB3" s="176">
        <v>25.4</v>
      </c>
      <c r="CC3" s="176">
        <v>41</v>
      </c>
      <c r="CD3" s="176">
        <v>61.2</v>
      </c>
      <c r="CE3" s="176" t="s">
        <v>566</v>
      </c>
      <c r="CF3" s="176" t="s">
        <v>566</v>
      </c>
      <c r="CG3" s="176" t="s">
        <v>566</v>
      </c>
      <c r="CH3" s="176">
        <v>0</v>
      </c>
      <c r="CI3" s="176">
        <v>0</v>
      </c>
      <c r="CJ3" s="176">
        <v>0.02</v>
      </c>
      <c r="CK3" s="176">
        <v>-0.01</v>
      </c>
      <c r="CL3" s="176">
        <v>0</v>
      </c>
      <c r="CM3" s="176">
        <v>0.01</v>
      </c>
      <c r="CN3" s="176">
        <v>0.01</v>
      </c>
      <c r="CO3" s="176">
        <v>0.01</v>
      </c>
      <c r="CP3" s="176">
        <v>0.02</v>
      </c>
      <c r="CQ3" s="176">
        <v>11.5</v>
      </c>
      <c r="CR3" s="176">
        <v>55.8</v>
      </c>
      <c r="CS3" s="176">
        <v>93.1</v>
      </c>
      <c r="CT3" s="176">
        <v>2.7</v>
      </c>
      <c r="CU3" s="176">
        <v>24.7</v>
      </c>
      <c r="CV3" s="176">
        <v>77.7</v>
      </c>
      <c r="CW3" s="176">
        <v>10.8</v>
      </c>
      <c r="CX3" s="176">
        <v>29.8</v>
      </c>
      <c r="CY3" s="176">
        <v>57.2</v>
      </c>
      <c r="CZ3" s="176">
        <v>1.2</v>
      </c>
      <c r="DA3" s="176">
        <v>11.4</v>
      </c>
      <c r="DB3" s="176">
        <v>45.4</v>
      </c>
      <c r="DC3" s="176">
        <v>0.4</v>
      </c>
      <c r="DD3" s="176">
        <v>4.9000000000000004</v>
      </c>
      <c r="DE3" s="176">
        <v>34.700000000000003</v>
      </c>
      <c r="DF3" s="435">
        <v>1.95</v>
      </c>
      <c r="DG3" s="435">
        <v>3.41</v>
      </c>
      <c r="DH3" s="435">
        <v>5.53</v>
      </c>
    </row>
    <row r="4" spans="1:114" x14ac:dyDescent="0.2">
      <c r="A4" s="434" t="s">
        <v>222</v>
      </c>
      <c r="B4" s="176">
        <v>201805</v>
      </c>
      <c r="C4" s="176">
        <v>13.8</v>
      </c>
      <c r="D4" s="176">
        <v>44.1</v>
      </c>
      <c r="E4" s="176">
        <v>42.1</v>
      </c>
      <c r="F4" s="176">
        <v>23.6</v>
      </c>
      <c r="G4" s="176">
        <v>38.299999999999997</v>
      </c>
      <c r="H4" s="176">
        <v>58.7</v>
      </c>
      <c r="I4" s="176" t="s">
        <v>566</v>
      </c>
      <c r="J4" s="176" t="s">
        <v>566</v>
      </c>
      <c r="K4" s="176" t="s">
        <v>566</v>
      </c>
      <c r="L4" s="176">
        <v>-0.15</v>
      </c>
      <c r="M4" s="176">
        <v>-0.26</v>
      </c>
      <c r="N4" s="176">
        <v>-0.23</v>
      </c>
      <c r="O4" s="176">
        <v>-0.17</v>
      </c>
      <c r="P4" s="176">
        <v>-0.27</v>
      </c>
      <c r="Q4" s="176">
        <v>-0.24</v>
      </c>
      <c r="R4" s="176">
        <v>-0.14000000000000001</v>
      </c>
      <c r="S4" s="176">
        <v>-0.25</v>
      </c>
      <c r="T4" s="176">
        <v>-0.22</v>
      </c>
      <c r="U4" s="176">
        <v>10.5</v>
      </c>
      <c r="V4" s="176">
        <v>51.1</v>
      </c>
      <c r="W4" s="176">
        <v>90.7</v>
      </c>
      <c r="X4" s="176">
        <v>2.5</v>
      </c>
      <c r="Y4" s="176">
        <v>21.6</v>
      </c>
      <c r="Z4" s="176">
        <v>73.599999999999994</v>
      </c>
      <c r="AA4" s="176">
        <v>8</v>
      </c>
      <c r="AB4" s="176">
        <v>23.2</v>
      </c>
      <c r="AC4" s="176">
        <v>51.2</v>
      </c>
      <c r="AD4" s="176">
        <v>0.7</v>
      </c>
      <c r="AE4" s="176">
        <v>7</v>
      </c>
      <c r="AF4" s="176">
        <v>37</v>
      </c>
      <c r="AG4" s="176">
        <v>0.2</v>
      </c>
      <c r="AH4" s="176">
        <v>2.8</v>
      </c>
      <c r="AI4" s="176">
        <v>26.9</v>
      </c>
      <c r="AJ4" s="435">
        <v>1.83</v>
      </c>
      <c r="AK4" s="435">
        <v>3.19</v>
      </c>
      <c r="AL4" s="435">
        <v>5.28</v>
      </c>
      <c r="AM4" s="436">
        <v>196566</v>
      </c>
      <c r="AN4" s="176">
        <v>12.3</v>
      </c>
      <c r="AO4" s="176">
        <v>45.5</v>
      </c>
      <c r="AP4" s="176">
        <v>42.2</v>
      </c>
      <c r="AQ4" s="176">
        <v>27.1</v>
      </c>
      <c r="AR4" s="176">
        <v>43.1</v>
      </c>
      <c r="AS4" s="176">
        <v>63.2</v>
      </c>
      <c r="AT4" s="176" t="s">
        <v>566</v>
      </c>
      <c r="AU4" s="176" t="s">
        <v>566</v>
      </c>
      <c r="AV4" s="176" t="s">
        <v>566</v>
      </c>
      <c r="AW4" s="176">
        <v>0.15</v>
      </c>
      <c r="AX4" s="176">
        <v>0.22</v>
      </c>
      <c r="AY4" s="176">
        <v>0.22</v>
      </c>
      <c r="AZ4" s="176">
        <v>0.13</v>
      </c>
      <c r="BA4" s="176">
        <v>0.21</v>
      </c>
      <c r="BB4" s="176">
        <v>0.21</v>
      </c>
      <c r="BC4" s="176">
        <v>0.17</v>
      </c>
      <c r="BD4" s="176">
        <v>0.23</v>
      </c>
      <c r="BE4" s="176">
        <v>0.23</v>
      </c>
      <c r="BF4" s="176">
        <v>12</v>
      </c>
      <c r="BG4" s="176">
        <v>59.5</v>
      </c>
      <c r="BH4" s="176">
        <v>95.2</v>
      </c>
      <c r="BI4" s="176">
        <v>2.8</v>
      </c>
      <c r="BJ4" s="176">
        <v>27</v>
      </c>
      <c r="BK4" s="176">
        <v>81.3</v>
      </c>
      <c r="BL4" s="176">
        <v>13.7</v>
      </c>
      <c r="BM4" s="176">
        <v>35</v>
      </c>
      <c r="BN4" s="176">
        <v>62.2</v>
      </c>
      <c r="BO4" s="176">
        <v>1.5</v>
      </c>
      <c r="BP4" s="176">
        <v>14.8</v>
      </c>
      <c r="BQ4" s="176">
        <v>52.7</v>
      </c>
      <c r="BR4" s="176">
        <v>0.4</v>
      </c>
      <c r="BS4" s="176">
        <v>6.4</v>
      </c>
      <c r="BT4" s="176">
        <v>41.5</v>
      </c>
      <c r="BU4" s="435">
        <v>2.06</v>
      </c>
      <c r="BV4" s="435">
        <v>3.58</v>
      </c>
      <c r="BW4" s="435">
        <v>5.74</v>
      </c>
      <c r="BX4" s="436">
        <v>398371</v>
      </c>
      <c r="BY4" s="176">
        <v>13</v>
      </c>
      <c r="BZ4" s="176">
        <v>44.8</v>
      </c>
      <c r="CA4" s="176">
        <v>42.1</v>
      </c>
      <c r="CB4" s="176">
        <v>25.2</v>
      </c>
      <c r="CC4" s="176">
        <v>40.700000000000003</v>
      </c>
      <c r="CD4" s="176">
        <v>60.9</v>
      </c>
      <c r="CE4" s="176" t="s">
        <v>566</v>
      </c>
      <c r="CF4" s="176" t="s">
        <v>566</v>
      </c>
      <c r="CG4" s="176" t="s">
        <v>566</v>
      </c>
      <c r="CH4" s="176">
        <v>-0.01</v>
      </c>
      <c r="CI4" s="176">
        <v>-0.02</v>
      </c>
      <c r="CJ4" s="176">
        <v>-0.01</v>
      </c>
      <c r="CK4" s="176">
        <v>-0.02</v>
      </c>
      <c r="CL4" s="176">
        <v>-0.02</v>
      </c>
      <c r="CM4" s="176">
        <v>-0.01</v>
      </c>
      <c r="CN4" s="176">
        <v>0</v>
      </c>
      <c r="CO4" s="176">
        <v>-0.01</v>
      </c>
      <c r="CP4" s="176">
        <v>0</v>
      </c>
      <c r="CQ4" s="176">
        <v>11.2</v>
      </c>
      <c r="CR4" s="176">
        <v>55.3</v>
      </c>
      <c r="CS4" s="176">
        <v>92.9</v>
      </c>
      <c r="CT4" s="176">
        <v>2.6</v>
      </c>
      <c r="CU4" s="176">
        <v>24.3</v>
      </c>
      <c r="CV4" s="176">
        <v>77.400000000000006</v>
      </c>
      <c r="CW4" s="176">
        <v>10.6</v>
      </c>
      <c r="CX4" s="176">
        <v>29.1</v>
      </c>
      <c r="CY4" s="176">
        <v>56.6</v>
      </c>
      <c r="CZ4" s="176">
        <v>1.1000000000000001</v>
      </c>
      <c r="DA4" s="176">
        <v>10.9</v>
      </c>
      <c r="DB4" s="176">
        <v>44.7</v>
      </c>
      <c r="DC4" s="176">
        <v>0.3</v>
      </c>
      <c r="DD4" s="176">
        <v>4.5999999999999996</v>
      </c>
      <c r="DE4" s="176">
        <v>34.1</v>
      </c>
      <c r="DF4" s="435">
        <v>1.94</v>
      </c>
      <c r="DG4" s="435">
        <v>3.39</v>
      </c>
      <c r="DH4" s="435">
        <v>5.51</v>
      </c>
    </row>
    <row r="5" spans="1:114" x14ac:dyDescent="0.2">
      <c r="A5" s="434" t="s">
        <v>223</v>
      </c>
      <c r="B5" s="176">
        <v>13873</v>
      </c>
      <c r="C5" s="176">
        <v>13.5</v>
      </c>
      <c r="D5" s="176">
        <v>41.9</v>
      </c>
      <c r="E5" s="176">
        <v>44.6</v>
      </c>
      <c r="F5" s="176">
        <v>24.3</v>
      </c>
      <c r="G5" s="176">
        <v>39</v>
      </c>
      <c r="H5" s="176">
        <v>60.4</v>
      </c>
      <c r="I5" s="176" t="s">
        <v>566</v>
      </c>
      <c r="J5" s="176" t="s">
        <v>566</v>
      </c>
      <c r="K5" s="176" t="s">
        <v>566</v>
      </c>
      <c r="L5" s="176">
        <v>-0.08</v>
      </c>
      <c r="M5" s="176">
        <v>-0.19</v>
      </c>
      <c r="N5" s="176">
        <v>-0.11</v>
      </c>
      <c r="O5" s="176">
        <v>-0.14000000000000001</v>
      </c>
      <c r="P5" s="176">
        <v>-0.22</v>
      </c>
      <c r="Q5" s="176">
        <v>-0.14000000000000001</v>
      </c>
      <c r="R5" s="176">
        <v>-0.02</v>
      </c>
      <c r="S5" s="176">
        <v>-0.16</v>
      </c>
      <c r="T5" s="176">
        <v>-0.08</v>
      </c>
      <c r="U5" s="176">
        <v>11.6</v>
      </c>
      <c r="V5" s="176">
        <v>52.9</v>
      </c>
      <c r="W5" s="176">
        <v>92.3</v>
      </c>
      <c r="X5" s="176">
        <v>2.6</v>
      </c>
      <c r="Y5" s="176">
        <v>22.6</v>
      </c>
      <c r="Z5" s="176">
        <v>75.5</v>
      </c>
      <c r="AA5" s="176">
        <v>8</v>
      </c>
      <c r="AB5" s="176">
        <v>25.1</v>
      </c>
      <c r="AC5" s="176">
        <v>53</v>
      </c>
      <c r="AD5" s="176">
        <v>0.8</v>
      </c>
      <c r="AE5" s="176">
        <v>7.8</v>
      </c>
      <c r="AF5" s="176">
        <v>39.9</v>
      </c>
      <c r="AG5" s="176">
        <v>0.1</v>
      </c>
      <c r="AH5" s="176">
        <v>3.3</v>
      </c>
      <c r="AI5" s="176">
        <v>29.8</v>
      </c>
      <c r="AJ5" s="435">
        <v>1.89</v>
      </c>
      <c r="AK5" s="435">
        <v>3.24</v>
      </c>
      <c r="AL5" s="435">
        <v>5.45</v>
      </c>
      <c r="AM5" s="436">
        <v>13669</v>
      </c>
      <c r="AN5" s="176">
        <v>11.1</v>
      </c>
      <c r="AO5" s="176">
        <v>45.4</v>
      </c>
      <c r="AP5" s="176">
        <v>43.6</v>
      </c>
      <c r="AQ5" s="176">
        <v>27.5</v>
      </c>
      <c r="AR5" s="176">
        <v>44.2</v>
      </c>
      <c r="AS5" s="176">
        <v>64</v>
      </c>
      <c r="AT5" s="176" t="s">
        <v>566</v>
      </c>
      <c r="AU5" s="176" t="s">
        <v>566</v>
      </c>
      <c r="AV5" s="176" t="s">
        <v>566</v>
      </c>
      <c r="AW5" s="176">
        <v>0.18</v>
      </c>
      <c r="AX5" s="176">
        <v>0.31</v>
      </c>
      <c r="AY5" s="176">
        <v>0.31</v>
      </c>
      <c r="AZ5" s="176">
        <v>0.12</v>
      </c>
      <c r="BA5" s="176">
        <v>0.28000000000000003</v>
      </c>
      <c r="BB5" s="176">
        <v>0.28000000000000003</v>
      </c>
      <c r="BC5" s="176">
        <v>0.25</v>
      </c>
      <c r="BD5" s="176">
        <v>0.34</v>
      </c>
      <c r="BE5" s="176">
        <v>0.34</v>
      </c>
      <c r="BF5" s="176">
        <v>12</v>
      </c>
      <c r="BG5" s="176">
        <v>60.9</v>
      </c>
      <c r="BH5" s="176">
        <v>95.6</v>
      </c>
      <c r="BI5" s="176">
        <v>2.8</v>
      </c>
      <c r="BJ5" s="176">
        <v>27.9</v>
      </c>
      <c r="BK5" s="176">
        <v>81.3</v>
      </c>
      <c r="BL5" s="176">
        <v>14.2</v>
      </c>
      <c r="BM5" s="176">
        <v>37.299999999999997</v>
      </c>
      <c r="BN5" s="176">
        <v>62</v>
      </c>
      <c r="BO5" s="176">
        <v>1.3</v>
      </c>
      <c r="BP5" s="176">
        <v>15.1</v>
      </c>
      <c r="BQ5" s="176">
        <v>51.7</v>
      </c>
      <c r="BR5" s="176">
        <v>0.4</v>
      </c>
      <c r="BS5" s="176">
        <v>6.5</v>
      </c>
      <c r="BT5" s="176">
        <v>41.1</v>
      </c>
      <c r="BU5" s="435">
        <v>2.08</v>
      </c>
      <c r="BV5" s="435">
        <v>3.65</v>
      </c>
      <c r="BW5" s="435">
        <v>5.77</v>
      </c>
      <c r="BX5" s="436">
        <v>27542</v>
      </c>
      <c r="BY5" s="176">
        <v>12.3</v>
      </c>
      <c r="BZ5" s="176">
        <v>43.6</v>
      </c>
      <c r="CA5" s="176">
        <v>44.1</v>
      </c>
      <c r="CB5" s="176">
        <v>25.7</v>
      </c>
      <c r="CC5" s="176">
        <v>41.6</v>
      </c>
      <c r="CD5" s="176">
        <v>62.2</v>
      </c>
      <c r="CE5" s="176" t="s">
        <v>566</v>
      </c>
      <c r="CF5" s="176" t="s">
        <v>566</v>
      </c>
      <c r="CG5" s="176" t="s">
        <v>566</v>
      </c>
      <c r="CH5" s="176">
        <v>0.04</v>
      </c>
      <c r="CI5" s="176">
        <v>7.0000000000000007E-2</v>
      </c>
      <c r="CJ5" s="176">
        <v>0.1</v>
      </c>
      <c r="CK5" s="176">
        <v>-0.01</v>
      </c>
      <c r="CL5" s="176">
        <v>0.04</v>
      </c>
      <c r="CM5" s="176">
        <v>7.0000000000000007E-2</v>
      </c>
      <c r="CN5" s="176">
        <v>0.08</v>
      </c>
      <c r="CO5" s="176">
        <v>0.09</v>
      </c>
      <c r="CP5" s="176">
        <v>0.12</v>
      </c>
      <c r="CQ5" s="176">
        <v>11.8</v>
      </c>
      <c r="CR5" s="176">
        <v>57</v>
      </c>
      <c r="CS5" s="176">
        <v>93.9</v>
      </c>
      <c r="CT5" s="176">
        <v>2.7</v>
      </c>
      <c r="CU5" s="176">
        <v>25.3</v>
      </c>
      <c r="CV5" s="176">
        <v>78.3</v>
      </c>
      <c r="CW5" s="176">
        <v>10.8</v>
      </c>
      <c r="CX5" s="176">
        <v>31.4</v>
      </c>
      <c r="CY5" s="176">
        <v>57.4</v>
      </c>
      <c r="CZ5" s="176">
        <v>1</v>
      </c>
      <c r="DA5" s="176">
        <v>11.6</v>
      </c>
      <c r="DB5" s="176">
        <v>45.7</v>
      </c>
      <c r="DC5" s="176">
        <v>0.2</v>
      </c>
      <c r="DD5" s="176">
        <v>5</v>
      </c>
      <c r="DE5" s="176">
        <v>35.299999999999997</v>
      </c>
      <c r="DF5" s="435">
        <v>1.97</v>
      </c>
      <c r="DG5" s="435">
        <v>3.45</v>
      </c>
      <c r="DH5" s="435">
        <v>5.61</v>
      </c>
    </row>
    <row r="6" spans="1:114" x14ac:dyDescent="0.2">
      <c r="A6" s="434" t="s">
        <v>224</v>
      </c>
      <c r="B6" s="176">
        <v>22992</v>
      </c>
      <c r="C6" s="176">
        <v>11.3</v>
      </c>
      <c r="D6" s="176">
        <v>44</v>
      </c>
      <c r="E6" s="176">
        <v>44.7</v>
      </c>
      <c r="F6" s="176">
        <v>25.2</v>
      </c>
      <c r="G6" s="176">
        <v>40.1</v>
      </c>
      <c r="H6" s="176">
        <v>59.5</v>
      </c>
      <c r="I6" s="176" t="s">
        <v>566</v>
      </c>
      <c r="J6" s="176" t="s">
        <v>566</v>
      </c>
      <c r="K6" s="176" t="s">
        <v>566</v>
      </c>
      <c r="L6" s="176">
        <v>-0.01</v>
      </c>
      <c r="M6" s="176">
        <v>-0.11</v>
      </c>
      <c r="N6" s="176">
        <v>-0.12</v>
      </c>
      <c r="O6" s="176">
        <v>-0.06</v>
      </c>
      <c r="P6" s="176">
        <v>-0.13</v>
      </c>
      <c r="Q6" s="176">
        <v>-0.14000000000000001</v>
      </c>
      <c r="R6" s="176">
        <v>0.04</v>
      </c>
      <c r="S6" s="176">
        <v>-0.08</v>
      </c>
      <c r="T6" s="176">
        <v>-0.09</v>
      </c>
      <c r="U6" s="176">
        <v>13.1</v>
      </c>
      <c r="V6" s="176">
        <v>55.2</v>
      </c>
      <c r="W6" s="176">
        <v>92.2</v>
      </c>
      <c r="X6" s="176">
        <v>3.3</v>
      </c>
      <c r="Y6" s="176">
        <v>24.1</v>
      </c>
      <c r="Z6" s="176">
        <v>74.900000000000006</v>
      </c>
      <c r="AA6" s="176">
        <v>10.199999999999999</v>
      </c>
      <c r="AB6" s="176">
        <v>28.4</v>
      </c>
      <c r="AC6" s="176">
        <v>54.3</v>
      </c>
      <c r="AD6" s="176">
        <v>1.5</v>
      </c>
      <c r="AE6" s="176">
        <v>9.9</v>
      </c>
      <c r="AF6" s="176">
        <v>39.5</v>
      </c>
      <c r="AG6" s="176">
        <v>0.2</v>
      </c>
      <c r="AH6" s="176">
        <v>4.0999999999999996</v>
      </c>
      <c r="AI6" s="176">
        <v>28.6</v>
      </c>
      <c r="AJ6" s="435">
        <v>1.97</v>
      </c>
      <c r="AK6" s="435">
        <v>3.37</v>
      </c>
      <c r="AL6" s="435">
        <v>5.36</v>
      </c>
      <c r="AM6" s="436">
        <v>24150</v>
      </c>
      <c r="AN6" s="176">
        <v>9.6999999999999993</v>
      </c>
      <c r="AO6" s="176">
        <v>45.1</v>
      </c>
      <c r="AP6" s="176">
        <v>45.2</v>
      </c>
      <c r="AQ6" s="176">
        <v>29.1</v>
      </c>
      <c r="AR6" s="176">
        <v>45</v>
      </c>
      <c r="AS6" s="176">
        <v>63.9</v>
      </c>
      <c r="AT6" s="176" t="s">
        <v>566</v>
      </c>
      <c r="AU6" s="176" t="s">
        <v>566</v>
      </c>
      <c r="AV6" s="176" t="s">
        <v>566</v>
      </c>
      <c r="AW6" s="176">
        <v>0.34</v>
      </c>
      <c r="AX6" s="176">
        <v>0.37</v>
      </c>
      <c r="AY6" s="176">
        <v>0.31</v>
      </c>
      <c r="AZ6" s="176">
        <v>0.28999999999999998</v>
      </c>
      <c r="BA6" s="176">
        <v>0.34</v>
      </c>
      <c r="BB6" s="176">
        <v>0.28999999999999998</v>
      </c>
      <c r="BC6" s="176">
        <v>0.39</v>
      </c>
      <c r="BD6" s="176">
        <v>0.39</v>
      </c>
      <c r="BE6" s="176">
        <v>0.33</v>
      </c>
      <c r="BF6" s="176">
        <v>15.1</v>
      </c>
      <c r="BG6" s="176">
        <v>62.3</v>
      </c>
      <c r="BH6" s="176">
        <v>95.6</v>
      </c>
      <c r="BI6" s="176">
        <v>4.2</v>
      </c>
      <c r="BJ6" s="176">
        <v>29.6</v>
      </c>
      <c r="BK6" s="176">
        <v>81</v>
      </c>
      <c r="BL6" s="176">
        <v>14.7</v>
      </c>
      <c r="BM6" s="176">
        <v>40.200000000000003</v>
      </c>
      <c r="BN6" s="176">
        <v>65.7</v>
      </c>
      <c r="BO6" s="176">
        <v>2.5</v>
      </c>
      <c r="BP6" s="176">
        <v>19.8</v>
      </c>
      <c r="BQ6" s="176">
        <v>56</v>
      </c>
      <c r="BR6" s="176">
        <v>1</v>
      </c>
      <c r="BS6" s="176">
        <v>8.8000000000000007</v>
      </c>
      <c r="BT6" s="176">
        <v>44</v>
      </c>
      <c r="BU6" s="435">
        <v>2.23</v>
      </c>
      <c r="BV6" s="435">
        <v>3.75</v>
      </c>
      <c r="BW6" s="435">
        <v>5.79</v>
      </c>
      <c r="BX6" s="436">
        <v>47142</v>
      </c>
      <c r="BY6" s="176">
        <v>10.5</v>
      </c>
      <c r="BZ6" s="176">
        <v>44.6</v>
      </c>
      <c r="CA6" s="176">
        <v>45</v>
      </c>
      <c r="CB6" s="176">
        <v>27</v>
      </c>
      <c r="CC6" s="176">
        <v>42.6</v>
      </c>
      <c r="CD6" s="176">
        <v>61.8</v>
      </c>
      <c r="CE6" s="176" t="s">
        <v>566</v>
      </c>
      <c r="CF6" s="176" t="s">
        <v>566</v>
      </c>
      <c r="CG6" s="176" t="s">
        <v>566</v>
      </c>
      <c r="CH6" s="176">
        <v>0.16</v>
      </c>
      <c r="CI6" s="176">
        <v>0.14000000000000001</v>
      </c>
      <c r="CJ6" s="176">
        <v>0.1</v>
      </c>
      <c r="CK6" s="176">
        <v>0.12</v>
      </c>
      <c r="CL6" s="176">
        <v>0.12</v>
      </c>
      <c r="CM6" s="176">
        <v>0.09</v>
      </c>
      <c r="CN6" s="176">
        <v>0.19</v>
      </c>
      <c r="CO6" s="176">
        <v>0.16</v>
      </c>
      <c r="CP6" s="176">
        <v>0.12</v>
      </c>
      <c r="CQ6" s="176">
        <v>14.1</v>
      </c>
      <c r="CR6" s="176">
        <v>58.9</v>
      </c>
      <c r="CS6" s="176">
        <v>93.9</v>
      </c>
      <c r="CT6" s="176">
        <v>3.7</v>
      </c>
      <c r="CU6" s="176">
        <v>27</v>
      </c>
      <c r="CV6" s="176">
        <v>78</v>
      </c>
      <c r="CW6" s="176">
        <v>12.3</v>
      </c>
      <c r="CX6" s="176">
        <v>34.5</v>
      </c>
      <c r="CY6" s="176">
        <v>60.2</v>
      </c>
      <c r="CZ6" s="176">
        <v>2</v>
      </c>
      <c r="DA6" s="176">
        <v>15</v>
      </c>
      <c r="DB6" s="176">
        <v>48</v>
      </c>
      <c r="DC6" s="176">
        <v>0.6</v>
      </c>
      <c r="DD6" s="176">
        <v>6.5</v>
      </c>
      <c r="DE6" s="176">
        <v>36.5</v>
      </c>
      <c r="DF6" s="435">
        <v>2.09</v>
      </c>
      <c r="DG6" s="435">
        <v>3.57</v>
      </c>
      <c r="DH6" s="435">
        <v>5.58</v>
      </c>
    </row>
    <row r="7" spans="1:114" x14ac:dyDescent="0.2">
      <c r="A7" s="434" t="s">
        <v>225</v>
      </c>
      <c r="B7" s="176">
        <v>4682</v>
      </c>
      <c r="C7" s="176">
        <v>13.2</v>
      </c>
      <c r="D7" s="176">
        <v>39.299999999999997</v>
      </c>
      <c r="E7" s="176">
        <v>47.5</v>
      </c>
      <c r="F7" s="176">
        <v>23.7</v>
      </c>
      <c r="G7" s="176">
        <v>38.700000000000003</v>
      </c>
      <c r="H7" s="176">
        <v>62.9</v>
      </c>
      <c r="I7" s="176" t="s">
        <v>566</v>
      </c>
      <c r="J7" s="176" t="s">
        <v>566</v>
      </c>
      <c r="K7" s="176" t="s">
        <v>566</v>
      </c>
      <c r="L7" s="176">
        <v>-0.12</v>
      </c>
      <c r="M7" s="176">
        <v>-0.21</v>
      </c>
      <c r="N7" s="176">
        <v>-0.02</v>
      </c>
      <c r="O7" s="176">
        <v>-0.22</v>
      </c>
      <c r="P7" s="176">
        <v>-0.26</v>
      </c>
      <c r="Q7" s="176">
        <v>-7.0000000000000007E-2</v>
      </c>
      <c r="R7" s="176">
        <v>-0.02</v>
      </c>
      <c r="S7" s="176">
        <v>-0.15</v>
      </c>
      <c r="T7" s="176">
        <v>0.04</v>
      </c>
      <c r="U7" s="176">
        <v>11.1</v>
      </c>
      <c r="V7" s="176">
        <v>51.2</v>
      </c>
      <c r="W7" s="176">
        <v>93.4</v>
      </c>
      <c r="X7" s="176">
        <v>2.2999999999999998</v>
      </c>
      <c r="Y7" s="176">
        <v>22.7</v>
      </c>
      <c r="Z7" s="176">
        <v>81.099999999999994</v>
      </c>
      <c r="AA7" s="176">
        <v>5.5</v>
      </c>
      <c r="AB7" s="176">
        <v>23</v>
      </c>
      <c r="AC7" s="176">
        <v>59.5</v>
      </c>
      <c r="AD7" s="176">
        <v>0.5</v>
      </c>
      <c r="AE7" s="176">
        <v>9.3000000000000007</v>
      </c>
      <c r="AF7" s="176">
        <v>49.2</v>
      </c>
      <c r="AG7" s="176">
        <v>0</v>
      </c>
      <c r="AH7" s="176">
        <v>3.6</v>
      </c>
      <c r="AI7" s="176">
        <v>38.700000000000003</v>
      </c>
      <c r="AJ7" s="435">
        <v>1.79</v>
      </c>
      <c r="AK7" s="435">
        <v>3.21</v>
      </c>
      <c r="AL7" s="435">
        <v>5.76</v>
      </c>
      <c r="AM7" s="436">
        <v>4223</v>
      </c>
      <c r="AN7" s="176">
        <v>12.1</v>
      </c>
      <c r="AO7" s="176">
        <v>44.5</v>
      </c>
      <c r="AP7" s="176">
        <v>43.4</v>
      </c>
      <c r="AQ7" s="176">
        <v>27.4</v>
      </c>
      <c r="AR7" s="176">
        <v>43.5</v>
      </c>
      <c r="AS7" s="176">
        <v>66.2</v>
      </c>
      <c r="AT7" s="176" t="s">
        <v>566</v>
      </c>
      <c r="AU7" s="176" t="s">
        <v>566</v>
      </c>
      <c r="AV7" s="176" t="s">
        <v>566</v>
      </c>
      <c r="AW7" s="176">
        <v>0.19</v>
      </c>
      <c r="AX7" s="176">
        <v>0.25</v>
      </c>
      <c r="AY7" s="176">
        <v>0.39</v>
      </c>
      <c r="AZ7" s="176">
        <v>0.08</v>
      </c>
      <c r="BA7" s="176">
        <v>0.19</v>
      </c>
      <c r="BB7" s="176">
        <v>0.33</v>
      </c>
      <c r="BC7" s="176">
        <v>0.3</v>
      </c>
      <c r="BD7" s="176">
        <v>0.31</v>
      </c>
      <c r="BE7" s="176">
        <v>0.45</v>
      </c>
      <c r="BF7" s="176">
        <v>10.7</v>
      </c>
      <c r="BG7" s="176">
        <v>58.4</v>
      </c>
      <c r="BH7" s="176">
        <v>96.1</v>
      </c>
      <c r="BI7" s="176">
        <v>3.5</v>
      </c>
      <c r="BJ7" s="176">
        <v>27.4</v>
      </c>
      <c r="BK7" s="176">
        <v>84.9</v>
      </c>
      <c r="BL7" s="176">
        <v>13.1</v>
      </c>
      <c r="BM7" s="176">
        <v>33.799999999999997</v>
      </c>
      <c r="BN7" s="176">
        <v>68.5</v>
      </c>
      <c r="BO7" s="176">
        <v>1</v>
      </c>
      <c r="BP7" s="176">
        <v>15.1</v>
      </c>
      <c r="BQ7" s="176">
        <v>60.6</v>
      </c>
      <c r="BR7" s="176">
        <v>0.6</v>
      </c>
      <c r="BS7" s="176">
        <v>6.7</v>
      </c>
      <c r="BT7" s="176">
        <v>49.3</v>
      </c>
      <c r="BU7" s="435">
        <v>2.04</v>
      </c>
      <c r="BV7" s="435">
        <v>3.56</v>
      </c>
      <c r="BW7" s="435">
        <v>6.09</v>
      </c>
      <c r="BX7" s="436">
        <v>8905</v>
      </c>
      <c r="BY7" s="176">
        <v>12.7</v>
      </c>
      <c r="BZ7" s="176">
        <v>41.8</v>
      </c>
      <c r="CA7" s="176">
        <v>45.5</v>
      </c>
      <c r="CB7" s="176">
        <v>25.4</v>
      </c>
      <c r="CC7" s="176">
        <v>41.1</v>
      </c>
      <c r="CD7" s="176">
        <v>64.400000000000006</v>
      </c>
      <c r="CE7" s="176" t="s">
        <v>566</v>
      </c>
      <c r="CF7" s="176" t="s">
        <v>566</v>
      </c>
      <c r="CG7" s="176" t="s">
        <v>566</v>
      </c>
      <c r="CH7" s="176">
        <v>0.02</v>
      </c>
      <c r="CI7" s="176">
        <v>0.03</v>
      </c>
      <c r="CJ7" s="176">
        <v>0.17</v>
      </c>
      <c r="CK7" s="176">
        <v>-0.05</v>
      </c>
      <c r="CL7" s="176">
        <v>-0.01</v>
      </c>
      <c r="CM7" s="176">
        <v>0.13</v>
      </c>
      <c r="CN7" s="176">
        <v>0.09</v>
      </c>
      <c r="CO7" s="176">
        <v>7.0000000000000007E-2</v>
      </c>
      <c r="CP7" s="176">
        <v>0.21</v>
      </c>
      <c r="CQ7" s="176">
        <v>11</v>
      </c>
      <c r="CR7" s="176">
        <v>54.8</v>
      </c>
      <c r="CS7" s="176">
        <v>94.6</v>
      </c>
      <c r="CT7" s="176">
        <v>2.8</v>
      </c>
      <c r="CU7" s="176">
        <v>25.1</v>
      </c>
      <c r="CV7" s="176">
        <v>82.8</v>
      </c>
      <c r="CW7" s="176">
        <v>8.9</v>
      </c>
      <c r="CX7" s="176">
        <v>28.4</v>
      </c>
      <c r="CY7" s="176">
        <v>63.5</v>
      </c>
      <c r="CZ7" s="176">
        <v>0.7</v>
      </c>
      <c r="DA7" s="176">
        <v>12.3</v>
      </c>
      <c r="DB7" s="176">
        <v>54.4</v>
      </c>
      <c r="DC7" s="176">
        <v>0.3</v>
      </c>
      <c r="DD7" s="176">
        <v>5.0999999999999996</v>
      </c>
      <c r="DE7" s="176">
        <v>43.5</v>
      </c>
      <c r="DF7" s="435">
        <v>1.9</v>
      </c>
      <c r="DG7" s="435">
        <v>3.39</v>
      </c>
      <c r="DH7" s="435">
        <v>5.91</v>
      </c>
    </row>
    <row r="8" spans="1:114" x14ac:dyDescent="0.2">
      <c r="A8" s="434" t="s">
        <v>226</v>
      </c>
      <c r="B8" s="176">
        <v>526</v>
      </c>
      <c r="C8" s="176">
        <v>6.5</v>
      </c>
      <c r="D8" s="176">
        <v>33.799999999999997</v>
      </c>
      <c r="E8" s="176">
        <v>59.7</v>
      </c>
      <c r="F8" s="176">
        <v>23</v>
      </c>
      <c r="G8" s="176">
        <v>48.3</v>
      </c>
      <c r="H8" s="176">
        <v>68.2</v>
      </c>
      <c r="I8" s="176" t="s">
        <v>566</v>
      </c>
      <c r="J8" s="176" t="s">
        <v>566</v>
      </c>
      <c r="K8" s="176" t="s">
        <v>566</v>
      </c>
      <c r="L8" s="176">
        <v>-0.25</v>
      </c>
      <c r="M8" s="176">
        <v>0.67</v>
      </c>
      <c r="N8" s="176">
        <v>0.55000000000000004</v>
      </c>
      <c r="O8" s="176">
        <v>-0.68</v>
      </c>
      <c r="P8" s="176">
        <v>0.48</v>
      </c>
      <c r="Q8" s="176">
        <v>0.41</v>
      </c>
      <c r="R8" s="176">
        <v>0.17</v>
      </c>
      <c r="S8" s="176">
        <v>0.85</v>
      </c>
      <c r="T8" s="176">
        <v>0.69</v>
      </c>
      <c r="U8" s="176">
        <v>20.6</v>
      </c>
      <c r="V8" s="176">
        <v>78.099999999999994</v>
      </c>
      <c r="W8" s="176">
        <v>95.5</v>
      </c>
      <c r="X8" s="176">
        <v>0</v>
      </c>
      <c r="Y8" s="176">
        <v>44.9</v>
      </c>
      <c r="Z8" s="176">
        <v>89.2</v>
      </c>
      <c r="AA8" s="176">
        <v>5.9</v>
      </c>
      <c r="AB8" s="176">
        <v>29.2</v>
      </c>
      <c r="AC8" s="176">
        <v>64</v>
      </c>
      <c r="AD8" s="176">
        <v>2.9</v>
      </c>
      <c r="AE8" s="176">
        <v>21.3</v>
      </c>
      <c r="AF8" s="176">
        <v>58</v>
      </c>
      <c r="AG8" s="176">
        <v>0</v>
      </c>
      <c r="AH8" s="176">
        <v>13.5</v>
      </c>
      <c r="AI8" s="176">
        <v>50.6</v>
      </c>
      <c r="AJ8" s="435">
        <v>1.79</v>
      </c>
      <c r="AK8" s="435">
        <v>4.18</v>
      </c>
      <c r="AL8" s="435">
        <v>6.41</v>
      </c>
      <c r="AM8" s="436">
        <v>670</v>
      </c>
      <c r="AN8" s="176">
        <v>6.3</v>
      </c>
      <c r="AO8" s="176">
        <v>38.200000000000003</v>
      </c>
      <c r="AP8" s="176">
        <v>55.5</v>
      </c>
      <c r="AQ8" s="176">
        <v>33.4</v>
      </c>
      <c r="AR8" s="176">
        <v>53.6</v>
      </c>
      <c r="AS8" s="176">
        <v>70.900000000000006</v>
      </c>
      <c r="AT8" s="176" t="s">
        <v>566</v>
      </c>
      <c r="AU8" s="176" t="s">
        <v>566</v>
      </c>
      <c r="AV8" s="176" t="s">
        <v>566</v>
      </c>
      <c r="AW8" s="176">
        <v>0.85</v>
      </c>
      <c r="AX8" s="176">
        <v>1.19</v>
      </c>
      <c r="AY8" s="176">
        <v>0.97</v>
      </c>
      <c r="AZ8" s="176">
        <v>0.47</v>
      </c>
      <c r="BA8" s="176">
        <v>1.04</v>
      </c>
      <c r="BB8" s="176">
        <v>0.84</v>
      </c>
      <c r="BC8" s="176">
        <v>1.23</v>
      </c>
      <c r="BD8" s="176">
        <v>1.34</v>
      </c>
      <c r="BE8" s="176">
        <v>1.1000000000000001</v>
      </c>
      <c r="BF8" s="176">
        <v>26.2</v>
      </c>
      <c r="BG8" s="176">
        <v>79.3</v>
      </c>
      <c r="BH8" s="176">
        <v>97.8</v>
      </c>
      <c r="BI8" s="176">
        <v>4.8</v>
      </c>
      <c r="BJ8" s="176">
        <v>52.7</v>
      </c>
      <c r="BK8" s="176">
        <v>90.9</v>
      </c>
      <c r="BL8" s="176">
        <v>14.3</v>
      </c>
      <c r="BM8" s="176">
        <v>41.4</v>
      </c>
      <c r="BN8" s="176">
        <v>65.599999999999994</v>
      </c>
      <c r="BO8" s="176">
        <v>9.5</v>
      </c>
      <c r="BP8" s="176">
        <v>29.3</v>
      </c>
      <c r="BQ8" s="176">
        <v>61.8</v>
      </c>
      <c r="BR8" s="176">
        <v>2.4</v>
      </c>
      <c r="BS8" s="176">
        <v>19.899999999999999</v>
      </c>
      <c r="BT8" s="176">
        <v>57</v>
      </c>
      <c r="BU8" s="435">
        <v>2.67</v>
      </c>
      <c r="BV8" s="435">
        <v>4.6500000000000004</v>
      </c>
      <c r="BW8" s="435">
        <v>6.56</v>
      </c>
      <c r="BX8" s="436">
        <v>1196</v>
      </c>
      <c r="BY8" s="176">
        <v>6.4</v>
      </c>
      <c r="BZ8" s="176">
        <v>36.299999999999997</v>
      </c>
      <c r="CA8" s="176">
        <v>57.4</v>
      </c>
      <c r="CB8" s="176">
        <v>28.8</v>
      </c>
      <c r="CC8" s="176">
        <v>51.4</v>
      </c>
      <c r="CD8" s="176">
        <v>69.7</v>
      </c>
      <c r="CE8" s="176" t="s">
        <v>566</v>
      </c>
      <c r="CF8" s="176" t="s">
        <v>566</v>
      </c>
      <c r="CG8" s="176" t="s">
        <v>566</v>
      </c>
      <c r="CH8" s="176">
        <v>0.36</v>
      </c>
      <c r="CI8" s="176">
        <v>0.98</v>
      </c>
      <c r="CJ8" s="176">
        <v>0.78</v>
      </c>
      <c r="CK8" s="176">
        <v>7.0000000000000007E-2</v>
      </c>
      <c r="CL8" s="176">
        <v>0.86</v>
      </c>
      <c r="CM8" s="176">
        <v>0.68</v>
      </c>
      <c r="CN8" s="176">
        <v>0.64</v>
      </c>
      <c r="CO8" s="176">
        <v>1.0900000000000001</v>
      </c>
      <c r="CP8" s="176">
        <v>0.87</v>
      </c>
      <c r="CQ8" s="176">
        <v>23.7</v>
      </c>
      <c r="CR8" s="176">
        <v>78.8</v>
      </c>
      <c r="CS8" s="176">
        <v>96.8</v>
      </c>
      <c r="CT8" s="176">
        <v>2.6</v>
      </c>
      <c r="CU8" s="176">
        <v>49.5</v>
      </c>
      <c r="CV8" s="176">
        <v>90.1</v>
      </c>
      <c r="CW8" s="176">
        <v>10.5</v>
      </c>
      <c r="CX8" s="176">
        <v>36.4</v>
      </c>
      <c r="CY8" s="176">
        <v>64.900000000000006</v>
      </c>
      <c r="CZ8" s="176">
        <v>6.6</v>
      </c>
      <c r="DA8" s="176">
        <v>26</v>
      </c>
      <c r="DB8" s="176">
        <v>60.1</v>
      </c>
      <c r="DC8" s="176">
        <v>1.3</v>
      </c>
      <c r="DD8" s="176">
        <v>17.3</v>
      </c>
      <c r="DE8" s="176">
        <v>54.1</v>
      </c>
      <c r="DF8" s="435">
        <v>2.27</v>
      </c>
      <c r="DG8" s="435">
        <v>4.46</v>
      </c>
      <c r="DH8" s="435">
        <v>6.49</v>
      </c>
    </row>
    <row r="9" spans="1:114" x14ac:dyDescent="0.2">
      <c r="A9" s="434" t="s">
        <v>227</v>
      </c>
      <c r="B9" s="176">
        <v>222</v>
      </c>
      <c r="C9" s="176">
        <v>8.6</v>
      </c>
      <c r="D9" s="176">
        <v>47.3</v>
      </c>
      <c r="E9" s="176">
        <v>44.1</v>
      </c>
      <c r="F9" s="176">
        <v>39.5</v>
      </c>
      <c r="G9" s="176">
        <v>50.8</v>
      </c>
      <c r="H9" s="176">
        <v>68.900000000000006</v>
      </c>
      <c r="I9" s="176" t="s">
        <v>566</v>
      </c>
      <c r="J9" s="176" t="s">
        <v>566</v>
      </c>
      <c r="K9" s="176" t="s">
        <v>566</v>
      </c>
      <c r="L9" s="176">
        <v>1.29</v>
      </c>
      <c r="M9" s="176">
        <v>0.95</v>
      </c>
      <c r="N9" s="176">
        <v>0.85</v>
      </c>
      <c r="O9" s="176">
        <v>0.72</v>
      </c>
      <c r="P9" s="176">
        <v>0.71</v>
      </c>
      <c r="Q9" s="176">
        <v>0.6</v>
      </c>
      <c r="R9" s="176">
        <v>1.85</v>
      </c>
      <c r="S9" s="176">
        <v>1.19</v>
      </c>
      <c r="T9" s="176">
        <v>1.1000000000000001</v>
      </c>
      <c r="U9" s="176">
        <v>68.400000000000006</v>
      </c>
      <c r="V9" s="176">
        <v>78.099999999999994</v>
      </c>
      <c r="W9" s="176">
        <v>99</v>
      </c>
      <c r="X9" s="176">
        <v>5.3</v>
      </c>
      <c r="Y9" s="176">
        <v>54.3</v>
      </c>
      <c r="Z9" s="176">
        <v>94.9</v>
      </c>
      <c r="AA9" s="176">
        <v>52.6</v>
      </c>
      <c r="AB9" s="176">
        <v>70.5</v>
      </c>
      <c r="AC9" s="176">
        <v>85.7</v>
      </c>
      <c r="AD9" s="176">
        <v>5.3</v>
      </c>
      <c r="AE9" s="176">
        <v>27.6</v>
      </c>
      <c r="AF9" s="176">
        <v>65.3</v>
      </c>
      <c r="AG9" s="176">
        <v>0</v>
      </c>
      <c r="AH9" s="176">
        <v>15.2</v>
      </c>
      <c r="AI9" s="176">
        <v>54.1</v>
      </c>
      <c r="AJ9" s="435">
        <v>3.15</v>
      </c>
      <c r="AK9" s="435">
        <v>4.37</v>
      </c>
      <c r="AL9" s="435">
        <v>6.31</v>
      </c>
      <c r="AM9" s="436">
        <v>599</v>
      </c>
      <c r="AN9" s="176">
        <v>9.8000000000000007</v>
      </c>
      <c r="AO9" s="176">
        <v>50.3</v>
      </c>
      <c r="AP9" s="176">
        <v>39.9</v>
      </c>
      <c r="AQ9" s="176">
        <v>37</v>
      </c>
      <c r="AR9" s="176">
        <v>55.8</v>
      </c>
      <c r="AS9" s="176">
        <v>71.599999999999994</v>
      </c>
      <c r="AT9" s="176" t="s">
        <v>566</v>
      </c>
      <c r="AU9" s="176" t="s">
        <v>566</v>
      </c>
      <c r="AV9" s="176" t="s">
        <v>566</v>
      </c>
      <c r="AW9" s="176">
        <v>1.1200000000000001</v>
      </c>
      <c r="AX9" s="176">
        <v>1.45</v>
      </c>
      <c r="AY9" s="176">
        <v>1.1499999999999999</v>
      </c>
      <c r="AZ9" s="176">
        <v>0.8</v>
      </c>
      <c r="BA9" s="176">
        <v>1.3</v>
      </c>
      <c r="BB9" s="176">
        <v>0.99</v>
      </c>
      <c r="BC9" s="176">
        <v>1.44</v>
      </c>
      <c r="BD9" s="176">
        <v>1.59</v>
      </c>
      <c r="BE9" s="176">
        <v>1.31</v>
      </c>
      <c r="BF9" s="176">
        <v>40.700000000000003</v>
      </c>
      <c r="BG9" s="176">
        <v>84.4</v>
      </c>
      <c r="BH9" s="176">
        <v>99.2</v>
      </c>
      <c r="BI9" s="176">
        <v>11.9</v>
      </c>
      <c r="BJ9" s="176">
        <v>60.8</v>
      </c>
      <c r="BK9" s="176">
        <v>92.9</v>
      </c>
      <c r="BL9" s="176">
        <v>40.700000000000003</v>
      </c>
      <c r="BM9" s="176">
        <v>79.099999999999994</v>
      </c>
      <c r="BN9" s="176">
        <v>91.2</v>
      </c>
      <c r="BO9" s="176">
        <v>8.5</v>
      </c>
      <c r="BP9" s="176">
        <v>46.5</v>
      </c>
      <c r="BQ9" s="176">
        <v>78.2</v>
      </c>
      <c r="BR9" s="176">
        <v>6.8</v>
      </c>
      <c r="BS9" s="176">
        <v>31.2</v>
      </c>
      <c r="BT9" s="176">
        <v>69</v>
      </c>
      <c r="BU9" s="435">
        <v>3.15</v>
      </c>
      <c r="BV9" s="435">
        <v>5.09</v>
      </c>
      <c r="BW9" s="435">
        <v>6.81</v>
      </c>
      <c r="BX9" s="436">
        <v>821</v>
      </c>
      <c r="BY9" s="176">
        <v>9.5</v>
      </c>
      <c r="BZ9" s="176">
        <v>49.5</v>
      </c>
      <c r="CA9" s="176">
        <v>41</v>
      </c>
      <c r="CB9" s="176">
        <v>37.6</v>
      </c>
      <c r="CC9" s="176">
        <v>54.5</v>
      </c>
      <c r="CD9" s="176">
        <v>70.900000000000006</v>
      </c>
      <c r="CE9" s="176" t="s">
        <v>566</v>
      </c>
      <c r="CF9" s="176" t="s">
        <v>566</v>
      </c>
      <c r="CG9" s="176" t="s">
        <v>566</v>
      </c>
      <c r="CH9" s="176">
        <v>1.1599999999999999</v>
      </c>
      <c r="CI9" s="176">
        <v>1.32</v>
      </c>
      <c r="CJ9" s="176">
        <v>1.06</v>
      </c>
      <c r="CK9" s="176">
        <v>0.88</v>
      </c>
      <c r="CL9" s="176">
        <v>1.2</v>
      </c>
      <c r="CM9" s="176">
        <v>0.93</v>
      </c>
      <c r="CN9" s="176">
        <v>1.44</v>
      </c>
      <c r="CO9" s="176">
        <v>1.44</v>
      </c>
      <c r="CP9" s="176">
        <v>1.2</v>
      </c>
      <c r="CQ9" s="176">
        <v>47.4</v>
      </c>
      <c r="CR9" s="176">
        <v>82.8</v>
      </c>
      <c r="CS9" s="176">
        <v>99.1</v>
      </c>
      <c r="CT9" s="176">
        <v>10.3</v>
      </c>
      <c r="CU9" s="176">
        <v>59.1</v>
      </c>
      <c r="CV9" s="176">
        <v>93.5</v>
      </c>
      <c r="CW9" s="176">
        <v>43.6</v>
      </c>
      <c r="CX9" s="176">
        <v>76.8</v>
      </c>
      <c r="CY9" s="176">
        <v>89.6</v>
      </c>
      <c r="CZ9" s="176">
        <v>7.7</v>
      </c>
      <c r="DA9" s="176">
        <v>41.6</v>
      </c>
      <c r="DB9" s="176">
        <v>74.5</v>
      </c>
      <c r="DC9" s="176">
        <v>5.0999999999999996</v>
      </c>
      <c r="DD9" s="176">
        <v>27.1</v>
      </c>
      <c r="DE9" s="176">
        <v>64.7</v>
      </c>
      <c r="DF9" s="435">
        <v>3.15</v>
      </c>
      <c r="DG9" s="435">
        <v>4.9000000000000004</v>
      </c>
      <c r="DH9" s="435">
        <v>6.66</v>
      </c>
    </row>
    <row r="10" spans="1:114" x14ac:dyDescent="0.2">
      <c r="A10" s="434" t="s">
        <v>228</v>
      </c>
      <c r="B10" s="176">
        <v>166</v>
      </c>
      <c r="C10" s="176">
        <v>13.9</v>
      </c>
      <c r="D10" s="176">
        <v>38</v>
      </c>
      <c r="E10" s="176">
        <v>48.2</v>
      </c>
      <c r="F10" s="176">
        <v>27.9</v>
      </c>
      <c r="G10" s="176">
        <v>44.3</v>
      </c>
      <c r="H10" s="176">
        <v>65.2</v>
      </c>
      <c r="I10" s="176" t="s">
        <v>566</v>
      </c>
      <c r="J10" s="176" t="s">
        <v>566</v>
      </c>
      <c r="K10" s="176" t="s">
        <v>566</v>
      </c>
      <c r="L10" s="176">
        <v>0.31</v>
      </c>
      <c r="M10" s="176">
        <v>0.28000000000000003</v>
      </c>
      <c r="N10" s="176">
        <v>0.52</v>
      </c>
      <c r="O10" s="176">
        <v>-0.21</v>
      </c>
      <c r="P10" s="176">
        <v>-0.03</v>
      </c>
      <c r="Q10" s="176">
        <v>0.24</v>
      </c>
      <c r="R10" s="176">
        <v>0.82</v>
      </c>
      <c r="S10" s="176">
        <v>0.6</v>
      </c>
      <c r="T10" s="176">
        <v>0.8</v>
      </c>
      <c r="U10" s="176">
        <v>21.7</v>
      </c>
      <c r="V10" s="176">
        <v>63.5</v>
      </c>
      <c r="W10" s="176">
        <v>95</v>
      </c>
      <c r="X10" s="176">
        <v>4.3</v>
      </c>
      <c r="Y10" s="176">
        <v>34.9</v>
      </c>
      <c r="Z10" s="176">
        <v>86.3</v>
      </c>
      <c r="AA10" s="176">
        <v>47.8</v>
      </c>
      <c r="AB10" s="176">
        <v>81</v>
      </c>
      <c r="AC10" s="176">
        <v>97.5</v>
      </c>
      <c r="AD10" s="176">
        <v>8.6999999999999993</v>
      </c>
      <c r="AE10" s="176">
        <v>25.4</v>
      </c>
      <c r="AF10" s="176">
        <v>72.5</v>
      </c>
      <c r="AG10" s="176">
        <v>4.3</v>
      </c>
      <c r="AH10" s="176">
        <v>12.7</v>
      </c>
      <c r="AI10" s="176">
        <v>53.8</v>
      </c>
      <c r="AJ10" s="435">
        <v>2.5</v>
      </c>
      <c r="AK10" s="435">
        <v>4.13</v>
      </c>
      <c r="AL10" s="435">
        <v>6.34</v>
      </c>
      <c r="AM10" s="436">
        <v>161</v>
      </c>
      <c r="AN10" s="176">
        <v>6.8</v>
      </c>
      <c r="AO10" s="176">
        <v>46.6</v>
      </c>
      <c r="AP10" s="176">
        <v>46.6</v>
      </c>
      <c r="AQ10" s="176">
        <v>31.3</v>
      </c>
      <c r="AR10" s="176">
        <v>51.7</v>
      </c>
      <c r="AS10" s="176">
        <v>66.8</v>
      </c>
      <c r="AT10" s="176" t="s">
        <v>566</v>
      </c>
      <c r="AU10" s="176" t="s">
        <v>566</v>
      </c>
      <c r="AV10" s="176" t="s">
        <v>566</v>
      </c>
      <c r="AW10" s="176">
        <v>0.33</v>
      </c>
      <c r="AX10" s="176">
        <v>1.03</v>
      </c>
      <c r="AY10" s="176">
        <v>0.73</v>
      </c>
      <c r="AZ10" s="176">
        <v>-0.41</v>
      </c>
      <c r="BA10" s="176">
        <v>0.75</v>
      </c>
      <c r="BB10" s="176">
        <v>0.44</v>
      </c>
      <c r="BC10" s="176">
        <v>1.08</v>
      </c>
      <c r="BD10" s="176">
        <v>1.32</v>
      </c>
      <c r="BE10" s="176">
        <v>1.01</v>
      </c>
      <c r="BF10" s="176">
        <v>18.2</v>
      </c>
      <c r="BG10" s="176">
        <v>77.3</v>
      </c>
      <c r="BH10" s="176">
        <v>93.3</v>
      </c>
      <c r="BI10" s="176">
        <v>18.2</v>
      </c>
      <c r="BJ10" s="176">
        <v>46.7</v>
      </c>
      <c r="BK10" s="176">
        <v>84</v>
      </c>
      <c r="BL10" s="176">
        <v>54.5</v>
      </c>
      <c r="BM10" s="176">
        <v>94.7</v>
      </c>
      <c r="BN10" s="176">
        <v>100</v>
      </c>
      <c r="BO10" s="176">
        <v>0</v>
      </c>
      <c r="BP10" s="176">
        <v>48</v>
      </c>
      <c r="BQ10" s="176">
        <v>78.7</v>
      </c>
      <c r="BR10" s="176">
        <v>0</v>
      </c>
      <c r="BS10" s="176">
        <v>25.3</v>
      </c>
      <c r="BT10" s="176">
        <v>62.7</v>
      </c>
      <c r="BU10" s="435">
        <v>2.72</v>
      </c>
      <c r="BV10" s="435">
        <v>4.91</v>
      </c>
      <c r="BW10" s="435">
        <v>6.45</v>
      </c>
      <c r="BX10" s="436">
        <v>327</v>
      </c>
      <c r="BY10" s="176">
        <v>10.4</v>
      </c>
      <c r="BZ10" s="176">
        <v>42.2</v>
      </c>
      <c r="CA10" s="176">
        <v>47.4</v>
      </c>
      <c r="CB10" s="176">
        <v>29</v>
      </c>
      <c r="CC10" s="176">
        <v>48.3</v>
      </c>
      <c r="CD10" s="176">
        <v>66</v>
      </c>
      <c r="CE10" s="176" t="s">
        <v>566</v>
      </c>
      <c r="CF10" s="176" t="s">
        <v>566</v>
      </c>
      <c r="CG10" s="176" t="s">
        <v>566</v>
      </c>
      <c r="CH10" s="176">
        <v>0.31</v>
      </c>
      <c r="CI10" s="176">
        <v>0.69</v>
      </c>
      <c r="CJ10" s="176">
        <v>0.62</v>
      </c>
      <c r="CK10" s="176">
        <v>-0.11</v>
      </c>
      <c r="CL10" s="176">
        <v>0.48</v>
      </c>
      <c r="CM10" s="176">
        <v>0.42</v>
      </c>
      <c r="CN10" s="176">
        <v>0.74</v>
      </c>
      <c r="CO10" s="176">
        <v>0.9</v>
      </c>
      <c r="CP10" s="176">
        <v>0.82</v>
      </c>
      <c r="CQ10" s="176">
        <v>20.6</v>
      </c>
      <c r="CR10" s="176">
        <v>71</v>
      </c>
      <c r="CS10" s="176">
        <v>94.2</v>
      </c>
      <c r="CT10" s="176">
        <v>8.8000000000000007</v>
      </c>
      <c r="CU10" s="176">
        <v>41.3</v>
      </c>
      <c r="CV10" s="176">
        <v>85.2</v>
      </c>
      <c r="CW10" s="176">
        <v>50</v>
      </c>
      <c r="CX10" s="176">
        <v>88.4</v>
      </c>
      <c r="CY10" s="176">
        <v>98.7</v>
      </c>
      <c r="CZ10" s="176">
        <v>5.9</v>
      </c>
      <c r="DA10" s="176">
        <v>37.700000000000003</v>
      </c>
      <c r="DB10" s="176">
        <v>75.5</v>
      </c>
      <c r="DC10" s="176">
        <v>2.9</v>
      </c>
      <c r="DD10" s="176">
        <v>19.600000000000001</v>
      </c>
      <c r="DE10" s="176">
        <v>58.1</v>
      </c>
      <c r="DF10" s="435">
        <v>2.57</v>
      </c>
      <c r="DG10" s="435">
        <v>4.55</v>
      </c>
      <c r="DH10" s="435">
        <v>6.4</v>
      </c>
    </row>
    <row r="11" spans="1:114" x14ac:dyDescent="0.2">
      <c r="A11" s="434" t="s">
        <v>288</v>
      </c>
      <c r="B11" s="99">
        <v>48</v>
      </c>
      <c r="C11" s="99">
        <v>6.3</v>
      </c>
      <c r="D11" s="99">
        <v>35.4</v>
      </c>
      <c r="E11" s="99">
        <v>58.3</v>
      </c>
      <c r="F11" s="99">
        <v>23.2</v>
      </c>
      <c r="G11" s="99">
        <v>52.6</v>
      </c>
      <c r="H11" s="99">
        <v>67.599999999999994</v>
      </c>
      <c r="I11" s="176" t="s">
        <v>566</v>
      </c>
      <c r="J11" s="176" t="s">
        <v>566</v>
      </c>
      <c r="K11" s="176" t="s">
        <v>566</v>
      </c>
      <c r="L11" s="99">
        <v>-0.35</v>
      </c>
      <c r="M11" s="99">
        <v>0.89</v>
      </c>
      <c r="N11" s="99">
        <v>0.85</v>
      </c>
      <c r="O11" s="99">
        <v>-1.78</v>
      </c>
      <c r="P11" s="99">
        <v>0.28999999999999998</v>
      </c>
      <c r="Q11" s="99">
        <v>0.39</v>
      </c>
      <c r="R11" s="99">
        <v>1.08</v>
      </c>
      <c r="S11" s="99">
        <v>1.49</v>
      </c>
      <c r="T11" s="99">
        <v>1.32</v>
      </c>
      <c r="U11" s="176">
        <v>0</v>
      </c>
      <c r="V11" s="99">
        <v>82.4</v>
      </c>
      <c r="W11" s="99">
        <v>100</v>
      </c>
      <c r="X11" s="99">
        <v>0</v>
      </c>
      <c r="Y11" s="99">
        <v>58.8</v>
      </c>
      <c r="Z11" s="99">
        <v>85.7</v>
      </c>
      <c r="AA11" s="99">
        <v>33.299999999999997</v>
      </c>
      <c r="AB11" s="99">
        <v>58.8</v>
      </c>
      <c r="AC11" s="99">
        <v>78.599999999999994</v>
      </c>
      <c r="AD11" s="99">
        <v>0</v>
      </c>
      <c r="AE11" s="99">
        <v>58.8</v>
      </c>
      <c r="AF11" s="99">
        <v>67.900000000000006</v>
      </c>
      <c r="AG11" s="99">
        <v>0</v>
      </c>
      <c r="AH11" s="99">
        <v>29.4</v>
      </c>
      <c r="AI11" s="99">
        <v>53.6</v>
      </c>
      <c r="AJ11" s="99">
        <v>1.55</v>
      </c>
      <c r="AK11" s="99">
        <v>4.6399999999999997</v>
      </c>
      <c r="AL11" s="99">
        <v>6.32</v>
      </c>
      <c r="AM11" s="99">
        <v>44</v>
      </c>
      <c r="AN11" s="99">
        <v>2.2999999999999998</v>
      </c>
      <c r="AO11" s="99">
        <v>43.2</v>
      </c>
      <c r="AP11" s="99">
        <v>54.5</v>
      </c>
      <c r="AQ11" s="99">
        <v>35</v>
      </c>
      <c r="AR11" s="99">
        <v>50.6</v>
      </c>
      <c r="AS11" s="99">
        <v>67.3</v>
      </c>
      <c r="AT11" s="176" t="s">
        <v>566</v>
      </c>
      <c r="AU11" s="176" t="s">
        <v>566</v>
      </c>
      <c r="AV11" s="176" t="s">
        <v>566</v>
      </c>
      <c r="AW11" s="99">
        <v>0.49</v>
      </c>
      <c r="AX11" s="99">
        <v>0.85</v>
      </c>
      <c r="AY11" s="99">
        <v>0.6</v>
      </c>
      <c r="AZ11" s="99">
        <v>-1.99</v>
      </c>
      <c r="BA11" s="99">
        <v>0.28000000000000003</v>
      </c>
      <c r="BB11" s="99">
        <v>0.09</v>
      </c>
      <c r="BC11" s="99">
        <v>2.96</v>
      </c>
      <c r="BD11" s="99">
        <v>1.42</v>
      </c>
      <c r="BE11" s="99">
        <v>1.1000000000000001</v>
      </c>
      <c r="BF11" s="99">
        <v>0</v>
      </c>
      <c r="BG11" s="99">
        <v>78.900000000000006</v>
      </c>
      <c r="BH11" s="99">
        <v>100</v>
      </c>
      <c r="BI11" s="99">
        <v>0</v>
      </c>
      <c r="BJ11" s="99">
        <v>57.9</v>
      </c>
      <c r="BK11" s="99">
        <v>91.7</v>
      </c>
      <c r="BL11" s="99">
        <v>100</v>
      </c>
      <c r="BM11" s="99">
        <v>42.1</v>
      </c>
      <c r="BN11" s="99">
        <v>70.8</v>
      </c>
      <c r="BO11" s="99">
        <v>0</v>
      </c>
      <c r="BP11" s="99">
        <v>36.799999999999997</v>
      </c>
      <c r="BQ11" s="99">
        <v>54.2</v>
      </c>
      <c r="BR11" s="99">
        <v>0</v>
      </c>
      <c r="BS11" s="99">
        <v>21.1</v>
      </c>
      <c r="BT11" s="99">
        <v>50</v>
      </c>
      <c r="BU11" s="99">
        <v>3.67</v>
      </c>
      <c r="BV11" s="99">
        <v>4.16</v>
      </c>
      <c r="BW11" s="99">
        <v>6.13</v>
      </c>
      <c r="BX11" s="99">
        <v>92</v>
      </c>
      <c r="BY11" s="99">
        <v>4.3</v>
      </c>
      <c r="BZ11" s="99">
        <v>39.1</v>
      </c>
      <c r="CA11" s="99">
        <v>56.5</v>
      </c>
      <c r="CB11" s="99">
        <v>26.1</v>
      </c>
      <c r="CC11" s="99">
        <v>51.5</v>
      </c>
      <c r="CD11" s="99">
        <v>67.400000000000006</v>
      </c>
      <c r="CE11" s="176" t="s">
        <v>566</v>
      </c>
      <c r="CF11" s="176" t="s">
        <v>566</v>
      </c>
      <c r="CG11" s="176" t="s">
        <v>566</v>
      </c>
      <c r="CH11" s="99">
        <v>-0.14000000000000001</v>
      </c>
      <c r="CI11" s="99">
        <v>0.87</v>
      </c>
      <c r="CJ11" s="99">
        <v>0.73</v>
      </c>
      <c r="CK11" s="99">
        <v>-1.38</v>
      </c>
      <c r="CL11" s="99">
        <v>0.46</v>
      </c>
      <c r="CM11" s="99">
        <v>0.39</v>
      </c>
      <c r="CN11" s="99">
        <v>1.1000000000000001</v>
      </c>
      <c r="CO11" s="99">
        <v>1.28</v>
      </c>
      <c r="CP11" s="99">
        <v>1.08</v>
      </c>
      <c r="CQ11" s="99">
        <v>0</v>
      </c>
      <c r="CR11" s="99">
        <v>80.599999999999994</v>
      </c>
      <c r="CS11" s="99">
        <v>100</v>
      </c>
      <c r="CT11" s="99">
        <v>0</v>
      </c>
      <c r="CU11" s="99">
        <v>58.3</v>
      </c>
      <c r="CV11" s="99">
        <v>88.5</v>
      </c>
      <c r="CW11" s="99">
        <v>50</v>
      </c>
      <c r="CX11" s="99">
        <v>50</v>
      </c>
      <c r="CY11" s="99">
        <v>75</v>
      </c>
      <c r="CZ11" s="99">
        <v>0</v>
      </c>
      <c r="DA11" s="99">
        <v>47.2</v>
      </c>
      <c r="DB11" s="99">
        <v>61.5</v>
      </c>
      <c r="DC11" s="99">
        <v>0</v>
      </c>
      <c r="DD11" s="99">
        <v>25</v>
      </c>
      <c r="DE11" s="99">
        <v>51.9</v>
      </c>
      <c r="DF11" s="99">
        <v>2.08</v>
      </c>
      <c r="DG11" s="99">
        <v>4.3899999999999997</v>
      </c>
      <c r="DH11" s="99">
        <v>6.23</v>
      </c>
    </row>
  </sheetData>
  <conditionalFormatting sqref="B11:AI11 AN11:CD11 U3:AM10 BF3:BW10 B3:N10">
    <cfRule type="cellIs" dxfId="36" priority="14" operator="equal">
      <formula>"x"</formula>
    </cfRule>
  </conditionalFormatting>
  <conditionalFormatting sqref="A12">
    <cfRule type="cellIs" dxfId="35" priority="13" operator="equal">
      <formula>"x"</formula>
    </cfRule>
  </conditionalFormatting>
  <conditionalFormatting sqref="O3:Q10">
    <cfRule type="cellIs" dxfId="34" priority="12" operator="equal">
      <formula>"x"</formula>
    </cfRule>
  </conditionalFormatting>
  <conditionalFormatting sqref="R3:T10">
    <cfRule type="cellIs" dxfId="33" priority="11" operator="equal">
      <formula>"x"</formula>
    </cfRule>
  </conditionalFormatting>
  <conditionalFormatting sqref="CE11:CG11 BX3:BX10 CQ3:DH10">
    <cfRule type="cellIs" dxfId="32" priority="6" operator="equal">
      <formula>"x"</formula>
    </cfRule>
  </conditionalFormatting>
  <conditionalFormatting sqref="AZ3:BB10">
    <cfRule type="cellIs" dxfId="31" priority="9" operator="equal">
      <formula>"x"</formula>
    </cfRule>
  </conditionalFormatting>
  <conditionalFormatting sqref="BC3:BE10">
    <cfRule type="cellIs" dxfId="30" priority="8" operator="equal">
      <formula>"x"</formula>
    </cfRule>
  </conditionalFormatting>
  <conditionalFormatting sqref="AW3">
    <cfRule type="cellIs" dxfId="29" priority="7" operator="equal">
      <formula>"x"</formula>
    </cfRule>
  </conditionalFormatting>
  <conditionalFormatting sqref="CH3:CJ10 CH11:DH11">
    <cfRule type="cellIs" dxfId="28" priority="2" operator="equal">
      <formula>"x"</formula>
    </cfRule>
  </conditionalFormatting>
  <conditionalFormatting sqref="AN3:AV10 AW4:AY10 AX3:AY3 AO12:AP12">
    <cfRule type="cellIs" dxfId="27" priority="10" operator="equal">
      <formula>"x"</formula>
    </cfRule>
  </conditionalFormatting>
  <conditionalFormatting sqref="BY3:CG10">
    <cfRule type="cellIs" dxfId="26" priority="5" operator="equal">
      <formula>"x"</formula>
    </cfRule>
  </conditionalFormatting>
  <conditionalFormatting sqref="CK3:CM10">
    <cfRule type="cellIs" dxfId="25" priority="4" operator="equal">
      <formula>"x"</formula>
    </cfRule>
  </conditionalFormatting>
  <conditionalFormatting sqref="CN3:CP10">
    <cfRule type="cellIs" dxfId="24" priority="3" operator="equal">
      <formula>"x"</formula>
    </cfRule>
  </conditionalFormatting>
  <conditionalFormatting sqref="AJ11:AM11">
    <cfRule type="cellIs" dxfId="23" priority="1" operator="equal">
      <formula>"x"</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V35"/>
  <sheetViews>
    <sheetView showGridLines="0" zoomScaleNormal="100" workbookViewId="0">
      <pane ySplit="12" topLeftCell="A13" activePane="bottomLeft" state="frozen"/>
      <selection sqref="A1:L1"/>
      <selection pane="bottomLeft"/>
    </sheetView>
  </sheetViews>
  <sheetFormatPr defaultColWidth="9.140625" defaultRowHeight="11.25" x14ac:dyDescent="0.2"/>
  <cols>
    <col min="1" max="1" width="33.7109375" style="98" customWidth="1"/>
    <col min="2" max="2" width="6.7109375" style="19" customWidth="1"/>
    <col min="3" max="4" width="6.7109375" style="20" customWidth="1"/>
    <col min="5" max="5" width="0.85546875" style="12" customWidth="1"/>
    <col min="6" max="6" width="8.28515625" style="12" customWidth="1"/>
    <col min="7" max="8" width="6.7109375" style="12" customWidth="1"/>
    <col min="9" max="9" width="0.85546875" style="12" customWidth="1"/>
    <col min="10" max="12" width="6.7109375" style="12" customWidth="1"/>
    <col min="13" max="13" width="1.42578125" style="12" customWidth="1"/>
    <col min="14" max="16" width="6.7109375" style="12" customWidth="1"/>
    <col min="17" max="17" width="0.85546875" style="12" customWidth="1"/>
    <col min="18" max="20" width="6.7109375" style="12" customWidth="1"/>
    <col min="21" max="21" width="0.85546875" style="12" customWidth="1"/>
    <col min="22" max="23" width="6.7109375" style="12" customWidth="1"/>
    <col min="24" max="24" width="7.7109375" style="12" customWidth="1"/>
    <col min="25" max="27" width="6.7109375" style="12" customWidth="1"/>
    <col min="28" max="28" width="0.85546875" style="12" customWidth="1"/>
    <col min="29" max="31" width="6.7109375" style="12" customWidth="1"/>
    <col min="32" max="33" width="0.85546875" style="12" customWidth="1"/>
    <col min="34" max="36" width="6.7109375" style="12" customWidth="1"/>
    <col min="37" max="37" width="0.85546875" style="12" customWidth="1"/>
    <col min="38" max="40" width="7.140625" style="12" customWidth="1"/>
    <col min="41" max="41" width="0.85546875" style="12" customWidth="1"/>
    <col min="42" max="44" width="7.140625" style="12" customWidth="1"/>
    <col min="45" max="45" width="6.7109375" style="12" customWidth="1"/>
    <col min="46" max="46" width="1.85546875" style="19" customWidth="1"/>
    <col min="47" max="47" width="9.140625" style="19"/>
    <col min="48" max="48" width="4.5703125" style="497" bestFit="1" customWidth="1"/>
    <col min="49" max="49" width="9.140625" style="19" customWidth="1"/>
    <col min="50" max="16384" width="9.140625" style="19"/>
  </cols>
  <sheetData>
    <row r="1" spans="1:48" ht="13.5" customHeight="1" x14ac:dyDescent="0.2">
      <c r="A1" s="156" t="s">
        <v>333</v>
      </c>
      <c r="B1" s="156"/>
      <c r="C1" s="156"/>
      <c r="D1" s="156"/>
      <c r="E1" s="156"/>
      <c r="F1" s="156"/>
      <c r="G1" s="156"/>
      <c r="H1" s="156"/>
      <c r="I1" s="156"/>
      <c r="J1" s="43"/>
      <c r="K1" s="43"/>
      <c r="L1" s="43"/>
      <c r="M1" s="43"/>
      <c r="N1" s="43"/>
      <c r="O1" s="43"/>
      <c r="P1" s="43"/>
      <c r="Q1" s="43"/>
      <c r="R1" s="43"/>
      <c r="S1" s="43"/>
      <c r="T1" s="43"/>
      <c r="U1" s="43"/>
      <c r="V1" s="43"/>
      <c r="W1" s="43"/>
      <c r="X1" s="43"/>
      <c r="Y1" s="225"/>
      <c r="Z1" s="43"/>
      <c r="AA1" s="43"/>
      <c r="AB1" s="43"/>
      <c r="AC1" s="225"/>
      <c r="AD1" s="43"/>
      <c r="AE1" s="43"/>
      <c r="AF1" s="43"/>
      <c r="AG1" s="43"/>
      <c r="AH1" s="43"/>
      <c r="AI1" s="43"/>
      <c r="AJ1" s="43"/>
      <c r="AK1" s="43"/>
      <c r="AL1" s="43"/>
      <c r="AM1" s="43"/>
      <c r="AN1" s="43"/>
      <c r="AO1" s="43"/>
      <c r="AP1" s="43"/>
      <c r="AQ1" s="43"/>
      <c r="AR1" s="43"/>
      <c r="AS1" s="43"/>
    </row>
    <row r="2" spans="1:48" ht="13.5" customHeight="1" x14ac:dyDescent="0.2">
      <c r="A2" s="832" t="s">
        <v>531</v>
      </c>
      <c r="B2" s="832"/>
      <c r="C2" s="70"/>
      <c r="D2" s="70"/>
      <c r="E2" s="71"/>
      <c r="F2" s="72"/>
      <c r="G2" s="72"/>
      <c r="H2" s="72"/>
      <c r="I2" s="72"/>
      <c r="X2" s="19"/>
      <c r="AG2" s="19"/>
      <c r="AH2" s="19"/>
      <c r="AI2" s="19"/>
      <c r="AJ2" s="19"/>
      <c r="AK2" s="19"/>
      <c r="AL2" s="19"/>
      <c r="AM2" s="19"/>
      <c r="AN2" s="19"/>
      <c r="AO2" s="19"/>
      <c r="AP2" s="893" t="s">
        <v>41</v>
      </c>
      <c r="AQ2" s="893"/>
      <c r="AR2" s="893"/>
      <c r="AS2" s="19"/>
      <c r="AV2" s="497" t="s">
        <v>5</v>
      </c>
    </row>
    <row r="3" spans="1:48" ht="12.75" customHeight="1" x14ac:dyDescent="0.25">
      <c r="A3" s="49" t="s">
        <v>0</v>
      </c>
      <c r="B3" s="499"/>
      <c r="C3" s="70"/>
      <c r="D3" s="70"/>
      <c r="E3" s="71"/>
      <c r="F3" s="72"/>
      <c r="G3" s="72"/>
      <c r="H3" s="72"/>
      <c r="I3" s="72"/>
      <c r="X3" s="19"/>
      <c r="Y3" s="789"/>
      <c r="Z3" s="789"/>
      <c r="AA3" s="789"/>
      <c r="AG3" s="19"/>
      <c r="AH3" s="19"/>
      <c r="AI3" s="19"/>
      <c r="AJ3" s="19"/>
      <c r="AK3" s="19"/>
      <c r="AL3" s="19"/>
      <c r="AM3" s="19"/>
      <c r="AN3" s="19"/>
      <c r="AO3" s="19"/>
      <c r="AP3" s="894" t="s">
        <v>39</v>
      </c>
      <c r="AQ3" s="894"/>
      <c r="AR3" s="42" t="s">
        <v>28</v>
      </c>
      <c r="AS3" s="217"/>
      <c r="AV3" s="497" t="s">
        <v>6</v>
      </c>
    </row>
    <row r="4" spans="1:48" ht="12.75" customHeight="1" x14ac:dyDescent="0.25">
      <c r="A4" s="49"/>
      <c r="B4" s="499"/>
      <c r="C4" s="70"/>
      <c r="D4" s="70"/>
      <c r="E4" s="71"/>
      <c r="F4" s="72"/>
      <c r="G4" s="72"/>
      <c r="H4" s="72"/>
      <c r="I4" s="72"/>
      <c r="X4" s="19"/>
      <c r="Y4" s="502"/>
      <c r="Z4" s="502"/>
      <c r="AA4" s="217"/>
      <c r="AG4" s="19"/>
      <c r="AH4" s="19"/>
      <c r="AI4" s="19"/>
      <c r="AJ4" s="19"/>
      <c r="AK4" s="19"/>
      <c r="AL4" s="19"/>
      <c r="AM4" s="19"/>
      <c r="AN4" s="19"/>
      <c r="AO4" s="19"/>
      <c r="AS4" s="217"/>
      <c r="AV4" s="500" t="s">
        <v>28</v>
      </c>
    </row>
    <row r="5" spans="1:48" s="184" customFormat="1" ht="15.75" customHeight="1" x14ac:dyDescent="0.2">
      <c r="A5" s="790"/>
      <c r="B5" s="899" t="s">
        <v>273</v>
      </c>
      <c r="C5" s="899"/>
      <c r="D5" s="899"/>
      <c r="E5" s="783"/>
      <c r="F5" s="897" t="s">
        <v>237</v>
      </c>
      <c r="G5" s="897"/>
      <c r="H5" s="897"/>
      <c r="I5" s="784"/>
      <c r="J5" s="843" t="s">
        <v>561</v>
      </c>
      <c r="K5" s="843"/>
      <c r="L5" s="843"/>
      <c r="M5" s="843"/>
      <c r="N5" s="843"/>
      <c r="O5" s="843"/>
      <c r="P5" s="843"/>
      <c r="Q5" s="788"/>
      <c r="R5" s="842" t="s">
        <v>558</v>
      </c>
      <c r="S5" s="842"/>
      <c r="T5" s="842"/>
      <c r="U5" s="842"/>
      <c r="V5" s="842"/>
      <c r="W5" s="842"/>
      <c r="X5" s="842"/>
      <c r="Y5" s="842"/>
      <c r="Z5" s="842"/>
      <c r="AA5" s="842"/>
      <c r="AB5" s="842"/>
      <c r="AC5" s="842"/>
      <c r="AD5" s="842"/>
      <c r="AE5" s="842"/>
      <c r="AF5" s="842"/>
      <c r="AG5" s="788"/>
      <c r="AH5" s="843" t="s">
        <v>694</v>
      </c>
      <c r="AI5" s="843"/>
      <c r="AJ5" s="843"/>
      <c r="AK5" s="843"/>
      <c r="AL5" s="843"/>
      <c r="AM5" s="843"/>
      <c r="AN5" s="843"/>
      <c r="AO5" s="843"/>
      <c r="AP5" s="843"/>
      <c r="AQ5" s="843"/>
      <c r="AR5" s="843"/>
      <c r="AS5" s="22"/>
      <c r="AV5" s="500"/>
    </row>
    <row r="6" spans="1:48" s="98" customFormat="1" ht="68.25" customHeight="1" x14ac:dyDescent="0.2">
      <c r="A6" s="654" t="str">
        <f>IF(AR3="All", "All pupils",AR3)</f>
        <v>All pupils</v>
      </c>
      <c r="B6" s="863"/>
      <c r="C6" s="863"/>
      <c r="D6" s="863"/>
      <c r="E6" s="787"/>
      <c r="F6" s="898"/>
      <c r="G6" s="898"/>
      <c r="H6" s="898"/>
      <c r="I6" s="505"/>
      <c r="J6" s="901" t="s">
        <v>686</v>
      </c>
      <c r="K6" s="901"/>
      <c r="L6" s="901"/>
      <c r="M6" s="771"/>
      <c r="N6" s="901" t="s">
        <v>687</v>
      </c>
      <c r="O6" s="901"/>
      <c r="P6" s="901"/>
      <c r="Q6" s="787"/>
      <c r="R6" s="900" t="s">
        <v>559</v>
      </c>
      <c r="S6" s="900"/>
      <c r="T6" s="900"/>
      <c r="U6" s="505"/>
      <c r="V6" s="901" t="s">
        <v>560</v>
      </c>
      <c r="W6" s="901"/>
      <c r="X6" s="901"/>
      <c r="Y6" s="900" t="s">
        <v>574</v>
      </c>
      <c r="Z6" s="900"/>
      <c r="AA6" s="900"/>
      <c r="AB6" s="505"/>
      <c r="AC6" s="901" t="s">
        <v>575</v>
      </c>
      <c r="AD6" s="901"/>
      <c r="AE6" s="901"/>
      <c r="AF6" s="505"/>
      <c r="AG6" s="536"/>
      <c r="AH6" s="900" t="s">
        <v>562</v>
      </c>
      <c r="AI6" s="900"/>
      <c r="AJ6" s="900"/>
      <c r="AK6" s="621"/>
      <c r="AL6" s="902" t="s">
        <v>563</v>
      </c>
      <c r="AM6" s="902"/>
      <c r="AN6" s="902"/>
      <c r="AO6" s="507"/>
      <c r="AP6" s="902" t="s">
        <v>564</v>
      </c>
      <c r="AQ6" s="902"/>
      <c r="AR6" s="902"/>
      <c r="AS6" s="526"/>
      <c r="AV6" s="510"/>
    </row>
    <row r="7" spans="1:48" ht="25.5" customHeight="1" x14ac:dyDescent="0.2">
      <c r="A7" s="772" t="s">
        <v>685</v>
      </c>
      <c r="B7" s="453" t="s">
        <v>17</v>
      </c>
      <c r="C7" s="453" t="s">
        <v>51</v>
      </c>
      <c r="D7" s="453" t="s">
        <v>18</v>
      </c>
      <c r="E7" s="455"/>
      <c r="F7" s="453" t="s">
        <v>17</v>
      </c>
      <c r="G7" s="453" t="s">
        <v>51</v>
      </c>
      <c r="H7" s="453" t="s">
        <v>18</v>
      </c>
      <c r="I7" s="455"/>
      <c r="J7" s="453" t="s">
        <v>17</v>
      </c>
      <c r="K7" s="453" t="s">
        <v>51</v>
      </c>
      <c r="L7" s="453" t="s">
        <v>18</v>
      </c>
      <c r="M7" s="453"/>
      <c r="N7" s="453" t="s">
        <v>17</v>
      </c>
      <c r="O7" s="453" t="s">
        <v>51</v>
      </c>
      <c r="P7" s="453" t="s">
        <v>18</v>
      </c>
      <c r="Q7" s="455"/>
      <c r="R7" s="453" t="s">
        <v>17</v>
      </c>
      <c r="S7" s="453" t="s">
        <v>51</v>
      </c>
      <c r="T7" s="453" t="s">
        <v>18</v>
      </c>
      <c r="U7" s="455"/>
      <c r="V7" s="453" t="s">
        <v>17</v>
      </c>
      <c r="W7" s="453" t="s">
        <v>51</v>
      </c>
      <c r="X7" s="453" t="s">
        <v>18</v>
      </c>
      <c r="Y7" s="620" t="s">
        <v>17</v>
      </c>
      <c r="Z7" s="620" t="s">
        <v>51</v>
      </c>
      <c r="AA7" s="620" t="s">
        <v>18</v>
      </c>
      <c r="AB7" s="622"/>
      <c r="AC7" s="620" t="s">
        <v>17</v>
      </c>
      <c r="AD7" s="623" t="s">
        <v>51</v>
      </c>
      <c r="AE7" s="623" t="s">
        <v>18</v>
      </c>
      <c r="AF7" s="506"/>
      <c r="AG7" s="453"/>
      <c r="AH7" s="453" t="s">
        <v>17</v>
      </c>
      <c r="AI7" s="453" t="s">
        <v>51</v>
      </c>
      <c r="AJ7" s="453" t="s">
        <v>18</v>
      </c>
      <c r="AK7" s="453"/>
      <c r="AL7" s="508" t="s">
        <v>17</v>
      </c>
      <c r="AM7" s="508" t="s">
        <v>51</v>
      </c>
      <c r="AN7" s="508" t="s">
        <v>18</v>
      </c>
      <c r="AO7" s="509"/>
      <c r="AP7" s="509" t="s">
        <v>17</v>
      </c>
      <c r="AQ7" s="509" t="s">
        <v>51</v>
      </c>
      <c r="AR7" s="509" t="s">
        <v>18</v>
      </c>
      <c r="AS7" s="248"/>
    </row>
    <row r="8" spans="1:48" s="28" customFormat="1" ht="19.5" customHeight="1" x14ac:dyDescent="0.2">
      <c r="A8" s="30" t="s">
        <v>440</v>
      </c>
      <c r="B8" s="249">
        <f>IF($AR$3="Boys",Table4abData!D14,IF($AR$3="Girls",Table4abData!AO14,Table4abData!BZ14))</f>
        <v>0.1</v>
      </c>
      <c r="C8" s="249">
        <f>IF($AR$3="Boys",Table4abData!E14,IF($AR$3="Girls",Table4abData!AP14,Table4abData!CA14))</f>
        <v>6.5</v>
      </c>
      <c r="D8" s="249">
        <f>IF($AR$3="Boys",Table4abData!F14,IF($AR$3="Girls",Table4abData!AQ14,Table4abData!CB14))</f>
        <v>93.5</v>
      </c>
      <c r="E8" s="256"/>
      <c r="F8" s="240">
        <f>IF($AR$3="Boys",Table4abData!G14,IF($AR$3="Girls",Table4abData!AR14,Table4abData!CC14))</f>
        <v>41.9</v>
      </c>
      <c r="G8" s="240">
        <f>IF($AR$3="Boys",Table4abData!H14,IF($AR$3="Girls",Table4abData!AS14,Table4abData!CD14))</f>
        <v>55.4</v>
      </c>
      <c r="H8" s="240">
        <f>IF($AR$3="Boys",Table4abData!I14,IF($AR$3="Girls",Table4abData!AT14,Table4abData!CE14))</f>
        <v>72</v>
      </c>
      <c r="I8" s="240"/>
      <c r="J8" s="240">
        <f>IF($AR$3="Boys",Table4abData!Y14,IF($AR$3="Girls",Table4abData!BJ14,Table4abData!CU14))</f>
        <v>36.4</v>
      </c>
      <c r="K8" s="240">
        <f>IF($AR$3="Boys",Table4abData!Z14,IF($AR$3="Girls",Table4abData!BK14,Table4abData!CV14))</f>
        <v>64.400000000000006</v>
      </c>
      <c r="L8" s="240">
        <f>IF($AR$3="Boys",Table4abData!AA14,IF($AR$3="Girls",Table4abData!BL14,Table4abData!CW14))</f>
        <v>94.8</v>
      </c>
      <c r="M8" s="240"/>
      <c r="N8" s="240">
        <f>IF($AR$3="Boys",Table4abData!V14,IF($AR$3="Girls",Table4abData!BG14,Table4abData!CR14))</f>
        <v>54.5</v>
      </c>
      <c r="O8" s="240">
        <f>IF($AR$3="Boys",Table4abData!W14,IF($AR$3="Girls",Table4abData!BH14,Table4abData!CS14))</f>
        <v>92.9</v>
      </c>
      <c r="P8" s="240">
        <f>IF($AR$3="Boys",Table4abData!X14,IF($AR$3="Girls",Table4abData!BI14,Table4abData!CT14))</f>
        <v>99.1</v>
      </c>
      <c r="Q8" s="256"/>
      <c r="R8" s="240">
        <f>IF($AR$3="Boys",Table4abData!AB14,IF($AR$3="Girls",Table4abData!BM14,Table4abData!CX14))</f>
        <v>63.6</v>
      </c>
      <c r="S8" s="240">
        <f>IF($AR$3="Boys",Table4abData!AC14,IF($AR$3="Girls",Table4abData!BN14,Table4abData!CY14))</f>
        <v>67.3</v>
      </c>
      <c r="T8" s="240">
        <f>IF($AR$3="Boys",Table4abData!AD14,IF($AR$3="Girls",Table4abData!BO14,Table4abData!CZ14))</f>
        <v>79.5</v>
      </c>
      <c r="U8" s="256"/>
      <c r="V8" s="241">
        <f>IF($AR$3="Boys",Table4abData!AK14,IF($AR$3="Girls",Table4abData!BV14,Table4abData!DG14))</f>
        <v>3.85</v>
      </c>
      <c r="W8" s="241">
        <f>IF($AR$3="Boys",Table4abData!AL14,IF($AR$3="Girls",Table4abData!BW14,Table4abData!DH14))</f>
        <v>5.04</v>
      </c>
      <c r="X8" s="241">
        <f>IF($AR$3="Boys",Table4abData!AM14,IF($AR$3="Girls",Table4abData!BX14,Table4abData!DI14))</f>
        <v>6.83</v>
      </c>
      <c r="Y8" s="240">
        <f>IF($AR$3="Boys",Table4abData!AH14,IF($AR$3="Girls",Table4abData!BS14,Table4abData!DD14))</f>
        <v>9.1</v>
      </c>
      <c r="Z8" s="240">
        <f>IF($AR$3="Boys",Table4abData!AI14,IF($AR$3="Girls",Table4abData!BT14,Table4abData!DE14))</f>
        <v>25.2</v>
      </c>
      <c r="AA8" s="240">
        <f>IF($AR$3="Boys",Table4abData!AJ14,IF($AR$3="Girls",Table4abData!BU14,Table4abData!DF14))</f>
        <v>63.9</v>
      </c>
      <c r="AB8" s="256"/>
      <c r="AC8" s="240">
        <f>IF($AR$3="Boys",Table4abData!AE14,IF($AR$3="Girls",Table4abData!BP14,Table4abData!DA14))</f>
        <v>27.3</v>
      </c>
      <c r="AD8" s="240">
        <f>IF($AR$3="Boys",Table4abData!AF14,IF($AR$3="Girls",Table4abData!BQ14,Table4abData!DB14))</f>
        <v>44.4</v>
      </c>
      <c r="AE8" s="240">
        <f>IF($AR$3="Boys",Table4abData!AG14,IF($AR$3="Girls",Table4abData!BR14,Table4abData!DC14))</f>
        <v>73.400000000000006</v>
      </c>
      <c r="AF8" s="256"/>
      <c r="AG8" s="207"/>
      <c r="AH8" s="241">
        <f>IF($AR$3="Boys",Table4abData!M14,IF($AR$3="Girls",Table4abData!AX14,Table4abData!CI14))</f>
        <v>1.45</v>
      </c>
      <c r="AI8" s="241">
        <f>IF($AR$3="Boys",Table4abData!N14,IF($AR$3="Girls",Table4abData!AY14,Table4abData!CJ14))</f>
        <v>0.98</v>
      </c>
      <c r="AJ8" s="241">
        <f>IF($AR$3="Boys",Table4abData!O14,IF($AR$3="Girls",Table4abData!AZ14,Table4abData!CK14))</f>
        <v>0.54</v>
      </c>
      <c r="AL8" s="513">
        <f>IF($AR$3="Boys",Table4abData!P14,IF($AR$3="Girls",Table4abData!BA14,Table4abData!CL14))</f>
        <v>0.7</v>
      </c>
      <c r="AM8" s="513">
        <f>IF($AR$3="Boys",Table4abData!Q14,IF($AR$3="Girls",Table4abData!BB14,Table4abData!CM14))</f>
        <v>0.91</v>
      </c>
      <c r="AN8" s="513">
        <f>IF($AR$3="Boys",Table4abData!R14,IF($AR$3="Girls",Table4abData!BC14,Table4abData!CN14))</f>
        <v>0.52</v>
      </c>
      <c r="AO8" s="513"/>
      <c r="AP8" s="513">
        <f>IF($AR$3="Boys",Table4abData!S14,IF($AR$3="Girls",Table4abData!BD14,Table4abData!CO14))</f>
        <v>2.19</v>
      </c>
      <c r="AQ8" s="514">
        <f>IF($AR$3="Boys",Table4abData!T14,IF($AR$3="Girls",Table4abData!BE14,Table4abData!CP14))</f>
        <v>1.04</v>
      </c>
      <c r="AR8" s="514">
        <f>IF($AR$3="Boys",Table4abData!U14,IF($AR$3="Girls",Table4abData!BF14,Table4abData!CQ14))</f>
        <v>0.55000000000000004</v>
      </c>
      <c r="AS8" s="41"/>
      <c r="AT8" s="41"/>
      <c r="AV8" s="516"/>
    </row>
    <row r="9" spans="1:48" s="28" customFormat="1" ht="19.5" customHeight="1" x14ac:dyDescent="0.2">
      <c r="A9" s="420" t="s">
        <v>441</v>
      </c>
      <c r="B9" s="249">
        <f>IF($AR$3="Boys",Table4abData!D15,IF($AR$3="Girls",Table4abData!AO15,Table4abData!BZ15))</f>
        <v>16</v>
      </c>
      <c r="C9" s="249">
        <f>IF($AR$3="Boys",Table4abData!E15,IF($AR$3="Girls",Table4abData!AP15,Table4abData!CA15))</f>
        <v>53.5</v>
      </c>
      <c r="D9" s="249">
        <f>IF($AR$3="Boys",Table4abData!F15,IF($AR$3="Girls",Table4abData!AQ15,Table4abData!CB15))</f>
        <v>30.5</v>
      </c>
      <c r="E9" s="256"/>
      <c r="F9" s="240">
        <f>IF($AR$3="Boys",Table4abData!G15,IF($AR$3="Girls",Table4abData!AR15,Table4abData!CC15))</f>
        <v>25.2</v>
      </c>
      <c r="G9" s="240">
        <f>IF($AR$3="Boys",Table4abData!H15,IF($AR$3="Girls",Table4abData!AS15,Table4abData!CD15))</f>
        <v>40</v>
      </c>
      <c r="H9" s="240">
        <f>IF($AR$3="Boys",Table4abData!I15,IF($AR$3="Girls",Table4abData!AT15,Table4abData!CE15))</f>
        <v>55.5</v>
      </c>
      <c r="I9" s="240"/>
      <c r="J9" s="240">
        <f>IF($AR$3="Boys",Table4abData!Y15,IF($AR$3="Girls",Table4abData!BJ15,Table4abData!CU15))</f>
        <v>2.4</v>
      </c>
      <c r="K9" s="240">
        <f>IF($AR$3="Boys",Table4abData!Z15,IF($AR$3="Girls",Table4abData!BK15,Table4abData!CV15))</f>
        <v>21</v>
      </c>
      <c r="L9" s="240">
        <f>IF($AR$3="Boys",Table4abData!AA15,IF($AR$3="Girls",Table4abData!BL15,Table4abData!CW15))</f>
        <v>66.400000000000006</v>
      </c>
      <c r="M9" s="240"/>
      <c r="N9" s="240">
        <f>IF($AR$3="Boys",Table4abData!V15,IF($AR$3="Girls",Table4abData!BG15,Table4abData!CR15))</f>
        <v>10.4</v>
      </c>
      <c r="O9" s="240">
        <f>IF($AR$3="Boys",Table4abData!W15,IF($AR$3="Girls",Table4abData!BH15,Table4abData!CS15))</f>
        <v>52.6</v>
      </c>
      <c r="P9" s="240">
        <f>IF($AR$3="Boys",Table4abData!X15,IF($AR$3="Girls",Table4abData!BI15,Table4abData!CT15))</f>
        <v>88.9</v>
      </c>
      <c r="Q9" s="256"/>
      <c r="R9" s="240">
        <f>IF($AR$3="Boys",Table4abData!AB15,IF($AR$3="Girls",Table4abData!BM15,Table4abData!CX15))</f>
        <v>8.6999999999999993</v>
      </c>
      <c r="S9" s="240">
        <f>IF($AR$3="Boys",Table4abData!AC15,IF($AR$3="Girls",Table4abData!BN15,Table4abData!CY15))</f>
        <v>23.6</v>
      </c>
      <c r="T9" s="240">
        <f>IF($AR$3="Boys",Table4abData!AD15,IF($AR$3="Girls",Table4abData!BO15,Table4abData!CZ15))</f>
        <v>45.2</v>
      </c>
      <c r="U9" s="256"/>
      <c r="V9" s="241">
        <f>IF($AR$3="Boys",Table4abData!AK15,IF($AR$3="Girls",Table4abData!BV15,Table4abData!DG15))</f>
        <v>1.9</v>
      </c>
      <c r="W9" s="241">
        <f>IF($AR$3="Boys",Table4abData!AL15,IF($AR$3="Girls",Table4abData!BW15,Table4abData!DH15))</f>
        <v>3.24</v>
      </c>
      <c r="X9" s="241">
        <f>IF($AR$3="Boys",Table4abData!AM15,IF($AR$3="Girls",Table4abData!BX15,Table4abData!DI15))</f>
        <v>4.8499999999999996</v>
      </c>
      <c r="Y9" s="240">
        <f>IF($AR$3="Boys",Table4abData!AH15,IF($AR$3="Girls",Table4abData!BS15,Table4abData!DD15))</f>
        <v>0.3</v>
      </c>
      <c r="Z9" s="240">
        <f>IF($AR$3="Boys",Table4abData!AI15,IF($AR$3="Girls",Table4abData!BT15,Table4abData!DE15))</f>
        <v>3</v>
      </c>
      <c r="AA9" s="240">
        <f>IF($AR$3="Boys",Table4abData!AJ15,IF($AR$3="Girls",Table4abData!BU15,Table4abData!DF15))</f>
        <v>20.8</v>
      </c>
      <c r="AB9" s="256"/>
      <c r="AC9" s="240">
        <f>IF($AR$3="Boys",Table4abData!AE15,IF($AR$3="Girls",Table4abData!BP15,Table4abData!DA15))</f>
        <v>0.9</v>
      </c>
      <c r="AD9" s="240">
        <f>IF($AR$3="Boys",Table4abData!AF15,IF($AR$3="Girls",Table4abData!BQ15,Table4abData!DB15))</f>
        <v>7.8</v>
      </c>
      <c r="AE9" s="240">
        <f>IF($AR$3="Boys",Table4abData!AG15,IF($AR$3="Girls",Table4abData!BR15,Table4abData!DC15))</f>
        <v>31.2</v>
      </c>
      <c r="AF9" s="256"/>
      <c r="AG9" s="207"/>
      <c r="AH9" s="241">
        <f>IF($AR$3="Boys",Table4abData!M15,IF($AR$3="Girls",Table4abData!AX15,Table4abData!CI15))</f>
        <v>-0.04</v>
      </c>
      <c r="AI9" s="241">
        <f>IF($AR$3="Boys",Table4abData!N15,IF($AR$3="Girls",Table4abData!AY15,Table4abData!CJ15))</f>
        <v>-0.08</v>
      </c>
      <c r="AJ9" s="241">
        <f>IF($AR$3="Boys",Table4abData!O15,IF($AR$3="Girls",Table4abData!AZ15,Table4abData!CK15))</f>
        <v>-0.28000000000000003</v>
      </c>
      <c r="AL9" s="513">
        <f>IF($AR$3="Boys",Table4abData!P15,IF($AR$3="Girls",Table4abData!BA15,Table4abData!CL15))</f>
        <v>-7.0000000000000007E-2</v>
      </c>
      <c r="AM9" s="513">
        <f>IF($AR$3="Boys",Table4abData!Q15,IF($AR$3="Girls",Table4abData!BB15,Table4abData!CM15))</f>
        <v>-0.1</v>
      </c>
      <c r="AN9" s="513">
        <f>IF($AR$3="Boys",Table4abData!R15,IF($AR$3="Girls",Table4abData!BC15,Table4abData!CN15))</f>
        <v>-0.3</v>
      </c>
      <c r="AO9" s="513"/>
      <c r="AP9" s="513">
        <f>IF($AR$3="Boys",Table4abData!S15,IF($AR$3="Girls",Table4abData!BD15,Table4abData!CO15))</f>
        <v>0</v>
      </c>
      <c r="AQ9" s="514">
        <f>IF($AR$3="Boys",Table4abData!T15,IF($AR$3="Girls",Table4abData!BE15,Table4abData!CP15))</f>
        <v>-0.06</v>
      </c>
      <c r="AR9" s="514">
        <f>IF($AR$3="Boys",Table4abData!U15,IF($AR$3="Girls",Table4abData!BF15,Table4abData!CQ15))</f>
        <v>-0.25</v>
      </c>
      <c r="AS9" s="41"/>
      <c r="AV9" s="516"/>
    </row>
    <row r="10" spans="1:48" s="28" customFormat="1" ht="19.5" customHeight="1" x14ac:dyDescent="0.2">
      <c r="A10" s="420" t="s">
        <v>442</v>
      </c>
      <c r="B10" s="249">
        <f>IF($AR$3="Boys",Table4abData!D16,IF($AR$3="Girls",Table4abData!AO16,Table4abData!BZ16))</f>
        <v>13.1</v>
      </c>
      <c r="C10" s="249">
        <f>IF($AR$3="Boys",Table4abData!E16,IF($AR$3="Girls",Table4abData!AP16,Table4abData!CA16))</f>
        <v>45.9</v>
      </c>
      <c r="D10" s="249">
        <f>IF($AR$3="Boys",Table4abData!F16,IF($AR$3="Girls",Table4abData!AQ16,Table4abData!CB16))</f>
        <v>41</v>
      </c>
      <c r="E10" s="256"/>
      <c r="F10" s="240">
        <f>IF($AR$3="Boys",Table4abData!G16,IF($AR$3="Girls",Table4abData!AR16,Table4abData!CC16))</f>
        <v>25.4</v>
      </c>
      <c r="G10" s="240">
        <f>IF($AR$3="Boys",Table4abData!H16,IF($AR$3="Girls",Table4abData!AS16,Table4abData!CD16))</f>
        <v>41</v>
      </c>
      <c r="H10" s="240">
        <f>IF($AR$3="Boys",Table4abData!I16,IF($AR$3="Girls",Table4abData!AT16,Table4abData!CE16))</f>
        <v>60.3</v>
      </c>
      <c r="I10" s="240"/>
      <c r="J10" s="240">
        <f>IF($AR$3="Boys",Table4abData!Y16,IF($AR$3="Girls",Table4abData!BJ16,Table4abData!CU16))</f>
        <v>2.7</v>
      </c>
      <c r="K10" s="240">
        <f>IF($AR$3="Boys",Table4abData!Z16,IF($AR$3="Girls",Table4abData!BK16,Table4abData!CV16))</f>
        <v>24.8</v>
      </c>
      <c r="L10" s="240">
        <f>IF($AR$3="Boys",Table4abData!AA16,IF($AR$3="Girls",Table4abData!BL16,Table4abData!CW16))</f>
        <v>76.400000000000006</v>
      </c>
      <c r="M10" s="240"/>
      <c r="N10" s="240">
        <f>IF($AR$3="Boys",Table4abData!V16,IF($AR$3="Girls",Table4abData!BG16,Table4abData!CR16))</f>
        <v>11.6</v>
      </c>
      <c r="O10" s="240">
        <f>IF($AR$3="Boys",Table4abData!W16,IF($AR$3="Girls",Table4abData!BH16,Table4abData!CS16))</f>
        <v>55.9</v>
      </c>
      <c r="P10" s="240">
        <f>IF($AR$3="Boys",Table4abData!X16,IF($AR$3="Girls",Table4abData!BI16,Table4abData!CT16))</f>
        <v>92.7</v>
      </c>
      <c r="Q10" s="256"/>
      <c r="R10" s="240">
        <f>IF($AR$3="Boys",Table4abData!AB16,IF($AR$3="Girls",Table4abData!BM16,Table4abData!CX16))</f>
        <v>11</v>
      </c>
      <c r="S10" s="240">
        <f>IF($AR$3="Boys",Table4abData!AC16,IF($AR$3="Girls",Table4abData!BN16,Table4abData!CY16))</f>
        <v>30.2</v>
      </c>
      <c r="T10" s="240">
        <f>IF($AR$3="Boys",Table4abData!AD16,IF($AR$3="Girls",Table4abData!BO16,Table4abData!CZ16))</f>
        <v>55.4</v>
      </c>
      <c r="U10" s="256"/>
      <c r="V10" s="241">
        <f>IF($AR$3="Boys",Table4abData!AK16,IF($AR$3="Girls",Table4abData!BV16,Table4abData!DG16))</f>
        <v>1.96</v>
      </c>
      <c r="W10" s="241">
        <f>IF($AR$3="Boys",Table4abData!AL16,IF($AR$3="Girls",Table4abData!BW16,Table4abData!DH16))</f>
        <v>3.42</v>
      </c>
      <c r="X10" s="241">
        <f>IF($AR$3="Boys",Table4abData!AM16,IF($AR$3="Girls",Table4abData!BX16,Table4abData!DI16))</f>
        <v>5.43</v>
      </c>
      <c r="Y10" s="240">
        <f>IF($AR$3="Boys",Table4abData!AH16,IF($AR$3="Girls",Table4abData!BS16,Table4abData!DD16))</f>
        <v>0.4</v>
      </c>
      <c r="Z10" s="240">
        <f>IF($AR$3="Boys",Table4abData!AI16,IF($AR$3="Girls",Table4abData!BT16,Table4abData!DE16))</f>
        <v>4.9000000000000004</v>
      </c>
      <c r="AA10" s="240">
        <f>IF($AR$3="Boys",Table4abData!AJ16,IF($AR$3="Girls",Table4abData!BU16,Table4abData!DF16))</f>
        <v>32.200000000000003</v>
      </c>
      <c r="AB10" s="256"/>
      <c r="AC10" s="240">
        <f>IF($AR$3="Boys",Table4abData!AE16,IF($AR$3="Girls",Table4abData!BP16,Table4abData!DA16))</f>
        <v>1.2</v>
      </c>
      <c r="AD10" s="240">
        <f>IF($AR$3="Boys",Table4abData!AF16,IF($AR$3="Girls",Table4abData!BQ16,Table4abData!DB16))</f>
        <v>11.6</v>
      </c>
      <c r="AE10" s="240">
        <f>IF($AR$3="Boys",Table4abData!AG16,IF($AR$3="Girls",Table4abData!BR16,Table4abData!DC16))</f>
        <v>43.1</v>
      </c>
      <c r="AF10" s="256"/>
      <c r="AG10" s="207"/>
      <c r="AH10" s="241">
        <f>IF($AR$3="Boys",Table4abData!M16,IF($AR$3="Girls",Table4abData!AX16,Table4abData!CI16))</f>
        <v>0.01</v>
      </c>
      <c r="AI10" s="241">
        <f>IF($AR$3="Boys",Table4abData!N16,IF($AR$3="Girls",Table4abData!AY16,Table4abData!CJ16))</f>
        <v>0.01</v>
      </c>
      <c r="AJ10" s="241">
        <f>IF($AR$3="Boys",Table4abData!O16,IF($AR$3="Girls",Table4abData!AZ16,Table4abData!CK16))</f>
        <v>-0.02</v>
      </c>
      <c r="AL10" s="513">
        <f>IF($AR$3="Boys",Table4abData!P16,IF($AR$3="Girls",Table4abData!BA16,Table4abData!CL16))</f>
        <v>0</v>
      </c>
      <c r="AM10" s="513">
        <f>IF($AR$3="Boys",Table4abData!Q16,IF($AR$3="Girls",Table4abData!BB16,Table4abData!CM16))</f>
        <v>0</v>
      </c>
      <c r="AN10" s="513">
        <f>IF($AR$3="Boys",Table4abData!R16,IF($AR$3="Girls",Table4abData!BC16,Table4abData!CN16))</f>
        <v>-0.03</v>
      </c>
      <c r="AO10" s="513"/>
      <c r="AP10" s="513">
        <f>IF($AR$3="Boys",Table4abData!S16,IF($AR$3="Girls",Table4abData!BD16,Table4abData!CO16))</f>
        <v>0.02</v>
      </c>
      <c r="AQ10" s="514">
        <f>IF($AR$3="Boys",Table4abData!T16,IF($AR$3="Girls",Table4abData!BE16,Table4abData!CP16))</f>
        <v>0.01</v>
      </c>
      <c r="AR10" s="514">
        <f>IF($AR$3="Boys",Table4abData!U16,IF($AR$3="Girls",Table4abData!BF16,Table4abData!CQ16))</f>
        <v>-0.02</v>
      </c>
      <c r="AS10" s="41"/>
      <c r="AV10" s="516"/>
    </row>
    <row r="11" spans="1:48" s="28" customFormat="1" ht="19.5" customHeight="1" x14ac:dyDescent="0.2">
      <c r="A11" s="420" t="s">
        <v>281</v>
      </c>
      <c r="B11" s="249">
        <f>IF($AR$3="Boys",Table4abData!D17,IF($AR$3="Girls",Table4abData!AO17,Table4abData!BZ17))</f>
        <v>12.7</v>
      </c>
      <c r="C11" s="249">
        <f>IF($AR$3="Boys",Table4abData!E17,IF($AR$3="Girls",Table4abData!AP17,Table4abData!CA17))</f>
        <v>44.7</v>
      </c>
      <c r="D11" s="249">
        <f>IF($AR$3="Boys",Table4abData!F17,IF($AR$3="Girls",Table4abData!AQ17,Table4abData!CB17))</f>
        <v>42.6</v>
      </c>
      <c r="E11" s="256"/>
      <c r="F11" s="240">
        <f>IF($AR$3="Boys",Table4abData!G17,IF($AR$3="Girls",Table4abData!AR17,Table4abData!CC17))</f>
        <v>25.4</v>
      </c>
      <c r="G11" s="240">
        <f>IF($AR$3="Boys",Table4abData!H17,IF($AR$3="Girls",Table4abData!AS17,Table4abData!CD17))</f>
        <v>41</v>
      </c>
      <c r="H11" s="240">
        <f>IF($AR$3="Boys",Table4abData!I17,IF($AR$3="Girls",Table4abData!AT17,Table4abData!CE17))</f>
        <v>61.2</v>
      </c>
      <c r="I11" s="240"/>
      <c r="J11" s="240">
        <f>IF($AR$3="Boys",Table4abData!Y17,IF($AR$3="Girls",Table4abData!BJ17,Table4abData!CU17))</f>
        <v>2.7</v>
      </c>
      <c r="K11" s="240">
        <f>IF($AR$3="Boys",Table4abData!Z17,IF($AR$3="Girls",Table4abData!BK17,Table4abData!CV17))</f>
        <v>24.7</v>
      </c>
      <c r="L11" s="240">
        <f>IF($AR$3="Boys",Table4abData!AA17,IF($AR$3="Girls",Table4abData!BL17,Table4abData!CW17))</f>
        <v>77.7</v>
      </c>
      <c r="M11" s="240"/>
      <c r="N11" s="240">
        <f>IF($AR$3="Boys",Table4abData!V17,IF($AR$3="Girls",Table4abData!BG17,Table4abData!CR17))</f>
        <v>11.5</v>
      </c>
      <c r="O11" s="240">
        <f>IF($AR$3="Boys",Table4abData!W17,IF($AR$3="Girls",Table4abData!BH17,Table4abData!CS17))</f>
        <v>55.8</v>
      </c>
      <c r="P11" s="240">
        <f>IF($AR$3="Boys",Table4abData!X17,IF($AR$3="Girls",Table4abData!BI17,Table4abData!CT17))</f>
        <v>93.1</v>
      </c>
      <c r="Q11" s="256"/>
      <c r="R11" s="240">
        <f>IF($AR$3="Boys",Table4abData!AB17,IF($AR$3="Girls",Table4abData!BM17,Table4abData!CX17))</f>
        <v>10.8</v>
      </c>
      <c r="S11" s="240">
        <f>IF($AR$3="Boys",Table4abData!AC17,IF($AR$3="Girls",Table4abData!BN17,Table4abData!CY17))</f>
        <v>29.8</v>
      </c>
      <c r="T11" s="240">
        <f>IF($AR$3="Boys",Table4abData!AD17,IF($AR$3="Girls",Table4abData!BO17,Table4abData!CZ17))</f>
        <v>57.2</v>
      </c>
      <c r="U11" s="256"/>
      <c r="V11" s="241">
        <f>IF($AR$3="Boys",Table4abData!AK17,IF($AR$3="Girls",Table4abData!BV17,Table4abData!DG17))</f>
        <v>1.95</v>
      </c>
      <c r="W11" s="241">
        <f>IF($AR$3="Boys",Table4abData!AL17,IF($AR$3="Girls",Table4abData!BW17,Table4abData!DH17))</f>
        <v>3.41</v>
      </c>
      <c r="X11" s="241">
        <f>IF($AR$3="Boys",Table4abData!AM17,IF($AR$3="Girls",Table4abData!BX17,Table4abData!DI17))</f>
        <v>5.53</v>
      </c>
      <c r="Y11" s="240">
        <f>IF($AR$3="Boys",Table4abData!AH17,IF($AR$3="Girls",Table4abData!BS17,Table4abData!DD17))</f>
        <v>0.4</v>
      </c>
      <c r="Z11" s="240">
        <f>IF($AR$3="Boys",Table4abData!AI17,IF($AR$3="Girls",Table4abData!BT17,Table4abData!DE17))</f>
        <v>4.9000000000000004</v>
      </c>
      <c r="AA11" s="240">
        <f>IF($AR$3="Boys",Table4abData!AJ17,IF($AR$3="Girls",Table4abData!BU17,Table4abData!DF17))</f>
        <v>34.700000000000003</v>
      </c>
      <c r="AB11" s="256"/>
      <c r="AC11" s="240">
        <f>IF($AR$3="Boys",Table4abData!AE17,IF($AR$3="Girls",Table4abData!BP17,Table4abData!DA17))</f>
        <v>1.2</v>
      </c>
      <c r="AD11" s="240">
        <f>IF($AR$3="Boys",Table4abData!AF17,IF($AR$3="Girls",Table4abData!BQ17,Table4abData!DB17))</f>
        <v>11.4</v>
      </c>
      <c r="AE11" s="240">
        <f>IF($AR$3="Boys",Table4abData!AG17,IF($AR$3="Girls",Table4abData!BR17,Table4abData!DC17))</f>
        <v>45.4</v>
      </c>
      <c r="AF11" s="256"/>
      <c r="AG11" s="207"/>
      <c r="AH11" s="241">
        <f>IF($AR$3="Boys",Table4abData!M17,IF($AR$3="Girls",Table4abData!AX17,Table4abData!CI17))</f>
        <v>0</v>
      </c>
      <c r="AI11" s="241">
        <f>IF($AR$3="Boys",Table4abData!N17,IF($AR$3="Girls",Table4abData!AY17,Table4abData!CJ17))</f>
        <v>0</v>
      </c>
      <c r="AJ11" s="241">
        <f>IF($AR$3="Boys",Table4abData!O17,IF($AR$3="Girls",Table4abData!AZ17,Table4abData!CK17))</f>
        <v>0.02</v>
      </c>
      <c r="AL11" s="513">
        <f>IF($AR$3="Boys",Table4abData!P17,IF($AR$3="Girls",Table4abData!BA17,Table4abData!CL17))</f>
        <v>-0.01</v>
      </c>
      <c r="AM11" s="513">
        <f>IF($AR$3="Boys",Table4abData!Q17,IF($AR$3="Girls",Table4abData!BB17,Table4abData!CM17))</f>
        <v>0</v>
      </c>
      <c r="AN11" s="513">
        <f>IF($AR$3="Boys",Table4abData!R17,IF($AR$3="Girls",Table4abData!BC17,Table4abData!CN17))</f>
        <v>0.01</v>
      </c>
      <c r="AO11" s="513"/>
      <c r="AP11" s="513">
        <f>IF($AR$3="Boys",Table4abData!S17,IF($AR$3="Girls",Table4abData!BD17,Table4abData!CO17))</f>
        <v>0.01</v>
      </c>
      <c r="AQ11" s="514">
        <f>IF($AR$3="Boys",Table4abData!T17,IF($AR$3="Girls",Table4abData!BE17,Table4abData!CP17))</f>
        <v>0.01</v>
      </c>
      <c r="AR11" s="514">
        <f>IF($AR$3="Boys",Table4abData!U17,IF($AR$3="Girls",Table4abData!BF17,Table4abData!CQ17))</f>
        <v>0.02</v>
      </c>
      <c r="AS11" s="41"/>
      <c r="AV11" s="516"/>
    </row>
    <row r="12" spans="1:48" s="28" customFormat="1" ht="11.25" customHeight="1" x14ac:dyDescent="0.2">
      <c r="A12" s="520"/>
      <c r="B12" s="527"/>
      <c r="C12" s="528"/>
      <c r="D12" s="528"/>
      <c r="E12" s="528"/>
      <c r="F12" s="528"/>
      <c r="G12" s="528"/>
      <c r="H12" s="528"/>
      <c r="I12" s="528"/>
      <c r="J12" s="529"/>
      <c r="K12" s="529"/>
      <c r="L12" s="529"/>
      <c r="M12" s="529"/>
      <c r="N12" s="529"/>
      <c r="O12" s="529"/>
      <c r="P12" s="529"/>
      <c r="Q12" s="529"/>
      <c r="R12" s="529"/>
      <c r="S12" s="529"/>
      <c r="T12" s="529"/>
      <c r="U12" s="529"/>
      <c r="V12" s="529"/>
      <c r="W12" s="529"/>
      <c r="X12" s="529"/>
      <c r="Y12" s="240"/>
      <c r="Z12" s="240"/>
      <c r="AA12" s="240"/>
      <c r="AB12" s="256"/>
      <c r="AC12" s="240"/>
      <c r="AD12" s="240"/>
      <c r="AE12" s="240"/>
      <c r="AF12" s="256"/>
      <c r="AG12" s="529"/>
      <c r="AH12" s="528"/>
      <c r="AI12" s="529"/>
      <c r="AJ12" s="529"/>
      <c r="AK12" s="529"/>
      <c r="AL12" s="530"/>
      <c r="AM12" s="530"/>
      <c r="AN12" s="530"/>
      <c r="AO12" s="530"/>
      <c r="AP12" s="530"/>
      <c r="AQ12" s="530"/>
      <c r="AR12" s="530"/>
      <c r="AS12" s="503"/>
      <c r="AV12" s="516"/>
    </row>
    <row r="13" spans="1:48" ht="11.25" customHeight="1" x14ac:dyDescent="0.2">
      <c r="A13" s="87"/>
      <c r="B13" s="73"/>
      <c r="C13" s="74"/>
      <c r="D13" s="74"/>
      <c r="E13" s="74"/>
      <c r="F13" s="74"/>
      <c r="G13" s="74"/>
      <c r="H13" s="74"/>
      <c r="I13" s="74"/>
      <c r="J13" s="74"/>
      <c r="K13" s="74"/>
      <c r="L13" s="74"/>
      <c r="M13" s="74"/>
      <c r="N13" s="74"/>
      <c r="O13" s="74"/>
      <c r="P13" s="74"/>
      <c r="Q13" s="74"/>
      <c r="R13" s="74"/>
      <c r="S13" s="74"/>
      <c r="T13" s="74"/>
      <c r="U13" s="74"/>
      <c r="V13" s="74"/>
      <c r="W13" s="74"/>
      <c r="Y13" s="512"/>
      <c r="Z13" s="512"/>
      <c r="AA13" s="512"/>
      <c r="AB13" s="531"/>
      <c r="AC13" s="203"/>
      <c r="AD13" s="532"/>
      <c r="AE13" s="532"/>
      <c r="AF13" s="256"/>
      <c r="AG13" s="93"/>
      <c r="AH13" s="93"/>
      <c r="AI13" s="93"/>
      <c r="AJ13" s="93"/>
      <c r="AK13" s="93"/>
      <c r="AL13" s="93"/>
      <c r="AM13" s="93"/>
      <c r="AN13" s="93"/>
      <c r="AO13" s="93"/>
      <c r="AP13" s="93"/>
      <c r="AQ13" s="93"/>
      <c r="AR13" s="93" t="s">
        <v>64</v>
      </c>
      <c r="AS13" s="93"/>
    </row>
    <row r="14" spans="1:48" x14ac:dyDescent="0.2">
      <c r="A14" s="903" t="s">
        <v>430</v>
      </c>
      <c r="B14" s="903"/>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131"/>
    </row>
    <row r="15" spans="1:48" ht="40.5" customHeight="1" x14ac:dyDescent="0.2">
      <c r="A15" s="823" t="s">
        <v>443</v>
      </c>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226"/>
    </row>
    <row r="16" spans="1:48" x14ac:dyDescent="0.2">
      <c r="A16" s="854" t="s">
        <v>259</v>
      </c>
      <c r="B16" s="854"/>
      <c r="C16" s="854"/>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c r="AJ16" s="854"/>
      <c r="AK16" s="854"/>
      <c r="AL16" s="854"/>
      <c r="AM16" s="854"/>
      <c r="AN16" s="854"/>
      <c r="AO16" s="854"/>
      <c r="AP16" s="854"/>
      <c r="AQ16" s="854"/>
      <c r="AR16" s="854"/>
      <c r="AS16" s="130"/>
    </row>
    <row r="17" spans="1:48" x14ac:dyDescent="0.2">
      <c r="A17" s="854" t="s">
        <v>384</v>
      </c>
      <c r="B17" s="854"/>
      <c r="C17" s="854"/>
      <c r="D17" s="854"/>
      <c r="E17" s="854"/>
      <c r="F17" s="854"/>
      <c r="G17" s="854"/>
      <c r="H17" s="854"/>
      <c r="I17" s="854"/>
      <c r="J17" s="854"/>
      <c r="K17" s="854"/>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4"/>
      <c r="AJ17" s="854"/>
      <c r="AK17" s="854"/>
      <c r="AL17" s="854"/>
      <c r="AM17" s="854"/>
      <c r="AN17" s="854"/>
      <c r="AO17" s="854"/>
      <c r="AP17" s="854"/>
      <c r="AQ17" s="854"/>
      <c r="AR17" s="854"/>
      <c r="AS17" s="130"/>
    </row>
    <row r="18" spans="1:48" ht="24" customHeight="1" x14ac:dyDescent="0.2">
      <c r="A18" s="810" t="s">
        <v>532</v>
      </c>
      <c r="B18" s="810"/>
      <c r="C18" s="810"/>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0"/>
      <c r="AB18" s="810"/>
      <c r="AC18" s="810"/>
      <c r="AD18" s="810"/>
      <c r="AE18" s="810"/>
      <c r="AF18" s="810"/>
      <c r="AG18" s="810"/>
      <c r="AH18" s="810"/>
      <c r="AI18" s="810"/>
      <c r="AJ18" s="810"/>
      <c r="AK18" s="810"/>
      <c r="AL18" s="810"/>
      <c r="AM18" s="810"/>
      <c r="AN18" s="810"/>
      <c r="AO18" s="810"/>
      <c r="AP18" s="810"/>
      <c r="AQ18" s="810"/>
      <c r="AR18" s="810"/>
      <c r="AS18" s="450"/>
    </row>
    <row r="19" spans="1:48" ht="15" customHeight="1" x14ac:dyDescent="0.2">
      <c r="A19" s="451" t="s">
        <v>114</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74"/>
      <c r="Z19" s="74"/>
      <c r="AA19" s="74"/>
      <c r="AB19" s="74"/>
      <c r="AC19" s="74"/>
      <c r="AD19" s="74"/>
      <c r="AE19" s="74"/>
      <c r="AF19" s="74"/>
      <c r="AG19" s="320"/>
      <c r="AH19" s="320"/>
      <c r="AI19" s="320"/>
      <c r="AJ19" s="320"/>
      <c r="AK19" s="320"/>
      <c r="AL19" s="320"/>
      <c r="AM19" s="320"/>
      <c r="AN19" s="320"/>
      <c r="AO19" s="320"/>
      <c r="AP19" s="320"/>
      <c r="AQ19" s="320"/>
      <c r="AR19" s="320"/>
      <c r="AS19" s="320"/>
    </row>
    <row r="20" spans="1:48" ht="27" customHeight="1" x14ac:dyDescent="0.2">
      <c r="A20" s="904" t="s">
        <v>444</v>
      </c>
      <c r="B20" s="904"/>
      <c r="C20" s="904"/>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04"/>
      <c r="AQ20" s="904"/>
      <c r="AR20" s="904"/>
      <c r="AS20" s="320"/>
    </row>
    <row r="21" spans="1:48" ht="37.5" customHeight="1" x14ac:dyDescent="0.2">
      <c r="A21" s="810" t="s">
        <v>445</v>
      </c>
      <c r="B21" s="810"/>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320"/>
    </row>
    <row r="22" spans="1:48" ht="12.75" customHeight="1" x14ac:dyDescent="0.2">
      <c r="A22" s="906" t="s">
        <v>446</v>
      </c>
      <c r="B22" s="906"/>
      <c r="C22" s="906"/>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325"/>
    </row>
    <row r="23" spans="1:48" ht="14.25" customHeight="1" x14ac:dyDescent="0.2">
      <c r="A23" s="906" t="s">
        <v>447</v>
      </c>
      <c r="B23" s="906"/>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906"/>
      <c r="AK23" s="906"/>
      <c r="AL23" s="906"/>
      <c r="AM23" s="906"/>
      <c r="AN23" s="906"/>
      <c r="AO23" s="906"/>
      <c r="AP23" s="906"/>
      <c r="AQ23" s="906"/>
      <c r="AR23" s="906"/>
      <c r="AS23" s="325"/>
    </row>
    <row r="24" spans="1:48" ht="12.75" customHeight="1" x14ac:dyDescent="0.2">
      <c r="A24" s="906" t="s">
        <v>448</v>
      </c>
      <c r="B24" s="906"/>
      <c r="C24" s="906"/>
      <c r="D24" s="906"/>
      <c r="E24" s="906"/>
      <c r="F24" s="906"/>
      <c r="G24" s="906"/>
      <c r="H24" s="906"/>
      <c r="I24" s="906"/>
      <c r="J24" s="906"/>
      <c r="K24" s="906"/>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6"/>
      <c r="AI24" s="906"/>
      <c r="AJ24" s="906"/>
      <c r="AK24" s="906"/>
      <c r="AL24" s="906"/>
      <c r="AM24" s="906"/>
      <c r="AN24" s="906"/>
      <c r="AO24" s="906"/>
      <c r="AP24" s="906"/>
      <c r="AQ24" s="906"/>
      <c r="AR24" s="906"/>
      <c r="AS24" s="325"/>
      <c r="AT24" s="11"/>
    </row>
    <row r="25" spans="1:48" s="11" customFormat="1" ht="24.75" customHeight="1" x14ac:dyDescent="0.2">
      <c r="A25" s="848" t="s">
        <v>449</v>
      </c>
      <c r="B25" s="848"/>
      <c r="C25" s="848"/>
      <c r="D25" s="848"/>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8"/>
      <c r="AL25" s="848"/>
      <c r="AM25" s="848"/>
      <c r="AN25" s="848"/>
      <c r="AO25" s="848"/>
      <c r="AP25" s="848"/>
      <c r="AQ25" s="848"/>
      <c r="AR25" s="848"/>
      <c r="AS25" s="452"/>
      <c r="AT25" s="19"/>
      <c r="AV25" s="525"/>
    </row>
    <row r="26" spans="1:48" ht="26.25" customHeight="1" x14ac:dyDescent="0.2">
      <c r="A26" s="848" t="s">
        <v>450</v>
      </c>
      <c r="B26" s="848"/>
      <c r="C26" s="848"/>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8"/>
      <c r="AL26" s="848"/>
      <c r="AM26" s="848"/>
      <c r="AN26" s="848"/>
      <c r="AO26" s="848"/>
      <c r="AP26" s="848"/>
      <c r="AQ26" s="848"/>
      <c r="AR26" s="848"/>
      <c r="AS26" s="452"/>
    </row>
    <row r="27" spans="1:48" x14ac:dyDescent="0.2">
      <c r="A27" s="848" t="s">
        <v>473</v>
      </c>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c r="AN27" s="848"/>
      <c r="AO27" s="848"/>
      <c r="AP27" s="848"/>
      <c r="AQ27" s="848"/>
      <c r="AR27" s="848"/>
      <c r="AS27" s="452"/>
    </row>
    <row r="28" spans="1:48" ht="30.75" customHeight="1" x14ac:dyDescent="0.2">
      <c r="A28" s="848" t="s">
        <v>654</v>
      </c>
      <c r="B28" s="848"/>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848"/>
      <c r="AJ28" s="848"/>
      <c r="AK28" s="848"/>
      <c r="AL28" s="848"/>
      <c r="AM28" s="848"/>
      <c r="AN28" s="848"/>
      <c r="AO28" s="848"/>
      <c r="AP28" s="848"/>
      <c r="AQ28" s="848"/>
      <c r="AR28" s="848"/>
      <c r="AS28" s="132"/>
    </row>
    <row r="30" spans="1:48" x14ac:dyDescent="0.2">
      <c r="A30" s="19"/>
    </row>
    <row r="31" spans="1:48" x14ac:dyDescent="0.2">
      <c r="F31" s="12" t="s">
        <v>27</v>
      </c>
      <c r="AV31" s="19"/>
    </row>
    <row r="32" spans="1:48" x14ac:dyDescent="0.2">
      <c r="AS32" s="19"/>
      <c r="AV32" s="19"/>
    </row>
    <row r="33" spans="1:48" x14ac:dyDescent="0.2">
      <c r="A33" s="19"/>
      <c r="B33" s="19" t="s">
        <v>27</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V33" s="19"/>
    </row>
    <row r="35" spans="1:48" x14ac:dyDescent="0.2">
      <c r="Y35" s="75"/>
      <c r="Z35" s="75"/>
      <c r="AA35" s="75"/>
      <c r="AB35" s="75"/>
      <c r="AC35" s="75"/>
      <c r="AD35" s="75"/>
      <c r="AE35" s="75"/>
      <c r="AF35" s="75"/>
      <c r="AV35" s="19"/>
    </row>
  </sheetData>
  <sheetProtection sheet="1" objects="1" scenarios="1"/>
  <mergeCells count="31">
    <mergeCell ref="A26:AR26"/>
    <mergeCell ref="A20:AR20"/>
    <mergeCell ref="A21:AR21"/>
    <mergeCell ref="A22:AR22"/>
    <mergeCell ref="A23:AR23"/>
    <mergeCell ref="A24:AR24"/>
    <mergeCell ref="A25:AR25"/>
    <mergeCell ref="A28:AR28"/>
    <mergeCell ref="Y6:AA6"/>
    <mergeCell ref="AC6:AE6"/>
    <mergeCell ref="AH6:AJ6"/>
    <mergeCell ref="AL6:AN6"/>
    <mergeCell ref="A17:AR17"/>
    <mergeCell ref="A14:AR14"/>
    <mergeCell ref="A15:AR15"/>
    <mergeCell ref="A16:AR16"/>
    <mergeCell ref="AP6:AR6"/>
    <mergeCell ref="J6:L6"/>
    <mergeCell ref="N6:P6"/>
    <mergeCell ref="R6:T6"/>
    <mergeCell ref="V6:X6"/>
    <mergeCell ref="A18:AR18"/>
    <mergeCell ref="A27:AR27"/>
    <mergeCell ref="AH5:AR5"/>
    <mergeCell ref="A2:B2"/>
    <mergeCell ref="AP2:AR2"/>
    <mergeCell ref="AP3:AQ3"/>
    <mergeCell ref="J5:P5"/>
    <mergeCell ref="R5:AF5"/>
    <mergeCell ref="B5:D6"/>
    <mergeCell ref="F5:H6"/>
  </mergeCells>
  <conditionalFormatting sqref="AT8">
    <cfRule type="expression" dxfId="22" priority="8">
      <formula>(#REF!="Percentage")</formula>
    </cfRule>
  </conditionalFormatting>
  <conditionalFormatting sqref="AS8">
    <cfRule type="expression" dxfId="21" priority="7">
      <formula>(#REF!="Percentage")</formula>
    </cfRule>
  </conditionalFormatting>
  <conditionalFormatting sqref="AS9">
    <cfRule type="expression" dxfId="20" priority="6">
      <formula>(#REF!="Percentage")</formula>
    </cfRule>
  </conditionalFormatting>
  <conditionalFormatting sqref="AS10 AG8:AJ11 AQ8:AR11">
    <cfRule type="expression" dxfId="19" priority="5">
      <formula>(#REF!="Percentage")</formula>
    </cfRule>
  </conditionalFormatting>
  <conditionalFormatting sqref="AS11">
    <cfRule type="expression" dxfId="18" priority="4">
      <formula>(#REF!="Percentage")</formula>
    </cfRule>
  </conditionalFormatting>
  <conditionalFormatting sqref="B8:D11 F8:P11 R8:T11">
    <cfRule type="expression" dxfId="17" priority="3">
      <formula>(#REF!="Percentage")</formula>
    </cfRule>
  </conditionalFormatting>
  <conditionalFormatting sqref="V8:X11">
    <cfRule type="expression" dxfId="16" priority="1">
      <formula>(#REF!="Percentage")</formula>
    </cfRule>
  </conditionalFormatting>
  <dataValidations count="1">
    <dataValidation type="list" allowBlank="1" showInputMessage="1" showErrorMessage="1" sqref="AG3:AO4 AS3:AS4 AR3 AA4">
      <formula1>$AV$2:$AV$4</formula1>
    </dataValidation>
  </dataValidations>
  <hyperlinks>
    <hyperlink ref="A19" r:id="rId1"/>
  </hyperlinks>
  <pageMargins left="0.31496062992125984" right="0.27559055118110237" top="0.51181102362204722" bottom="0.51181102362204722" header="0.51181102362204722" footer="0.51181102362204722"/>
  <pageSetup paperSize="9" scale="70" orientation="landscape"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2" id="{1704D91C-FD09-4BF3-A245-82D4CCF98CF2}">
            <xm:f>('Table 4a'!#REF!="Percentage")</xm:f>
            <x14:dxf>
              <numFmt numFmtId="165" formatCode="#,##0.0"/>
            </x14:dxf>
          </x14:cfRule>
          <xm:sqref>AD13:AE13 AC8:AE12 AC14:AE17 Y8:AA17</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X44"/>
  <sheetViews>
    <sheetView showGridLines="0" zoomScaleNormal="100" workbookViewId="0">
      <pane ySplit="17" topLeftCell="A18" activePane="bottomLeft" state="frozen"/>
      <selection sqref="A1:L1"/>
      <selection pane="bottomLeft"/>
    </sheetView>
  </sheetViews>
  <sheetFormatPr defaultColWidth="9.140625" defaultRowHeight="11.25" x14ac:dyDescent="0.2"/>
  <cols>
    <col min="1" max="1" width="32.7109375" style="255" customWidth="1"/>
    <col min="2" max="2" width="6.7109375" style="204" customWidth="1"/>
    <col min="3" max="4" width="6.7109375" style="254" customWidth="1"/>
    <col min="5" max="5" width="0.85546875" style="203" customWidth="1"/>
    <col min="6" max="6" width="8.28515625" style="203" customWidth="1"/>
    <col min="7" max="8" width="6.7109375" style="203" customWidth="1"/>
    <col min="9" max="9" width="0.85546875" style="203" customWidth="1"/>
    <col min="10" max="12" width="6.7109375" style="203" customWidth="1"/>
    <col min="13" max="13" width="1" style="203" customWidth="1"/>
    <col min="14" max="16" width="6.7109375" style="203" customWidth="1"/>
    <col min="17" max="17" width="0.85546875" style="203" customWidth="1"/>
    <col min="18" max="20" width="6.7109375" style="203" customWidth="1"/>
    <col min="21" max="21" width="0.85546875" style="203" customWidth="1"/>
    <col min="22" max="24" width="6.7109375" style="203" customWidth="1"/>
    <col min="25" max="27" width="6.7109375" style="12" customWidth="1"/>
    <col min="28" max="28" width="0.85546875" style="12" customWidth="1"/>
    <col min="29" max="31" width="6.7109375" style="12" customWidth="1"/>
    <col min="32" max="32" width="0.85546875" style="12" customWidth="1"/>
    <col min="33" max="33" width="0.85546875" style="203" customWidth="1"/>
    <col min="34" max="36" width="6.7109375" style="203" customWidth="1"/>
    <col min="37" max="37" width="0.85546875" style="203" customWidth="1"/>
    <col min="38" max="40" width="7.28515625" style="203" customWidth="1"/>
    <col min="41" max="41" width="0.85546875" style="203" customWidth="1"/>
    <col min="42" max="44" width="7.28515625" style="203" customWidth="1"/>
    <col min="45" max="45" width="6.7109375" style="203" customWidth="1"/>
    <col min="46" max="46" width="3" style="204" customWidth="1"/>
    <col min="47" max="47" width="9.5703125" style="204" customWidth="1"/>
    <col min="48" max="48" width="2.28515625" style="326" customWidth="1"/>
    <col min="49" max="49" width="9.5703125" style="204" customWidth="1"/>
    <col min="50" max="16384" width="9.140625" style="204"/>
  </cols>
  <sheetData>
    <row r="1" spans="1:48" ht="13.5" customHeight="1" x14ac:dyDescent="0.2">
      <c r="A1" s="212" t="s">
        <v>257</v>
      </c>
      <c r="B1" s="198"/>
      <c r="C1" s="198"/>
      <c r="D1" s="198"/>
      <c r="E1" s="198"/>
      <c r="F1" s="198"/>
      <c r="G1" s="198"/>
      <c r="H1" s="198"/>
      <c r="I1" s="198"/>
      <c r="J1" s="199"/>
      <c r="K1" s="199"/>
      <c r="L1" s="199"/>
      <c r="M1" s="199"/>
      <c r="N1" s="199"/>
      <c r="O1" s="199"/>
      <c r="P1" s="199"/>
      <c r="Q1" s="199"/>
      <c r="R1" s="199"/>
      <c r="S1" s="199"/>
      <c r="T1" s="199"/>
      <c r="U1" s="199"/>
      <c r="V1" s="199"/>
      <c r="W1" s="199"/>
      <c r="X1" s="199"/>
      <c r="Y1" s="225"/>
      <c r="Z1" s="43"/>
      <c r="AA1" s="43"/>
      <c r="AB1" s="43"/>
      <c r="AC1" s="225"/>
      <c r="AD1" s="43"/>
      <c r="AE1" s="43"/>
      <c r="AF1" s="43"/>
      <c r="AG1" s="199"/>
      <c r="AH1" s="199"/>
      <c r="AI1" s="199"/>
      <c r="AJ1" s="199"/>
      <c r="AK1" s="199"/>
      <c r="AL1" s="199"/>
      <c r="AM1" s="199"/>
      <c r="AN1" s="199"/>
      <c r="AO1" s="199"/>
      <c r="AP1" s="199"/>
      <c r="AQ1" s="199"/>
      <c r="AR1" s="199"/>
      <c r="AS1" s="199"/>
    </row>
    <row r="2" spans="1:48" ht="13.5" customHeight="1" x14ac:dyDescent="0.2">
      <c r="A2" s="907" t="s">
        <v>531</v>
      </c>
      <c r="B2" s="907"/>
      <c r="C2" s="200"/>
      <c r="D2" s="200"/>
      <c r="E2" s="201"/>
      <c r="F2" s="202"/>
      <c r="G2" s="202"/>
      <c r="H2" s="202"/>
      <c r="I2" s="202"/>
      <c r="X2" s="255"/>
      <c r="AG2" s="255"/>
      <c r="AH2" s="255"/>
      <c r="AI2" s="255"/>
      <c r="AJ2" s="255"/>
      <c r="AK2" s="255"/>
      <c r="AL2" s="255"/>
      <c r="AM2" s="255"/>
      <c r="AN2" s="255"/>
      <c r="AO2" s="255"/>
      <c r="AP2" s="908" t="s">
        <v>41</v>
      </c>
      <c r="AQ2" s="908"/>
      <c r="AR2" s="908"/>
      <c r="AS2" s="255"/>
      <c r="AV2" s="326" t="s">
        <v>5</v>
      </c>
    </row>
    <row r="3" spans="1:48" ht="12.75" customHeight="1" x14ac:dyDescent="0.2">
      <c r="A3" s="533" t="s">
        <v>0</v>
      </c>
      <c r="B3" s="534"/>
      <c r="C3" s="200"/>
      <c r="D3" s="200"/>
      <c r="E3" s="201"/>
      <c r="F3" s="202"/>
      <c r="G3" s="202"/>
      <c r="H3" s="202"/>
      <c r="I3" s="202"/>
      <c r="AG3" s="218"/>
      <c r="AH3" s="218"/>
      <c r="AI3" s="218"/>
      <c r="AJ3" s="218"/>
      <c r="AK3" s="218"/>
      <c r="AL3" s="218"/>
      <c r="AM3" s="218"/>
      <c r="AN3" s="218"/>
      <c r="AO3" s="218"/>
      <c r="AP3" s="909" t="s">
        <v>39</v>
      </c>
      <c r="AQ3" s="909"/>
      <c r="AR3" s="195" t="s">
        <v>28</v>
      </c>
      <c r="AS3" s="218"/>
      <c r="AV3" s="326" t="s">
        <v>6</v>
      </c>
    </row>
    <row r="4" spans="1:48" ht="12.75" customHeight="1" x14ac:dyDescent="0.2">
      <c r="A4" s="533"/>
      <c r="B4" s="534"/>
      <c r="C4" s="200"/>
      <c r="D4" s="200"/>
      <c r="E4" s="201"/>
      <c r="F4" s="202"/>
      <c r="G4" s="202"/>
      <c r="H4" s="202"/>
      <c r="I4" s="202"/>
      <c r="AG4" s="218"/>
      <c r="AH4" s="218"/>
      <c r="AI4" s="218"/>
      <c r="AJ4" s="218"/>
      <c r="AK4" s="218"/>
      <c r="AL4" s="218"/>
      <c r="AM4" s="218"/>
      <c r="AN4" s="218"/>
      <c r="AO4" s="218"/>
      <c r="AP4" s="535"/>
      <c r="AQ4" s="535"/>
      <c r="AR4" s="218"/>
      <c r="AS4" s="218"/>
      <c r="AV4" s="327" t="s">
        <v>28</v>
      </c>
    </row>
    <row r="5" spans="1:48" s="206" customFormat="1" ht="18.75" customHeight="1" x14ac:dyDescent="0.2">
      <c r="A5" s="910" t="str">
        <f>IF(AR3="All", "All pupils",AR3)</f>
        <v>All pupils</v>
      </c>
      <c r="B5" s="899" t="s">
        <v>273</v>
      </c>
      <c r="C5" s="899"/>
      <c r="D5" s="899"/>
      <c r="E5" s="783"/>
      <c r="F5" s="897" t="s">
        <v>237</v>
      </c>
      <c r="G5" s="897"/>
      <c r="H5" s="897"/>
      <c r="I5" s="783"/>
      <c r="J5" s="843" t="s">
        <v>561</v>
      </c>
      <c r="K5" s="843"/>
      <c r="L5" s="843"/>
      <c r="M5" s="843"/>
      <c r="N5" s="843"/>
      <c r="O5" s="843"/>
      <c r="P5" s="843"/>
      <c r="Q5" s="788"/>
      <c r="R5" s="842" t="s">
        <v>558</v>
      </c>
      <c r="S5" s="842"/>
      <c r="T5" s="842"/>
      <c r="U5" s="842"/>
      <c r="V5" s="842"/>
      <c r="W5" s="842"/>
      <c r="X5" s="842"/>
      <c r="Y5" s="842"/>
      <c r="Z5" s="842"/>
      <c r="AA5" s="842"/>
      <c r="AB5" s="842"/>
      <c r="AC5" s="842"/>
      <c r="AD5" s="842"/>
      <c r="AE5" s="842"/>
      <c r="AF5" s="842"/>
      <c r="AG5" s="788"/>
      <c r="AH5" s="843" t="s">
        <v>694</v>
      </c>
      <c r="AI5" s="843"/>
      <c r="AJ5" s="843"/>
      <c r="AK5" s="843"/>
      <c r="AL5" s="843"/>
      <c r="AM5" s="843"/>
      <c r="AN5" s="843"/>
      <c r="AO5" s="843"/>
      <c r="AP5" s="843"/>
      <c r="AQ5" s="843"/>
      <c r="AR5" s="843"/>
      <c r="AS5" s="205"/>
      <c r="AV5" s="327"/>
    </row>
    <row r="6" spans="1:48" s="255" customFormat="1" ht="67.900000000000006" customHeight="1" x14ac:dyDescent="0.2">
      <c r="A6" s="911"/>
      <c r="B6" s="863"/>
      <c r="C6" s="863"/>
      <c r="D6" s="863"/>
      <c r="E6" s="787"/>
      <c r="F6" s="898"/>
      <c r="G6" s="898"/>
      <c r="H6" s="898"/>
      <c r="I6" s="787"/>
      <c r="J6" s="901" t="s">
        <v>686</v>
      </c>
      <c r="K6" s="901"/>
      <c r="L6" s="901"/>
      <c r="M6" s="771"/>
      <c r="N6" s="901" t="s">
        <v>687</v>
      </c>
      <c r="O6" s="901"/>
      <c r="P6" s="901"/>
      <c r="Q6" s="787"/>
      <c r="R6" s="900" t="s">
        <v>559</v>
      </c>
      <c r="S6" s="900"/>
      <c r="T6" s="900"/>
      <c r="U6" s="505"/>
      <c r="V6" s="901" t="s">
        <v>560</v>
      </c>
      <c r="W6" s="901"/>
      <c r="X6" s="901"/>
      <c r="Y6" s="900" t="s">
        <v>574</v>
      </c>
      <c r="Z6" s="900"/>
      <c r="AA6" s="900"/>
      <c r="AB6" s="505"/>
      <c r="AC6" s="901" t="s">
        <v>575</v>
      </c>
      <c r="AD6" s="901"/>
      <c r="AE6" s="901"/>
      <c r="AF6" s="505"/>
      <c r="AG6" s="536"/>
      <c r="AH6" s="900" t="s">
        <v>562</v>
      </c>
      <c r="AI6" s="900"/>
      <c r="AJ6" s="900"/>
      <c r="AK6" s="454"/>
      <c r="AL6" s="902" t="s">
        <v>563</v>
      </c>
      <c r="AM6" s="902"/>
      <c r="AN6" s="902"/>
      <c r="AO6" s="507"/>
      <c r="AP6" s="902" t="s">
        <v>564</v>
      </c>
      <c r="AQ6" s="902"/>
      <c r="AR6" s="902"/>
      <c r="AS6" s="537"/>
      <c r="AV6" s="538"/>
    </row>
    <row r="7" spans="1:48" ht="25.5" customHeight="1" x14ac:dyDescent="0.2">
      <c r="A7" s="224" t="s">
        <v>258</v>
      </c>
      <c r="B7" s="453" t="s">
        <v>17</v>
      </c>
      <c r="C7" s="453" t="s">
        <v>51</v>
      </c>
      <c r="D7" s="453" t="s">
        <v>18</v>
      </c>
      <c r="E7" s="455"/>
      <c r="F7" s="453" t="s">
        <v>17</v>
      </c>
      <c r="G7" s="453" t="s">
        <v>51</v>
      </c>
      <c r="H7" s="453" t="s">
        <v>18</v>
      </c>
      <c r="I7" s="455"/>
      <c r="J7" s="453" t="s">
        <v>17</v>
      </c>
      <c r="K7" s="453" t="s">
        <v>51</v>
      </c>
      <c r="L7" s="453" t="s">
        <v>18</v>
      </c>
      <c r="M7" s="453"/>
      <c r="N7" s="453" t="s">
        <v>17</v>
      </c>
      <c r="O7" s="453" t="s">
        <v>51</v>
      </c>
      <c r="P7" s="453" t="s">
        <v>18</v>
      </c>
      <c r="Q7" s="455"/>
      <c r="R7" s="453" t="s">
        <v>17</v>
      </c>
      <c r="S7" s="453" t="s">
        <v>51</v>
      </c>
      <c r="T7" s="453" t="s">
        <v>18</v>
      </c>
      <c r="U7" s="455"/>
      <c r="V7" s="453" t="s">
        <v>17</v>
      </c>
      <c r="W7" s="453" t="s">
        <v>51</v>
      </c>
      <c r="X7" s="453" t="s">
        <v>18</v>
      </c>
      <c r="Y7" s="620" t="s">
        <v>17</v>
      </c>
      <c r="Z7" s="620" t="s">
        <v>51</v>
      </c>
      <c r="AA7" s="620" t="s">
        <v>18</v>
      </c>
      <c r="AB7" s="622"/>
      <c r="AC7" s="620" t="s">
        <v>17</v>
      </c>
      <c r="AD7" s="623" t="s">
        <v>51</v>
      </c>
      <c r="AE7" s="623" t="s">
        <v>18</v>
      </c>
      <c r="AF7" s="506"/>
      <c r="AG7" s="453"/>
      <c r="AH7" s="453" t="s">
        <v>17</v>
      </c>
      <c r="AI7" s="453" t="s">
        <v>51</v>
      </c>
      <c r="AJ7" s="453" t="s">
        <v>18</v>
      </c>
      <c r="AK7" s="453"/>
      <c r="AL7" s="508" t="s">
        <v>17</v>
      </c>
      <c r="AM7" s="508" t="s">
        <v>51</v>
      </c>
      <c r="AN7" s="508" t="s">
        <v>18</v>
      </c>
      <c r="AO7" s="509"/>
      <c r="AP7" s="509" t="s">
        <v>17</v>
      </c>
      <c r="AQ7" s="509" t="s">
        <v>51</v>
      </c>
      <c r="AR7" s="509" t="s">
        <v>18</v>
      </c>
      <c r="AS7" s="257"/>
    </row>
    <row r="8" spans="1:48" s="187" customFormat="1" ht="12" customHeight="1" x14ac:dyDescent="0.2">
      <c r="A8" s="196" t="s">
        <v>229</v>
      </c>
      <c r="B8" s="249">
        <f>IF($AR$3="Boys",Table4cData!C4,IF($AR$3="Girls",Table4cData!AN4,Table4cData!BY4))</f>
        <v>13</v>
      </c>
      <c r="C8" s="249">
        <f>IF($AR$3="Boys",Table4cData!D4,IF($AR$3="Girls",Table4cData!AO4,Table4cData!BZ4))</f>
        <v>44.8</v>
      </c>
      <c r="D8" s="249">
        <f>IF($AR$3="Boys",Table4cData!E4,IF($AR$3="Girls",Table4cData!AP4,Table4cData!CA4))</f>
        <v>42.1</v>
      </c>
      <c r="E8" s="543"/>
      <c r="F8" s="249">
        <f>IF($AR$3="Boys",Table4cData!F4,IF($AR$3="Girls",Table4cData!AQ4,Table4cData!CB4))</f>
        <v>25.2</v>
      </c>
      <c r="G8" s="249">
        <f>IF($AR$3="Boys",Table4cData!G4,IF($AR$3="Girls",Table4cData!AR4,Table4cData!CC4))</f>
        <v>40.700000000000003</v>
      </c>
      <c r="H8" s="249">
        <f>IF($AR$3="Boys",Table4cData!H4,IF($AR$3="Girls",Table4cData!AS4,Table4cData!CD4))</f>
        <v>60.9</v>
      </c>
      <c r="I8" s="249"/>
      <c r="J8" s="249">
        <f>IF($AR$3="Boys",Table4cData!X4,IF($AR$3="Girls",Table4cData!BI4,Table4cData!CT4))</f>
        <v>2.6</v>
      </c>
      <c r="K8" s="249">
        <f>IF($AR$3="Boys",Table4cData!Y4,IF($AR$3="Girls",Table4cData!BJ4,Table4cData!CU4))</f>
        <v>24.3</v>
      </c>
      <c r="L8" s="249">
        <f>IF($AR$3="Boys",Table4cData!Z4,IF($AR$3="Girls",Table4cData!BK4,Table4cData!CV4))</f>
        <v>77.400000000000006</v>
      </c>
      <c r="M8" s="249"/>
      <c r="N8" s="249">
        <f>IF($AR$3="Boys",Table4cData!U4,IF($AR$3="Girls",Table4cData!BF4,Table4cData!CQ4))</f>
        <v>11.2</v>
      </c>
      <c r="O8" s="249">
        <f>IF($AR$3="Boys",Table4cData!V4,IF($AR$3="Girls",Table4cData!BG4,Table4cData!CR4))</f>
        <v>55.3</v>
      </c>
      <c r="P8" s="249">
        <f>IF($AR$3="Boys",Table4cData!W4,IF($AR$3="Girls",Table4cData!BH4,Table4cData!CS4))</f>
        <v>92.9</v>
      </c>
      <c r="Q8" s="543"/>
      <c r="R8" s="249">
        <f>IF($AR$3="Boys",Table4cData!AA4,IF($AR$3="Girls",Table4cData!BL4,Table4cData!CW4))</f>
        <v>10.6</v>
      </c>
      <c r="S8" s="249">
        <f>IF($AR$3="Boys",Table4cData!AB4,IF($AR$3="Girls",Table4cData!BM4,Table4cData!CX4))</f>
        <v>29.1</v>
      </c>
      <c r="T8" s="249">
        <f>IF($AR$3="Boys",Table4cData!AC4,IF($AR$3="Girls",Table4cData!BN4,Table4cData!CY4))</f>
        <v>56.6</v>
      </c>
      <c r="U8" s="539"/>
      <c r="V8" s="250">
        <f>IF($AR$3="Boys",Table4cData!AJ4,IF($AR$3="Girls",Table4cData!BU4,Table4cData!DF4))</f>
        <v>1.94</v>
      </c>
      <c r="W8" s="250">
        <f>IF($AR$3="Boys",Table4cData!AK4,IF($AR$3="Girls",Table4cData!BV4,Table4cData!DG4))</f>
        <v>3.39</v>
      </c>
      <c r="X8" s="250">
        <f>IF($AR$3="Boys",Table4cData!AL4,IF($AR$3="Girls",Table4cData!BW4,Table4cData!DH4))</f>
        <v>5.51</v>
      </c>
      <c r="Y8" s="249">
        <f>IF($AR$3="Boys",Table4cData!AG4,IF($AR$3="Girls",Table4cData!BR4,Table4cData!DC4))</f>
        <v>0.3</v>
      </c>
      <c r="Z8" s="249">
        <f>IF($AR$3="Boys",Table4cData!AH4,IF($AR$3="Girls",Table4cData!BS4,Table4cData!DD4))</f>
        <v>4.5999999999999996</v>
      </c>
      <c r="AA8" s="249">
        <f>IF($AR$3="Boys",Table4cData!AI4,IF($AR$3="Girls",Table4cData!BT4,Table4cData!DE4))</f>
        <v>34.1</v>
      </c>
      <c r="AB8" s="546"/>
      <c r="AC8" s="249">
        <f>IF($AR$3="Boys",Table4cData!AD4,IF($AR$3="Girls",Table4cData!BO4,Table4cData!CZ4))</f>
        <v>1.1000000000000001</v>
      </c>
      <c r="AD8" s="249">
        <f>IF($AR$3="Boys",Table4cData!AE4,IF($AR$3="Girls",Table4cData!BP4,Table4cData!DA4))</f>
        <v>10.9</v>
      </c>
      <c r="AE8" s="249">
        <f>IF($AR$3="Boys",Table4cData!AF4,IF($AR$3="Girls",Table4cData!BQ4,Table4cData!DB4))</f>
        <v>44.7</v>
      </c>
      <c r="AF8" s="546"/>
      <c r="AG8" s="543"/>
      <c r="AH8" s="250">
        <f>IF($AR$3="Boys",Table4cData!L4,IF($AR$3="Girls",Table4cData!AW4,Table4cData!CH4))</f>
        <v>-0.01</v>
      </c>
      <c r="AI8" s="250">
        <f>IF($AR$3="Boys",Table4cData!M4,IF($AR$3="Girls",Table4cData!AX4,Table4cData!CI4))</f>
        <v>-0.02</v>
      </c>
      <c r="AJ8" s="250">
        <f>IF($AR$3="Boys",Table4cData!N4,IF($AR$3="Girls",Table4cData!AY4,Table4cData!CJ4))</f>
        <v>-0.01</v>
      </c>
      <c r="AK8" s="539"/>
      <c r="AL8" s="332">
        <f>IF($AR$3="Boys",Table4cData!O4,IF($AR$3="Girls",Table4cData!AZ4,Table4cData!CK4))</f>
        <v>-0.02</v>
      </c>
      <c r="AM8" s="332">
        <f>IF($AR$3="Boys",Table4cData!P4,IF($AR$3="Girls",Table4cData!BA4,Table4cData!CL4))</f>
        <v>-0.02</v>
      </c>
      <c r="AN8" s="332">
        <f>IF($AR$3="Boys",Table4cData!Q4,IF($AR$3="Girls",Table4cData!BB4,Table4cData!CM4))</f>
        <v>-0.01</v>
      </c>
      <c r="AO8" s="543"/>
      <c r="AP8" s="332">
        <f>IF($AR$3="Boys",Table4cData!R4,IF($AR$3="Girls",Table4cData!BC4,Table4cData!CN4))</f>
        <v>0</v>
      </c>
      <c r="AQ8" s="332">
        <f>IF($AR$3="Boys",Table4cData!S4,IF($AR$3="Girls",Table4cData!BD4,Table4cData!CO4))</f>
        <v>-0.01</v>
      </c>
      <c r="AR8" s="332">
        <f>IF($AR$3="Boys",Table4cData!T4,IF($AR$3="Girls",Table4cData!BE4,Table4cData!CP4))</f>
        <v>0</v>
      </c>
      <c r="AS8" s="41"/>
      <c r="AT8" s="207"/>
      <c r="AV8" s="540"/>
    </row>
    <row r="9" spans="1:48" s="187" customFormat="1" ht="11.25" customHeight="1" x14ac:dyDescent="0.2">
      <c r="A9" s="196" t="s">
        <v>230</v>
      </c>
      <c r="B9" s="249">
        <f>IF($AR$3="Boys",Table4cData!C5,IF($AR$3="Girls",Table4cData!AN5,Table4cData!BY5))</f>
        <v>12.3</v>
      </c>
      <c r="C9" s="249">
        <f>IF($AR$3="Boys",Table4cData!D5,IF($AR$3="Girls",Table4cData!AO5,Table4cData!BZ5))</f>
        <v>43.6</v>
      </c>
      <c r="D9" s="249">
        <f>IF($AR$3="Boys",Table4cData!E5,IF($AR$3="Girls",Table4cData!AP5,Table4cData!CA5))</f>
        <v>44.1</v>
      </c>
      <c r="E9" s="543"/>
      <c r="F9" s="249">
        <f>IF($AR$3="Boys",Table4cData!F5,IF($AR$3="Girls",Table4cData!AQ5,Table4cData!CB5))</f>
        <v>25.7</v>
      </c>
      <c r="G9" s="249">
        <f>IF($AR$3="Boys",Table4cData!G5,IF($AR$3="Girls",Table4cData!AR5,Table4cData!CC5))</f>
        <v>41.6</v>
      </c>
      <c r="H9" s="249">
        <f>IF($AR$3="Boys",Table4cData!H5,IF($AR$3="Girls",Table4cData!AS5,Table4cData!CD5))</f>
        <v>62.2</v>
      </c>
      <c r="I9" s="249"/>
      <c r="J9" s="249">
        <f>IF($AR$3="Boys",Table4cData!X5,IF($AR$3="Girls",Table4cData!BI5,Table4cData!CT5))</f>
        <v>2.7</v>
      </c>
      <c r="K9" s="249">
        <f>IF($AR$3="Boys",Table4cData!Y5,IF($AR$3="Girls",Table4cData!BJ5,Table4cData!CU5))</f>
        <v>25.3</v>
      </c>
      <c r="L9" s="249">
        <f>IF($AR$3="Boys",Table4cData!Z5,IF($AR$3="Girls",Table4cData!BK5,Table4cData!CV5))</f>
        <v>78.3</v>
      </c>
      <c r="M9" s="249"/>
      <c r="N9" s="249">
        <f>IF($AR$3="Boys",Table4cData!U5,IF($AR$3="Girls",Table4cData!BF5,Table4cData!CQ5))</f>
        <v>11.8</v>
      </c>
      <c r="O9" s="249">
        <f>IF($AR$3="Boys",Table4cData!V5,IF($AR$3="Girls",Table4cData!BG5,Table4cData!CR5))</f>
        <v>57</v>
      </c>
      <c r="P9" s="249">
        <f>IF($AR$3="Boys",Table4cData!W5,IF($AR$3="Girls",Table4cData!BH5,Table4cData!CS5))</f>
        <v>93.9</v>
      </c>
      <c r="Q9" s="543"/>
      <c r="R9" s="249">
        <f>IF($AR$3="Boys",Table4cData!AA5,IF($AR$3="Girls",Table4cData!BL5,Table4cData!CW5))</f>
        <v>10.8</v>
      </c>
      <c r="S9" s="249">
        <f>IF($AR$3="Boys",Table4cData!AB5,IF($AR$3="Girls",Table4cData!BM5,Table4cData!CX5))</f>
        <v>31.4</v>
      </c>
      <c r="T9" s="249">
        <f>IF($AR$3="Boys",Table4cData!AC5,IF($AR$3="Girls",Table4cData!BN5,Table4cData!CY5))</f>
        <v>57.4</v>
      </c>
      <c r="U9" s="249"/>
      <c r="V9" s="250">
        <f>IF($AR$3="Boys",Table4cData!AJ5,IF($AR$3="Girls",Table4cData!BU5,Table4cData!DF5))</f>
        <v>1.97</v>
      </c>
      <c r="W9" s="250">
        <f>IF($AR$3="Boys",Table4cData!AK5,IF($AR$3="Girls",Table4cData!BV5,Table4cData!DG5))</f>
        <v>3.45</v>
      </c>
      <c r="X9" s="250">
        <f>IF($AR$3="Boys",Table4cData!AL5,IF($AR$3="Girls",Table4cData!BW5,Table4cData!DH5))</f>
        <v>5.61</v>
      </c>
      <c r="Y9" s="249">
        <f>IF($AR$3="Boys",Table4cData!AG5,IF($AR$3="Girls",Table4cData!BR5,Table4cData!DC5))</f>
        <v>0.2</v>
      </c>
      <c r="Z9" s="249">
        <f>IF($AR$3="Boys",Table4cData!AH5,IF($AR$3="Girls",Table4cData!BS5,Table4cData!DD5))</f>
        <v>5</v>
      </c>
      <c r="AA9" s="249">
        <f>IF($AR$3="Boys",Table4cData!AI5,IF($AR$3="Girls",Table4cData!BT5,Table4cData!DE5))</f>
        <v>35.299999999999997</v>
      </c>
      <c r="AB9" s="546"/>
      <c r="AC9" s="249">
        <f>IF($AR$3="Boys",Table4cData!AD5,IF($AR$3="Girls",Table4cData!BO5,Table4cData!CZ5))</f>
        <v>1</v>
      </c>
      <c r="AD9" s="249">
        <f>IF($AR$3="Boys",Table4cData!AE5,IF($AR$3="Girls",Table4cData!BP5,Table4cData!DA5))</f>
        <v>11.6</v>
      </c>
      <c r="AE9" s="249">
        <f>IF($AR$3="Boys",Table4cData!AF5,IF($AR$3="Girls",Table4cData!BQ5,Table4cData!DB5))</f>
        <v>45.7</v>
      </c>
      <c r="AF9" s="546"/>
      <c r="AG9" s="543"/>
      <c r="AH9" s="250">
        <f>IF($AR$3="Boys",Table4cData!L5,IF($AR$3="Girls",Table4cData!AW5,Table4cData!CH5))</f>
        <v>0.04</v>
      </c>
      <c r="AI9" s="250">
        <f>IF($AR$3="Boys",Table4cData!M5,IF($AR$3="Girls",Table4cData!AX5,Table4cData!CI5))</f>
        <v>7.0000000000000007E-2</v>
      </c>
      <c r="AJ9" s="250">
        <f>IF($AR$3="Boys",Table4cData!N5,IF($AR$3="Girls",Table4cData!AY5,Table4cData!CJ5))</f>
        <v>0.1</v>
      </c>
      <c r="AK9" s="539"/>
      <c r="AL9" s="332">
        <f>IF($AR$3="Boys",Table4cData!O5,IF($AR$3="Girls",Table4cData!AZ5,Table4cData!CK5))</f>
        <v>-0.01</v>
      </c>
      <c r="AM9" s="332">
        <f>IF($AR$3="Boys",Table4cData!P5,IF($AR$3="Girls",Table4cData!BA5,Table4cData!CL5))</f>
        <v>0.04</v>
      </c>
      <c r="AN9" s="332">
        <f>IF($AR$3="Boys",Table4cData!Q5,IF($AR$3="Girls",Table4cData!BB5,Table4cData!CM5))</f>
        <v>7.0000000000000007E-2</v>
      </c>
      <c r="AO9" s="543"/>
      <c r="AP9" s="332">
        <f>IF($AR$3="Boys",Table4cData!R5,IF($AR$3="Girls",Table4cData!BC5,Table4cData!CN5))</f>
        <v>0.08</v>
      </c>
      <c r="AQ9" s="332">
        <f>IF($AR$3="Boys",Table4cData!S5,IF($AR$3="Girls",Table4cData!BD5,Table4cData!CO5))</f>
        <v>0.09</v>
      </c>
      <c r="AR9" s="332">
        <f>IF($AR$3="Boys",Table4cData!T5,IF($AR$3="Girls",Table4cData!BE5,Table4cData!CP5))</f>
        <v>0.12</v>
      </c>
      <c r="AS9" s="41"/>
      <c r="AV9" s="540"/>
    </row>
    <row r="10" spans="1:48" s="187" customFormat="1" ht="11.25" customHeight="1" x14ac:dyDescent="0.2">
      <c r="A10" s="196" t="s">
        <v>231</v>
      </c>
      <c r="B10" s="249">
        <f>IF($AR$3="Boys",Table4cData!C6,IF($AR$3="Girls",Table4cData!AN6,Table4cData!BY6))</f>
        <v>10.5</v>
      </c>
      <c r="C10" s="249">
        <f>IF($AR$3="Boys",Table4cData!D6,IF($AR$3="Girls",Table4cData!AO6,Table4cData!BZ6))</f>
        <v>44.6</v>
      </c>
      <c r="D10" s="249">
        <f>IF($AR$3="Boys",Table4cData!E6,IF($AR$3="Girls",Table4cData!AP6,Table4cData!CA6))</f>
        <v>45</v>
      </c>
      <c r="E10" s="543"/>
      <c r="F10" s="249">
        <f>IF($AR$3="Boys",Table4cData!F6,IF($AR$3="Girls",Table4cData!AQ6,Table4cData!CB6))</f>
        <v>27</v>
      </c>
      <c r="G10" s="249">
        <f>IF($AR$3="Boys",Table4cData!G6,IF($AR$3="Girls",Table4cData!AR6,Table4cData!CC6))</f>
        <v>42.6</v>
      </c>
      <c r="H10" s="249">
        <f>IF($AR$3="Boys",Table4cData!H6,IF($AR$3="Girls",Table4cData!AS6,Table4cData!CD6))</f>
        <v>61.8</v>
      </c>
      <c r="I10" s="249"/>
      <c r="J10" s="249">
        <f>IF($AR$3="Boys",Table4cData!X6,IF($AR$3="Girls",Table4cData!BI6,Table4cData!CT6))</f>
        <v>3.7</v>
      </c>
      <c r="K10" s="249">
        <f>IF($AR$3="Boys",Table4cData!Y6,IF($AR$3="Girls",Table4cData!BJ6,Table4cData!CU6))</f>
        <v>27</v>
      </c>
      <c r="L10" s="249">
        <f>IF($AR$3="Boys",Table4cData!Z6,IF($AR$3="Girls",Table4cData!BK6,Table4cData!CV6))</f>
        <v>78</v>
      </c>
      <c r="M10" s="249"/>
      <c r="N10" s="249">
        <f>IF($AR$3="Boys",Table4cData!U6,IF($AR$3="Girls",Table4cData!BF6,Table4cData!CQ6))</f>
        <v>14.1</v>
      </c>
      <c r="O10" s="249">
        <f>IF($AR$3="Boys",Table4cData!V6,IF($AR$3="Girls",Table4cData!BG6,Table4cData!CR6))</f>
        <v>58.9</v>
      </c>
      <c r="P10" s="249">
        <f>IF($AR$3="Boys",Table4cData!W6,IF($AR$3="Girls",Table4cData!BH6,Table4cData!CS6))</f>
        <v>93.9</v>
      </c>
      <c r="Q10" s="543"/>
      <c r="R10" s="249">
        <f>IF($AR$3="Boys",Table4cData!AA6,IF($AR$3="Girls",Table4cData!BL6,Table4cData!CW6))</f>
        <v>12.3</v>
      </c>
      <c r="S10" s="249">
        <f>IF($AR$3="Boys",Table4cData!AB6,IF($AR$3="Girls",Table4cData!BM6,Table4cData!CX6))</f>
        <v>34.5</v>
      </c>
      <c r="T10" s="249">
        <f>IF($AR$3="Boys",Table4cData!AC6,IF($AR$3="Girls",Table4cData!BN6,Table4cData!CY6))</f>
        <v>60.2</v>
      </c>
      <c r="U10" s="249"/>
      <c r="V10" s="250">
        <f>IF($AR$3="Boys",Table4cData!AJ6,IF($AR$3="Girls",Table4cData!BU6,Table4cData!DF6))</f>
        <v>2.09</v>
      </c>
      <c r="W10" s="250">
        <f>IF($AR$3="Boys",Table4cData!AK6,IF($AR$3="Girls",Table4cData!BV6,Table4cData!DG6))</f>
        <v>3.57</v>
      </c>
      <c r="X10" s="250">
        <f>IF($AR$3="Boys",Table4cData!AL6,IF($AR$3="Girls",Table4cData!BW6,Table4cData!DH6))</f>
        <v>5.58</v>
      </c>
      <c r="Y10" s="249">
        <f>IF($AR$3="Boys",Table4cData!AG6,IF($AR$3="Girls",Table4cData!BR6,Table4cData!DC6))</f>
        <v>0.6</v>
      </c>
      <c r="Z10" s="249">
        <f>IF($AR$3="Boys",Table4cData!AH6,IF($AR$3="Girls",Table4cData!BS6,Table4cData!DD6))</f>
        <v>6.5</v>
      </c>
      <c r="AA10" s="249">
        <f>IF($AR$3="Boys",Table4cData!AI6,IF($AR$3="Girls",Table4cData!BT6,Table4cData!DE6))</f>
        <v>36.5</v>
      </c>
      <c r="AB10" s="546"/>
      <c r="AC10" s="249">
        <f>IF($AR$3="Boys",Table4cData!AD6,IF($AR$3="Girls",Table4cData!BO6,Table4cData!CZ6))</f>
        <v>2</v>
      </c>
      <c r="AD10" s="249">
        <f>IF($AR$3="Boys",Table4cData!AE6,IF($AR$3="Girls",Table4cData!BP6,Table4cData!DA6))</f>
        <v>15</v>
      </c>
      <c r="AE10" s="249">
        <f>IF($AR$3="Boys",Table4cData!AF6,IF($AR$3="Girls",Table4cData!BQ6,Table4cData!DB6))</f>
        <v>48</v>
      </c>
      <c r="AF10" s="546"/>
      <c r="AG10" s="543"/>
      <c r="AH10" s="250">
        <f>IF($AR$3="Boys",Table4cData!L6,IF($AR$3="Girls",Table4cData!AW6,Table4cData!CH6))</f>
        <v>0.16</v>
      </c>
      <c r="AI10" s="250">
        <f>IF($AR$3="Boys",Table4cData!M6,IF($AR$3="Girls",Table4cData!AX6,Table4cData!CI6))</f>
        <v>0.14000000000000001</v>
      </c>
      <c r="AJ10" s="250">
        <f>IF($AR$3="Boys",Table4cData!N6,IF($AR$3="Girls",Table4cData!AY6,Table4cData!CJ6))</f>
        <v>0.1</v>
      </c>
      <c r="AK10" s="539"/>
      <c r="AL10" s="332">
        <f>IF($AR$3="Boys",Table4cData!O6,IF($AR$3="Girls",Table4cData!AZ6,Table4cData!CK6))</f>
        <v>0.12</v>
      </c>
      <c r="AM10" s="332">
        <f>IF($AR$3="Boys",Table4cData!P6,IF($AR$3="Girls",Table4cData!BA6,Table4cData!CL6))</f>
        <v>0.12</v>
      </c>
      <c r="AN10" s="332">
        <f>IF($AR$3="Boys",Table4cData!Q6,IF($AR$3="Girls",Table4cData!BB6,Table4cData!CM6))</f>
        <v>0.09</v>
      </c>
      <c r="AO10" s="543"/>
      <c r="AP10" s="332">
        <f>IF($AR$3="Boys",Table4cData!R6,IF($AR$3="Girls",Table4cData!BC6,Table4cData!CN6))</f>
        <v>0.19</v>
      </c>
      <c r="AQ10" s="332">
        <f>IF($AR$3="Boys",Table4cData!S6,IF($AR$3="Girls",Table4cData!BD6,Table4cData!CO6))</f>
        <v>0.16</v>
      </c>
      <c r="AR10" s="332">
        <f>IF($AR$3="Boys",Table4cData!T6,IF($AR$3="Girls",Table4cData!BE6,Table4cData!CP6))</f>
        <v>0.12</v>
      </c>
      <c r="AS10" s="41"/>
      <c r="AV10" s="540"/>
    </row>
    <row r="11" spans="1:48" s="187" customFormat="1" ht="11.25" customHeight="1" x14ac:dyDescent="0.2">
      <c r="A11" s="196" t="s">
        <v>282</v>
      </c>
      <c r="B11" s="249">
        <f>IF($AR$3="Boys",Table4cData!C7,IF($AR$3="Girls",Table4cData!AN7,Table4cData!BY7))</f>
        <v>12.7</v>
      </c>
      <c r="C11" s="249">
        <f>IF($AR$3="Boys",Table4cData!D7,IF($AR$3="Girls",Table4cData!AO7,Table4cData!BZ7))</f>
        <v>41.8</v>
      </c>
      <c r="D11" s="249">
        <f>IF($AR$3="Boys",Table4cData!E7,IF($AR$3="Girls",Table4cData!AP7,Table4cData!CA7))</f>
        <v>45.5</v>
      </c>
      <c r="E11" s="543"/>
      <c r="F11" s="249">
        <f>IF($AR$3="Boys",Table4cData!F7,IF($AR$3="Girls",Table4cData!AQ7,Table4cData!CB7))</f>
        <v>25.4</v>
      </c>
      <c r="G11" s="249">
        <f>IF($AR$3="Boys",Table4cData!G7,IF($AR$3="Girls",Table4cData!AR7,Table4cData!CC7))</f>
        <v>41.1</v>
      </c>
      <c r="H11" s="249">
        <f>IF($AR$3="Boys",Table4cData!H7,IF($AR$3="Girls",Table4cData!AS7,Table4cData!CD7))</f>
        <v>64.400000000000006</v>
      </c>
      <c r="I11" s="249"/>
      <c r="J11" s="249">
        <f>IF($AR$3="Boys",Table4cData!X7,IF($AR$3="Girls",Table4cData!BI7,Table4cData!CT7))</f>
        <v>2.8</v>
      </c>
      <c r="K11" s="249">
        <f>IF($AR$3="Boys",Table4cData!Y7,IF($AR$3="Girls",Table4cData!BJ7,Table4cData!CU7))</f>
        <v>25.1</v>
      </c>
      <c r="L11" s="249">
        <f>IF($AR$3="Boys",Table4cData!Z7,IF($AR$3="Girls",Table4cData!BK7,Table4cData!CV7))</f>
        <v>82.8</v>
      </c>
      <c r="M11" s="249"/>
      <c r="N11" s="249">
        <f>IF($AR$3="Boys",Table4cData!U7,IF($AR$3="Girls",Table4cData!BF7,Table4cData!CQ7))</f>
        <v>11</v>
      </c>
      <c r="O11" s="249">
        <f>IF($AR$3="Boys",Table4cData!V7,IF($AR$3="Girls",Table4cData!BG7,Table4cData!CR7))</f>
        <v>54.8</v>
      </c>
      <c r="P11" s="249">
        <f>IF($AR$3="Boys",Table4cData!W7,IF($AR$3="Girls",Table4cData!BH7,Table4cData!CS7))</f>
        <v>94.6</v>
      </c>
      <c r="Q11" s="543"/>
      <c r="R11" s="249">
        <f>IF($AR$3="Boys",Table4cData!AA7,IF($AR$3="Girls",Table4cData!BL7,Table4cData!CW7))</f>
        <v>8.9</v>
      </c>
      <c r="S11" s="249">
        <f>IF($AR$3="Boys",Table4cData!AB7,IF($AR$3="Girls",Table4cData!BM7,Table4cData!CX7))</f>
        <v>28.4</v>
      </c>
      <c r="T11" s="249">
        <f>IF($AR$3="Boys",Table4cData!AC7,IF($AR$3="Girls",Table4cData!BN7,Table4cData!CY7))</f>
        <v>63.5</v>
      </c>
      <c r="U11" s="249"/>
      <c r="V11" s="250">
        <f>IF($AR$3="Boys",Table4cData!AJ7,IF($AR$3="Girls",Table4cData!BU7,Table4cData!DF7))</f>
        <v>1.9</v>
      </c>
      <c r="W11" s="250">
        <f>IF($AR$3="Boys",Table4cData!AK7,IF($AR$3="Girls",Table4cData!BV7,Table4cData!DG7))</f>
        <v>3.39</v>
      </c>
      <c r="X11" s="250">
        <f>IF($AR$3="Boys",Table4cData!AL7,IF($AR$3="Girls",Table4cData!BW7,Table4cData!DH7))</f>
        <v>5.91</v>
      </c>
      <c r="Y11" s="249">
        <f>IF($AR$3="Boys",Table4cData!AG7,IF($AR$3="Girls",Table4cData!BR7,Table4cData!DC7))</f>
        <v>0.3</v>
      </c>
      <c r="Z11" s="249">
        <f>IF($AR$3="Boys",Table4cData!AH7,IF($AR$3="Girls",Table4cData!BS7,Table4cData!DD7))</f>
        <v>5.0999999999999996</v>
      </c>
      <c r="AA11" s="249">
        <f>IF($AR$3="Boys",Table4cData!AI7,IF($AR$3="Girls",Table4cData!BT7,Table4cData!DE7))</f>
        <v>43.5</v>
      </c>
      <c r="AB11" s="546"/>
      <c r="AC11" s="249">
        <f>IF($AR$3="Boys",Table4cData!AD7,IF($AR$3="Girls",Table4cData!BO7,Table4cData!CZ7))</f>
        <v>0.7</v>
      </c>
      <c r="AD11" s="249">
        <f>IF($AR$3="Boys",Table4cData!AE7,IF($AR$3="Girls",Table4cData!BP7,Table4cData!DA7))</f>
        <v>12.3</v>
      </c>
      <c r="AE11" s="249">
        <f>IF($AR$3="Boys",Table4cData!AF7,IF($AR$3="Girls",Table4cData!BQ7,Table4cData!DB7))</f>
        <v>54.4</v>
      </c>
      <c r="AF11" s="546"/>
      <c r="AG11" s="543"/>
      <c r="AH11" s="250">
        <f>IF($AR$3="Boys",Table4cData!L7,IF($AR$3="Girls",Table4cData!AW7,Table4cData!CH7))</f>
        <v>0.02</v>
      </c>
      <c r="AI11" s="250">
        <f>IF($AR$3="Boys",Table4cData!M7,IF($AR$3="Girls",Table4cData!AX7,Table4cData!CI7))</f>
        <v>0.03</v>
      </c>
      <c r="AJ11" s="250">
        <f>IF($AR$3="Boys",Table4cData!N7,IF($AR$3="Girls",Table4cData!AY7,Table4cData!CJ7))</f>
        <v>0.17</v>
      </c>
      <c r="AK11" s="539"/>
      <c r="AL11" s="332">
        <f>IF($AR$3="Boys",Table4cData!O7,IF($AR$3="Girls",Table4cData!AZ7,Table4cData!CK7))</f>
        <v>-0.05</v>
      </c>
      <c r="AM11" s="332">
        <f>IF($AR$3="Boys",Table4cData!P7,IF($AR$3="Girls",Table4cData!BA7,Table4cData!CL7))</f>
        <v>-0.01</v>
      </c>
      <c r="AN11" s="332">
        <f>IF($AR$3="Boys",Table4cData!Q7,IF($AR$3="Girls",Table4cData!BB7,Table4cData!CM7))</f>
        <v>0.13</v>
      </c>
      <c r="AO11" s="543"/>
      <c r="AP11" s="332">
        <f>IF($AR$3="Boys",Table4cData!R7,IF($AR$3="Girls",Table4cData!BC7,Table4cData!CN7))</f>
        <v>0.09</v>
      </c>
      <c r="AQ11" s="332">
        <f>IF($AR$3="Boys",Table4cData!S7,IF($AR$3="Girls",Table4cData!BD7,Table4cData!CO7))</f>
        <v>7.0000000000000007E-2</v>
      </c>
      <c r="AR11" s="332">
        <f>IF($AR$3="Boys",Table4cData!T7,IF($AR$3="Girls",Table4cData!BE7,Table4cData!CP7))</f>
        <v>0.21</v>
      </c>
      <c r="AS11" s="41"/>
      <c r="AV11" s="540"/>
    </row>
    <row r="12" spans="1:48" s="187" customFormat="1" ht="11.25" customHeight="1" x14ac:dyDescent="0.2">
      <c r="A12" s="196" t="s">
        <v>232</v>
      </c>
      <c r="B12" s="249">
        <f>IF($AR$3="Boys",Table4cData!C8,IF($AR$3="Girls",Table4cData!AN8,Table4cData!BY8))</f>
        <v>6.4</v>
      </c>
      <c r="C12" s="249">
        <f>IF($AR$3="Boys",Table4cData!D8,IF($AR$3="Girls",Table4cData!AO8,Table4cData!BZ8))</f>
        <v>36.299999999999997</v>
      </c>
      <c r="D12" s="249">
        <f>IF($AR$3="Boys",Table4cData!E8,IF($AR$3="Girls",Table4cData!AP8,Table4cData!CA8))</f>
        <v>57.4</v>
      </c>
      <c r="E12" s="543"/>
      <c r="F12" s="249">
        <f>IF($AR$3="Boys",Table4cData!F8,IF($AR$3="Girls",Table4cData!AQ8,Table4cData!CB8))</f>
        <v>28.8</v>
      </c>
      <c r="G12" s="249">
        <f>IF($AR$3="Boys",Table4cData!G8,IF($AR$3="Girls",Table4cData!AR8,Table4cData!CC8))</f>
        <v>51.4</v>
      </c>
      <c r="H12" s="249">
        <f>IF($AR$3="Boys",Table4cData!H8,IF($AR$3="Girls",Table4cData!AS8,Table4cData!CD8))</f>
        <v>69.7</v>
      </c>
      <c r="I12" s="249"/>
      <c r="J12" s="249">
        <f>IF($AR$3="Boys",Table4cData!X8,IF($AR$3="Girls",Table4cData!BI8,Table4cData!CT8))</f>
        <v>2.6</v>
      </c>
      <c r="K12" s="249">
        <f>IF($AR$3="Boys",Table4cData!Y8,IF($AR$3="Girls",Table4cData!BJ8,Table4cData!CU8))</f>
        <v>49.5</v>
      </c>
      <c r="L12" s="249">
        <f>IF($AR$3="Boys",Table4cData!Z8,IF($AR$3="Girls",Table4cData!BK8,Table4cData!CV8))</f>
        <v>90.1</v>
      </c>
      <c r="M12" s="249"/>
      <c r="N12" s="249">
        <f>IF($AR$3="Boys",Table4cData!U8,IF($AR$3="Girls",Table4cData!BF8,Table4cData!CQ8))</f>
        <v>23.7</v>
      </c>
      <c r="O12" s="249">
        <f>IF($AR$3="Boys",Table4cData!V8,IF($AR$3="Girls",Table4cData!BG8,Table4cData!CR8))</f>
        <v>78.8</v>
      </c>
      <c r="P12" s="249">
        <f>IF($AR$3="Boys",Table4cData!W8,IF($AR$3="Girls",Table4cData!BH8,Table4cData!CS8))</f>
        <v>96.8</v>
      </c>
      <c r="Q12" s="543"/>
      <c r="R12" s="249">
        <f>IF($AR$3="Boys",Table4cData!AA8,IF($AR$3="Girls",Table4cData!BL8,Table4cData!CW8))</f>
        <v>10.5</v>
      </c>
      <c r="S12" s="249">
        <f>IF($AR$3="Boys",Table4cData!AB8,IF($AR$3="Girls",Table4cData!BM8,Table4cData!CX8))</f>
        <v>36.4</v>
      </c>
      <c r="T12" s="249">
        <f>IF($AR$3="Boys",Table4cData!AC8,IF($AR$3="Girls",Table4cData!BN8,Table4cData!CY8))</f>
        <v>64.900000000000006</v>
      </c>
      <c r="U12" s="249"/>
      <c r="V12" s="250">
        <f>IF($AR$3="Boys",Table4cData!AJ8,IF($AR$3="Girls",Table4cData!BU8,Table4cData!DF8))</f>
        <v>2.27</v>
      </c>
      <c r="W12" s="250">
        <f>IF($AR$3="Boys",Table4cData!AK8,IF($AR$3="Girls",Table4cData!BV8,Table4cData!DG8))</f>
        <v>4.46</v>
      </c>
      <c r="X12" s="250">
        <f>IF($AR$3="Boys",Table4cData!AL8,IF($AR$3="Girls",Table4cData!BW8,Table4cData!DH8))</f>
        <v>6.49</v>
      </c>
      <c r="Y12" s="249">
        <f>IF($AR$3="Boys",Table4cData!AG8,IF($AR$3="Girls",Table4cData!BR8,Table4cData!DC8))</f>
        <v>1.3</v>
      </c>
      <c r="Z12" s="249">
        <f>IF($AR$3="Boys",Table4cData!AH8,IF($AR$3="Girls",Table4cData!BS8,Table4cData!DD8))</f>
        <v>17.3</v>
      </c>
      <c r="AA12" s="249">
        <f>IF($AR$3="Boys",Table4cData!AI8,IF($AR$3="Girls",Table4cData!BT8,Table4cData!DE8))</f>
        <v>54.1</v>
      </c>
      <c r="AB12" s="546"/>
      <c r="AC12" s="249">
        <f>IF($AR$3="Boys",Table4cData!AD8,IF($AR$3="Girls",Table4cData!BO8,Table4cData!CZ8))</f>
        <v>6.6</v>
      </c>
      <c r="AD12" s="249">
        <f>IF($AR$3="Boys",Table4cData!AE8,IF($AR$3="Girls",Table4cData!BP8,Table4cData!DA8))</f>
        <v>26</v>
      </c>
      <c r="AE12" s="249">
        <f>IF($AR$3="Boys",Table4cData!AF8,IF($AR$3="Girls",Table4cData!BQ8,Table4cData!DB8))</f>
        <v>60.1</v>
      </c>
      <c r="AF12" s="546"/>
      <c r="AG12" s="543"/>
      <c r="AH12" s="250">
        <f>IF($AR$3="Boys",Table4cData!L8,IF($AR$3="Girls",Table4cData!AW8,Table4cData!CH8))</f>
        <v>0.36</v>
      </c>
      <c r="AI12" s="250">
        <f>IF($AR$3="Boys",Table4cData!M8,IF($AR$3="Girls",Table4cData!AX8,Table4cData!CI8))</f>
        <v>0.98</v>
      </c>
      <c r="AJ12" s="250">
        <f>IF($AR$3="Boys",Table4cData!N8,IF($AR$3="Girls",Table4cData!AY8,Table4cData!CJ8))</f>
        <v>0.78</v>
      </c>
      <c r="AK12" s="41"/>
      <c r="AL12" s="332">
        <f>IF($AR$3="Boys",Table4cData!O8,IF($AR$3="Girls",Table4cData!AZ8,Table4cData!CK8))</f>
        <v>7.0000000000000007E-2</v>
      </c>
      <c r="AM12" s="332">
        <f>IF($AR$3="Boys",Table4cData!P8,IF($AR$3="Girls",Table4cData!BA8,Table4cData!CL8))</f>
        <v>0.86</v>
      </c>
      <c r="AN12" s="332">
        <f>IF($AR$3="Boys",Table4cData!Q8,IF($AR$3="Girls",Table4cData!BB8,Table4cData!CM8))</f>
        <v>0.68</v>
      </c>
      <c r="AO12" s="543"/>
      <c r="AP12" s="332">
        <f>IF($AR$3="Boys",Table4cData!R8,IF($AR$3="Girls",Table4cData!BC8,Table4cData!CN8))</f>
        <v>0.64</v>
      </c>
      <c r="AQ12" s="332">
        <f>IF($AR$3="Boys",Table4cData!S8,IF($AR$3="Girls",Table4cData!BD8,Table4cData!CO8))</f>
        <v>1.0900000000000001</v>
      </c>
      <c r="AR12" s="332">
        <f>IF($AR$3="Boys",Table4cData!T8,IF($AR$3="Girls",Table4cData!BE8,Table4cData!CP8))</f>
        <v>0.87</v>
      </c>
      <c r="AS12" s="41"/>
      <c r="AV12" s="540"/>
    </row>
    <row r="13" spans="1:48" s="187" customFormat="1" ht="11.25" customHeight="1" x14ac:dyDescent="0.2">
      <c r="A13" s="196" t="s">
        <v>233</v>
      </c>
      <c r="B13" s="249">
        <f>IF($AR$3="Boys",Table4cData!C9,IF($AR$3="Girls",Table4cData!AN9,Table4cData!BY9))</f>
        <v>9.5</v>
      </c>
      <c r="C13" s="249">
        <f>IF($AR$3="Boys",Table4cData!D9,IF($AR$3="Girls",Table4cData!AO9,Table4cData!BZ9))</f>
        <v>49.5</v>
      </c>
      <c r="D13" s="249">
        <f>IF($AR$3="Boys",Table4cData!E9,IF($AR$3="Girls",Table4cData!AP9,Table4cData!CA9))</f>
        <v>41</v>
      </c>
      <c r="E13" s="543"/>
      <c r="F13" s="249">
        <f>IF($AR$3="Boys",Table4cData!F9,IF($AR$3="Girls",Table4cData!AQ9,Table4cData!CB9))</f>
        <v>37.6</v>
      </c>
      <c r="G13" s="249">
        <f>IF($AR$3="Boys",Table4cData!G9,IF($AR$3="Girls",Table4cData!AR9,Table4cData!CC9))</f>
        <v>54.5</v>
      </c>
      <c r="H13" s="249">
        <f>IF($AR$3="Boys",Table4cData!H9,IF($AR$3="Girls",Table4cData!AS9,Table4cData!CD9))</f>
        <v>70.900000000000006</v>
      </c>
      <c r="I13" s="249"/>
      <c r="J13" s="249">
        <f>IF($AR$3="Boys",Table4cData!X9,IF($AR$3="Girls",Table4cData!BI9,Table4cData!CT9))</f>
        <v>10.3</v>
      </c>
      <c r="K13" s="249">
        <f>IF($AR$3="Boys",Table4cData!Y9,IF($AR$3="Girls",Table4cData!BJ9,Table4cData!CU9))</f>
        <v>59.1</v>
      </c>
      <c r="L13" s="249">
        <f>IF($AR$3="Boys",Table4cData!Z9,IF($AR$3="Girls",Table4cData!BK9,Table4cData!CV9))</f>
        <v>93.5</v>
      </c>
      <c r="M13" s="249"/>
      <c r="N13" s="249">
        <f>IF($AR$3="Boys",Table4cData!U9,IF($AR$3="Girls",Table4cData!BF9,Table4cData!CQ9))</f>
        <v>47.4</v>
      </c>
      <c r="O13" s="249">
        <f>IF($AR$3="Boys",Table4cData!V9,IF($AR$3="Girls",Table4cData!BG9,Table4cData!CR9))</f>
        <v>82.8</v>
      </c>
      <c r="P13" s="249">
        <f>IF($AR$3="Boys",Table4cData!W9,IF($AR$3="Girls",Table4cData!BH9,Table4cData!CS9))</f>
        <v>99.1</v>
      </c>
      <c r="Q13" s="543"/>
      <c r="R13" s="249">
        <f>IF($AR$3="Boys",Table4cData!AA9,IF($AR$3="Girls",Table4cData!BL9,Table4cData!CW9))</f>
        <v>43.6</v>
      </c>
      <c r="S13" s="249">
        <f>IF($AR$3="Boys",Table4cData!AB9,IF($AR$3="Girls",Table4cData!BM9,Table4cData!CX9))</f>
        <v>76.8</v>
      </c>
      <c r="T13" s="249">
        <f>IF($AR$3="Boys",Table4cData!AC9,IF($AR$3="Girls",Table4cData!BN9,Table4cData!CY9))</f>
        <v>89.6</v>
      </c>
      <c r="U13" s="249"/>
      <c r="V13" s="250">
        <f>IF($AR$3="Boys",Table4cData!AJ9,IF($AR$3="Girls",Table4cData!BU9,Table4cData!DF9))</f>
        <v>3.15</v>
      </c>
      <c r="W13" s="250">
        <f>IF($AR$3="Boys",Table4cData!AK9,IF($AR$3="Girls",Table4cData!BV9,Table4cData!DG9))</f>
        <v>4.9000000000000004</v>
      </c>
      <c r="X13" s="250">
        <f>IF($AR$3="Boys",Table4cData!AL9,IF($AR$3="Girls",Table4cData!BW9,Table4cData!DH9))</f>
        <v>6.66</v>
      </c>
      <c r="Y13" s="249">
        <f>IF($AR$3="Boys",Table4cData!AG9,IF($AR$3="Girls",Table4cData!BR9,Table4cData!DC9))</f>
        <v>5.0999999999999996</v>
      </c>
      <c r="Z13" s="249">
        <f>IF($AR$3="Boys",Table4cData!AH9,IF($AR$3="Girls",Table4cData!BS9,Table4cData!DD9))</f>
        <v>27.1</v>
      </c>
      <c r="AA13" s="249">
        <f>IF($AR$3="Boys",Table4cData!AI9,IF($AR$3="Girls",Table4cData!BT9,Table4cData!DE9))</f>
        <v>64.7</v>
      </c>
      <c r="AB13" s="546"/>
      <c r="AC13" s="249">
        <f>IF($AR$3="Boys",Table4cData!AD9,IF($AR$3="Girls",Table4cData!BO9,Table4cData!CZ9))</f>
        <v>7.7</v>
      </c>
      <c r="AD13" s="249">
        <f>IF($AR$3="Boys",Table4cData!AE9,IF($AR$3="Girls",Table4cData!BP9,Table4cData!DA9))</f>
        <v>41.6</v>
      </c>
      <c r="AE13" s="249">
        <f>IF($AR$3="Boys",Table4cData!AF9,IF($AR$3="Girls",Table4cData!BQ9,Table4cData!DB9))</f>
        <v>74.5</v>
      </c>
      <c r="AF13" s="546"/>
      <c r="AG13" s="543"/>
      <c r="AH13" s="250">
        <f>IF($AR$3="Boys",Table4cData!L9,IF($AR$3="Girls",Table4cData!AW9,Table4cData!CH9))</f>
        <v>1.1599999999999999</v>
      </c>
      <c r="AI13" s="250">
        <f>IF($AR$3="Boys",Table4cData!M9,IF($AR$3="Girls",Table4cData!AX9,Table4cData!CI9))</f>
        <v>1.32</v>
      </c>
      <c r="AJ13" s="250">
        <f>IF($AR$3="Boys",Table4cData!N9,IF($AR$3="Girls",Table4cData!AY9,Table4cData!CJ9))</f>
        <v>1.06</v>
      </c>
      <c r="AK13" s="41"/>
      <c r="AL13" s="332">
        <f>IF($AR$3="Boys",Table4cData!O9,IF($AR$3="Girls",Table4cData!AZ9,Table4cData!CK9))</f>
        <v>0.88</v>
      </c>
      <c r="AM13" s="332">
        <f>IF($AR$3="Boys",Table4cData!P9,IF($AR$3="Girls",Table4cData!BA9,Table4cData!CL9))</f>
        <v>1.2</v>
      </c>
      <c r="AN13" s="332">
        <f>IF($AR$3="Boys",Table4cData!Q9,IF($AR$3="Girls",Table4cData!BB9,Table4cData!CM9))</f>
        <v>0.93</v>
      </c>
      <c r="AO13" s="543"/>
      <c r="AP13" s="332">
        <f>IF($AR$3="Boys",Table4cData!R9,IF($AR$3="Girls",Table4cData!BC9,Table4cData!CN9))</f>
        <v>1.44</v>
      </c>
      <c r="AQ13" s="332">
        <f>IF($AR$3="Boys",Table4cData!S9,IF($AR$3="Girls",Table4cData!BD9,Table4cData!CO9))</f>
        <v>1.44</v>
      </c>
      <c r="AR13" s="332">
        <f>IF($AR$3="Boys",Table4cData!T9,IF($AR$3="Girls",Table4cData!BE9,Table4cData!CP9))</f>
        <v>1.2</v>
      </c>
      <c r="AS13" s="41"/>
      <c r="AV13" s="540"/>
    </row>
    <row r="14" spans="1:48" s="187" customFormat="1" ht="11.25" customHeight="1" x14ac:dyDescent="0.2">
      <c r="A14" s="215" t="s">
        <v>337</v>
      </c>
      <c r="B14" s="249">
        <f>IF($AR$3="Boys",Table4cData!C10,IF($AR$3="Girls",Table4cData!AN10,Table4cData!BY10))</f>
        <v>10.4</v>
      </c>
      <c r="C14" s="249">
        <f>IF($AR$3="Boys",Table4cData!D10,IF($AR$3="Girls",Table4cData!AO10,Table4cData!BZ10))</f>
        <v>42.2</v>
      </c>
      <c r="D14" s="249">
        <f>IF($AR$3="Boys",Table4cData!E10,IF($AR$3="Girls",Table4cData!AP10,Table4cData!CA10))</f>
        <v>47.4</v>
      </c>
      <c r="E14" s="543"/>
      <c r="F14" s="249">
        <f>IF($AR$3="Boys",Table4cData!F10,IF($AR$3="Girls",Table4cData!AQ10,Table4cData!CB10))</f>
        <v>29</v>
      </c>
      <c r="G14" s="249">
        <f>IF($AR$3="Boys",Table4cData!G10,IF($AR$3="Girls",Table4cData!AR10,Table4cData!CC10))</f>
        <v>48.3</v>
      </c>
      <c r="H14" s="249">
        <f>IF($AR$3="Boys",Table4cData!H10,IF($AR$3="Girls",Table4cData!AS10,Table4cData!CD10))</f>
        <v>66</v>
      </c>
      <c r="I14" s="249"/>
      <c r="J14" s="249">
        <f>IF($AR$3="Boys",Table4cData!X10,IF($AR$3="Girls",Table4cData!BI10,Table4cData!CT10))</f>
        <v>8.8000000000000007</v>
      </c>
      <c r="K14" s="249">
        <f>IF($AR$3="Boys",Table4cData!Y10,IF($AR$3="Girls",Table4cData!BJ10,Table4cData!CU10))</f>
        <v>41.3</v>
      </c>
      <c r="L14" s="249">
        <f>IF($AR$3="Boys",Table4cData!Z10,IF($AR$3="Girls",Table4cData!BK10,Table4cData!CV10))</f>
        <v>85.2</v>
      </c>
      <c r="M14" s="249"/>
      <c r="N14" s="249">
        <f>IF($AR$3="Boys",Table4cData!U10,IF($AR$3="Girls",Table4cData!BF10,Table4cData!CQ10))</f>
        <v>20.6</v>
      </c>
      <c r="O14" s="249">
        <f>IF($AR$3="Boys",Table4cData!V10,IF($AR$3="Girls",Table4cData!BG10,Table4cData!CR10))</f>
        <v>71</v>
      </c>
      <c r="P14" s="249">
        <f>IF($AR$3="Boys",Table4cData!W10,IF($AR$3="Girls",Table4cData!BH10,Table4cData!CS10))</f>
        <v>94.2</v>
      </c>
      <c r="Q14" s="543"/>
      <c r="R14" s="249">
        <f>IF($AR$3="Boys",Table4cData!AA10,IF($AR$3="Girls",Table4cData!BL10,Table4cData!CW10))</f>
        <v>50</v>
      </c>
      <c r="S14" s="249">
        <f>IF($AR$3="Boys",Table4cData!AB10,IF($AR$3="Girls",Table4cData!BM10,Table4cData!CX10))</f>
        <v>88.4</v>
      </c>
      <c r="T14" s="249">
        <f>IF($AR$3="Boys",Table4cData!AC10,IF($AR$3="Girls",Table4cData!BN10,Table4cData!CY10))</f>
        <v>98.7</v>
      </c>
      <c r="U14" s="249"/>
      <c r="V14" s="250">
        <f>IF($AR$3="Boys",Table4cData!AJ10,IF($AR$3="Girls",Table4cData!BU10,Table4cData!DF10))</f>
        <v>2.57</v>
      </c>
      <c r="W14" s="250">
        <f>IF($AR$3="Boys",Table4cData!AK10,IF($AR$3="Girls",Table4cData!BV10,Table4cData!DG10))</f>
        <v>4.55</v>
      </c>
      <c r="X14" s="250">
        <f>IF($AR$3="Boys",Table4cData!AL10,IF($AR$3="Girls",Table4cData!BW10,Table4cData!DH10))</f>
        <v>6.4</v>
      </c>
      <c r="Y14" s="249">
        <f>IF($AR$3="Boys",Table4cData!AG10,IF($AR$3="Girls",Table4cData!BR10,Table4cData!DC10))</f>
        <v>2.9</v>
      </c>
      <c r="Z14" s="249">
        <f>IF($AR$3="Boys",Table4cData!AH10,IF($AR$3="Girls",Table4cData!BS10,Table4cData!DD10))</f>
        <v>19.600000000000001</v>
      </c>
      <c r="AA14" s="249">
        <f>IF($AR$3="Boys",Table4cData!AI10,IF($AR$3="Girls",Table4cData!BT10,Table4cData!DE10))</f>
        <v>58.1</v>
      </c>
      <c r="AB14" s="546"/>
      <c r="AC14" s="249">
        <f>IF($AR$3="Boys",Table4cData!AD10,IF($AR$3="Girls",Table4cData!BO10,Table4cData!CZ10))</f>
        <v>5.9</v>
      </c>
      <c r="AD14" s="249">
        <f>IF($AR$3="Boys",Table4cData!AE10,IF($AR$3="Girls",Table4cData!BP10,Table4cData!DA10))</f>
        <v>37.700000000000003</v>
      </c>
      <c r="AE14" s="249">
        <f>IF($AR$3="Boys",Table4cData!AF10,IF($AR$3="Girls",Table4cData!BQ10,Table4cData!DB10))</f>
        <v>75.5</v>
      </c>
      <c r="AF14" s="546"/>
      <c r="AG14" s="543"/>
      <c r="AH14" s="250">
        <f>IF($AR$3="Boys",Table4cData!L10,IF($AR$3="Girls",Table4cData!AW10,Table4cData!CH10))</f>
        <v>0.31</v>
      </c>
      <c r="AI14" s="250">
        <f>IF($AR$3="Boys",Table4cData!M10,IF($AR$3="Girls",Table4cData!AX10,Table4cData!CI10))</f>
        <v>0.69</v>
      </c>
      <c r="AJ14" s="250">
        <f>IF($AR$3="Boys",Table4cData!N10,IF($AR$3="Girls",Table4cData!AY10,Table4cData!CJ10))</f>
        <v>0.62</v>
      </c>
      <c r="AK14" s="41"/>
      <c r="AL14" s="332">
        <f>IF($AR$3="Boys",Table4cData!O10,IF($AR$3="Girls",Table4cData!AZ10,Table4cData!CK10))</f>
        <v>-0.11</v>
      </c>
      <c r="AM14" s="332">
        <f>IF($AR$3="Boys",Table4cData!P10,IF($AR$3="Girls",Table4cData!BA10,Table4cData!CL10))</f>
        <v>0.48</v>
      </c>
      <c r="AN14" s="332">
        <f>IF($AR$3="Boys",Table4cData!Q10,IF($AR$3="Girls",Table4cData!BB10,Table4cData!CM10))</f>
        <v>0.42</v>
      </c>
      <c r="AO14" s="543"/>
      <c r="AP14" s="332">
        <f>IF($AR$3="Boys",Table4cData!R10,IF($AR$3="Girls",Table4cData!BC10,Table4cData!CN10))</f>
        <v>0.74</v>
      </c>
      <c r="AQ14" s="332">
        <f>IF($AR$3="Boys",Table4cData!S10,IF($AR$3="Girls",Table4cData!BD10,Table4cData!CO10))</f>
        <v>0.9</v>
      </c>
      <c r="AR14" s="332">
        <f>IF($AR$3="Boys",Table4cData!T10,IF($AR$3="Girls",Table4cData!BE10,Table4cData!CP10))</f>
        <v>0.82</v>
      </c>
      <c r="AS14" s="41"/>
      <c r="AV14" s="540"/>
    </row>
    <row r="15" spans="1:48" s="187" customFormat="1" ht="11.25" customHeight="1" x14ac:dyDescent="0.2">
      <c r="A15" s="215" t="s">
        <v>533</v>
      </c>
      <c r="B15" s="249">
        <f>IF($AR$3="Boys",Table4cData!C11,IF($AR$3="Girls",Table4cData!AN11,Table4cData!BY11))</f>
        <v>4.3</v>
      </c>
      <c r="C15" s="249">
        <f>IF($AR$3="Boys",Table4cData!D11,IF($AR$3="Girls",Table4cData!AO11,Table4cData!BZ11))</f>
        <v>39.1</v>
      </c>
      <c r="D15" s="249">
        <f>IF($AR$3="Boys",Table4cData!E11,IF($AR$3="Girls",Table4cData!AP11,Table4cData!CA11))</f>
        <v>56.5</v>
      </c>
      <c r="E15" s="543"/>
      <c r="F15" s="249">
        <f>IF($AR$3="Boys",Table4cData!F11,IF($AR$3="Girls",Table4cData!AQ11,Table4cData!CB11))</f>
        <v>26.1</v>
      </c>
      <c r="G15" s="249">
        <f>IF($AR$3="Boys",Table4cData!G11,IF($AR$3="Girls",Table4cData!AR11,Table4cData!CC11))</f>
        <v>51.5</v>
      </c>
      <c r="H15" s="249">
        <f>IF($AR$3="Boys",Table4cData!H11,IF($AR$3="Girls",Table4cData!AS11,Table4cData!CD11))</f>
        <v>67.400000000000006</v>
      </c>
      <c r="I15" s="249"/>
      <c r="J15" s="249">
        <f>IF($AR$3="Boys",Table4cData!X11,IF($AR$3="Girls",Table4cData!BI11,Table4cData!CT11))</f>
        <v>0</v>
      </c>
      <c r="K15" s="249">
        <f>IF($AR$3="Boys",Table4cData!Y11,IF($AR$3="Girls",Table4cData!BJ11,Table4cData!CU11))</f>
        <v>58.3</v>
      </c>
      <c r="L15" s="249">
        <f>IF($AR$3="Boys",Table4cData!Z11,IF($AR$3="Girls",Table4cData!BK11,Table4cData!CV11))</f>
        <v>88.5</v>
      </c>
      <c r="M15" s="249"/>
      <c r="N15" s="249">
        <f>IF($AR$3="Boys",Table4cData!U11,IF($AR$3="Girls",Table4cData!BF11,Table4cData!CQ11))</f>
        <v>0</v>
      </c>
      <c r="O15" s="249">
        <f>IF($AR$3="Boys",Table4cData!V11,IF($AR$3="Girls",Table4cData!BG11,Table4cData!CR11))</f>
        <v>80.599999999999994</v>
      </c>
      <c r="P15" s="249">
        <f>IF($AR$3="Boys",Table4cData!W11,IF($AR$3="Girls",Table4cData!BH11,Table4cData!CS11))</f>
        <v>100</v>
      </c>
      <c r="Q15" s="543"/>
      <c r="R15" s="249">
        <f>IF($AR$3="Boys",Table4cData!AA11,IF($AR$3="Girls",Table4cData!BL11,Table4cData!CW11))</f>
        <v>50</v>
      </c>
      <c r="S15" s="249">
        <f>IF($AR$3="Boys",Table4cData!AB11,IF($AR$3="Girls",Table4cData!BM11,Table4cData!CX11))</f>
        <v>50</v>
      </c>
      <c r="T15" s="249">
        <f>IF($AR$3="Boys",Table4cData!AC11,IF($AR$3="Girls",Table4cData!BN11,Table4cData!CY11))</f>
        <v>75</v>
      </c>
      <c r="U15" s="249"/>
      <c r="V15" s="250">
        <f>IF($AR$3="Boys",Table4cData!AJ11,IF($AR$3="Girls",Table4cData!BU11,Table4cData!DF11))</f>
        <v>2.08</v>
      </c>
      <c r="W15" s="250">
        <f>IF($AR$3="Boys",Table4cData!AK11,IF($AR$3="Girls",Table4cData!BV11,Table4cData!DG11))</f>
        <v>4.3899999999999997</v>
      </c>
      <c r="X15" s="250">
        <f>IF($AR$3="Boys",Table4cData!AL11,IF($AR$3="Girls",Table4cData!BW11,Table4cData!DH11))</f>
        <v>6.23</v>
      </c>
      <c r="Y15" s="249">
        <f>IF($AR$3="Boys",Table4cData!AG11,IF($AR$3="Girls",Table4cData!BR11,Table4cData!DC11))</f>
        <v>0</v>
      </c>
      <c r="Z15" s="249">
        <f>IF($AR$3="Boys",Table4cData!AH11,IF($AR$3="Girls",Table4cData!BS11,Table4cData!DD11))</f>
        <v>25</v>
      </c>
      <c r="AA15" s="249">
        <f>IF($AR$3="Boys",Table4cData!AI11,IF($AR$3="Girls",Table4cData!BT11,Table4cData!DE11))</f>
        <v>51.9</v>
      </c>
      <c r="AB15" s="546"/>
      <c r="AC15" s="249">
        <f>IF($AR$3="Boys",Table4cData!AD11,IF($AR$3="Girls",Table4cData!BO11,Table4cData!CZ11))</f>
        <v>0</v>
      </c>
      <c r="AD15" s="249">
        <f>IF($AR$3="Boys",Table4cData!AE11,IF($AR$3="Girls",Table4cData!BP11,Table4cData!DA11))</f>
        <v>47.2</v>
      </c>
      <c r="AE15" s="249">
        <f>IF($AR$3="Boys",Table4cData!AF11,IF($AR$3="Girls",Table4cData!BQ11,Table4cData!DB11))</f>
        <v>61.5</v>
      </c>
      <c r="AF15" s="546"/>
      <c r="AG15" s="543"/>
      <c r="AH15" s="250">
        <f>IF($AR$3="Boys",Table4cData!L11,IF($AR$3="Girls",Table4cData!AW11,Table4cData!CH11))</f>
        <v>-0.14000000000000001</v>
      </c>
      <c r="AI15" s="250">
        <f>IF($AR$3="Boys",Table4cData!M11,IF($AR$3="Girls",Table4cData!AX11,Table4cData!CI11))</f>
        <v>0.87</v>
      </c>
      <c r="AJ15" s="250">
        <f>IF($AR$3="Boys",Table4cData!N11,IF($AR$3="Girls",Table4cData!AY11,Table4cData!CJ11))</f>
        <v>0.73</v>
      </c>
      <c r="AK15" s="41"/>
      <c r="AL15" s="332">
        <f>IF($AR$3="Boys",Table4cData!O11,IF($AR$3="Girls",Table4cData!AZ11,Table4cData!CK11))</f>
        <v>-1.38</v>
      </c>
      <c r="AM15" s="332">
        <f>IF($AR$3="Boys",Table4cData!P11,IF($AR$3="Girls",Table4cData!BA11,Table4cData!CL11))</f>
        <v>0.46</v>
      </c>
      <c r="AN15" s="332">
        <f>IF($AR$3="Boys",Table4cData!Q11,IF($AR$3="Girls",Table4cData!BB11,Table4cData!CM11))</f>
        <v>0.39</v>
      </c>
      <c r="AO15" s="543"/>
      <c r="AP15" s="332">
        <f>IF($AR$3="Boys",Table4cData!R11,IF($AR$3="Girls",Table4cData!BC11,Table4cData!CN11))</f>
        <v>1.1000000000000001</v>
      </c>
      <c r="AQ15" s="332">
        <f>IF($AR$3="Boys",Table4cData!S11,IF($AR$3="Girls",Table4cData!BD11,Table4cData!CO11))</f>
        <v>1.28</v>
      </c>
      <c r="AR15" s="332">
        <f>IF($AR$3="Boys",Table4cData!T11,IF($AR$3="Girls",Table4cData!BE11,Table4cData!CP11))</f>
        <v>1.08</v>
      </c>
      <c r="AS15" s="41"/>
      <c r="AV15" s="540"/>
    </row>
    <row r="16" spans="1:48" s="187" customFormat="1" ht="14.25" customHeight="1" x14ac:dyDescent="0.2">
      <c r="A16" s="420" t="s">
        <v>262</v>
      </c>
      <c r="B16" s="249">
        <f>IF($AR$3="Boys",Table4cData!C3,IF($AR$3="Girls",Table4cData!AN3,Table4cData!BY3))</f>
        <v>12.7</v>
      </c>
      <c r="C16" s="249">
        <f>IF($AR$3="Boys",Table4cData!D3,IF($AR$3="Girls",Table4cData!AO3,Table4cData!BZ3))</f>
        <v>44.7</v>
      </c>
      <c r="D16" s="249">
        <f>IF($AR$3="Boys",Table4cData!E3,IF($AR$3="Girls",Table4cData!AP3,Table4cData!CA3))</f>
        <v>42.6</v>
      </c>
      <c r="E16" s="249"/>
      <c r="F16" s="249">
        <f>IF($AR$3="Boys",Table4cData!F3,IF($AR$3="Girls",Table4cData!AQ3,Table4cData!CB3))</f>
        <v>25.4</v>
      </c>
      <c r="G16" s="249">
        <f>IF($AR$3="Boys",Table4cData!G3,IF($AR$3="Girls",Table4cData!AR3,Table4cData!CC3))</f>
        <v>41</v>
      </c>
      <c r="H16" s="249">
        <f>IF($AR$3="Boys",Table4cData!H3,IF($AR$3="Girls",Table4cData!AS3,Table4cData!CD3))</f>
        <v>61.2</v>
      </c>
      <c r="I16" s="249"/>
      <c r="J16" s="249">
        <f>IF($AR$3="Boys",Table4cData!X3,IF($AR$3="Girls",Table4cData!BI3,Table4cData!CT3))</f>
        <v>2.7</v>
      </c>
      <c r="K16" s="249">
        <f>IF($AR$3="Boys",Table4cData!Y3,IF($AR$3="Girls",Table4cData!BJ3,Table4cData!CU3))</f>
        <v>24.7</v>
      </c>
      <c r="L16" s="249">
        <f>IF($AR$3="Boys",Table4cData!Z3,IF($AR$3="Girls",Table4cData!BK3,Table4cData!CV3))</f>
        <v>77.7</v>
      </c>
      <c r="M16" s="249"/>
      <c r="N16" s="249">
        <f>IF($AR$3="Boys",Table4cData!U3,IF($AR$3="Girls",Table4cData!BF3,Table4cData!CQ3))</f>
        <v>11.5</v>
      </c>
      <c r="O16" s="249">
        <f>IF($AR$3="Boys",Table4cData!V3,IF($AR$3="Girls",Table4cData!BG3,Table4cData!CR3))</f>
        <v>55.8</v>
      </c>
      <c r="P16" s="249">
        <f>IF($AR$3="Boys",Table4cData!W3,IF($AR$3="Girls",Table4cData!BH3,Table4cData!CS3))</f>
        <v>93.1</v>
      </c>
      <c r="Q16" s="249">
        <f>IF($AR$3="Boys",Table4cData!X3,IF($AR$3="Girls",Table4cData!BI3,Table4cData!CT3))</f>
        <v>2.7</v>
      </c>
      <c r="R16" s="249">
        <f>IF($AR$3="Boys",Table4cData!AA3,IF($AR$3="Girls",Table4cData!BL3,Table4cData!CW3))</f>
        <v>10.8</v>
      </c>
      <c r="S16" s="249">
        <f>IF($AR$3="Boys",Table4cData!AB3,IF($AR$3="Girls",Table4cData!BM3,Table4cData!CX3))</f>
        <v>29.8</v>
      </c>
      <c r="T16" s="249">
        <f>IF($AR$3="Boys",Table4cData!AC3,IF($AR$3="Girls",Table4cData!BN3,Table4cData!CY3))</f>
        <v>57.2</v>
      </c>
      <c r="U16" s="249"/>
      <c r="V16" s="250">
        <f>IF($AR$3="Boys",Table4cData!AJ3,IF($AR$3="Girls",Table4cData!BU3,Table4cData!DF3))</f>
        <v>1.95</v>
      </c>
      <c r="W16" s="250">
        <f>IF($AR$3="Boys",Table4cData!AK3,IF($AR$3="Girls",Table4cData!BV3,Table4cData!DG3))</f>
        <v>3.41</v>
      </c>
      <c r="X16" s="250">
        <f>IF($AR$3="Boys",Table4cData!AL3,IF($AR$3="Girls",Table4cData!BW3,Table4cData!DH3))</f>
        <v>5.53</v>
      </c>
      <c r="Y16" s="249">
        <f>IF($AR$3="Boys",Table4cData!AG3,IF($AR$3="Girls",Table4cData!BR3,Table4cData!DC3))</f>
        <v>0.4</v>
      </c>
      <c r="Z16" s="249">
        <f>IF($AR$3="Boys",Table4cData!AH3,IF($AR$3="Girls",Table4cData!BS3,Table4cData!DD3))</f>
        <v>4.9000000000000004</v>
      </c>
      <c r="AA16" s="249">
        <f>IF($AR$3="Boys",Table4cData!AI3,IF($AR$3="Girls",Table4cData!BT3,Table4cData!DE3))</f>
        <v>34.700000000000003</v>
      </c>
      <c r="AB16" s="546"/>
      <c r="AC16" s="249">
        <f>IF($AR$3="Boys",Table4cData!AD3,IF($AR$3="Girls",Table4cData!BO3,Table4cData!CZ3))</f>
        <v>1.2</v>
      </c>
      <c r="AD16" s="249">
        <f>IF($AR$3="Boys",Table4cData!AE3,IF($AR$3="Girls",Table4cData!BP3,Table4cData!DA3))</f>
        <v>11.4</v>
      </c>
      <c r="AE16" s="249">
        <f>IF($AR$3="Boys",Table4cData!AF3,IF($AR$3="Girls",Table4cData!BQ3,Table4cData!DB3))</f>
        <v>45.4</v>
      </c>
      <c r="AF16" s="546"/>
      <c r="AG16" s="543"/>
      <c r="AH16" s="250">
        <f>IF($AR$3="Boys",Table4cData!L3,IF($AR$3="Girls",Table4cData!AW3,Table4cData!CH3))</f>
        <v>0</v>
      </c>
      <c r="AI16" s="250">
        <f>IF($AR$3="Boys",Table4cData!M3,IF($AR$3="Girls",Table4cData!AX3,Table4cData!CI3))</f>
        <v>0</v>
      </c>
      <c r="AJ16" s="250">
        <f>IF($AR$3="Boys",Table4cData!N3,IF($AR$3="Girls",Table4cData!AY3,Table4cData!CJ3))</f>
        <v>0.02</v>
      </c>
      <c r="AK16" s="41"/>
      <c r="AL16" s="332">
        <f>IF($AR$3="Boys",Table4cData!O3,IF($AR$3="Girls",Table4cData!AZ3,Table4cData!CK3))</f>
        <v>-0.01</v>
      </c>
      <c r="AM16" s="332">
        <f>IF($AR$3="Boys",Table4cData!P3,IF($AR$3="Girls",Table4cData!BA3,Table4cData!CL3))</f>
        <v>0</v>
      </c>
      <c r="AN16" s="332">
        <f>IF($AR$3="Boys",Table4cData!Q3,IF($AR$3="Girls",Table4cData!BB3,Table4cData!CM3))</f>
        <v>0.01</v>
      </c>
      <c r="AO16" s="543"/>
      <c r="AP16" s="332">
        <f>IF($AR$3="Boys",Table4cData!R3,IF($AR$3="Girls",Table4cData!BC3,Table4cData!CN3))</f>
        <v>0.01</v>
      </c>
      <c r="AQ16" s="332">
        <f>IF($AR$3="Boys",Table4cData!S3,IF($AR$3="Girls",Table4cData!BD3,Table4cData!CO3))</f>
        <v>0.01</v>
      </c>
      <c r="AR16" s="332">
        <f>IF($AR$3="Boys",Table4cData!T3,IF($AR$3="Girls",Table4cData!BE3,Table4cData!CP3))</f>
        <v>0.02</v>
      </c>
      <c r="AS16" s="41"/>
      <c r="AV16" s="540"/>
    </row>
    <row r="17" spans="1:50" s="187" customFormat="1" ht="10.5" customHeight="1" x14ac:dyDescent="0.2">
      <c r="A17" s="541"/>
      <c r="B17" s="219"/>
      <c r="C17" s="219"/>
      <c r="D17" s="219"/>
      <c r="E17" s="163"/>
      <c r="F17" s="219"/>
      <c r="G17" s="219"/>
      <c r="H17" s="219"/>
      <c r="I17" s="163"/>
      <c r="J17" s="219"/>
      <c r="K17" s="219"/>
      <c r="L17" s="219"/>
      <c r="M17" s="219"/>
      <c r="N17" s="219"/>
      <c r="O17" s="219"/>
      <c r="P17" s="219"/>
      <c r="Q17" s="163"/>
      <c r="R17" s="219"/>
      <c r="S17" s="219"/>
      <c r="T17" s="219"/>
      <c r="U17" s="219"/>
      <c r="V17" s="219"/>
      <c r="W17" s="219"/>
      <c r="X17" s="219"/>
      <c r="Y17" s="249"/>
      <c r="Z17" s="249"/>
      <c r="AA17" s="249"/>
      <c r="AB17" s="546"/>
      <c r="AC17" s="249"/>
      <c r="AD17" s="249"/>
      <c r="AE17" s="249"/>
      <c r="AF17" s="546"/>
      <c r="AG17" s="219"/>
      <c r="AH17" s="547"/>
      <c r="AI17" s="547"/>
      <c r="AJ17" s="547"/>
      <c r="AK17" s="219"/>
      <c r="AL17" s="548"/>
      <c r="AM17" s="548"/>
      <c r="AN17" s="548"/>
      <c r="AO17" s="548"/>
      <c r="AP17" s="548"/>
      <c r="AQ17" s="548"/>
      <c r="AR17" s="548"/>
      <c r="AS17" s="549"/>
    </row>
    <row r="18" spans="1:50" ht="11.25" customHeight="1" x14ac:dyDescent="0.2">
      <c r="A18" s="208"/>
      <c r="B18" s="550"/>
      <c r="C18" s="551"/>
      <c r="D18" s="551"/>
      <c r="E18" s="551"/>
      <c r="F18" s="551"/>
      <c r="G18" s="551"/>
      <c r="H18" s="551"/>
      <c r="I18" s="551"/>
      <c r="J18" s="551"/>
      <c r="K18" s="551"/>
      <c r="L18" s="551"/>
      <c r="M18" s="551"/>
      <c r="N18" s="551"/>
      <c r="O18" s="551"/>
      <c r="P18" s="551"/>
      <c r="Q18" s="551"/>
      <c r="R18" s="551"/>
      <c r="S18" s="551"/>
      <c r="T18" s="551"/>
      <c r="U18" s="551"/>
      <c r="V18" s="551"/>
      <c r="W18" s="551"/>
      <c r="X18" s="552"/>
      <c r="Y18" s="544"/>
      <c r="Z18" s="544"/>
      <c r="AA18" s="544"/>
      <c r="AB18" s="545"/>
      <c r="AC18" s="544"/>
      <c r="AD18" s="544"/>
      <c r="AE18" s="544"/>
      <c r="AF18" s="546"/>
      <c r="AG18" s="553"/>
      <c r="AH18" s="553"/>
      <c r="AI18" s="553"/>
      <c r="AJ18" s="553"/>
      <c r="AK18" s="553"/>
      <c r="AL18" s="553"/>
      <c r="AM18" s="553"/>
      <c r="AN18" s="553"/>
      <c r="AO18" s="553"/>
      <c r="AP18" s="553"/>
      <c r="AQ18" s="553"/>
      <c r="AR18" s="553" t="s">
        <v>64</v>
      </c>
      <c r="AS18" s="553"/>
      <c r="AX18" s="187"/>
    </row>
    <row r="19" spans="1:50" ht="12.75" customHeight="1" x14ac:dyDescent="0.2">
      <c r="A19" s="903" t="s">
        <v>430</v>
      </c>
      <c r="B19" s="903"/>
      <c r="C19" s="903"/>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903"/>
      <c r="AO19" s="903"/>
      <c r="AP19" s="903"/>
      <c r="AQ19" s="903"/>
      <c r="AR19" s="903"/>
      <c r="AS19" s="209"/>
      <c r="AX19" s="187"/>
    </row>
    <row r="20" spans="1:50" ht="9.75" customHeight="1" x14ac:dyDescent="0.2">
      <c r="A20" s="858" t="s">
        <v>451</v>
      </c>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8"/>
      <c r="AP20" s="858"/>
      <c r="AQ20" s="858"/>
      <c r="AR20" s="858"/>
      <c r="AS20" s="542"/>
      <c r="AX20" s="187"/>
    </row>
    <row r="21" spans="1:50" x14ac:dyDescent="0.2">
      <c r="A21" s="866" t="s">
        <v>259</v>
      </c>
      <c r="B21" s="866"/>
      <c r="C21" s="866"/>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210"/>
      <c r="AW21" s="328"/>
      <c r="AX21" s="187"/>
    </row>
    <row r="22" spans="1:50" x14ac:dyDescent="0.2">
      <c r="A22" s="457" t="s">
        <v>384</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210"/>
      <c r="AW22" s="328"/>
      <c r="AX22" s="187"/>
    </row>
    <row r="23" spans="1:50" ht="26.25" customHeight="1" x14ac:dyDescent="0.2">
      <c r="A23" s="858" t="s">
        <v>576</v>
      </c>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858"/>
      <c r="AM23" s="858"/>
      <c r="AN23" s="858"/>
      <c r="AO23" s="858"/>
      <c r="AP23" s="858"/>
      <c r="AQ23" s="858"/>
      <c r="AR23" s="858"/>
      <c r="AS23" s="463"/>
    </row>
    <row r="24" spans="1:50" ht="11.25" customHeight="1" x14ac:dyDescent="0.2">
      <c r="A24" s="194" t="s">
        <v>114</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row>
    <row r="25" spans="1:50" ht="23.25" customHeight="1" x14ac:dyDescent="0.2">
      <c r="A25" s="868" t="s">
        <v>444</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68"/>
      <c r="AO25" s="868"/>
      <c r="AP25" s="868"/>
      <c r="AQ25" s="868"/>
      <c r="AR25" s="868"/>
      <c r="AS25" s="329"/>
    </row>
    <row r="26" spans="1:50" ht="36.75" customHeight="1" x14ac:dyDescent="0.2">
      <c r="A26" s="810" t="s">
        <v>534</v>
      </c>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0"/>
      <c r="AR26" s="810"/>
      <c r="AS26" s="329"/>
    </row>
    <row r="27" spans="1:50" ht="14.25" customHeight="1" x14ac:dyDescent="0.2">
      <c r="A27" s="868" t="s">
        <v>283</v>
      </c>
      <c r="B27" s="868"/>
      <c r="C27" s="868"/>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868"/>
      <c r="AR27" s="868"/>
      <c r="AS27" s="458"/>
    </row>
    <row r="28" spans="1:50" ht="11.25" customHeight="1" x14ac:dyDescent="0.2">
      <c r="A28" s="868" t="s">
        <v>452</v>
      </c>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221"/>
      <c r="AT28" s="221"/>
    </row>
    <row r="29" spans="1:50" ht="24.75" customHeight="1" x14ac:dyDescent="0.2">
      <c r="A29" s="868" t="s">
        <v>453</v>
      </c>
      <c r="B29" s="868"/>
      <c r="C29" s="868"/>
      <c r="D29" s="868"/>
      <c r="E29" s="868"/>
      <c r="F29" s="868"/>
      <c r="G29" s="868"/>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456"/>
    </row>
    <row r="30" spans="1:50" ht="21.75" customHeight="1" x14ac:dyDescent="0.2">
      <c r="A30" s="868" t="s">
        <v>454</v>
      </c>
      <c r="B30" s="868"/>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8"/>
      <c r="AR30" s="868"/>
      <c r="AS30" s="456"/>
    </row>
    <row r="31" spans="1:50" ht="19.149999999999999" customHeight="1" x14ac:dyDescent="0.2">
      <c r="A31" s="868" t="s">
        <v>535</v>
      </c>
      <c r="B31" s="868"/>
      <c r="C31" s="868"/>
      <c r="D31" s="868"/>
      <c r="E31" s="868"/>
      <c r="F31" s="868"/>
      <c r="G31" s="868"/>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868"/>
      <c r="AS31" s="456"/>
    </row>
    <row r="32" spans="1:50" ht="23.65" customHeight="1" x14ac:dyDescent="0.2">
      <c r="A32" s="868" t="s">
        <v>473</v>
      </c>
      <c r="B32" s="868"/>
      <c r="C32" s="868"/>
      <c r="D32" s="868"/>
      <c r="E32" s="868"/>
      <c r="F32" s="868"/>
      <c r="G32" s="868"/>
      <c r="H32" s="868"/>
      <c r="I32" s="868"/>
      <c r="J32" s="868"/>
      <c r="K32" s="868"/>
      <c r="L32" s="868"/>
      <c r="M32" s="868"/>
      <c r="N32" s="868"/>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868"/>
      <c r="AM32" s="868"/>
      <c r="AN32" s="868"/>
      <c r="AO32" s="868"/>
      <c r="AP32" s="868"/>
      <c r="AQ32" s="868"/>
      <c r="AR32" s="868"/>
      <c r="AS32" s="456"/>
    </row>
    <row r="33" spans="1:48" ht="30.75" customHeight="1" x14ac:dyDescent="0.2">
      <c r="A33" s="868" t="s">
        <v>654</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8"/>
      <c r="AL33" s="868"/>
      <c r="AM33" s="868"/>
      <c r="AN33" s="868"/>
      <c r="AO33" s="868"/>
      <c r="AP33" s="868"/>
      <c r="AQ33" s="868"/>
      <c r="AR33" s="868"/>
      <c r="AS33" s="725"/>
    </row>
    <row r="34" spans="1:48" x14ac:dyDescent="0.2">
      <c r="A34" s="457"/>
      <c r="B34" s="457"/>
      <c r="C34" s="457"/>
      <c r="D34" s="457"/>
      <c r="E34" s="457"/>
      <c r="F34" s="457"/>
      <c r="G34" s="457"/>
      <c r="H34" s="457"/>
      <c r="I34" s="457"/>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04"/>
      <c r="AV34" s="204"/>
    </row>
    <row r="35" spans="1:48" x14ac:dyDescent="0.2">
      <c r="Y35" s="203"/>
      <c r="Z35" s="203"/>
      <c r="AA35" s="203"/>
      <c r="AB35" s="203"/>
      <c r="AC35" s="203"/>
      <c r="AD35" s="203"/>
      <c r="AE35" s="203"/>
      <c r="AF35" s="203"/>
      <c r="AS35" s="204"/>
      <c r="AV35" s="204"/>
    </row>
    <row r="36" spans="1:48" x14ac:dyDescent="0.2">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V36" s="204"/>
    </row>
    <row r="37" spans="1:48" x14ac:dyDescent="0.2">
      <c r="C37" s="204"/>
      <c r="D37" s="204"/>
      <c r="E37" s="204"/>
      <c r="F37" s="204"/>
      <c r="G37" s="204"/>
      <c r="H37" s="204"/>
      <c r="I37" s="204"/>
      <c r="J37" s="204"/>
      <c r="K37" s="204"/>
      <c r="L37" s="204"/>
      <c r="M37" s="204"/>
      <c r="N37" s="204"/>
      <c r="O37" s="204"/>
      <c r="P37" s="204"/>
      <c r="Q37" s="204"/>
      <c r="R37" s="204"/>
      <c r="S37" s="204"/>
      <c r="T37" s="204"/>
      <c r="U37" s="204"/>
      <c r="V37" s="204"/>
      <c r="W37" s="204"/>
      <c r="X37" s="204"/>
      <c r="Y37" s="75"/>
      <c r="Z37" s="75"/>
      <c r="AA37" s="75"/>
      <c r="AB37" s="75"/>
      <c r="AC37" s="75"/>
      <c r="AD37" s="75"/>
      <c r="AE37" s="75"/>
      <c r="AF37" s="75"/>
      <c r="AG37" s="204"/>
      <c r="AH37" s="204"/>
      <c r="AI37" s="204"/>
      <c r="AJ37" s="204"/>
      <c r="AK37" s="204"/>
      <c r="AL37" s="204"/>
      <c r="AM37" s="204"/>
      <c r="AN37" s="204"/>
      <c r="AO37" s="204"/>
      <c r="AP37" s="204"/>
      <c r="AQ37" s="204"/>
      <c r="AR37" s="204"/>
      <c r="AS37" s="204"/>
      <c r="AV37" s="204"/>
    </row>
    <row r="38" spans="1:48" x14ac:dyDescent="0.2">
      <c r="A38" s="204"/>
      <c r="C38" s="204"/>
      <c r="D38" s="204"/>
      <c r="E38" s="204"/>
      <c r="F38" s="204"/>
      <c r="G38" s="204"/>
      <c r="H38" s="204"/>
      <c r="I38" s="204"/>
      <c r="J38" s="204"/>
      <c r="K38" s="204"/>
      <c r="L38" s="204"/>
      <c r="M38" s="204"/>
      <c r="N38" s="204"/>
      <c r="O38" s="204"/>
      <c r="P38" s="204"/>
      <c r="Q38" s="204"/>
      <c r="R38" s="204"/>
      <c r="S38" s="204"/>
      <c r="T38" s="204"/>
      <c r="U38" s="204"/>
      <c r="V38" s="204"/>
      <c r="W38" s="204"/>
      <c r="X38" s="204"/>
      <c r="AG38" s="204"/>
      <c r="AH38" s="204"/>
      <c r="AI38" s="204"/>
      <c r="AJ38" s="204"/>
      <c r="AK38" s="204"/>
      <c r="AL38" s="204"/>
      <c r="AM38" s="204"/>
      <c r="AN38" s="204"/>
      <c r="AO38" s="204"/>
      <c r="AP38" s="204"/>
      <c r="AQ38" s="204"/>
      <c r="AR38" s="204"/>
      <c r="AS38" s="204"/>
      <c r="AV38" s="204"/>
    </row>
    <row r="39" spans="1:48" x14ac:dyDescent="0.2">
      <c r="C39" s="204"/>
      <c r="D39" s="204"/>
      <c r="E39" s="204"/>
      <c r="F39" s="204"/>
      <c r="G39" s="204"/>
      <c r="H39" s="204"/>
      <c r="I39" s="204"/>
      <c r="J39" s="204"/>
      <c r="K39" s="204"/>
      <c r="L39" s="204"/>
      <c r="M39" s="204"/>
      <c r="N39" s="204"/>
      <c r="O39" s="204"/>
      <c r="P39" s="204"/>
      <c r="Q39" s="204"/>
      <c r="R39" s="204"/>
      <c r="S39" s="204"/>
      <c r="T39" s="204"/>
      <c r="U39" s="204"/>
      <c r="V39" s="204"/>
      <c r="W39" s="204"/>
      <c r="X39" s="204"/>
      <c r="AG39" s="204"/>
      <c r="AH39" s="204"/>
      <c r="AI39" s="204"/>
      <c r="AJ39" s="204"/>
      <c r="AK39" s="204"/>
      <c r="AL39" s="204"/>
      <c r="AM39" s="204"/>
      <c r="AN39" s="204"/>
      <c r="AO39" s="204"/>
      <c r="AP39" s="204"/>
      <c r="AQ39" s="204"/>
      <c r="AR39" s="204"/>
      <c r="AS39" s="204"/>
      <c r="AV39" s="204"/>
    </row>
    <row r="40" spans="1:48" x14ac:dyDescent="0.2">
      <c r="C40" s="204"/>
      <c r="D40" s="204"/>
      <c r="E40" s="204"/>
      <c r="F40" s="204"/>
      <c r="G40" s="204"/>
      <c r="H40" s="204"/>
      <c r="I40" s="204"/>
      <c r="J40" s="204"/>
      <c r="K40" s="204"/>
      <c r="L40" s="204"/>
      <c r="M40" s="204"/>
      <c r="N40" s="204"/>
      <c r="O40" s="204"/>
      <c r="P40" s="204"/>
      <c r="Q40" s="204"/>
      <c r="R40" s="204"/>
      <c r="S40" s="204"/>
      <c r="T40" s="204"/>
      <c r="U40" s="204"/>
      <c r="V40" s="204"/>
      <c r="W40" s="204"/>
      <c r="X40" s="204"/>
      <c r="AG40" s="204"/>
      <c r="AH40" s="204"/>
      <c r="AI40" s="204"/>
      <c r="AJ40" s="204"/>
      <c r="AK40" s="204"/>
      <c r="AL40" s="204"/>
      <c r="AM40" s="204"/>
      <c r="AN40" s="204"/>
      <c r="AO40" s="204"/>
      <c r="AP40" s="204"/>
      <c r="AQ40" s="204"/>
      <c r="AR40" s="204"/>
      <c r="AS40" s="204"/>
      <c r="AV40" s="204"/>
    </row>
    <row r="41" spans="1:48" x14ac:dyDescent="0.2">
      <c r="C41" s="204"/>
      <c r="D41" s="204"/>
      <c r="E41" s="204"/>
      <c r="F41" s="204"/>
      <c r="G41" s="204"/>
      <c r="H41" s="204"/>
      <c r="I41" s="204"/>
      <c r="J41" s="204"/>
      <c r="K41" s="204"/>
      <c r="L41" s="204"/>
      <c r="M41" s="204"/>
      <c r="N41" s="204"/>
      <c r="O41" s="204"/>
      <c r="P41" s="204"/>
      <c r="Q41" s="204"/>
      <c r="R41" s="204"/>
      <c r="S41" s="204"/>
      <c r="T41" s="204"/>
      <c r="U41" s="204"/>
      <c r="V41" s="204"/>
      <c r="W41" s="204"/>
      <c r="X41" s="204"/>
      <c r="AG41" s="204"/>
      <c r="AH41" s="204"/>
      <c r="AI41" s="204"/>
      <c r="AJ41" s="204"/>
      <c r="AK41" s="204"/>
      <c r="AL41" s="204"/>
      <c r="AM41" s="204"/>
      <c r="AN41" s="204"/>
      <c r="AO41" s="204"/>
      <c r="AP41" s="204"/>
      <c r="AQ41" s="204"/>
      <c r="AR41" s="204"/>
      <c r="AS41" s="204"/>
      <c r="AV41" s="204"/>
    </row>
    <row r="42" spans="1:48" x14ac:dyDescent="0.2">
      <c r="C42" s="204"/>
      <c r="D42" s="204"/>
      <c r="E42" s="204"/>
      <c r="F42" s="204"/>
      <c r="G42" s="204"/>
      <c r="H42" s="204"/>
      <c r="I42" s="204"/>
      <c r="J42" s="204"/>
      <c r="K42" s="204"/>
      <c r="L42" s="204"/>
      <c r="M42" s="204"/>
      <c r="N42" s="204"/>
      <c r="O42" s="204"/>
      <c r="P42" s="204"/>
      <c r="Q42" s="204"/>
      <c r="R42" s="204"/>
      <c r="S42" s="204"/>
      <c r="T42" s="204"/>
      <c r="U42" s="204"/>
      <c r="V42" s="204"/>
      <c r="W42" s="204"/>
      <c r="X42" s="204"/>
      <c r="AG42" s="204"/>
      <c r="AH42" s="204"/>
      <c r="AI42" s="204"/>
      <c r="AJ42" s="204"/>
      <c r="AK42" s="204"/>
      <c r="AL42" s="204"/>
      <c r="AM42" s="204"/>
      <c r="AN42" s="204"/>
      <c r="AO42" s="204"/>
      <c r="AP42" s="204"/>
      <c r="AQ42" s="204"/>
      <c r="AR42" s="204"/>
      <c r="AV42" s="204"/>
    </row>
    <row r="43" spans="1:48" x14ac:dyDescent="0.2">
      <c r="C43" s="204"/>
      <c r="D43" s="204"/>
      <c r="E43" s="204"/>
      <c r="F43" s="204"/>
      <c r="G43" s="204"/>
      <c r="H43" s="204"/>
      <c r="I43" s="204"/>
      <c r="J43" s="204"/>
      <c r="K43" s="204"/>
      <c r="L43" s="204"/>
      <c r="M43" s="204"/>
      <c r="N43" s="204"/>
      <c r="O43" s="204"/>
      <c r="P43" s="204"/>
      <c r="Q43" s="204"/>
      <c r="R43" s="204"/>
      <c r="S43" s="204"/>
      <c r="T43" s="204"/>
      <c r="U43" s="204"/>
      <c r="V43" s="204"/>
      <c r="W43" s="204"/>
      <c r="X43" s="204"/>
      <c r="AG43" s="204"/>
      <c r="AH43" s="204"/>
      <c r="AI43" s="204"/>
      <c r="AJ43" s="204"/>
      <c r="AK43" s="204"/>
      <c r="AL43" s="204"/>
      <c r="AM43" s="204"/>
      <c r="AN43" s="204"/>
      <c r="AO43" s="204"/>
      <c r="AP43" s="204"/>
      <c r="AQ43" s="204"/>
      <c r="AR43" s="204"/>
      <c r="AV43" s="204"/>
    </row>
    <row r="44" spans="1:48" x14ac:dyDescent="0.2">
      <c r="C44" s="204"/>
      <c r="D44" s="204"/>
      <c r="E44" s="204"/>
      <c r="F44" s="204"/>
      <c r="G44" s="204"/>
      <c r="H44" s="204"/>
      <c r="I44" s="204"/>
      <c r="J44" s="204"/>
      <c r="K44" s="204"/>
      <c r="L44" s="204"/>
      <c r="M44" s="204"/>
      <c r="N44" s="204"/>
      <c r="O44" s="204"/>
      <c r="P44" s="204"/>
      <c r="Q44" s="204"/>
      <c r="R44" s="204"/>
      <c r="S44" s="204"/>
      <c r="T44" s="204"/>
      <c r="U44" s="204"/>
      <c r="V44" s="204"/>
      <c r="W44" s="204"/>
      <c r="X44" s="204"/>
      <c r="AG44" s="204"/>
      <c r="AH44" s="204"/>
      <c r="AI44" s="204"/>
      <c r="AJ44" s="204"/>
      <c r="AK44" s="204"/>
      <c r="AL44" s="204"/>
      <c r="AM44" s="204"/>
      <c r="AN44" s="204"/>
      <c r="AO44" s="204"/>
      <c r="AP44" s="204"/>
      <c r="AQ44" s="204"/>
      <c r="AR44" s="204"/>
      <c r="AV44" s="204"/>
    </row>
  </sheetData>
  <sheetProtection sheet="1" objects="1" scenarios="1"/>
  <mergeCells count="31">
    <mergeCell ref="A26:AR26"/>
    <mergeCell ref="A28:AR28"/>
    <mergeCell ref="A29:AR29"/>
    <mergeCell ref="A30:AR30"/>
    <mergeCell ref="A27:AR27"/>
    <mergeCell ref="A32:AR32"/>
    <mergeCell ref="A33:AR33"/>
    <mergeCell ref="Y6:AA6"/>
    <mergeCell ref="AC6:AE6"/>
    <mergeCell ref="AH6:AJ6"/>
    <mergeCell ref="AL6:AN6"/>
    <mergeCell ref="AP6:AR6"/>
    <mergeCell ref="A20:AR20"/>
    <mergeCell ref="A21:AR21"/>
    <mergeCell ref="A23:AR23"/>
    <mergeCell ref="A19:AR19"/>
    <mergeCell ref="J6:L6"/>
    <mergeCell ref="N6:P6"/>
    <mergeCell ref="R6:T6"/>
    <mergeCell ref="A31:AR31"/>
    <mergeCell ref="A25:AR25"/>
    <mergeCell ref="V6:X6"/>
    <mergeCell ref="AH5:AR5"/>
    <mergeCell ref="A2:B2"/>
    <mergeCell ref="AP2:AR2"/>
    <mergeCell ref="AP3:AQ3"/>
    <mergeCell ref="J5:P5"/>
    <mergeCell ref="R5:AF5"/>
    <mergeCell ref="A5:A6"/>
    <mergeCell ref="B5:D6"/>
    <mergeCell ref="F5:H6"/>
  </mergeCells>
  <conditionalFormatting sqref="AT8 B17:D17 F17">
    <cfRule type="expression" dxfId="14" priority="15">
      <formula>(#REF!="Percentage")</formula>
    </cfRule>
  </conditionalFormatting>
  <conditionalFormatting sqref="K17:M17 R17:T17 AH17:AJ17 G17:H17">
    <cfRule type="expression" dxfId="13" priority="14">
      <formula>(#REF!="Percentage")</formula>
    </cfRule>
  </conditionalFormatting>
  <conditionalFormatting sqref="U17 J17 AK17:AS17 AS8:AS15 AG17">
    <cfRule type="expression" dxfId="12" priority="13">
      <formula>(#REF!="Percentage")</formula>
    </cfRule>
  </conditionalFormatting>
  <conditionalFormatting sqref="AS16">
    <cfRule type="expression" dxfId="11" priority="12">
      <formula>(#REF!="Percentage")</formula>
    </cfRule>
  </conditionalFormatting>
  <conditionalFormatting sqref="O17:P17">
    <cfRule type="expression" dxfId="10" priority="11">
      <formula>(#REF!="Percentage")</formula>
    </cfRule>
  </conditionalFormatting>
  <conditionalFormatting sqref="N17">
    <cfRule type="expression" dxfId="9" priority="10">
      <formula>(#REF!="Percentage")</formula>
    </cfRule>
  </conditionalFormatting>
  <conditionalFormatting sqref="E16 U9:U16 B8:D16 I8:P15 I16:Q16 R8:T16 AH8:AJ16 AL8:AN16 AP8:AR16">
    <cfRule type="expression" dxfId="8" priority="9">
      <formula>(#REF!="Percentage")</formula>
    </cfRule>
  </conditionalFormatting>
  <conditionalFormatting sqref="AK12:AK15">
    <cfRule type="expression" dxfId="7" priority="8">
      <formula>(#REF!="Percentage")</formula>
    </cfRule>
  </conditionalFormatting>
  <conditionalFormatting sqref="AK16">
    <cfRule type="expression" dxfId="6" priority="7">
      <formula>(#REF!="Percentage")</formula>
    </cfRule>
  </conditionalFormatting>
  <conditionalFormatting sqref="F8:H16">
    <cfRule type="expression" dxfId="5" priority="6">
      <formula>(#REF!="Percentage")</formula>
    </cfRule>
  </conditionalFormatting>
  <conditionalFormatting sqref="V17:W17">
    <cfRule type="expression" dxfId="4" priority="3">
      <formula>(#REF!="Percentage")</formula>
    </cfRule>
  </conditionalFormatting>
  <conditionalFormatting sqref="X17">
    <cfRule type="expression" dxfId="3" priority="2">
      <formula>(#REF!="Percentage")</formula>
    </cfRule>
  </conditionalFormatting>
  <conditionalFormatting sqref="V8:X16">
    <cfRule type="expression" dxfId="2" priority="1">
      <formula>(#REF!="Percentage")</formula>
    </cfRule>
  </conditionalFormatting>
  <dataValidations count="1">
    <dataValidation type="list" allowBlank="1" showInputMessage="1" showErrorMessage="1" sqref="AG3:AO4 AS3 AR4:AS4 AR3">
      <formula1>$AV$2:$AV$4</formula1>
    </dataValidation>
  </dataValidations>
  <hyperlinks>
    <hyperlink ref="A24" r:id="rId1"/>
  </hyperlinks>
  <pageMargins left="0.7" right="0.7" top="0.75" bottom="0.75" header="0.3" footer="0.3"/>
  <pageSetup scale="61" orientation="landscape" r:id="rId2"/>
  <extLst>
    <ext xmlns:x14="http://schemas.microsoft.com/office/spreadsheetml/2009/9/main" uri="{78C0D931-6437-407d-A8EE-F0AAD7539E65}">
      <x14:conditionalFormattings>
        <x14:conditionalFormatting xmlns:xm="http://schemas.microsoft.com/office/excel/2006/main">
          <x14:cfRule type="expression" priority="5" id="{190F4721-DD77-41C2-BD9D-ED3C245D88C9}">
            <xm:f>('Table 4a'!#REF!="Percentage")</xm:f>
            <x14:dxf>
              <numFmt numFmtId="165" formatCode="#,##0.0"/>
            </x14:dxf>
          </x14:cfRule>
          <xm:sqref>Y8:AA18</xm:sqref>
        </x14:conditionalFormatting>
        <x14:conditionalFormatting xmlns:xm="http://schemas.microsoft.com/office/excel/2006/main">
          <x14:cfRule type="expression" priority="4" id="{61725B98-C6E3-4F21-AB4B-9A7FE0A92B00}">
            <xm:f>('Table 4a'!#REF!="Percentage")</xm:f>
            <x14:dxf>
              <numFmt numFmtId="165" formatCode="#,##0.0"/>
            </x14:dxf>
          </x14:cfRule>
          <xm:sqref>AC8:AE18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40"/>
  <sheetViews>
    <sheetView workbookViewId="0">
      <selection sqref="A1:D1"/>
    </sheetView>
  </sheetViews>
  <sheetFormatPr defaultColWidth="9.140625" defaultRowHeight="12.75" x14ac:dyDescent="0.2"/>
  <cols>
    <col min="1" max="1" width="32.140625" style="109" customWidth="1"/>
    <col min="2" max="3" width="19.5703125" style="109" customWidth="1"/>
    <col min="4" max="5" width="1.140625" style="109" customWidth="1"/>
    <col min="6" max="6" width="18" style="109" customWidth="1"/>
    <col min="7" max="7" width="19.7109375" style="109" customWidth="1"/>
    <col min="8" max="16384" width="9.140625" style="109"/>
  </cols>
  <sheetData>
    <row r="1" spans="1:22" ht="13.5" x14ac:dyDescent="0.2">
      <c r="A1" s="912" t="s">
        <v>606</v>
      </c>
      <c r="B1" s="913"/>
      <c r="C1" s="913"/>
      <c r="D1" s="913"/>
      <c r="E1" s="706"/>
      <c r="F1" s="199"/>
      <c r="G1" s="199"/>
      <c r="H1" s="199"/>
      <c r="I1" s="199"/>
      <c r="J1" s="199"/>
    </row>
    <row r="2" spans="1:22" x14ac:dyDescent="0.2">
      <c r="A2" s="914" t="s">
        <v>605</v>
      </c>
      <c r="B2" s="914"/>
      <c r="C2" s="670"/>
      <c r="D2" s="670"/>
      <c r="E2" s="670"/>
      <c r="F2" s="670"/>
      <c r="G2" s="670"/>
      <c r="H2" s="670"/>
      <c r="I2" s="670"/>
      <c r="J2" s="670"/>
    </row>
    <row r="3" spans="1:22" x14ac:dyDescent="0.2">
      <c r="A3" s="705" t="s">
        <v>0</v>
      </c>
      <c r="B3" s="670"/>
      <c r="C3" s="670"/>
      <c r="D3" s="670"/>
      <c r="E3" s="670"/>
      <c r="F3" s="670"/>
      <c r="G3" s="670"/>
      <c r="H3" s="670"/>
      <c r="I3" s="670"/>
      <c r="J3" s="670"/>
    </row>
    <row r="4" spans="1:22" ht="7.5" customHeight="1" x14ac:dyDescent="0.2">
      <c r="A4" s="705"/>
      <c r="B4" s="254"/>
      <c r="C4" s="254"/>
      <c r="D4" s="254"/>
      <c r="E4" s="254"/>
      <c r="F4" s="254"/>
      <c r="G4" s="254"/>
      <c r="H4" s="254"/>
      <c r="I4" s="254"/>
      <c r="J4" s="254"/>
    </row>
    <row r="5" spans="1:22" ht="30" customHeight="1" x14ac:dyDescent="0.2">
      <c r="A5" s="915" t="s">
        <v>604</v>
      </c>
      <c r="B5" s="916"/>
      <c r="C5" s="916"/>
      <c r="D5" s="916"/>
      <c r="E5" s="704"/>
      <c r="F5" s="703"/>
      <c r="G5" s="703"/>
      <c r="H5" s="703"/>
      <c r="I5" s="703"/>
      <c r="J5" s="703"/>
      <c r="R5" s="699"/>
      <c r="S5" s="699"/>
      <c r="T5" s="702" t="s">
        <v>38</v>
      </c>
      <c r="U5" s="699"/>
      <c r="V5" s="699"/>
    </row>
    <row r="6" spans="1:22" x14ac:dyDescent="0.2">
      <c r="A6" s="701"/>
      <c r="B6" s="700"/>
      <c r="C6" s="700"/>
      <c r="D6" s="700"/>
      <c r="E6" s="700"/>
      <c r="F6" s="700"/>
      <c r="G6" s="700"/>
      <c r="H6" s="700"/>
      <c r="I6" s="700"/>
      <c r="J6" s="700"/>
      <c r="R6" s="699"/>
      <c r="S6" s="699"/>
      <c r="T6" s="699"/>
      <c r="U6" s="699"/>
      <c r="V6" s="699"/>
    </row>
    <row r="7" spans="1:22" ht="26.25" customHeight="1" x14ac:dyDescent="0.2">
      <c r="A7" s="698"/>
      <c r="B7" s="917" t="s">
        <v>603</v>
      </c>
      <c r="C7" s="917"/>
      <c r="D7" s="917"/>
      <c r="E7" s="917"/>
      <c r="F7" s="917"/>
      <c r="G7" s="917"/>
      <c r="H7" s="255"/>
      <c r="I7" s="255"/>
      <c r="J7" s="255"/>
    </row>
    <row r="8" spans="1:22" ht="26.25" customHeight="1" x14ac:dyDescent="0.2">
      <c r="A8" s="697"/>
      <c r="B8" s="917" t="s">
        <v>602</v>
      </c>
      <c r="C8" s="917"/>
      <c r="D8" s="571"/>
      <c r="E8" s="632"/>
      <c r="F8" s="917" t="s">
        <v>601</v>
      </c>
      <c r="G8" s="917"/>
      <c r="H8" s="255"/>
      <c r="I8" s="255"/>
      <c r="J8" s="255"/>
    </row>
    <row r="9" spans="1:22" ht="50.25" customHeight="1" x14ac:dyDescent="0.2">
      <c r="A9" s="793" t="s">
        <v>600</v>
      </c>
      <c r="B9" s="695" t="s">
        <v>599</v>
      </c>
      <c r="C9" s="695" t="s">
        <v>598</v>
      </c>
      <c r="D9" s="696"/>
      <c r="E9" s="695"/>
      <c r="F9" s="695" t="s">
        <v>599</v>
      </c>
      <c r="G9" s="695" t="s">
        <v>598</v>
      </c>
      <c r="H9" s="204"/>
      <c r="I9" s="204"/>
      <c r="J9" s="204"/>
    </row>
    <row r="10" spans="1:22" ht="11.25" customHeight="1" x14ac:dyDescent="0.2">
      <c r="A10" s="670"/>
      <c r="B10" s="257"/>
      <c r="C10" s="257"/>
      <c r="D10" s="257"/>
      <c r="E10" s="257"/>
      <c r="F10" s="257"/>
      <c r="G10" s="257"/>
      <c r="H10" s="204"/>
      <c r="I10" s="204"/>
      <c r="J10" s="204"/>
    </row>
    <row r="11" spans="1:22" ht="11.25" customHeight="1" x14ac:dyDescent="0.2">
      <c r="A11" s="694" t="s">
        <v>597</v>
      </c>
      <c r="B11" s="693">
        <v>346</v>
      </c>
      <c r="C11" s="791">
        <v>0</v>
      </c>
      <c r="D11" s="688"/>
      <c r="E11" s="688"/>
      <c r="F11" s="692">
        <v>11.6</v>
      </c>
      <c r="G11" s="792">
        <v>0</v>
      </c>
      <c r="H11" s="204"/>
      <c r="I11" s="204"/>
      <c r="J11" s="204"/>
    </row>
    <row r="12" spans="1:22" ht="11.25" customHeight="1" x14ac:dyDescent="0.2">
      <c r="A12" s="689" t="s">
        <v>596</v>
      </c>
      <c r="B12" s="691">
        <v>577</v>
      </c>
      <c r="C12" s="791">
        <v>2057</v>
      </c>
      <c r="D12" s="688"/>
      <c r="E12" s="688"/>
      <c r="F12" s="690">
        <v>19.399999999999999</v>
      </c>
      <c r="G12" s="792">
        <v>69</v>
      </c>
      <c r="H12" s="204"/>
      <c r="I12" s="204"/>
      <c r="J12" s="204"/>
    </row>
    <row r="13" spans="1:22" ht="11.25" customHeight="1" x14ac:dyDescent="0.2">
      <c r="A13" s="689"/>
      <c r="B13" s="687"/>
      <c r="C13" s="687"/>
      <c r="D13" s="688"/>
      <c r="E13" s="688"/>
      <c r="F13" s="687"/>
      <c r="G13" s="687"/>
      <c r="H13" s="204"/>
      <c r="I13" s="204"/>
      <c r="J13" s="204"/>
    </row>
    <row r="14" spans="1:22" ht="16.5" customHeight="1" x14ac:dyDescent="0.2">
      <c r="A14" s="685"/>
      <c r="B14" s="686"/>
      <c r="C14" s="684"/>
      <c r="D14" s="684"/>
      <c r="E14" s="684"/>
      <c r="F14" s="685" t="s">
        <v>595</v>
      </c>
      <c r="G14" s="684">
        <v>2980</v>
      </c>
      <c r="H14" s="204"/>
      <c r="I14" s="204"/>
      <c r="J14" s="204"/>
    </row>
    <row r="15" spans="1:22" ht="13.5" customHeight="1" x14ac:dyDescent="0.2">
      <c r="A15" s="679"/>
      <c r="B15" s="678"/>
      <c r="D15" s="678"/>
      <c r="E15" s="678"/>
      <c r="F15" s="680"/>
      <c r="G15" s="677" t="s">
        <v>594</v>
      </c>
      <c r="H15" s="680"/>
      <c r="I15" s="680"/>
      <c r="J15" s="680"/>
    </row>
    <row r="16" spans="1:22" ht="9.9499999999999993" customHeight="1" x14ac:dyDescent="0.2">
      <c r="A16" s="679"/>
      <c r="B16" s="678"/>
      <c r="C16" s="677"/>
      <c r="D16" s="678"/>
      <c r="E16" s="678"/>
      <c r="F16" s="680"/>
      <c r="G16" s="680"/>
      <c r="H16" s="680"/>
      <c r="I16" s="680"/>
      <c r="J16" s="680"/>
    </row>
    <row r="17" spans="1:14" x14ac:dyDescent="0.2">
      <c r="A17" s="683"/>
      <c r="B17" s="682" t="s">
        <v>593</v>
      </c>
      <c r="C17" s="681"/>
      <c r="D17" s="681"/>
      <c r="E17" s="681"/>
      <c r="F17" s="681"/>
      <c r="G17" s="681"/>
      <c r="H17" s="681"/>
      <c r="I17" s="681"/>
      <c r="J17" s="680"/>
    </row>
    <row r="18" spans="1:14" x14ac:dyDescent="0.2">
      <c r="A18" s="679"/>
      <c r="B18" s="678"/>
      <c r="C18" s="678"/>
      <c r="D18" s="678"/>
      <c r="E18" s="678"/>
      <c r="F18" s="678"/>
      <c r="G18" s="678"/>
      <c r="H18" s="678"/>
      <c r="I18" s="678"/>
      <c r="J18" s="677"/>
    </row>
    <row r="19" spans="1:14" ht="66.75" customHeight="1" x14ac:dyDescent="0.2">
      <c r="A19" s="858" t="s">
        <v>592</v>
      </c>
      <c r="B19" s="858"/>
      <c r="C19" s="858"/>
      <c r="D19" s="858"/>
      <c r="E19" s="858"/>
      <c r="F19" s="858"/>
      <c r="G19" s="858"/>
      <c r="H19" s="631"/>
      <c r="I19" s="631"/>
      <c r="J19" s="631"/>
      <c r="K19" s="631"/>
      <c r="L19" s="631"/>
      <c r="M19" s="631"/>
      <c r="N19" s="631"/>
    </row>
    <row r="20" spans="1:14" ht="38.25" customHeight="1" x14ac:dyDescent="0.2">
      <c r="A20" s="858" t="s">
        <v>591</v>
      </c>
      <c r="B20" s="858"/>
      <c r="C20" s="858"/>
      <c r="D20" s="858"/>
      <c r="E20" s="858"/>
      <c r="F20" s="858"/>
      <c r="G20" s="858"/>
      <c r="H20" s="676"/>
      <c r="I20" s="676"/>
      <c r="J20" s="631"/>
      <c r="K20" s="675"/>
      <c r="L20" s="675"/>
      <c r="M20" s="675"/>
      <c r="N20" s="675"/>
    </row>
    <row r="21" spans="1:14" ht="15" x14ac:dyDescent="0.2">
      <c r="A21" s="674"/>
      <c r="B21" s="673"/>
      <c r="C21" s="673"/>
      <c r="D21" s="673"/>
      <c r="E21" s="673"/>
      <c r="F21" s="673"/>
      <c r="G21" s="673"/>
      <c r="H21" s="673"/>
      <c r="I21" s="673"/>
      <c r="J21" s="673"/>
      <c r="K21" s="670"/>
      <c r="L21" s="670"/>
      <c r="M21" s="670"/>
      <c r="N21" s="670"/>
    </row>
    <row r="22" spans="1:14" x14ac:dyDescent="0.2">
      <c r="A22" s="670"/>
      <c r="B22" s="671"/>
      <c r="C22" s="671"/>
      <c r="D22" s="671"/>
      <c r="E22" s="671"/>
      <c r="F22" s="671"/>
      <c r="G22" s="671"/>
      <c r="H22" s="671"/>
      <c r="I22" s="671"/>
      <c r="J22" s="671"/>
      <c r="K22" s="670"/>
      <c r="L22" s="670"/>
      <c r="M22" s="670"/>
      <c r="N22" s="670"/>
    </row>
    <row r="25" spans="1:14" ht="14.25" x14ac:dyDescent="0.2">
      <c r="A25" s="670"/>
      <c r="B25" s="672"/>
      <c r="C25" s="672"/>
      <c r="D25" s="670"/>
      <c r="E25" s="670"/>
      <c r="F25" s="672"/>
      <c r="G25" s="670"/>
      <c r="H25" s="670"/>
      <c r="I25" s="672"/>
      <c r="J25" s="670"/>
      <c r="K25" s="672"/>
      <c r="L25" s="670"/>
      <c r="M25" s="670"/>
      <c r="N25" s="670"/>
    </row>
    <row r="26" spans="1:14" x14ac:dyDescent="0.2">
      <c r="A26" s="204"/>
      <c r="B26" s="671"/>
      <c r="C26" s="671"/>
      <c r="D26" s="671"/>
      <c r="E26" s="671"/>
      <c r="F26" s="671"/>
      <c r="G26" s="671"/>
      <c r="H26" s="671"/>
      <c r="I26" s="671"/>
      <c r="J26" s="671"/>
      <c r="K26" s="670"/>
      <c r="L26" s="670"/>
      <c r="M26" s="670"/>
      <c r="N26" s="670"/>
    </row>
    <row r="27" spans="1:14" x14ac:dyDescent="0.2">
      <c r="A27" s="204"/>
      <c r="B27" s="670"/>
      <c r="C27" s="670"/>
      <c r="D27" s="670"/>
      <c r="E27" s="670"/>
      <c r="F27" s="670"/>
      <c r="G27" s="670"/>
      <c r="H27" s="670"/>
      <c r="I27" s="670"/>
      <c r="J27" s="670"/>
      <c r="K27" s="670"/>
      <c r="L27" s="670"/>
      <c r="M27" s="670"/>
      <c r="N27" s="670"/>
    </row>
    <row r="28" spans="1:14" x14ac:dyDescent="0.2">
      <c r="A28" s="204"/>
      <c r="B28" s="671"/>
      <c r="C28" s="671"/>
      <c r="D28" s="671"/>
      <c r="E28" s="671"/>
      <c r="F28" s="671"/>
      <c r="G28" s="671"/>
      <c r="H28" s="671"/>
      <c r="I28" s="671"/>
      <c r="J28" s="671"/>
      <c r="K28" s="670"/>
      <c r="L28" s="670"/>
      <c r="M28" s="670"/>
      <c r="N28" s="670"/>
    </row>
    <row r="29" spans="1:14" x14ac:dyDescent="0.2">
      <c r="A29" s="204"/>
      <c r="B29" s="670"/>
      <c r="C29" s="670"/>
      <c r="D29" s="670"/>
      <c r="E29" s="670"/>
      <c r="F29" s="670"/>
      <c r="G29" s="670"/>
      <c r="H29" s="670"/>
      <c r="I29" s="670"/>
      <c r="J29" s="670"/>
      <c r="K29" s="670"/>
      <c r="L29" s="670"/>
      <c r="M29" s="670"/>
      <c r="N29" s="670"/>
    </row>
    <row r="30" spans="1:14" x14ac:dyDescent="0.2">
      <c r="A30" s="204"/>
      <c r="B30" s="670"/>
      <c r="C30" s="670"/>
      <c r="D30" s="670"/>
      <c r="E30" s="670"/>
      <c r="F30" s="670"/>
      <c r="G30" s="670"/>
      <c r="H30" s="670"/>
      <c r="I30" s="670"/>
      <c r="J30" s="670"/>
      <c r="K30" s="670"/>
      <c r="L30" s="670"/>
      <c r="M30" s="670"/>
      <c r="N30" s="670"/>
    </row>
    <row r="31" spans="1:14" x14ac:dyDescent="0.2">
      <c r="A31" s="204"/>
      <c r="B31" s="670"/>
      <c r="C31" s="670"/>
      <c r="D31" s="670"/>
      <c r="E31" s="670"/>
      <c r="F31" s="670"/>
      <c r="G31" s="670"/>
      <c r="H31" s="670"/>
      <c r="I31" s="670"/>
      <c r="J31" s="670"/>
      <c r="K31" s="670"/>
      <c r="L31" s="670"/>
      <c r="M31" s="670"/>
      <c r="N31" s="670"/>
    </row>
    <row r="32" spans="1:14" x14ac:dyDescent="0.2">
      <c r="A32" s="204"/>
      <c r="B32" s="670"/>
      <c r="C32" s="670"/>
      <c r="D32" s="670"/>
      <c r="E32" s="670"/>
      <c r="F32" s="670"/>
      <c r="G32" s="670"/>
      <c r="H32" s="670"/>
      <c r="I32" s="670"/>
      <c r="J32" s="670"/>
      <c r="K32" s="670"/>
      <c r="L32" s="670"/>
      <c r="M32" s="670"/>
      <c r="N32" s="670"/>
    </row>
    <row r="33" spans="1:14" x14ac:dyDescent="0.2">
      <c r="A33" s="204"/>
      <c r="B33" s="204"/>
      <c r="C33" s="204"/>
      <c r="D33" s="204"/>
      <c r="E33" s="204"/>
      <c r="F33" s="204"/>
      <c r="G33" s="204"/>
      <c r="H33" s="204"/>
      <c r="I33" s="204"/>
      <c r="J33" s="204"/>
      <c r="K33" s="670"/>
      <c r="L33" s="670"/>
      <c r="M33" s="670"/>
      <c r="N33" s="670"/>
    </row>
    <row r="34" spans="1:14" x14ac:dyDescent="0.2">
      <c r="A34" s="204"/>
      <c r="B34" s="204"/>
      <c r="C34" s="204"/>
      <c r="D34" s="204"/>
      <c r="E34" s="204"/>
      <c r="F34" s="204"/>
      <c r="G34" s="204"/>
      <c r="H34" s="204"/>
      <c r="I34" s="204"/>
      <c r="J34" s="204"/>
    </row>
    <row r="35" spans="1:14" x14ac:dyDescent="0.2">
      <c r="A35" s="204"/>
      <c r="B35" s="204"/>
      <c r="C35" s="204"/>
      <c r="D35" s="204"/>
      <c r="E35" s="204"/>
      <c r="F35" s="204"/>
      <c r="G35" s="204"/>
      <c r="H35" s="204"/>
      <c r="I35" s="204"/>
      <c r="J35" s="204"/>
    </row>
    <row r="36" spans="1:14" x14ac:dyDescent="0.2">
      <c r="A36" s="204"/>
      <c r="B36" s="204"/>
      <c r="C36" s="204"/>
      <c r="D36" s="204"/>
      <c r="E36" s="204"/>
      <c r="F36" s="204"/>
      <c r="G36" s="204"/>
      <c r="H36" s="204"/>
      <c r="I36" s="204"/>
      <c r="J36" s="204"/>
    </row>
    <row r="37" spans="1:14" x14ac:dyDescent="0.2">
      <c r="A37" s="204"/>
      <c r="B37" s="204"/>
      <c r="C37" s="204"/>
      <c r="D37" s="204"/>
      <c r="E37" s="204"/>
      <c r="F37" s="204"/>
      <c r="G37" s="204"/>
      <c r="H37" s="204"/>
      <c r="I37" s="204"/>
      <c r="J37" s="204"/>
    </row>
    <row r="38" spans="1:14" x14ac:dyDescent="0.2">
      <c r="A38" s="204"/>
      <c r="B38" s="204"/>
      <c r="C38" s="204"/>
      <c r="D38" s="204"/>
      <c r="E38" s="204"/>
      <c r="F38" s="204"/>
      <c r="G38" s="204"/>
      <c r="H38" s="204"/>
      <c r="I38" s="204"/>
      <c r="J38" s="204"/>
    </row>
    <row r="39" spans="1:14" x14ac:dyDescent="0.2">
      <c r="A39" s="204"/>
      <c r="B39" s="204"/>
      <c r="C39" s="204"/>
      <c r="D39" s="204"/>
      <c r="E39" s="204"/>
      <c r="F39" s="204"/>
      <c r="G39" s="204"/>
      <c r="H39" s="204"/>
      <c r="I39" s="204"/>
      <c r="J39" s="204"/>
    </row>
    <row r="40" spans="1:14" x14ac:dyDescent="0.2">
      <c r="A40" s="204"/>
      <c r="B40" s="204"/>
      <c r="C40" s="204"/>
      <c r="D40" s="204"/>
      <c r="E40" s="204"/>
      <c r="F40" s="204"/>
      <c r="G40" s="204"/>
      <c r="H40" s="204"/>
      <c r="I40" s="204"/>
      <c r="J40" s="204"/>
    </row>
  </sheetData>
  <sheetProtection sheet="1" objects="1" scenarios="1"/>
  <mergeCells count="8">
    <mergeCell ref="A19:G19"/>
    <mergeCell ref="A20:G20"/>
    <mergeCell ref="A1:D1"/>
    <mergeCell ref="A2:B2"/>
    <mergeCell ref="A5:D5"/>
    <mergeCell ref="B7:G7"/>
    <mergeCell ref="B8:C8"/>
    <mergeCell ref="F8:G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5"/>
  <sheetViews>
    <sheetView showGridLines="0" workbookViewId="0">
      <selection sqref="A1:B1"/>
    </sheetView>
  </sheetViews>
  <sheetFormatPr defaultColWidth="9.140625" defaultRowHeight="12.75" x14ac:dyDescent="0.2"/>
  <cols>
    <col min="1" max="1" width="42.7109375" style="179" customWidth="1"/>
    <col min="2" max="4" width="13.42578125" style="179" customWidth="1"/>
    <col min="5" max="5" width="1.140625" style="179" customWidth="1"/>
    <col min="6" max="6" width="14.140625" style="179" customWidth="1"/>
    <col min="7" max="7" width="15" style="179" customWidth="1"/>
    <col min="8" max="16384" width="9.140625" style="179"/>
  </cols>
  <sheetData>
    <row r="1" spans="1:7" ht="15" x14ac:dyDescent="0.25">
      <c r="A1" s="918" t="s">
        <v>619</v>
      </c>
      <c r="B1" s="918"/>
      <c r="C1" s="719"/>
      <c r="D1" s="719"/>
      <c r="E1" s="719"/>
      <c r="G1" s="180"/>
    </row>
    <row r="2" spans="1:7" ht="15" x14ac:dyDescent="0.25">
      <c r="A2" s="918" t="s">
        <v>605</v>
      </c>
      <c r="B2" s="918"/>
      <c r="C2" s="719"/>
      <c r="D2" s="719"/>
      <c r="E2" s="719"/>
    </row>
    <row r="3" spans="1:7" ht="15" x14ac:dyDescent="0.25">
      <c r="A3" s="918" t="s">
        <v>618</v>
      </c>
      <c r="B3" s="918"/>
      <c r="C3" s="719"/>
      <c r="D3" s="719"/>
      <c r="E3" s="719"/>
    </row>
    <row r="4" spans="1:7" ht="15" x14ac:dyDescent="0.25">
      <c r="A4" s="718"/>
      <c r="B4" s="718"/>
      <c r="C4" s="718"/>
      <c r="D4" s="718"/>
      <c r="E4" s="718"/>
      <c r="F4" s="181"/>
      <c r="G4" s="181"/>
    </row>
    <row r="5" spans="1:7" ht="55.5" customHeight="1" x14ac:dyDescent="0.2">
      <c r="A5" s="717"/>
      <c r="B5" s="715" t="s">
        <v>617</v>
      </c>
      <c r="C5" s="715" t="s">
        <v>616</v>
      </c>
      <c r="D5" s="715" t="s">
        <v>615</v>
      </c>
      <c r="E5" s="716"/>
      <c r="F5" s="715" t="s">
        <v>614</v>
      </c>
      <c r="G5" s="715" t="s">
        <v>613</v>
      </c>
    </row>
    <row r="6" spans="1:7" ht="15" x14ac:dyDescent="0.25">
      <c r="A6" s="714"/>
      <c r="E6" s="710"/>
    </row>
    <row r="7" spans="1:7" x14ac:dyDescent="0.2">
      <c r="A7" s="713" t="s">
        <v>612</v>
      </c>
      <c r="B7" s="769">
        <v>2780</v>
      </c>
      <c r="C7" s="770">
        <v>257</v>
      </c>
      <c r="D7" s="770">
        <v>9.1999999999999993</v>
      </c>
      <c r="E7" s="768"/>
      <c r="F7" s="769">
        <v>2523</v>
      </c>
      <c r="G7" s="770">
        <v>90.8</v>
      </c>
    </row>
    <row r="8" spans="1:7" ht="15" x14ac:dyDescent="0.25">
      <c r="A8" s="712"/>
      <c r="B8" s="712"/>
      <c r="C8" s="711"/>
      <c r="D8" s="711"/>
      <c r="E8" s="711"/>
      <c r="F8" s="319"/>
      <c r="G8" s="319"/>
    </row>
    <row r="9" spans="1:7" ht="15" x14ac:dyDescent="0.25">
      <c r="A9" s="710"/>
      <c r="B9" s="710"/>
      <c r="C9" s="709"/>
      <c r="D9" s="181"/>
      <c r="E9" s="181"/>
      <c r="F9" s="181"/>
      <c r="G9" s="708" t="s">
        <v>594</v>
      </c>
    </row>
    <row r="10" spans="1:7" s="707" customFormat="1" ht="17.25" customHeight="1" x14ac:dyDescent="0.2">
      <c r="A10" s="922" t="s">
        <v>611</v>
      </c>
      <c r="B10" s="922"/>
      <c r="C10" s="922"/>
      <c r="D10" s="922"/>
      <c r="E10" s="922"/>
      <c r="F10" s="922"/>
      <c r="G10" s="922"/>
    </row>
    <row r="11" spans="1:7" s="707" customFormat="1" ht="29.25" customHeight="1" x14ac:dyDescent="0.2">
      <c r="A11" s="858" t="s">
        <v>610</v>
      </c>
      <c r="B11" s="858"/>
      <c r="C11" s="858"/>
      <c r="D11" s="858"/>
      <c r="E11" s="858"/>
      <c r="F11" s="858"/>
      <c r="G11" s="858"/>
    </row>
    <row r="12" spans="1:7" s="707" customFormat="1" ht="27" customHeight="1" x14ac:dyDescent="0.2">
      <c r="A12" s="919" t="s">
        <v>609</v>
      </c>
      <c r="B12" s="919"/>
      <c r="C12" s="919"/>
      <c r="D12" s="919"/>
      <c r="E12" s="919"/>
      <c r="F12" s="919"/>
      <c r="G12" s="919"/>
    </row>
    <row r="13" spans="1:7" s="707" customFormat="1" ht="15" customHeight="1" x14ac:dyDescent="0.2">
      <c r="A13" s="920" t="s">
        <v>608</v>
      </c>
      <c r="B13" s="920"/>
      <c r="C13" s="920"/>
      <c r="D13" s="920"/>
      <c r="E13" s="920"/>
      <c r="F13" s="920"/>
      <c r="G13" s="920"/>
    </row>
    <row r="14" spans="1:7" s="707" customFormat="1" ht="60.75" customHeight="1" x14ac:dyDescent="0.2">
      <c r="A14" s="921" t="s">
        <v>607</v>
      </c>
      <c r="B14" s="921"/>
      <c r="C14" s="921"/>
      <c r="D14" s="921"/>
      <c r="E14" s="921"/>
      <c r="F14" s="921"/>
      <c r="G14" s="921"/>
    </row>
    <row r="15" spans="1:7" s="707" customFormat="1" ht="43.5" customHeight="1" x14ac:dyDescent="0.2">
      <c r="A15" s="921" t="s">
        <v>695</v>
      </c>
      <c r="B15" s="921"/>
      <c r="C15" s="921"/>
      <c r="D15" s="921"/>
      <c r="E15" s="921"/>
      <c r="F15" s="921"/>
      <c r="G15" s="921"/>
    </row>
  </sheetData>
  <sheetProtection sheet="1" objects="1" scenarios="1"/>
  <mergeCells count="9">
    <mergeCell ref="A1:B1"/>
    <mergeCell ref="A12:G12"/>
    <mergeCell ref="A13:G13"/>
    <mergeCell ref="A14:G14"/>
    <mergeCell ref="A15:G15"/>
    <mergeCell ref="A2:B2"/>
    <mergeCell ref="A3:B3"/>
    <mergeCell ref="A10:G10"/>
    <mergeCell ref="A11:G11"/>
  </mergeCells>
  <hyperlinks>
    <hyperlink ref="A1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50"/>
  <sheetViews>
    <sheetView showGridLines="0" zoomScaleNormal="100" workbookViewId="0">
      <selection activeCell="B29" sqref="B29:E33"/>
    </sheetView>
  </sheetViews>
  <sheetFormatPr defaultColWidth="9.140625" defaultRowHeight="12" x14ac:dyDescent="0.2"/>
  <cols>
    <col min="1" max="1" width="45.140625" style="1" customWidth="1"/>
    <col min="2" max="2" width="10.7109375" style="1" customWidth="1"/>
    <col min="3" max="3" width="3.5703125" style="1" customWidth="1"/>
    <col min="4" max="6" width="15" style="1" customWidth="1"/>
    <col min="7" max="7" width="12.28515625" style="1" customWidth="1"/>
    <col min="8" max="16384" width="9.140625" style="1"/>
  </cols>
  <sheetData>
    <row r="1" spans="1:7" ht="12.75" customHeight="1" x14ac:dyDescent="0.2">
      <c r="A1" s="812" t="s">
        <v>344</v>
      </c>
      <c r="B1" s="812"/>
      <c r="C1" s="812"/>
      <c r="D1" s="812"/>
      <c r="E1" s="812"/>
      <c r="F1" s="812"/>
    </row>
    <row r="2" spans="1:7" ht="12.75" customHeight="1" x14ac:dyDescent="0.2">
      <c r="A2" s="26" t="s">
        <v>493</v>
      </c>
      <c r="B2" s="26"/>
      <c r="C2" s="25"/>
      <c r="D2" s="25"/>
      <c r="E2" s="25"/>
      <c r="F2" s="25"/>
    </row>
    <row r="3" spans="1:7" ht="12.75" customHeight="1" x14ac:dyDescent="0.2">
      <c r="A3" s="23" t="s">
        <v>0</v>
      </c>
      <c r="B3" s="25"/>
      <c r="C3" s="25"/>
      <c r="D3" s="25"/>
      <c r="E3" s="25"/>
      <c r="F3" s="25"/>
    </row>
    <row r="4" spans="1:7" s="447" customFormat="1" ht="11.25" customHeight="1" x14ac:dyDescent="0.2">
      <c r="A4" s="265"/>
      <c r="B4" s="28"/>
      <c r="C4" s="28"/>
      <c r="D4" s="28"/>
      <c r="E4" s="28"/>
      <c r="F4" s="28"/>
    </row>
    <row r="5" spans="1:7" s="447" customFormat="1" ht="56.25" x14ac:dyDescent="0.2">
      <c r="A5" s="264"/>
      <c r="B5" s="445" t="s">
        <v>65</v>
      </c>
      <c r="C5" s="445"/>
      <c r="D5" s="735" t="s">
        <v>696</v>
      </c>
      <c r="E5" s="445" t="s">
        <v>102</v>
      </c>
      <c r="F5" s="445" t="s">
        <v>494</v>
      </c>
    </row>
    <row r="6" spans="1:7" s="447" customFormat="1" ht="11.25" x14ac:dyDescent="0.2">
      <c r="A6" s="7"/>
      <c r="B6" s="269"/>
      <c r="C6" s="269"/>
      <c r="D6" s="269"/>
      <c r="E6" s="269"/>
      <c r="F6" s="269"/>
    </row>
    <row r="7" spans="1:7" s="447" customFormat="1" ht="12.75" customHeight="1" x14ac:dyDescent="0.2">
      <c r="A7" s="813" t="s">
        <v>338</v>
      </c>
      <c r="B7" s="814"/>
      <c r="C7" s="143"/>
      <c r="D7" s="138"/>
      <c r="E7" s="138"/>
      <c r="F7" s="138"/>
    </row>
    <row r="8" spans="1:7" s="447" customFormat="1" ht="11.25" customHeight="1" x14ac:dyDescent="0.2">
      <c r="A8" s="84" t="s">
        <v>1</v>
      </c>
      <c r="B8" s="104">
        <v>639263</v>
      </c>
      <c r="C8" s="143"/>
      <c r="D8" s="150">
        <v>54</v>
      </c>
      <c r="E8" s="150">
        <v>22</v>
      </c>
      <c r="F8" s="150" t="s">
        <v>176</v>
      </c>
      <c r="G8" s="1"/>
    </row>
    <row r="9" spans="1:7" s="447" customFormat="1" ht="11.25" customHeight="1" x14ac:dyDescent="0.2">
      <c r="A9" s="13" t="s">
        <v>2</v>
      </c>
      <c r="B9" s="104">
        <v>627093</v>
      </c>
      <c r="C9" s="143"/>
      <c r="D9" s="150">
        <v>59.6</v>
      </c>
      <c r="E9" s="150">
        <v>23.8</v>
      </c>
      <c r="F9" s="150" t="s">
        <v>176</v>
      </c>
      <c r="G9" s="1"/>
    </row>
    <row r="10" spans="1:7" s="447" customFormat="1" ht="11.25" customHeight="1" x14ac:dyDescent="0.2">
      <c r="A10" s="13" t="s">
        <v>23</v>
      </c>
      <c r="B10" s="104">
        <v>620617</v>
      </c>
      <c r="D10" s="137">
        <v>60</v>
      </c>
      <c r="E10" s="137">
        <v>25.2</v>
      </c>
      <c r="F10" s="150" t="s">
        <v>176</v>
      </c>
      <c r="G10" s="1"/>
    </row>
    <row r="11" spans="1:7" s="447" customFormat="1" ht="11.25" customHeight="1" x14ac:dyDescent="0.2">
      <c r="A11" s="13" t="s">
        <v>34</v>
      </c>
      <c r="B11" s="104">
        <v>632397</v>
      </c>
      <c r="C11" s="143"/>
      <c r="D11" s="137">
        <v>60</v>
      </c>
      <c r="E11" s="137">
        <v>34.9</v>
      </c>
      <c r="F11" s="150" t="s">
        <v>176</v>
      </c>
      <c r="G11" s="1"/>
    </row>
    <row r="12" spans="1:7" s="447" customFormat="1" ht="12.75" customHeight="1" x14ac:dyDescent="0.2">
      <c r="A12" s="151" t="s">
        <v>339</v>
      </c>
      <c r="B12" s="464">
        <v>618437</v>
      </c>
      <c r="C12" s="152"/>
      <c r="D12" s="465">
        <v>58</v>
      </c>
      <c r="E12" s="465">
        <v>36.4</v>
      </c>
      <c r="F12" s="465" t="s">
        <v>176</v>
      </c>
      <c r="G12" s="1"/>
    </row>
    <row r="13" spans="1:7" s="447" customFormat="1" ht="12" customHeight="1" x14ac:dyDescent="0.2">
      <c r="A13" s="76" t="s">
        <v>340</v>
      </c>
      <c r="B13" s="466">
        <v>618437</v>
      </c>
      <c r="C13" s="144"/>
      <c r="D13" s="467">
        <v>55.5</v>
      </c>
      <c r="E13" s="467">
        <v>36.299999999999997</v>
      </c>
      <c r="F13" s="467" t="s">
        <v>176</v>
      </c>
      <c r="G13" s="126"/>
    </row>
    <row r="14" spans="1:7" s="447" customFormat="1" ht="12" customHeight="1" x14ac:dyDescent="0.2">
      <c r="A14" s="13" t="s">
        <v>341</v>
      </c>
      <c r="B14" s="104">
        <v>611024</v>
      </c>
      <c r="C14" s="143"/>
      <c r="D14" s="137">
        <v>55.8</v>
      </c>
      <c r="E14" s="137">
        <v>36.200000000000003</v>
      </c>
      <c r="F14" s="137" t="s">
        <v>176</v>
      </c>
      <c r="G14" s="126"/>
    </row>
    <row r="15" spans="1:7" s="447" customFormat="1" ht="12" customHeight="1" x14ac:dyDescent="0.2">
      <c r="A15" s="153" t="s">
        <v>342</v>
      </c>
      <c r="B15" s="468">
        <v>600301</v>
      </c>
      <c r="C15" s="152"/>
      <c r="D15" s="469">
        <v>55.326244667258592</v>
      </c>
      <c r="E15" s="469">
        <v>36.832855517482059</v>
      </c>
      <c r="F15" s="469" t="s">
        <v>176</v>
      </c>
    </row>
    <row r="16" spans="1:7" s="447" customFormat="1" ht="12" customHeight="1" x14ac:dyDescent="0.2">
      <c r="A16" s="76" t="s">
        <v>343</v>
      </c>
      <c r="B16" s="104">
        <v>600301</v>
      </c>
      <c r="C16" s="143"/>
      <c r="D16" s="137">
        <v>59.30225003789765</v>
      </c>
      <c r="E16" s="137">
        <v>36.799999999999997</v>
      </c>
      <c r="F16" s="137" t="s">
        <v>176</v>
      </c>
      <c r="G16" s="101"/>
    </row>
    <row r="17" spans="1:10" s="447" customFormat="1" ht="12" customHeight="1" x14ac:dyDescent="0.2">
      <c r="A17" s="153" t="s">
        <v>349</v>
      </c>
      <c r="B17" s="468">
        <v>587497</v>
      </c>
      <c r="C17" s="152"/>
      <c r="D17" s="469">
        <v>59.1</v>
      </c>
      <c r="E17" s="469" t="s">
        <v>336</v>
      </c>
      <c r="F17" s="469" t="s">
        <v>176</v>
      </c>
      <c r="G17" s="1"/>
    </row>
    <row r="18" spans="1:10" s="447" customFormat="1" ht="12" customHeight="1" x14ac:dyDescent="0.2">
      <c r="A18" s="13" t="s">
        <v>350</v>
      </c>
      <c r="B18" s="470">
        <v>587497</v>
      </c>
      <c r="C18" s="143"/>
      <c r="D18" s="471">
        <v>39.6</v>
      </c>
      <c r="E18" s="471">
        <v>35</v>
      </c>
      <c r="F18" s="471" t="s">
        <v>176</v>
      </c>
      <c r="G18" s="1"/>
    </row>
    <row r="19" spans="1:10" s="2" customFormat="1" ht="12" customHeight="1" x14ac:dyDescent="0.2">
      <c r="A19" s="266" t="s">
        <v>351</v>
      </c>
      <c r="B19" s="554">
        <v>583617</v>
      </c>
      <c r="C19" s="555"/>
      <c r="D19" s="556">
        <v>40.200000000000003</v>
      </c>
      <c r="E19" s="556">
        <v>35.200000000000003</v>
      </c>
      <c r="F19" s="560">
        <v>3.85</v>
      </c>
      <c r="G19" s="559"/>
      <c r="H19" s="3"/>
      <c r="I19" s="3"/>
      <c r="J19" s="3"/>
    </row>
    <row r="20" spans="1:10" s="447" customFormat="1" ht="9.75" customHeight="1" x14ac:dyDescent="0.2">
      <c r="A20" s="7"/>
      <c r="F20" s="272"/>
      <c r="G20" s="1"/>
    </row>
    <row r="21" spans="1:10" s="447" customFormat="1" ht="12.75" customHeight="1" x14ac:dyDescent="0.2">
      <c r="A21" s="815" t="s">
        <v>495</v>
      </c>
      <c r="B21" s="815"/>
      <c r="C21" s="815"/>
      <c r="D21" s="815"/>
      <c r="E21" s="138"/>
      <c r="F21" s="138"/>
      <c r="G21" s="1"/>
    </row>
    <row r="22" spans="1:10" s="447" customFormat="1" ht="11.25" customHeight="1" x14ac:dyDescent="0.2">
      <c r="A22" s="13" t="s">
        <v>1</v>
      </c>
      <c r="B22" s="104">
        <v>578060</v>
      </c>
      <c r="C22" s="143"/>
      <c r="D22" s="150">
        <v>55.7</v>
      </c>
      <c r="E22" s="150">
        <v>21.8</v>
      </c>
      <c r="F22" s="150" t="s">
        <v>176</v>
      </c>
      <c r="G22" s="1"/>
    </row>
    <row r="23" spans="1:10" s="447" customFormat="1" ht="11.25" customHeight="1" x14ac:dyDescent="0.2">
      <c r="A23" s="13" t="s">
        <v>2</v>
      </c>
      <c r="B23" s="104">
        <v>566927</v>
      </c>
      <c r="C23" s="143"/>
      <c r="D23" s="150">
        <v>58.7</v>
      </c>
      <c r="E23" s="150">
        <v>21.6</v>
      </c>
      <c r="F23" s="150" t="s">
        <v>176</v>
      </c>
      <c r="G23" s="1"/>
    </row>
    <row r="24" spans="1:10" s="447" customFormat="1" ht="11.25" customHeight="1" x14ac:dyDescent="0.2">
      <c r="A24" s="13" t="s">
        <v>23</v>
      </c>
      <c r="B24" s="104">
        <v>561308</v>
      </c>
      <c r="D24" s="137">
        <v>59.3</v>
      </c>
      <c r="E24" s="137">
        <v>23.1</v>
      </c>
      <c r="F24" s="137" t="s">
        <v>176</v>
      </c>
      <c r="G24" s="1"/>
    </row>
    <row r="25" spans="1:10" s="447" customFormat="1" ht="11.25" customHeight="1" x14ac:dyDescent="0.2">
      <c r="A25" s="13" t="s">
        <v>34</v>
      </c>
      <c r="B25" s="104">
        <v>571325</v>
      </c>
      <c r="D25" s="137">
        <v>61.3</v>
      </c>
      <c r="E25" s="137">
        <v>35.5</v>
      </c>
      <c r="F25" s="137" t="s">
        <v>176</v>
      </c>
      <c r="G25" s="1"/>
    </row>
    <row r="26" spans="1:10" s="447" customFormat="1" ht="12" customHeight="1" x14ac:dyDescent="0.2">
      <c r="A26" s="151" t="s">
        <v>339</v>
      </c>
      <c r="B26" s="464">
        <v>558432</v>
      </c>
      <c r="C26" s="152"/>
      <c r="D26" s="465">
        <v>61.5</v>
      </c>
      <c r="E26" s="465">
        <v>38.799999999999997</v>
      </c>
      <c r="F26" s="465" t="s">
        <v>176</v>
      </c>
      <c r="G26" s="1"/>
    </row>
    <row r="27" spans="1:10" s="447" customFormat="1" ht="12" customHeight="1" x14ac:dyDescent="0.2">
      <c r="A27" s="76" t="s">
        <v>340</v>
      </c>
      <c r="B27" s="466">
        <v>558432</v>
      </c>
      <c r="C27" s="144"/>
      <c r="D27" s="467">
        <v>58.9</v>
      </c>
      <c r="E27" s="467">
        <v>38.700000000000003</v>
      </c>
      <c r="F27" s="467" t="s">
        <v>176</v>
      </c>
      <c r="G27" s="1"/>
    </row>
    <row r="28" spans="1:10" s="447" customFormat="1" ht="12" customHeight="1" x14ac:dyDescent="0.2">
      <c r="A28" s="13" t="s">
        <v>341</v>
      </c>
      <c r="B28" s="104">
        <v>553446</v>
      </c>
      <c r="C28" s="143"/>
      <c r="D28" s="137">
        <v>59.2</v>
      </c>
      <c r="E28" s="137">
        <v>38.700000000000003</v>
      </c>
      <c r="F28" s="137" t="s">
        <v>176</v>
      </c>
      <c r="G28" s="1"/>
    </row>
    <row r="29" spans="1:10" s="447" customFormat="1" ht="12" customHeight="1" x14ac:dyDescent="0.2">
      <c r="A29" s="260" t="s">
        <v>342</v>
      </c>
      <c r="B29" s="468">
        <v>540656</v>
      </c>
      <c r="C29" s="152"/>
      <c r="D29" s="469">
        <v>59.306287177058984</v>
      </c>
      <c r="E29" s="469">
        <v>39.665147524488766</v>
      </c>
      <c r="F29" s="469" t="s">
        <v>176</v>
      </c>
      <c r="G29" s="1"/>
    </row>
    <row r="30" spans="1:10" s="447" customFormat="1" ht="12" customHeight="1" x14ac:dyDescent="0.2">
      <c r="A30" s="13" t="s">
        <v>343</v>
      </c>
      <c r="B30" s="104">
        <v>540656</v>
      </c>
      <c r="C30" s="143"/>
      <c r="D30" s="137">
        <v>62.957407297801197</v>
      </c>
      <c r="E30" s="137">
        <v>39.700000000000003</v>
      </c>
      <c r="F30" s="137" t="s">
        <v>176</v>
      </c>
      <c r="G30" s="1"/>
    </row>
    <row r="31" spans="1:10" s="447" customFormat="1" ht="12" customHeight="1" x14ac:dyDescent="0.2">
      <c r="A31" s="153" t="s">
        <v>349</v>
      </c>
      <c r="B31" s="468">
        <v>527744</v>
      </c>
      <c r="C31" s="152"/>
      <c r="D31" s="469">
        <v>63.9</v>
      </c>
      <c r="E31" s="469" t="s">
        <v>336</v>
      </c>
      <c r="F31" s="469" t="s">
        <v>176</v>
      </c>
      <c r="G31" s="1"/>
    </row>
    <row r="32" spans="1:10" s="447" customFormat="1" ht="12" customHeight="1" x14ac:dyDescent="0.2">
      <c r="A32" s="13" t="s">
        <v>350</v>
      </c>
      <c r="B32" s="104">
        <v>527744</v>
      </c>
      <c r="C32" s="143"/>
      <c r="D32" s="472">
        <v>42.7</v>
      </c>
      <c r="E32" s="472">
        <v>38.200000000000003</v>
      </c>
      <c r="F32" s="472" t="s">
        <v>176</v>
      </c>
      <c r="G32" s="1"/>
    </row>
    <row r="33" spans="1:8" s="3" customFormat="1" ht="12" customHeight="1" x14ac:dyDescent="0.2">
      <c r="A33" s="266" t="s">
        <v>351</v>
      </c>
      <c r="B33" s="557">
        <v>523626</v>
      </c>
      <c r="C33" s="555"/>
      <c r="D33" s="558">
        <v>43.3</v>
      </c>
      <c r="E33" s="558">
        <v>38.4</v>
      </c>
      <c r="F33" s="560">
        <v>4.04</v>
      </c>
    </row>
    <row r="34" spans="1:8" s="447" customFormat="1" ht="11.25" customHeight="1" x14ac:dyDescent="0.2">
      <c r="A34" s="473"/>
      <c r="B34" s="474"/>
      <c r="C34" s="275"/>
      <c r="D34" s="276"/>
      <c r="E34" s="276"/>
      <c r="F34" s="276"/>
      <c r="G34" s="1"/>
    </row>
    <row r="35" spans="1:8" s="447" customFormat="1" ht="11.25" customHeight="1" x14ac:dyDescent="0.2">
      <c r="A35" s="13"/>
      <c r="B35" s="104"/>
      <c r="C35" s="143"/>
      <c r="D35" s="150"/>
      <c r="E35" s="150"/>
      <c r="F35" s="93" t="s">
        <v>64</v>
      </c>
      <c r="G35" s="1"/>
    </row>
    <row r="36" spans="1:8" s="447" customFormat="1" ht="11.25" customHeight="1" x14ac:dyDescent="0.2">
      <c r="A36" s="13"/>
      <c r="B36" s="104"/>
      <c r="C36" s="143"/>
      <c r="D36" s="150"/>
      <c r="E36" s="150"/>
      <c r="F36" s="150"/>
      <c r="G36" s="1"/>
    </row>
    <row r="37" spans="1:8" s="447" customFormat="1" ht="11.25" customHeight="1" x14ac:dyDescent="0.2">
      <c r="A37" s="816" t="s">
        <v>352</v>
      </c>
      <c r="B37" s="816"/>
      <c r="C37" s="816"/>
      <c r="D37" s="816"/>
      <c r="E37" s="816"/>
      <c r="F37" s="816"/>
      <c r="G37" s="1"/>
    </row>
    <row r="38" spans="1:8" s="447" customFormat="1" ht="12.75" customHeight="1" x14ac:dyDescent="0.2">
      <c r="A38" s="817" t="s">
        <v>117</v>
      </c>
      <c r="B38" s="817"/>
      <c r="C38" s="817"/>
      <c r="D38" s="817"/>
      <c r="E38" s="817"/>
      <c r="F38" s="817"/>
      <c r="G38" s="1"/>
    </row>
    <row r="39" spans="1:8" s="447" customFormat="1" ht="12.75" customHeight="1" x14ac:dyDescent="0.2">
      <c r="A39" s="811" t="s">
        <v>461</v>
      </c>
      <c r="B39" s="811"/>
      <c r="C39" s="811"/>
      <c r="D39" s="811"/>
      <c r="E39" s="811"/>
      <c r="F39" s="811"/>
      <c r="G39" s="1"/>
    </row>
    <row r="40" spans="1:8" ht="58.5" customHeight="1" x14ac:dyDescent="0.2">
      <c r="A40" s="809" t="s">
        <v>353</v>
      </c>
      <c r="B40" s="809"/>
      <c r="C40" s="809"/>
      <c r="D40" s="809"/>
      <c r="E40" s="809"/>
      <c r="F40" s="809"/>
    </row>
    <row r="41" spans="1:8" ht="13.9" customHeight="1" x14ac:dyDescent="0.2">
      <c r="A41" s="810" t="s">
        <v>354</v>
      </c>
      <c r="B41" s="810"/>
      <c r="C41" s="810"/>
      <c r="D41" s="810"/>
      <c r="E41" s="810"/>
      <c r="F41" s="810"/>
    </row>
    <row r="42" spans="1:8" ht="48.75" customHeight="1" x14ac:dyDescent="0.2">
      <c r="A42" s="810" t="s">
        <v>355</v>
      </c>
      <c r="B42" s="810"/>
      <c r="C42" s="810"/>
      <c r="D42" s="810"/>
      <c r="E42" s="810"/>
      <c r="F42" s="810"/>
    </row>
    <row r="43" spans="1:8" ht="23.25" customHeight="1" x14ac:dyDescent="0.2">
      <c r="A43" s="809" t="s">
        <v>356</v>
      </c>
      <c r="B43" s="809"/>
      <c r="C43" s="809"/>
      <c r="D43" s="809"/>
      <c r="E43" s="809"/>
      <c r="F43" s="809"/>
    </row>
    <row r="44" spans="1:8" ht="14.25" customHeight="1" x14ac:dyDescent="0.2">
      <c r="A44" s="810" t="s">
        <v>357</v>
      </c>
      <c r="B44" s="810"/>
      <c r="C44" s="810"/>
      <c r="D44" s="810"/>
      <c r="E44" s="810"/>
      <c r="F44" s="810"/>
    </row>
    <row r="45" spans="1:8" ht="66" customHeight="1" x14ac:dyDescent="0.2">
      <c r="A45" s="810" t="s">
        <v>358</v>
      </c>
      <c r="B45" s="810"/>
      <c r="C45" s="810"/>
      <c r="D45" s="810"/>
      <c r="E45" s="810"/>
      <c r="F45" s="810"/>
      <c r="H45" s="126"/>
    </row>
    <row r="46" spans="1:8" ht="79.900000000000006" customHeight="1" x14ac:dyDescent="0.2">
      <c r="A46" s="807" t="s">
        <v>359</v>
      </c>
      <c r="B46" s="807"/>
      <c r="C46" s="807"/>
      <c r="D46" s="807"/>
      <c r="E46" s="807"/>
      <c r="F46" s="807"/>
      <c r="G46" s="443"/>
      <c r="H46" s="126"/>
    </row>
    <row r="47" spans="1:8" ht="42" customHeight="1" x14ac:dyDescent="0.2">
      <c r="A47" s="807" t="s">
        <v>653</v>
      </c>
      <c r="B47" s="807"/>
      <c r="C47" s="807"/>
      <c r="D47" s="807"/>
      <c r="E47" s="807"/>
      <c r="F47" s="807"/>
      <c r="G47" s="443"/>
      <c r="H47" s="126"/>
    </row>
    <row r="48" spans="1:8" ht="39" customHeight="1" x14ac:dyDescent="0.2">
      <c r="A48" s="808" t="s">
        <v>697</v>
      </c>
      <c r="B48" s="808"/>
      <c r="C48" s="808"/>
      <c r="D48" s="808"/>
      <c r="E48" s="808"/>
      <c r="F48" s="808"/>
    </row>
    <row r="49" spans="1:24" x14ac:dyDescent="0.2">
      <c r="A49" s="407"/>
    </row>
    <row r="50" spans="1:24" x14ac:dyDescent="0.2">
      <c r="A50" s="806" t="s">
        <v>663</v>
      </c>
      <c r="B50" s="806"/>
      <c r="C50" s="806"/>
      <c r="D50" s="806"/>
      <c r="E50" s="806"/>
      <c r="F50" s="806"/>
      <c r="G50" s="806"/>
      <c r="H50" s="806"/>
      <c r="I50" s="806"/>
      <c r="J50" s="806"/>
      <c r="K50" s="806"/>
      <c r="L50" s="806"/>
      <c r="M50" s="806"/>
      <c r="N50" s="806"/>
      <c r="O50" s="806"/>
      <c r="P50" s="806"/>
      <c r="Q50" s="806"/>
      <c r="R50" s="806"/>
      <c r="S50" s="806"/>
      <c r="T50" s="806"/>
      <c r="U50" s="806"/>
      <c r="V50" s="806"/>
      <c r="W50" s="806"/>
      <c r="X50" s="806"/>
    </row>
  </sheetData>
  <sheetProtection sheet="1" objects="1" scenarios="1"/>
  <mergeCells count="16">
    <mergeCell ref="A39:F39"/>
    <mergeCell ref="A1:F1"/>
    <mergeCell ref="A7:B7"/>
    <mergeCell ref="A21:D21"/>
    <mergeCell ref="A37:F37"/>
    <mergeCell ref="A38:F38"/>
    <mergeCell ref="A50:X50"/>
    <mergeCell ref="A46:F46"/>
    <mergeCell ref="A47:F47"/>
    <mergeCell ref="A48:F48"/>
    <mergeCell ref="A40:F40"/>
    <mergeCell ref="A41:F41"/>
    <mergeCell ref="A42:F42"/>
    <mergeCell ref="A43:F43"/>
    <mergeCell ref="A44:F44"/>
    <mergeCell ref="A45:F45"/>
  </mergeCells>
  <conditionalFormatting sqref="H19:J19">
    <cfRule type="cellIs" dxfId="93" priority="3" operator="equal">
      <formula>"SUPPRESS"</formula>
    </cfRule>
    <cfRule type="cellIs" dxfId="92" priority="4" operator="equal">
      <formula>"NO"</formula>
    </cfRule>
  </conditionalFormatting>
  <conditionalFormatting sqref="H33:J33">
    <cfRule type="cellIs" dxfId="91" priority="1" operator="equal">
      <formula>"SUPPRESS"</formula>
    </cfRule>
    <cfRule type="cellIs" dxfId="90" priority="2" operator="equal">
      <formula>"NO"</formula>
    </cfRule>
  </conditionalFormatting>
  <pageMargins left="0.31496062992125984" right="0.27559055118110237"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7"/>
  <sheetViews>
    <sheetView showGridLines="0" zoomScaleNormal="100" workbookViewId="0">
      <selection activeCell="V33" sqref="V33"/>
    </sheetView>
  </sheetViews>
  <sheetFormatPr defaultColWidth="9.140625" defaultRowHeight="12" x14ac:dyDescent="0.2"/>
  <cols>
    <col min="1" max="1" width="20" style="1" customWidth="1"/>
    <col min="2" max="5" width="7.85546875" style="1" customWidth="1"/>
    <col min="6" max="10" width="8.5703125" style="1" customWidth="1"/>
    <col min="11" max="11" width="2" style="1" customWidth="1"/>
    <col min="12" max="15" width="7.85546875" style="1" customWidth="1"/>
    <col min="16" max="18" width="8.5703125" style="1" customWidth="1"/>
    <col min="19" max="19" width="9.140625" style="1"/>
    <col min="20" max="20" width="8.5703125" style="1" customWidth="1"/>
    <col min="21" max="16384" width="9.140625" style="1"/>
  </cols>
  <sheetData>
    <row r="1" spans="1:20" ht="12.75" customHeight="1" x14ac:dyDescent="0.2">
      <c r="A1" s="818" t="s">
        <v>465</v>
      </c>
      <c r="B1" s="818"/>
      <c r="C1" s="818"/>
    </row>
    <row r="2" spans="1:20" ht="12.75" customHeight="1" x14ac:dyDescent="0.2">
      <c r="A2" s="26" t="s">
        <v>464</v>
      </c>
    </row>
    <row r="3" spans="1:20" ht="12.75" customHeight="1" x14ac:dyDescent="0.2">
      <c r="A3" s="23" t="s">
        <v>0</v>
      </c>
    </row>
    <row r="4" spans="1:20" s="371" customFormat="1" ht="11.25" customHeight="1" x14ac:dyDescent="0.2">
      <c r="A4" s="265"/>
      <c r="B4" s="28"/>
      <c r="C4" s="28"/>
      <c r="D4" s="28"/>
      <c r="E4" s="28"/>
      <c r="F4" s="28"/>
      <c r="G4" s="28"/>
      <c r="H4" s="28"/>
      <c r="I4" s="28"/>
      <c r="J4" s="28"/>
      <c r="K4" s="28"/>
      <c r="L4" s="28"/>
      <c r="M4" s="28"/>
      <c r="N4" s="28"/>
      <c r="O4" s="28"/>
      <c r="P4" s="28"/>
      <c r="Q4" s="28"/>
      <c r="R4" s="28"/>
      <c r="T4" s="28"/>
    </row>
    <row r="5" spans="1:20" s="371" customFormat="1" ht="14.25" customHeight="1" x14ac:dyDescent="0.2">
      <c r="A5" s="243"/>
      <c r="B5" s="819" t="s">
        <v>104</v>
      </c>
      <c r="C5" s="819"/>
      <c r="D5" s="819"/>
      <c r="E5" s="819"/>
      <c r="F5" s="819"/>
      <c r="G5" s="819"/>
      <c r="H5" s="819"/>
      <c r="I5" s="819"/>
      <c r="J5" s="819"/>
      <c r="K5" s="372"/>
      <c r="L5" s="819" t="s">
        <v>103</v>
      </c>
      <c r="M5" s="819"/>
      <c r="N5" s="819"/>
      <c r="O5" s="819"/>
      <c r="P5" s="819"/>
      <c r="Q5" s="819"/>
      <c r="R5" s="819"/>
      <c r="S5" s="819"/>
      <c r="T5" s="819"/>
    </row>
    <row r="6" spans="1:20" s="371" customFormat="1" ht="14.25" customHeight="1" x14ac:dyDescent="0.2">
      <c r="A6" s="54"/>
      <c r="B6" s="373" t="s">
        <v>1</v>
      </c>
      <c r="C6" s="373" t="s">
        <v>3</v>
      </c>
      <c r="D6" s="373" t="s">
        <v>23</v>
      </c>
      <c r="E6" s="100" t="s">
        <v>34</v>
      </c>
      <c r="F6" s="103" t="s">
        <v>67</v>
      </c>
      <c r="G6" s="100" t="s">
        <v>63</v>
      </c>
      <c r="H6" s="103" t="s">
        <v>112</v>
      </c>
      <c r="I6" s="629" t="s">
        <v>284</v>
      </c>
      <c r="J6" s="629" t="s">
        <v>351</v>
      </c>
      <c r="K6" s="373"/>
      <c r="L6" s="373" t="s">
        <v>1</v>
      </c>
      <c r="M6" s="373" t="s">
        <v>3</v>
      </c>
      <c r="N6" s="369" t="s">
        <v>23</v>
      </c>
      <c r="O6" s="100" t="s">
        <v>34</v>
      </c>
      <c r="P6" s="103" t="s">
        <v>67</v>
      </c>
      <c r="Q6" s="100" t="s">
        <v>63</v>
      </c>
      <c r="R6" s="103" t="s">
        <v>112</v>
      </c>
      <c r="S6" s="370" t="s">
        <v>284</v>
      </c>
      <c r="T6" s="268" t="s">
        <v>351</v>
      </c>
    </row>
    <row r="7" spans="1:20" s="371" customFormat="1" ht="11.25" customHeight="1" x14ac:dyDescent="0.2">
      <c r="A7" s="7"/>
      <c r="B7" s="269"/>
      <c r="C7" s="269"/>
      <c r="D7" s="269"/>
      <c r="E7" s="270"/>
      <c r="F7" s="269"/>
      <c r="G7" s="270"/>
      <c r="H7" s="271"/>
      <c r="I7" s="269"/>
      <c r="J7" s="269"/>
      <c r="K7" s="269"/>
      <c r="L7" s="269"/>
      <c r="M7" s="269"/>
      <c r="N7" s="269"/>
      <c r="O7" s="270"/>
      <c r="P7" s="269"/>
      <c r="Q7" s="270"/>
      <c r="R7" s="271"/>
      <c r="T7" s="269"/>
    </row>
    <row r="8" spans="1:20" s="371" customFormat="1" ht="11.25" customHeight="1" x14ac:dyDescent="0.2">
      <c r="A8" s="149" t="s">
        <v>4</v>
      </c>
      <c r="B8" s="269"/>
      <c r="C8" s="269"/>
      <c r="D8" s="269"/>
      <c r="E8" s="270"/>
      <c r="F8" s="269"/>
      <c r="G8" s="270"/>
      <c r="H8" s="271"/>
      <c r="I8" s="269"/>
      <c r="J8" s="269"/>
      <c r="K8" s="269"/>
      <c r="L8" s="269"/>
      <c r="M8" s="269"/>
      <c r="N8" s="269"/>
      <c r="O8" s="270"/>
      <c r="P8" s="269"/>
      <c r="Q8" s="270"/>
      <c r="R8" s="271"/>
      <c r="T8" s="269"/>
    </row>
    <row r="9" spans="1:20" s="371" customFormat="1" ht="11.25" customHeight="1" x14ac:dyDescent="0.2">
      <c r="A9" s="16" t="s">
        <v>5</v>
      </c>
      <c r="B9" s="143">
        <v>328005</v>
      </c>
      <c r="C9" s="143">
        <v>321415</v>
      </c>
      <c r="D9" s="143">
        <v>318599</v>
      </c>
      <c r="E9" s="355">
        <v>323885</v>
      </c>
      <c r="F9" s="143">
        <v>317223</v>
      </c>
      <c r="G9" s="355">
        <v>313304</v>
      </c>
      <c r="H9" s="356">
        <v>307895</v>
      </c>
      <c r="I9" s="143">
        <v>300996</v>
      </c>
      <c r="J9" s="143">
        <v>299529</v>
      </c>
      <c r="K9" s="333"/>
      <c r="L9" s="143">
        <v>294465</v>
      </c>
      <c r="M9" s="143">
        <v>288885</v>
      </c>
      <c r="N9" s="143">
        <v>286652</v>
      </c>
      <c r="O9" s="357">
        <v>291000</v>
      </c>
      <c r="P9" s="143">
        <v>284749</v>
      </c>
      <c r="Q9" s="355">
        <v>282378</v>
      </c>
      <c r="R9" s="143">
        <v>275588</v>
      </c>
      <c r="S9" s="143">
        <v>268465</v>
      </c>
      <c r="T9" s="143">
        <v>266906</v>
      </c>
    </row>
    <row r="10" spans="1:20" s="371" customFormat="1" ht="11.25" customHeight="1" x14ac:dyDescent="0.2">
      <c r="A10" s="16" t="s">
        <v>6</v>
      </c>
      <c r="B10" s="143">
        <v>311258</v>
      </c>
      <c r="C10" s="143">
        <v>305678</v>
      </c>
      <c r="D10" s="143">
        <v>302018</v>
      </c>
      <c r="E10" s="355">
        <v>308512</v>
      </c>
      <c r="F10" s="143">
        <v>301214</v>
      </c>
      <c r="G10" s="355">
        <v>297720</v>
      </c>
      <c r="H10" s="356">
        <v>292406</v>
      </c>
      <c r="I10" s="143">
        <v>286501</v>
      </c>
      <c r="J10" s="143">
        <v>284088</v>
      </c>
      <c r="K10" s="333"/>
      <c r="L10" s="143">
        <v>283595</v>
      </c>
      <c r="M10" s="143">
        <v>278042</v>
      </c>
      <c r="N10" s="143">
        <v>274656</v>
      </c>
      <c r="O10" s="357">
        <v>280325</v>
      </c>
      <c r="P10" s="143">
        <v>273683</v>
      </c>
      <c r="Q10" s="355">
        <v>271068</v>
      </c>
      <c r="R10" s="143">
        <v>265068</v>
      </c>
      <c r="S10" s="143">
        <v>259279</v>
      </c>
      <c r="T10" s="143">
        <v>256720</v>
      </c>
    </row>
    <row r="11" spans="1:20" s="371" customFormat="1" ht="11.25" customHeight="1" x14ac:dyDescent="0.2">
      <c r="A11" s="10" t="s">
        <v>7</v>
      </c>
      <c r="B11" s="143">
        <v>639263</v>
      </c>
      <c r="C11" s="143">
        <v>627093</v>
      </c>
      <c r="D11" s="143">
        <v>620617</v>
      </c>
      <c r="E11" s="355">
        <v>632397</v>
      </c>
      <c r="F11" s="143">
        <v>618437</v>
      </c>
      <c r="G11" s="355">
        <v>611024</v>
      </c>
      <c r="H11" s="356">
        <v>600301</v>
      </c>
      <c r="I11" s="143">
        <v>587497</v>
      </c>
      <c r="J11" s="143">
        <v>583617</v>
      </c>
      <c r="K11" s="333"/>
      <c r="L11" s="143">
        <v>578060</v>
      </c>
      <c r="M11" s="143">
        <v>566927</v>
      </c>
      <c r="N11" s="143">
        <v>561308</v>
      </c>
      <c r="O11" s="357">
        <v>571325</v>
      </c>
      <c r="P11" s="143">
        <v>558432</v>
      </c>
      <c r="Q11" s="355">
        <v>553446</v>
      </c>
      <c r="R11" s="143">
        <v>540656</v>
      </c>
      <c r="S11" s="143">
        <v>527744</v>
      </c>
      <c r="T11" s="143">
        <v>523626</v>
      </c>
    </row>
    <row r="12" spans="1:20" s="3" customFormat="1" ht="12.75" customHeight="1" x14ac:dyDescent="0.2">
      <c r="A12" s="371"/>
      <c r="B12" s="283"/>
      <c r="C12" s="283"/>
      <c r="D12" s="283"/>
      <c r="E12" s="397"/>
      <c r="F12" s="334"/>
      <c r="G12" s="391"/>
      <c r="H12" s="396"/>
      <c r="I12" s="394"/>
      <c r="J12" s="394"/>
      <c r="K12" s="333"/>
      <c r="L12" s="283"/>
      <c r="M12" s="333"/>
      <c r="N12" s="333"/>
      <c r="O12" s="391"/>
      <c r="P12" s="334"/>
      <c r="Q12" s="391"/>
      <c r="R12" s="395"/>
      <c r="S12" s="394"/>
      <c r="T12" s="394"/>
    </row>
    <row r="13" spans="1:20" s="3" customFormat="1" ht="11.25" x14ac:dyDescent="0.2">
      <c r="A13" s="139" t="s">
        <v>463</v>
      </c>
      <c r="B13" s="393"/>
      <c r="C13" s="387"/>
      <c r="D13" s="387"/>
      <c r="E13" s="390"/>
      <c r="F13" s="387"/>
      <c r="G13" s="390"/>
      <c r="H13" s="392"/>
      <c r="I13" s="388"/>
      <c r="J13" s="388"/>
      <c r="K13" s="387"/>
      <c r="L13" s="283"/>
      <c r="M13" s="333"/>
      <c r="N13" s="333"/>
      <c r="O13" s="391"/>
      <c r="P13" s="387"/>
      <c r="Q13" s="390"/>
      <c r="R13" s="389"/>
      <c r="S13" s="388"/>
      <c r="T13" s="388"/>
    </row>
    <row r="14" spans="1:20" s="3" customFormat="1" ht="11.25" customHeight="1" x14ac:dyDescent="0.2">
      <c r="A14" s="16" t="s">
        <v>5</v>
      </c>
      <c r="B14" s="379">
        <v>19.600000000000001</v>
      </c>
      <c r="C14" s="379">
        <v>21.4</v>
      </c>
      <c r="D14" s="379">
        <v>22.7</v>
      </c>
      <c r="E14" s="341">
        <v>30.6</v>
      </c>
      <c r="F14" s="339">
        <v>31.8</v>
      </c>
      <c r="G14" s="358">
        <v>31.6</v>
      </c>
      <c r="H14" s="359">
        <v>31.6</v>
      </c>
      <c r="I14" s="336">
        <v>29.8</v>
      </c>
      <c r="J14" s="336">
        <v>29.8</v>
      </c>
      <c r="K14" s="361"/>
      <c r="L14" s="14">
        <v>19.8</v>
      </c>
      <c r="M14" s="379">
        <v>19.399999999999999</v>
      </c>
      <c r="N14" s="379">
        <v>20.7</v>
      </c>
      <c r="O14" s="362">
        <v>31.5</v>
      </c>
      <c r="P14" s="339">
        <v>34.4</v>
      </c>
      <c r="Q14" s="358">
        <v>34.1</v>
      </c>
      <c r="R14" s="359">
        <v>34.4</v>
      </c>
      <c r="S14" s="336">
        <v>32.799999999999997</v>
      </c>
      <c r="T14" s="336">
        <v>32.799999999999997</v>
      </c>
    </row>
    <row r="15" spans="1:20" s="3" customFormat="1" ht="11.25" customHeight="1" x14ac:dyDescent="0.2">
      <c r="A15" s="16" t="s">
        <v>6</v>
      </c>
      <c r="B15" s="379">
        <v>24.5</v>
      </c>
      <c r="C15" s="379">
        <v>26.3</v>
      </c>
      <c r="D15" s="379">
        <v>27.8</v>
      </c>
      <c r="E15" s="341">
        <v>39.299999999999997</v>
      </c>
      <c r="F15" s="339">
        <v>41</v>
      </c>
      <c r="G15" s="358">
        <v>41</v>
      </c>
      <c r="H15" s="359">
        <v>42.4</v>
      </c>
      <c r="I15" s="336">
        <v>40.5</v>
      </c>
      <c r="J15" s="336">
        <v>40.9</v>
      </c>
      <c r="K15" s="361"/>
      <c r="L15" s="14">
        <v>24</v>
      </c>
      <c r="M15" s="379">
        <v>23.9</v>
      </c>
      <c r="N15" s="379">
        <v>25.6</v>
      </c>
      <c r="O15" s="362">
        <v>39.6</v>
      </c>
      <c r="P15" s="339">
        <v>43.2</v>
      </c>
      <c r="Q15" s="358">
        <v>43.4</v>
      </c>
      <c r="R15" s="359">
        <v>45.2</v>
      </c>
      <c r="S15" s="336">
        <v>43.8</v>
      </c>
      <c r="T15" s="336">
        <v>44.2</v>
      </c>
    </row>
    <row r="16" spans="1:20" s="371" customFormat="1" ht="11.25" x14ac:dyDescent="0.2">
      <c r="A16" s="10" t="s">
        <v>7</v>
      </c>
      <c r="B16" s="379">
        <v>22</v>
      </c>
      <c r="C16" s="379">
        <v>23.8</v>
      </c>
      <c r="D16" s="379">
        <v>25.2</v>
      </c>
      <c r="E16" s="341">
        <v>34.9</v>
      </c>
      <c r="F16" s="339">
        <v>36.299999999999997</v>
      </c>
      <c r="G16" s="358">
        <v>36.200000000000003</v>
      </c>
      <c r="H16" s="359">
        <v>36.799999999999997</v>
      </c>
      <c r="I16" s="336">
        <v>35</v>
      </c>
      <c r="J16" s="336">
        <v>35.200000000000003</v>
      </c>
      <c r="K16" s="283"/>
      <c r="L16" s="14">
        <v>21.8</v>
      </c>
      <c r="M16" s="379">
        <v>21.6</v>
      </c>
      <c r="N16" s="379">
        <v>23.1</v>
      </c>
      <c r="O16" s="362">
        <v>35.5</v>
      </c>
      <c r="P16" s="339">
        <v>38.700000000000003</v>
      </c>
      <c r="Q16" s="358">
        <v>38.700000000000003</v>
      </c>
      <c r="R16" s="359">
        <v>39.700000000000003</v>
      </c>
      <c r="S16" s="336">
        <v>38.200000000000003</v>
      </c>
      <c r="T16" s="336">
        <v>38.4</v>
      </c>
    </row>
    <row r="17" spans="1:27" s="371" customFormat="1" ht="11.25" x14ac:dyDescent="0.2">
      <c r="A17" s="10"/>
      <c r="B17" s="380"/>
      <c r="C17" s="380"/>
      <c r="D17" s="14"/>
      <c r="E17" s="358"/>
      <c r="F17" s="386"/>
      <c r="G17" s="382"/>
      <c r="H17" s="381"/>
      <c r="I17" s="655"/>
      <c r="J17" s="656"/>
      <c r="K17" s="284"/>
      <c r="L17" s="157"/>
      <c r="M17" s="380"/>
      <c r="N17" s="284"/>
      <c r="O17" s="358"/>
      <c r="P17" s="386"/>
      <c r="Q17" s="382"/>
      <c r="R17" s="381"/>
      <c r="S17" s="655"/>
      <c r="T17" s="656"/>
    </row>
    <row r="18" spans="1:27" s="371" customFormat="1" ht="11.25" x14ac:dyDescent="0.2">
      <c r="A18" s="385" t="s">
        <v>462</v>
      </c>
      <c r="B18" s="384"/>
      <c r="C18" s="380"/>
      <c r="D18" s="380"/>
      <c r="E18" s="382"/>
      <c r="F18" s="383"/>
      <c r="G18" s="382"/>
      <c r="H18" s="381"/>
      <c r="I18" s="655"/>
      <c r="J18" s="657"/>
      <c r="K18" s="380"/>
      <c r="L18" s="157"/>
      <c r="M18" s="380"/>
      <c r="N18" s="380"/>
      <c r="O18" s="382"/>
      <c r="P18" s="383"/>
      <c r="Q18" s="382"/>
      <c r="R18" s="381"/>
      <c r="S18" s="655"/>
      <c r="T18" s="642"/>
      <c r="Y18" s="406"/>
      <c r="Z18" s="406"/>
      <c r="AA18" s="406"/>
    </row>
    <row r="19" spans="1:27" s="371" customFormat="1" ht="11.25" x14ac:dyDescent="0.2">
      <c r="A19" s="16" t="s">
        <v>5</v>
      </c>
      <c r="B19" s="284" t="s">
        <v>176</v>
      </c>
      <c r="C19" s="284" t="s">
        <v>176</v>
      </c>
      <c r="D19" s="284" t="s">
        <v>176</v>
      </c>
      <c r="E19" s="341" t="s">
        <v>176</v>
      </c>
      <c r="F19" s="284" t="s">
        <v>176</v>
      </c>
      <c r="G19" s="358" t="s">
        <v>176</v>
      </c>
      <c r="H19" s="284" t="s">
        <v>176</v>
      </c>
      <c r="I19" s="336" t="s">
        <v>176</v>
      </c>
      <c r="J19" s="363">
        <v>3.58</v>
      </c>
      <c r="K19" s="283"/>
      <c r="L19" s="284" t="s">
        <v>176</v>
      </c>
      <c r="M19" s="379" t="s">
        <v>176</v>
      </c>
      <c r="N19" s="379" t="s">
        <v>176</v>
      </c>
      <c r="O19" s="362" t="s">
        <v>176</v>
      </c>
      <c r="P19" s="284" t="s">
        <v>176</v>
      </c>
      <c r="Q19" s="358" t="s">
        <v>176</v>
      </c>
      <c r="R19" s="284" t="s">
        <v>176</v>
      </c>
      <c r="S19" s="336" t="s">
        <v>176</v>
      </c>
      <c r="T19" s="363">
        <v>3.8</v>
      </c>
      <c r="W19" s="406"/>
      <c r="X19" s="406"/>
      <c r="Y19" s="406"/>
      <c r="Z19" s="406"/>
      <c r="AA19" s="406"/>
    </row>
    <row r="20" spans="1:27" s="371" customFormat="1" ht="11.25" x14ac:dyDescent="0.2">
      <c r="A20" s="16" t="s">
        <v>6</v>
      </c>
      <c r="B20" s="284" t="s">
        <v>176</v>
      </c>
      <c r="C20" s="284" t="s">
        <v>176</v>
      </c>
      <c r="D20" s="284" t="s">
        <v>176</v>
      </c>
      <c r="E20" s="341" t="s">
        <v>176</v>
      </c>
      <c r="F20" s="284" t="s">
        <v>176</v>
      </c>
      <c r="G20" s="358" t="s">
        <v>176</v>
      </c>
      <c r="H20" s="284" t="s">
        <v>176</v>
      </c>
      <c r="I20" s="336" t="s">
        <v>176</v>
      </c>
      <c r="J20" s="363">
        <v>4.12</v>
      </c>
      <c r="K20" s="283"/>
      <c r="L20" s="284" t="s">
        <v>176</v>
      </c>
      <c r="M20" s="379" t="s">
        <v>176</v>
      </c>
      <c r="N20" s="379" t="s">
        <v>176</v>
      </c>
      <c r="O20" s="362" t="s">
        <v>176</v>
      </c>
      <c r="P20" s="284" t="s">
        <v>176</v>
      </c>
      <c r="Q20" s="358" t="s">
        <v>176</v>
      </c>
      <c r="R20" s="284" t="s">
        <v>176</v>
      </c>
      <c r="S20" s="336" t="s">
        <v>176</v>
      </c>
      <c r="T20" s="363">
        <v>4.29</v>
      </c>
      <c r="V20" s="406"/>
      <c r="W20" s="406"/>
      <c r="X20" s="406"/>
      <c r="Y20" s="406"/>
      <c r="Z20" s="406"/>
      <c r="AA20" s="406"/>
    </row>
    <row r="21" spans="1:27" s="3" customFormat="1" ht="11.25" x14ac:dyDescent="0.2">
      <c r="A21" s="10" t="s">
        <v>7</v>
      </c>
      <c r="B21" s="284" t="s">
        <v>176</v>
      </c>
      <c r="C21" s="284" t="s">
        <v>176</v>
      </c>
      <c r="D21" s="284" t="s">
        <v>176</v>
      </c>
      <c r="E21" s="341" t="s">
        <v>176</v>
      </c>
      <c r="F21" s="284" t="s">
        <v>176</v>
      </c>
      <c r="G21" s="358" t="s">
        <v>176</v>
      </c>
      <c r="H21" s="284" t="s">
        <v>176</v>
      </c>
      <c r="I21" s="336" t="s">
        <v>176</v>
      </c>
      <c r="J21" s="363">
        <v>3.8450000000000002</v>
      </c>
      <c r="K21" s="361"/>
      <c r="L21" s="284" t="s">
        <v>176</v>
      </c>
      <c r="M21" s="379" t="s">
        <v>176</v>
      </c>
      <c r="N21" s="379" t="s">
        <v>176</v>
      </c>
      <c r="O21" s="362" t="s">
        <v>176</v>
      </c>
      <c r="P21" s="284" t="s">
        <v>176</v>
      </c>
      <c r="Q21" s="358" t="s">
        <v>176</v>
      </c>
      <c r="R21" s="284" t="s">
        <v>176</v>
      </c>
      <c r="S21" s="336" t="s">
        <v>176</v>
      </c>
      <c r="T21" s="363">
        <v>4.04</v>
      </c>
    </row>
    <row r="22" spans="1:27" s="3" customFormat="1" ht="11.25" customHeight="1" x14ac:dyDescent="0.2">
      <c r="A22" s="273"/>
      <c r="B22" s="284"/>
      <c r="C22" s="284"/>
      <c r="D22" s="364"/>
      <c r="E22" s="365"/>
      <c r="F22" s="366"/>
      <c r="G22" s="358"/>
      <c r="H22" s="367"/>
      <c r="I22" s="336"/>
      <c r="J22" s="360" t="s">
        <v>27</v>
      </c>
      <c r="K22" s="336"/>
      <c r="L22" s="14"/>
      <c r="M22" s="364"/>
      <c r="N22" s="368"/>
      <c r="O22" s="365"/>
      <c r="P22" s="366"/>
      <c r="Q22" s="358"/>
      <c r="R22" s="367"/>
      <c r="S22" s="336"/>
      <c r="T22" s="363" t="s">
        <v>27</v>
      </c>
    </row>
    <row r="23" spans="1:27" s="371" customFormat="1" ht="15.4" customHeight="1" x14ac:dyDescent="0.2">
      <c r="A23" s="385" t="s">
        <v>688</v>
      </c>
      <c r="B23" s="384"/>
      <c r="C23" s="380"/>
      <c r="D23" s="380"/>
      <c r="E23" s="382"/>
      <c r="F23" s="383"/>
      <c r="G23" s="382"/>
      <c r="H23" s="381"/>
      <c r="I23" s="655"/>
      <c r="J23" s="360" t="s">
        <v>27</v>
      </c>
      <c r="K23" s="380"/>
      <c r="L23" s="157"/>
      <c r="M23" s="380"/>
      <c r="N23" s="380"/>
      <c r="O23" s="382"/>
      <c r="P23" s="383"/>
      <c r="Q23" s="382"/>
      <c r="R23" s="381"/>
      <c r="S23" s="655"/>
      <c r="T23" s="363" t="s">
        <v>27</v>
      </c>
      <c r="Y23" s="406"/>
      <c r="Z23" s="406"/>
      <c r="AA23" s="406"/>
    </row>
    <row r="24" spans="1:27" s="371" customFormat="1" ht="11.25" x14ac:dyDescent="0.2">
      <c r="A24" s="16" t="s">
        <v>5</v>
      </c>
      <c r="B24" s="284" t="s">
        <v>176</v>
      </c>
      <c r="C24" s="284" t="s">
        <v>176</v>
      </c>
      <c r="D24" s="284" t="s">
        <v>176</v>
      </c>
      <c r="E24" s="341" t="s">
        <v>176</v>
      </c>
      <c r="F24" s="284" t="s">
        <v>176</v>
      </c>
      <c r="G24" s="358" t="s">
        <v>176</v>
      </c>
      <c r="H24" s="284" t="s">
        <v>176</v>
      </c>
      <c r="I24" s="360">
        <v>15.7</v>
      </c>
      <c r="J24" s="360">
        <v>11.7</v>
      </c>
      <c r="K24" s="283"/>
      <c r="L24" s="284" t="s">
        <v>176</v>
      </c>
      <c r="M24" s="379" t="s">
        <v>176</v>
      </c>
      <c r="N24" s="379" t="s">
        <v>176</v>
      </c>
      <c r="O24" s="362" t="s">
        <v>176</v>
      </c>
      <c r="P24" s="284" t="s">
        <v>176</v>
      </c>
      <c r="Q24" s="358" t="s">
        <v>176</v>
      </c>
      <c r="R24" s="284" t="s">
        <v>176</v>
      </c>
      <c r="S24" s="336">
        <v>17.100000000000001</v>
      </c>
      <c r="T24" s="360">
        <v>12.8</v>
      </c>
      <c r="V24" s="410"/>
      <c r="Y24" s="406"/>
      <c r="Z24" s="406"/>
      <c r="AA24" s="406"/>
    </row>
    <row r="25" spans="1:27" s="371" customFormat="1" ht="11.25" x14ac:dyDescent="0.2">
      <c r="A25" s="16" t="s">
        <v>6</v>
      </c>
      <c r="B25" s="284" t="s">
        <v>176</v>
      </c>
      <c r="C25" s="284" t="s">
        <v>176</v>
      </c>
      <c r="D25" s="284" t="s">
        <v>176</v>
      </c>
      <c r="E25" s="341" t="s">
        <v>176</v>
      </c>
      <c r="F25" s="284" t="s">
        <v>176</v>
      </c>
      <c r="G25" s="358" t="s">
        <v>176</v>
      </c>
      <c r="H25" s="284" t="s">
        <v>176</v>
      </c>
      <c r="I25" s="360">
        <v>23.9</v>
      </c>
      <c r="J25" s="360">
        <v>19.399999999999999</v>
      </c>
      <c r="K25" s="283"/>
      <c r="L25" s="284" t="s">
        <v>176</v>
      </c>
      <c r="M25" s="379" t="s">
        <v>176</v>
      </c>
      <c r="N25" s="379" t="s">
        <v>176</v>
      </c>
      <c r="O25" s="362" t="s">
        <v>176</v>
      </c>
      <c r="P25" s="284" t="s">
        <v>176</v>
      </c>
      <c r="Q25" s="358" t="s">
        <v>176</v>
      </c>
      <c r="R25" s="284" t="s">
        <v>176</v>
      </c>
      <c r="S25" s="336">
        <v>25.7</v>
      </c>
      <c r="T25" s="360">
        <v>20.8</v>
      </c>
      <c r="Y25" s="406"/>
      <c r="Z25" s="406"/>
      <c r="AA25" s="406"/>
    </row>
    <row r="26" spans="1:27" s="3" customFormat="1" ht="12.75" customHeight="1" x14ac:dyDescent="0.2">
      <c r="A26" s="10" t="s">
        <v>7</v>
      </c>
      <c r="B26" s="284" t="s">
        <v>176</v>
      </c>
      <c r="C26" s="284" t="s">
        <v>176</v>
      </c>
      <c r="D26" s="284" t="s">
        <v>176</v>
      </c>
      <c r="E26" s="341" t="s">
        <v>176</v>
      </c>
      <c r="F26" s="284" t="s">
        <v>176</v>
      </c>
      <c r="G26" s="358" t="s">
        <v>176</v>
      </c>
      <c r="H26" s="284" t="s">
        <v>176</v>
      </c>
      <c r="I26" s="360">
        <v>19.7</v>
      </c>
      <c r="J26" s="360">
        <v>15.4</v>
      </c>
      <c r="K26" s="361"/>
      <c r="L26" s="284" t="s">
        <v>176</v>
      </c>
      <c r="M26" s="379" t="s">
        <v>176</v>
      </c>
      <c r="N26" s="379" t="s">
        <v>176</v>
      </c>
      <c r="O26" s="362" t="s">
        <v>176</v>
      </c>
      <c r="P26" s="284" t="s">
        <v>176</v>
      </c>
      <c r="Q26" s="358" t="s">
        <v>176</v>
      </c>
      <c r="R26" s="284" t="s">
        <v>176</v>
      </c>
      <c r="S26" s="336">
        <v>21.3</v>
      </c>
      <c r="T26" s="360">
        <v>16.7</v>
      </c>
      <c r="Y26" s="406"/>
      <c r="Z26" s="406"/>
      <c r="AA26" s="406"/>
    </row>
    <row r="27" spans="1:27" s="3" customFormat="1" ht="12.75" customHeight="1" x14ac:dyDescent="0.2">
      <c r="A27" s="10"/>
      <c r="B27" s="284"/>
      <c r="C27" s="284"/>
      <c r="D27" s="284"/>
      <c r="E27" s="341"/>
      <c r="F27" s="284"/>
      <c r="G27" s="358"/>
      <c r="H27" s="284"/>
      <c r="I27" s="336"/>
      <c r="J27" s="360"/>
      <c r="K27" s="361"/>
      <c r="L27" s="284"/>
      <c r="M27" s="379"/>
      <c r="N27" s="379"/>
      <c r="O27" s="362"/>
      <c r="P27" s="284"/>
      <c r="Q27" s="358"/>
      <c r="R27" s="284"/>
      <c r="S27" s="336"/>
      <c r="T27" s="360" t="s">
        <v>27</v>
      </c>
    </row>
    <row r="28" spans="1:27" s="371" customFormat="1" ht="11.65" customHeight="1" x14ac:dyDescent="0.2">
      <c r="A28" s="385" t="s">
        <v>689</v>
      </c>
      <c r="B28" s="384"/>
      <c r="C28" s="380"/>
      <c r="D28" s="380"/>
      <c r="E28" s="382"/>
      <c r="F28" s="383"/>
      <c r="G28" s="382"/>
      <c r="H28" s="381"/>
      <c r="I28" s="655"/>
      <c r="J28" s="360"/>
      <c r="K28" s="380"/>
      <c r="L28" s="157"/>
      <c r="M28" s="380"/>
      <c r="N28" s="380"/>
      <c r="O28" s="382"/>
      <c r="P28" s="383"/>
      <c r="Q28" s="382"/>
      <c r="R28" s="381"/>
      <c r="S28" s="655"/>
      <c r="T28" s="360" t="s">
        <v>27</v>
      </c>
    </row>
    <row r="29" spans="1:27" s="371" customFormat="1" ht="11.25" x14ac:dyDescent="0.2">
      <c r="A29" s="16" t="s">
        <v>5</v>
      </c>
      <c r="B29" s="284">
        <v>12.8</v>
      </c>
      <c r="C29" s="284">
        <v>14.8</v>
      </c>
      <c r="D29" s="284">
        <v>15.5</v>
      </c>
      <c r="E29" s="341">
        <v>18.3</v>
      </c>
      <c r="F29" s="284">
        <v>18.2</v>
      </c>
      <c r="G29" s="358">
        <v>15.7</v>
      </c>
      <c r="H29" s="284">
        <v>18.100000000000001</v>
      </c>
      <c r="I29" s="336">
        <v>17.100000000000001</v>
      </c>
      <c r="J29" s="360">
        <v>17.3</v>
      </c>
      <c r="K29" s="283"/>
      <c r="L29" s="284">
        <v>12.6</v>
      </c>
      <c r="M29" s="379">
        <v>12.7</v>
      </c>
      <c r="N29" s="379">
        <v>13.3</v>
      </c>
      <c r="O29" s="362">
        <v>18.3</v>
      </c>
      <c r="P29" s="284">
        <v>19.5</v>
      </c>
      <c r="Q29" s="358">
        <v>19.5</v>
      </c>
      <c r="R29" s="284">
        <v>19.600000000000001</v>
      </c>
      <c r="S29" s="336">
        <v>18.7</v>
      </c>
      <c r="T29" s="360">
        <v>18.899999999999999</v>
      </c>
      <c r="U29" s="726"/>
    </row>
    <row r="30" spans="1:27" s="371" customFormat="1" ht="11.25" x14ac:dyDescent="0.2">
      <c r="A30" s="16" t="s">
        <v>6</v>
      </c>
      <c r="B30" s="284">
        <v>18.5</v>
      </c>
      <c r="C30" s="284">
        <v>20.6</v>
      </c>
      <c r="D30" s="284">
        <v>21.4</v>
      </c>
      <c r="E30" s="341">
        <v>27.9</v>
      </c>
      <c r="F30" s="284">
        <v>27.8</v>
      </c>
      <c r="G30" s="358">
        <v>23.9</v>
      </c>
      <c r="H30" s="284">
        <v>28.3</v>
      </c>
      <c r="I30" s="336">
        <v>26.9</v>
      </c>
      <c r="J30" s="360">
        <v>27.4</v>
      </c>
      <c r="K30" s="283"/>
      <c r="L30" s="284">
        <v>17.7</v>
      </c>
      <c r="M30" s="379">
        <v>18.2</v>
      </c>
      <c r="N30" s="379">
        <v>19.100000000000001</v>
      </c>
      <c r="O30" s="362">
        <v>27.5</v>
      </c>
      <c r="P30" s="284">
        <v>29.1</v>
      </c>
      <c r="Q30" s="358">
        <v>29.3</v>
      </c>
      <c r="R30" s="284">
        <v>30</v>
      </c>
      <c r="S30" s="336">
        <v>29</v>
      </c>
      <c r="T30" s="360">
        <v>29.5</v>
      </c>
      <c r="U30" s="726"/>
    </row>
    <row r="31" spans="1:27" s="3" customFormat="1" ht="11.25" x14ac:dyDescent="0.2">
      <c r="A31" s="251" t="s">
        <v>7</v>
      </c>
      <c r="B31" s="252">
        <v>15.6</v>
      </c>
      <c r="C31" s="252">
        <v>17.600000000000001</v>
      </c>
      <c r="D31" s="252">
        <v>18.399999999999999</v>
      </c>
      <c r="E31" s="378">
        <v>23</v>
      </c>
      <c r="F31" s="252">
        <v>22.9</v>
      </c>
      <c r="G31" s="374">
        <v>19.7</v>
      </c>
      <c r="H31" s="252">
        <v>23.1</v>
      </c>
      <c r="I31" s="398">
        <v>21.9</v>
      </c>
      <c r="J31" s="658">
        <v>22.2</v>
      </c>
      <c r="K31" s="377"/>
      <c r="L31" s="252">
        <v>15.1</v>
      </c>
      <c r="M31" s="376">
        <v>15.4</v>
      </c>
      <c r="N31" s="376">
        <v>16.2</v>
      </c>
      <c r="O31" s="375">
        <v>22.8</v>
      </c>
      <c r="P31" s="252">
        <v>24.2</v>
      </c>
      <c r="Q31" s="374">
        <v>24.3</v>
      </c>
      <c r="R31" s="252">
        <v>24.7</v>
      </c>
      <c r="S31" s="398">
        <v>23.8</v>
      </c>
      <c r="T31" s="658">
        <v>24.1</v>
      </c>
      <c r="U31" s="726"/>
    </row>
    <row r="32" spans="1:27" x14ac:dyDescent="0.2">
      <c r="A32" s="57"/>
      <c r="B32" s="57"/>
      <c r="C32" s="58"/>
      <c r="D32" s="58"/>
      <c r="E32" s="58"/>
      <c r="F32" s="58" t="s">
        <v>27</v>
      </c>
      <c r="G32" s="58"/>
      <c r="H32" s="58"/>
      <c r="I32" s="652"/>
      <c r="J32" s="652"/>
      <c r="K32" s="58"/>
      <c r="L32" s="55"/>
      <c r="M32" s="56"/>
      <c r="N32" s="56"/>
      <c r="O32" s="56"/>
      <c r="T32" s="93" t="s">
        <v>64</v>
      </c>
    </row>
    <row r="33" spans="1:24" x14ac:dyDescent="0.2">
      <c r="A33" s="820" t="s">
        <v>54</v>
      </c>
      <c r="B33" s="820"/>
      <c r="C33" s="820"/>
      <c r="D33" s="820"/>
      <c r="E33" s="820"/>
      <c r="F33" s="820"/>
      <c r="G33" s="820"/>
      <c r="H33" s="820"/>
      <c r="I33" s="820"/>
      <c r="J33" s="820"/>
      <c r="K33" s="820"/>
      <c r="L33" s="820"/>
      <c r="M33" s="820"/>
      <c r="N33" s="820"/>
      <c r="O33" s="820"/>
      <c r="P33" s="820"/>
      <c r="Q33" s="820"/>
      <c r="R33" s="820"/>
      <c r="S33" s="820"/>
      <c r="T33" s="820"/>
    </row>
    <row r="34" spans="1:24" ht="35.25" customHeight="1" x14ac:dyDescent="0.2">
      <c r="A34" s="807" t="s">
        <v>363</v>
      </c>
      <c r="B34" s="807"/>
      <c r="C34" s="807"/>
      <c r="D34" s="807"/>
      <c r="E34" s="807"/>
      <c r="F34" s="807"/>
      <c r="G34" s="807"/>
      <c r="H34" s="807"/>
      <c r="I34" s="807"/>
      <c r="J34" s="807"/>
      <c r="K34" s="807"/>
      <c r="L34" s="807"/>
      <c r="M34" s="807"/>
      <c r="N34" s="807"/>
      <c r="O34" s="807"/>
      <c r="P34" s="807"/>
      <c r="Q34" s="807"/>
      <c r="R34" s="807"/>
      <c r="S34" s="807"/>
      <c r="T34" s="807"/>
    </row>
    <row r="35" spans="1:24" ht="14.25" customHeight="1" x14ac:dyDescent="0.2">
      <c r="A35" s="817" t="s">
        <v>461</v>
      </c>
      <c r="B35" s="817"/>
      <c r="C35" s="817"/>
      <c r="D35" s="817"/>
      <c r="E35" s="817"/>
      <c r="F35" s="817"/>
      <c r="G35" s="817"/>
      <c r="H35" s="817"/>
      <c r="I35" s="817"/>
      <c r="J35" s="817"/>
      <c r="K35" s="817"/>
      <c r="L35" s="817"/>
      <c r="M35" s="817"/>
      <c r="N35" s="817"/>
      <c r="O35" s="817"/>
      <c r="P35" s="817"/>
      <c r="Q35" s="817"/>
      <c r="R35" s="817"/>
      <c r="S35" s="817"/>
      <c r="T35" s="817"/>
    </row>
    <row r="36" spans="1:24" ht="21" customHeight="1" x14ac:dyDescent="0.2">
      <c r="A36" s="822" t="s">
        <v>91</v>
      </c>
      <c r="B36" s="822"/>
      <c r="C36" s="822"/>
      <c r="D36" s="822"/>
      <c r="E36" s="822"/>
      <c r="F36" s="822"/>
      <c r="G36" s="822"/>
      <c r="H36" s="822"/>
      <c r="I36" s="822"/>
      <c r="J36" s="822"/>
      <c r="K36" s="822"/>
      <c r="L36" s="822"/>
      <c r="M36" s="822"/>
      <c r="N36" s="822"/>
      <c r="O36" s="822"/>
      <c r="P36" s="822"/>
      <c r="Q36" s="822"/>
      <c r="R36" s="822"/>
      <c r="S36" s="822"/>
      <c r="T36" s="822"/>
    </row>
    <row r="37" spans="1:24" ht="27" customHeight="1" x14ac:dyDescent="0.2">
      <c r="A37" s="822" t="s">
        <v>364</v>
      </c>
      <c r="B37" s="822"/>
      <c r="C37" s="822"/>
      <c r="D37" s="822"/>
      <c r="E37" s="822"/>
      <c r="F37" s="822"/>
      <c r="G37" s="822"/>
      <c r="H37" s="822"/>
      <c r="I37" s="822"/>
      <c r="J37" s="822"/>
      <c r="K37" s="822"/>
      <c r="L37" s="822"/>
      <c r="M37" s="822"/>
      <c r="N37" s="822"/>
      <c r="O37" s="822"/>
      <c r="P37" s="822"/>
      <c r="Q37" s="822"/>
      <c r="R37" s="822"/>
      <c r="S37" s="822"/>
      <c r="T37" s="822"/>
    </row>
    <row r="38" spans="1:24" ht="33" customHeight="1" x14ac:dyDescent="0.2">
      <c r="A38" s="822" t="s">
        <v>69</v>
      </c>
      <c r="B38" s="822"/>
      <c r="C38" s="822"/>
      <c r="D38" s="822"/>
      <c r="E38" s="822"/>
      <c r="F38" s="822"/>
      <c r="G38" s="822"/>
      <c r="H38" s="822"/>
      <c r="I38" s="822"/>
      <c r="J38" s="822"/>
      <c r="K38" s="822"/>
      <c r="L38" s="822"/>
      <c r="M38" s="822"/>
      <c r="N38" s="822"/>
      <c r="O38" s="822"/>
      <c r="P38" s="822"/>
      <c r="Q38" s="822"/>
      <c r="R38" s="822"/>
      <c r="S38" s="822"/>
      <c r="T38" s="822"/>
    </row>
    <row r="39" spans="1:24" ht="36.4" customHeight="1" x14ac:dyDescent="0.2">
      <c r="A39" s="822" t="s">
        <v>365</v>
      </c>
      <c r="B39" s="822"/>
      <c r="C39" s="822"/>
      <c r="D39" s="822"/>
      <c r="E39" s="822"/>
      <c r="F39" s="822"/>
      <c r="G39" s="822"/>
      <c r="H39" s="822"/>
      <c r="I39" s="822"/>
      <c r="J39" s="822"/>
      <c r="K39" s="822"/>
      <c r="L39" s="822"/>
      <c r="M39" s="822"/>
      <c r="N39" s="822"/>
      <c r="O39" s="822"/>
      <c r="P39" s="822"/>
      <c r="Q39" s="822"/>
      <c r="R39" s="822"/>
      <c r="S39" s="822"/>
      <c r="T39" s="822"/>
    </row>
    <row r="40" spans="1:24" ht="22.9" customHeight="1" x14ac:dyDescent="0.2">
      <c r="A40" s="823" t="s">
        <v>460</v>
      </c>
      <c r="B40" s="823"/>
      <c r="C40" s="823"/>
      <c r="D40" s="823"/>
      <c r="E40" s="823"/>
      <c r="F40" s="823"/>
      <c r="G40" s="823"/>
      <c r="H40" s="823"/>
      <c r="I40" s="823"/>
      <c r="J40" s="823"/>
      <c r="K40" s="823"/>
      <c r="L40" s="823"/>
      <c r="M40" s="823"/>
      <c r="N40" s="823"/>
      <c r="O40" s="823"/>
      <c r="P40" s="823"/>
      <c r="Q40" s="823"/>
      <c r="R40" s="823"/>
      <c r="S40" s="823"/>
      <c r="T40" s="823"/>
    </row>
    <row r="41" spans="1:24" ht="83.25" customHeight="1" x14ac:dyDescent="0.2">
      <c r="A41" s="824" t="s">
        <v>698</v>
      </c>
      <c r="B41" s="824"/>
      <c r="C41" s="824"/>
      <c r="D41" s="824"/>
      <c r="E41" s="824"/>
      <c r="F41" s="824"/>
      <c r="G41" s="824"/>
      <c r="H41" s="824"/>
      <c r="I41" s="824"/>
      <c r="J41" s="824"/>
      <c r="K41" s="824"/>
      <c r="L41" s="824"/>
      <c r="M41" s="824"/>
      <c r="N41" s="824"/>
      <c r="O41" s="824"/>
      <c r="P41" s="824"/>
      <c r="Q41" s="824"/>
      <c r="R41" s="824"/>
      <c r="S41" s="824"/>
      <c r="T41" s="824"/>
    </row>
    <row r="42" spans="1:24" ht="11.65" customHeight="1" x14ac:dyDescent="0.2">
      <c r="A42" s="821" t="s">
        <v>114</v>
      </c>
      <c r="B42" s="821"/>
      <c r="C42" s="821"/>
      <c r="D42" s="821"/>
      <c r="E42" s="821"/>
      <c r="F42" s="821"/>
      <c r="G42" s="821"/>
      <c r="H42" s="821"/>
      <c r="I42" s="821"/>
      <c r="J42" s="821"/>
      <c r="K42" s="821"/>
      <c r="L42" s="821"/>
      <c r="M42" s="821"/>
      <c r="N42" s="821"/>
      <c r="O42" s="821"/>
      <c r="P42" s="821"/>
      <c r="Q42" s="821"/>
      <c r="R42" s="821"/>
      <c r="S42" s="821"/>
      <c r="T42" s="821"/>
    </row>
    <row r="43" spans="1:24" x14ac:dyDescent="0.2">
      <c r="L43" s="5"/>
    </row>
    <row r="44" spans="1:24" x14ac:dyDescent="0.2">
      <c r="A44" s="806" t="s">
        <v>663</v>
      </c>
      <c r="B44" s="806"/>
      <c r="C44" s="806"/>
      <c r="D44" s="806"/>
      <c r="E44" s="806"/>
      <c r="F44" s="806"/>
      <c r="G44" s="806"/>
      <c r="H44" s="806"/>
      <c r="I44" s="806"/>
      <c r="J44" s="806"/>
      <c r="K44" s="806"/>
      <c r="L44" s="806"/>
      <c r="M44" s="806"/>
      <c r="N44" s="806"/>
      <c r="O44" s="806"/>
      <c r="P44" s="806"/>
      <c r="Q44" s="806"/>
      <c r="R44" s="806"/>
      <c r="S44" s="806"/>
      <c r="T44" s="806"/>
      <c r="U44" s="806"/>
      <c r="V44" s="806"/>
      <c r="W44" s="806"/>
      <c r="X44" s="806"/>
    </row>
    <row r="45" spans="1:24" x14ac:dyDescent="0.2">
      <c r="L45" s="5"/>
    </row>
    <row r="46" spans="1:24" x14ac:dyDescent="0.2">
      <c r="L46" s="5"/>
    </row>
    <row r="47" spans="1:24" x14ac:dyDescent="0.2">
      <c r="L47" s="5"/>
    </row>
  </sheetData>
  <sheetProtection sheet="1" objects="1" scenarios="1"/>
  <mergeCells count="14">
    <mergeCell ref="A44:X44"/>
    <mergeCell ref="A35:T35"/>
    <mergeCell ref="A1:C1"/>
    <mergeCell ref="B5:J5"/>
    <mergeCell ref="L5:T5"/>
    <mergeCell ref="A33:T33"/>
    <mergeCell ref="A34:T34"/>
    <mergeCell ref="A42:T42"/>
    <mergeCell ref="A36:T36"/>
    <mergeCell ref="A37:T37"/>
    <mergeCell ref="A38:T38"/>
    <mergeCell ref="A39:T39"/>
    <mergeCell ref="A40:T40"/>
    <mergeCell ref="A41:T41"/>
  </mergeCells>
  <pageMargins left="0.31496062992125984" right="0.27559055118110237" top="0.51181102362204722" bottom="0.51181102362204722" header="0.51181102362204722" footer="0.51181102362204722"/>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U58"/>
  <sheetViews>
    <sheetView showGridLines="0" zoomScaleNormal="100" workbookViewId="0">
      <selection activeCell="P17" sqref="P17"/>
    </sheetView>
  </sheetViews>
  <sheetFormatPr defaultColWidth="9.140625" defaultRowHeight="12" x14ac:dyDescent="0.2"/>
  <cols>
    <col min="1" max="1" width="20" style="1" customWidth="1"/>
    <col min="2" max="5" width="7.85546875" style="1" customWidth="1"/>
    <col min="6" max="10" width="8.5703125" style="1" customWidth="1"/>
    <col min="11" max="11" width="2" style="1" customWidth="1"/>
    <col min="12" max="15" width="7.85546875" style="1" customWidth="1"/>
    <col min="16" max="18" width="8.5703125" style="1" customWidth="1"/>
    <col min="19" max="19" width="9.140625" style="1"/>
    <col min="20" max="20" width="8.5703125" style="1" customWidth="1"/>
    <col min="21" max="16384" width="9.140625" style="1"/>
  </cols>
  <sheetData>
    <row r="1" spans="1:47" ht="12.75" customHeight="1" x14ac:dyDescent="0.2">
      <c r="A1" s="818" t="s">
        <v>468</v>
      </c>
      <c r="B1" s="818"/>
      <c r="C1" s="818"/>
      <c r="D1" s="818"/>
      <c r="E1" s="818"/>
    </row>
    <row r="2" spans="1:47" ht="12.75" customHeight="1" x14ac:dyDescent="0.2">
      <c r="A2" s="26" t="s">
        <v>464</v>
      </c>
    </row>
    <row r="3" spans="1:47" ht="12.75" customHeight="1" x14ac:dyDescent="0.2">
      <c r="A3" s="23" t="s">
        <v>0</v>
      </c>
    </row>
    <row r="4" spans="1:47" s="371" customFormat="1" ht="11.25" customHeight="1" x14ac:dyDescent="0.2">
      <c r="A4" s="265"/>
      <c r="B4" s="28"/>
      <c r="C4" s="28"/>
      <c r="D4" s="28"/>
      <c r="E4" s="28"/>
      <c r="F4" s="28"/>
      <c r="G4" s="28"/>
      <c r="H4" s="28"/>
      <c r="I4" s="28"/>
      <c r="J4" s="28"/>
      <c r="K4" s="28"/>
      <c r="L4" s="28"/>
      <c r="M4" s="28"/>
      <c r="N4" s="28"/>
      <c r="O4" s="28"/>
      <c r="P4" s="28"/>
      <c r="Q4" s="28"/>
      <c r="R4" s="28"/>
      <c r="T4" s="28"/>
    </row>
    <row r="5" spans="1:47" s="371" customFormat="1" ht="14.25" customHeight="1" x14ac:dyDescent="0.2">
      <c r="A5" s="243"/>
      <c r="B5" s="819" t="s">
        <v>104</v>
      </c>
      <c r="C5" s="819"/>
      <c r="D5" s="819"/>
      <c r="E5" s="819"/>
      <c r="F5" s="819"/>
      <c r="G5" s="819"/>
      <c r="H5" s="819"/>
      <c r="I5" s="819"/>
      <c r="J5" s="819"/>
      <c r="K5" s="372"/>
      <c r="L5" s="819" t="s">
        <v>103</v>
      </c>
      <c r="M5" s="819"/>
      <c r="N5" s="819"/>
      <c r="O5" s="819"/>
      <c r="P5" s="819"/>
      <c r="Q5" s="819"/>
      <c r="R5" s="819"/>
      <c r="S5" s="819"/>
      <c r="T5" s="819"/>
    </row>
    <row r="6" spans="1:47" s="371" customFormat="1" ht="14.25" customHeight="1" x14ac:dyDescent="0.2">
      <c r="A6" s="54"/>
      <c r="B6" s="373" t="s">
        <v>1</v>
      </c>
      <c r="C6" s="373" t="s">
        <v>3</v>
      </c>
      <c r="D6" s="373" t="s">
        <v>23</v>
      </c>
      <c r="E6" s="100" t="s">
        <v>34</v>
      </c>
      <c r="F6" s="103" t="s">
        <v>67</v>
      </c>
      <c r="G6" s="100" t="s">
        <v>63</v>
      </c>
      <c r="H6" s="103" t="s">
        <v>112</v>
      </c>
      <c r="I6" s="369" t="s">
        <v>284</v>
      </c>
      <c r="J6" s="268" t="s">
        <v>351</v>
      </c>
      <c r="K6" s="373"/>
      <c r="L6" s="373" t="s">
        <v>1</v>
      </c>
      <c r="M6" s="373" t="s">
        <v>3</v>
      </c>
      <c r="N6" s="369" t="s">
        <v>23</v>
      </c>
      <c r="O6" s="100" t="s">
        <v>34</v>
      </c>
      <c r="P6" s="103" t="s">
        <v>67</v>
      </c>
      <c r="Q6" s="100" t="s">
        <v>63</v>
      </c>
      <c r="R6" s="103" t="s">
        <v>112</v>
      </c>
      <c r="S6" s="370" t="s">
        <v>284</v>
      </c>
      <c r="T6" s="268" t="s">
        <v>351</v>
      </c>
    </row>
    <row r="7" spans="1:47" s="371" customFormat="1" ht="11.25" customHeight="1" x14ac:dyDescent="0.2">
      <c r="A7" s="7"/>
      <c r="B7" s="269"/>
      <c r="C7" s="269"/>
      <c r="D7" s="269"/>
      <c r="E7" s="270"/>
      <c r="F7" s="269"/>
      <c r="G7" s="270"/>
      <c r="H7" s="633"/>
      <c r="I7" s="168"/>
      <c r="J7" s="168"/>
      <c r="K7" s="168"/>
      <c r="L7" s="168"/>
      <c r="M7" s="168"/>
      <c r="N7" s="168"/>
      <c r="O7" s="169"/>
      <c r="P7" s="168"/>
      <c r="Q7" s="169"/>
      <c r="R7" s="633"/>
      <c r="S7" s="634"/>
      <c r="T7" s="168"/>
      <c r="U7" s="634"/>
    </row>
    <row r="8" spans="1:47" s="3" customFormat="1" ht="11.25" x14ac:dyDescent="0.2">
      <c r="A8" s="147" t="s">
        <v>463</v>
      </c>
      <c r="B8" s="284"/>
      <c r="C8" s="364"/>
      <c r="D8" s="364"/>
      <c r="E8" s="365"/>
      <c r="F8" s="366"/>
      <c r="G8" s="358"/>
      <c r="H8" s="359"/>
      <c r="I8" s="336"/>
      <c r="J8" s="401"/>
      <c r="K8" s="635"/>
      <c r="L8" s="636"/>
      <c r="M8" s="336"/>
      <c r="N8" s="336"/>
      <c r="O8" s="341"/>
      <c r="P8" s="637"/>
      <c r="Q8" s="341"/>
      <c r="R8" s="359"/>
      <c r="S8" s="638"/>
      <c r="T8" s="401"/>
      <c r="U8" s="408"/>
    </row>
    <row r="9" spans="1:47" s="3" customFormat="1" ht="11.25" customHeight="1" x14ac:dyDescent="0.2">
      <c r="A9" s="17" t="s">
        <v>8</v>
      </c>
      <c r="B9" s="284">
        <v>94.4</v>
      </c>
      <c r="C9" s="284">
        <v>95</v>
      </c>
      <c r="D9" s="379">
        <v>94.9</v>
      </c>
      <c r="E9" s="341">
        <v>93.1</v>
      </c>
      <c r="F9" s="339">
        <v>91.1</v>
      </c>
      <c r="G9" s="358">
        <v>91.2</v>
      </c>
      <c r="H9" s="359">
        <v>90.7</v>
      </c>
      <c r="I9" s="336">
        <v>88.8</v>
      </c>
      <c r="J9" s="360">
        <v>89.2</v>
      </c>
      <c r="K9" s="639"/>
      <c r="L9" s="336">
        <v>95.9</v>
      </c>
      <c r="M9" s="336">
        <v>96.3</v>
      </c>
      <c r="N9" s="640">
        <v>96.4</v>
      </c>
      <c r="O9" s="641">
        <v>96.6</v>
      </c>
      <c r="P9" s="339">
        <v>96.1</v>
      </c>
      <c r="Q9" s="341">
        <v>96.3</v>
      </c>
      <c r="R9" s="359">
        <v>96.5</v>
      </c>
      <c r="S9" s="336">
        <v>95.7</v>
      </c>
      <c r="T9" s="360">
        <v>95.8</v>
      </c>
      <c r="U9" s="408"/>
    </row>
    <row r="10" spans="1:47" s="371" customFormat="1" ht="11.25" customHeight="1" x14ac:dyDescent="0.2">
      <c r="A10" s="17" t="s">
        <v>9</v>
      </c>
      <c r="B10" s="284">
        <v>93.1</v>
      </c>
      <c r="C10" s="284">
        <v>96.2</v>
      </c>
      <c r="D10" s="379">
        <v>96.7</v>
      </c>
      <c r="E10" s="341">
        <v>96.8</v>
      </c>
      <c r="F10" s="339">
        <v>93.5</v>
      </c>
      <c r="G10" s="358">
        <v>93.3</v>
      </c>
      <c r="H10" s="359">
        <v>92.6</v>
      </c>
      <c r="I10" s="336">
        <v>91</v>
      </c>
      <c r="J10" s="360">
        <v>91.3</v>
      </c>
      <c r="K10" s="642"/>
      <c r="L10" s="336">
        <v>97</v>
      </c>
      <c r="M10" s="336">
        <v>97.3</v>
      </c>
      <c r="N10" s="640">
        <v>97.5</v>
      </c>
      <c r="O10" s="641">
        <v>97.6</v>
      </c>
      <c r="P10" s="339">
        <v>97.7</v>
      </c>
      <c r="Q10" s="341">
        <v>97.4</v>
      </c>
      <c r="R10" s="359">
        <v>97.4</v>
      </c>
      <c r="S10" s="336">
        <v>97.3</v>
      </c>
      <c r="T10" s="360">
        <v>97.3</v>
      </c>
      <c r="U10" s="634"/>
    </row>
    <row r="11" spans="1:47" s="3" customFormat="1" ht="11.25" customHeight="1" x14ac:dyDescent="0.2">
      <c r="A11" s="17" t="s">
        <v>362</v>
      </c>
      <c r="B11" s="284">
        <v>62.2</v>
      </c>
      <c r="C11" s="284">
        <v>61.9</v>
      </c>
      <c r="D11" s="379">
        <v>64.2</v>
      </c>
      <c r="E11" s="341">
        <v>65.599999999999994</v>
      </c>
      <c r="F11" s="339">
        <v>65.2</v>
      </c>
      <c r="G11" s="358">
        <v>70.2</v>
      </c>
      <c r="H11" s="359">
        <v>81.7</v>
      </c>
      <c r="I11" s="336">
        <v>85.6</v>
      </c>
      <c r="J11" s="360">
        <v>89.3</v>
      </c>
      <c r="K11" s="639"/>
      <c r="L11" s="336">
        <v>63.2</v>
      </c>
      <c r="M11" s="336">
        <v>61.5</v>
      </c>
      <c r="N11" s="640">
        <v>64</v>
      </c>
      <c r="O11" s="641">
        <v>66.3</v>
      </c>
      <c r="P11" s="339">
        <v>68.7</v>
      </c>
      <c r="Q11" s="341">
        <v>74.400000000000006</v>
      </c>
      <c r="R11" s="359">
        <v>86.8</v>
      </c>
      <c r="S11" s="336">
        <v>91.4</v>
      </c>
      <c r="T11" s="360">
        <v>95.5</v>
      </c>
      <c r="U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row>
    <row r="12" spans="1:47" x14ac:dyDescent="0.2">
      <c r="A12" s="18" t="s">
        <v>10</v>
      </c>
      <c r="B12" s="284">
        <v>48.9</v>
      </c>
      <c r="C12" s="284">
        <v>48.9</v>
      </c>
      <c r="D12" s="379">
        <v>50.4</v>
      </c>
      <c r="E12" s="341">
        <v>60.4</v>
      </c>
      <c r="F12" s="339">
        <v>63.9</v>
      </c>
      <c r="G12" s="358">
        <v>64.7</v>
      </c>
      <c r="H12" s="359">
        <v>71.8</v>
      </c>
      <c r="I12" s="336">
        <v>74.3</v>
      </c>
      <c r="J12" s="360">
        <v>74.099999999999994</v>
      </c>
      <c r="K12" s="643"/>
      <c r="L12" s="336">
        <v>47.7</v>
      </c>
      <c r="M12" s="336">
        <v>47.9</v>
      </c>
      <c r="N12" s="640">
        <v>49.3</v>
      </c>
      <c r="O12" s="641">
        <v>60.2</v>
      </c>
      <c r="P12" s="339">
        <v>64.599999999999994</v>
      </c>
      <c r="Q12" s="341">
        <v>65.5</v>
      </c>
      <c r="R12" s="359">
        <v>73.7</v>
      </c>
      <c r="S12" s="336">
        <v>76.8</v>
      </c>
      <c r="T12" s="360">
        <v>78.3</v>
      </c>
      <c r="U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row>
    <row r="13" spans="1:47" x14ac:dyDescent="0.2">
      <c r="A13" s="17" t="s">
        <v>11</v>
      </c>
      <c r="B13" s="284">
        <v>42.6</v>
      </c>
      <c r="C13" s="284">
        <v>40.9</v>
      </c>
      <c r="D13" s="379">
        <v>41.1</v>
      </c>
      <c r="E13" s="341">
        <v>48.7</v>
      </c>
      <c r="F13" s="339">
        <v>50.8</v>
      </c>
      <c r="G13" s="358">
        <v>50</v>
      </c>
      <c r="H13" s="359">
        <v>49.5</v>
      </c>
      <c r="I13" s="336">
        <v>47.7</v>
      </c>
      <c r="J13" s="360">
        <v>45.3</v>
      </c>
      <c r="K13" s="643"/>
      <c r="L13" s="336">
        <v>40</v>
      </c>
      <c r="M13" s="336">
        <v>38.5</v>
      </c>
      <c r="N13" s="640">
        <v>38.9</v>
      </c>
      <c r="O13" s="641">
        <v>47.6</v>
      </c>
      <c r="P13" s="339">
        <v>50.5</v>
      </c>
      <c r="Q13" s="341">
        <v>49.3</v>
      </c>
      <c r="R13" s="359">
        <v>49</v>
      </c>
      <c r="S13" s="336">
        <v>47.4</v>
      </c>
      <c r="T13" s="360">
        <v>46.1</v>
      </c>
      <c r="U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row>
    <row r="14" spans="1:47" x14ac:dyDescent="0.2">
      <c r="B14" s="284"/>
      <c r="C14" s="158"/>
      <c r="D14" s="158"/>
      <c r="E14" s="358"/>
      <c r="F14" s="386"/>
      <c r="G14" s="405"/>
      <c r="H14" s="644"/>
      <c r="I14" s="348"/>
      <c r="J14" s="645"/>
      <c r="K14" s="348"/>
      <c r="L14" s="347"/>
      <c r="M14" s="347"/>
      <c r="N14" s="348"/>
      <c r="O14" s="341"/>
      <c r="P14" s="339"/>
      <c r="Q14" s="646"/>
      <c r="R14" s="644"/>
      <c r="S14" s="348"/>
      <c r="T14" s="645"/>
      <c r="U14" s="83"/>
    </row>
    <row r="15" spans="1:47" x14ac:dyDescent="0.2">
      <c r="A15" s="148" t="s">
        <v>467</v>
      </c>
      <c r="B15" s="284"/>
      <c r="C15" s="284"/>
      <c r="D15" s="284"/>
      <c r="E15" s="358"/>
      <c r="F15" s="386"/>
      <c r="G15" s="358"/>
      <c r="H15" s="359"/>
      <c r="I15" s="336"/>
      <c r="J15" s="401"/>
      <c r="K15" s="336"/>
      <c r="L15" s="336"/>
      <c r="M15" s="636"/>
      <c r="N15" s="336"/>
      <c r="O15" s="341"/>
      <c r="P15" s="339"/>
      <c r="Q15" s="341"/>
      <c r="R15" s="359"/>
      <c r="S15" s="336"/>
      <c r="T15" s="401"/>
      <c r="U15" s="83"/>
    </row>
    <row r="16" spans="1:47" x14ac:dyDescent="0.2">
      <c r="A16" s="17" t="s">
        <v>8</v>
      </c>
      <c r="B16" s="284" t="s">
        <v>176</v>
      </c>
      <c r="C16" s="284" t="s">
        <v>176</v>
      </c>
      <c r="D16" s="379" t="s">
        <v>176</v>
      </c>
      <c r="E16" s="341" t="s">
        <v>176</v>
      </c>
      <c r="F16" s="339" t="s">
        <v>176</v>
      </c>
      <c r="G16" s="358" t="s">
        <v>176</v>
      </c>
      <c r="H16" s="359" t="s">
        <v>176</v>
      </c>
      <c r="I16" s="336" t="s">
        <v>176</v>
      </c>
      <c r="J16" s="653">
        <v>4.63</v>
      </c>
      <c r="K16" s="643"/>
      <c r="L16" s="336" t="s">
        <v>176</v>
      </c>
      <c r="M16" s="336" t="s">
        <v>176</v>
      </c>
      <c r="N16" s="640" t="s">
        <v>176</v>
      </c>
      <c r="O16" s="641" t="s">
        <v>176</v>
      </c>
      <c r="P16" s="339" t="s">
        <v>176</v>
      </c>
      <c r="Q16" s="341" t="s">
        <v>176</v>
      </c>
      <c r="R16" s="359" t="s">
        <v>176</v>
      </c>
      <c r="S16" s="336" t="s">
        <v>176</v>
      </c>
      <c r="T16" s="653">
        <v>4.9400000000000004</v>
      </c>
      <c r="U16" s="83"/>
      <c r="V16" s="410"/>
    </row>
    <row r="17" spans="1:41" x14ac:dyDescent="0.2">
      <c r="A17" s="17" t="s">
        <v>9</v>
      </c>
      <c r="B17" s="284" t="s">
        <v>176</v>
      </c>
      <c r="C17" s="284" t="s">
        <v>176</v>
      </c>
      <c r="D17" s="379" t="s">
        <v>176</v>
      </c>
      <c r="E17" s="341" t="s">
        <v>176</v>
      </c>
      <c r="F17" s="339" t="s">
        <v>176</v>
      </c>
      <c r="G17" s="358" t="s">
        <v>176</v>
      </c>
      <c r="H17" s="359" t="s">
        <v>176</v>
      </c>
      <c r="I17" s="336" t="s">
        <v>176</v>
      </c>
      <c r="J17" s="363">
        <v>4.2300000000000004</v>
      </c>
      <c r="K17" s="643"/>
      <c r="L17" s="336" t="s">
        <v>176</v>
      </c>
      <c r="M17" s="336" t="s">
        <v>176</v>
      </c>
      <c r="N17" s="640" t="s">
        <v>176</v>
      </c>
      <c r="O17" s="641" t="s">
        <v>176</v>
      </c>
      <c r="P17" s="339" t="s">
        <v>176</v>
      </c>
      <c r="Q17" s="341" t="s">
        <v>176</v>
      </c>
      <c r="R17" s="359" t="s">
        <v>176</v>
      </c>
      <c r="S17" s="336" t="s">
        <v>176</v>
      </c>
      <c r="T17" s="363">
        <v>4.51</v>
      </c>
      <c r="U17" s="83"/>
    </row>
    <row r="18" spans="1:41" x14ac:dyDescent="0.2">
      <c r="A18" s="17" t="s">
        <v>362</v>
      </c>
      <c r="B18" s="284" t="s">
        <v>176</v>
      </c>
      <c r="C18" s="284" t="s">
        <v>176</v>
      </c>
      <c r="D18" s="379" t="s">
        <v>176</v>
      </c>
      <c r="E18" s="341" t="s">
        <v>176</v>
      </c>
      <c r="F18" s="339" t="s">
        <v>176</v>
      </c>
      <c r="G18" s="358" t="s">
        <v>176</v>
      </c>
      <c r="H18" s="359" t="s">
        <v>176</v>
      </c>
      <c r="I18" s="336" t="s">
        <v>176</v>
      </c>
      <c r="J18" s="363">
        <v>4.25</v>
      </c>
      <c r="K18" s="643"/>
      <c r="L18" s="336" t="s">
        <v>176</v>
      </c>
      <c r="M18" s="336" t="s">
        <v>176</v>
      </c>
      <c r="N18" s="640" t="s">
        <v>176</v>
      </c>
      <c r="O18" s="641" t="s">
        <v>176</v>
      </c>
      <c r="P18" s="339" t="s">
        <v>176</v>
      </c>
      <c r="Q18" s="341" t="s">
        <v>176</v>
      </c>
      <c r="R18" s="359" t="s">
        <v>176</v>
      </c>
      <c r="S18" s="336" t="s">
        <v>176</v>
      </c>
      <c r="T18" s="363">
        <v>4.5</v>
      </c>
      <c r="U18" s="83"/>
    </row>
    <row r="19" spans="1:41" x14ac:dyDescent="0.2">
      <c r="A19" s="18" t="s">
        <v>10</v>
      </c>
      <c r="B19" s="284" t="s">
        <v>176</v>
      </c>
      <c r="C19" s="284" t="s">
        <v>176</v>
      </c>
      <c r="D19" s="379" t="s">
        <v>176</v>
      </c>
      <c r="E19" s="341" t="s">
        <v>176</v>
      </c>
      <c r="F19" s="339" t="s">
        <v>176</v>
      </c>
      <c r="G19" s="358" t="s">
        <v>176</v>
      </c>
      <c r="H19" s="359" t="s">
        <v>176</v>
      </c>
      <c r="I19" s="336" t="s">
        <v>176</v>
      </c>
      <c r="J19" s="363">
        <v>3.43</v>
      </c>
      <c r="K19" s="643"/>
      <c r="L19" s="336" t="s">
        <v>176</v>
      </c>
      <c r="M19" s="336" t="s">
        <v>176</v>
      </c>
      <c r="N19" s="640" t="s">
        <v>176</v>
      </c>
      <c r="O19" s="641" t="s">
        <v>176</v>
      </c>
      <c r="P19" s="339" t="s">
        <v>176</v>
      </c>
      <c r="Q19" s="341" t="s">
        <v>176</v>
      </c>
      <c r="R19" s="359" t="s">
        <v>176</v>
      </c>
      <c r="S19" s="336" t="s">
        <v>176</v>
      </c>
      <c r="T19" s="363">
        <v>3.55</v>
      </c>
      <c r="U19" s="83"/>
      <c r="W19" s="406"/>
      <c r="AG19" s="83"/>
    </row>
    <row r="20" spans="1:41" x14ac:dyDescent="0.2">
      <c r="A20" s="17" t="s">
        <v>11</v>
      </c>
      <c r="B20" s="284" t="s">
        <v>176</v>
      </c>
      <c r="C20" s="284" t="s">
        <v>176</v>
      </c>
      <c r="D20" s="379" t="s">
        <v>176</v>
      </c>
      <c r="E20" s="341" t="s">
        <v>176</v>
      </c>
      <c r="F20" s="339" t="s">
        <v>176</v>
      </c>
      <c r="G20" s="358" t="s">
        <v>176</v>
      </c>
      <c r="H20" s="359" t="s">
        <v>176</v>
      </c>
      <c r="I20" s="336" t="s">
        <v>176</v>
      </c>
      <c r="J20" s="363">
        <v>2.29</v>
      </c>
      <c r="K20" s="336"/>
      <c r="L20" s="336" t="s">
        <v>176</v>
      </c>
      <c r="M20" s="336" t="s">
        <v>176</v>
      </c>
      <c r="N20" s="640" t="s">
        <v>176</v>
      </c>
      <c r="O20" s="641" t="s">
        <v>176</v>
      </c>
      <c r="P20" s="339" t="s">
        <v>176</v>
      </c>
      <c r="Q20" s="341" t="s">
        <v>176</v>
      </c>
      <c r="R20" s="359" t="s">
        <v>176</v>
      </c>
      <c r="S20" s="336" t="s">
        <v>176</v>
      </c>
      <c r="T20" s="363">
        <v>2.2599999999999998</v>
      </c>
      <c r="U20" s="83"/>
      <c r="AG20" s="83"/>
    </row>
    <row r="21" spans="1:41" x14ac:dyDescent="0.2">
      <c r="A21" s="17"/>
      <c r="B21" s="284"/>
      <c r="C21" s="284"/>
      <c r="D21" s="379"/>
      <c r="E21" s="341"/>
      <c r="F21" s="339"/>
      <c r="G21" s="404"/>
      <c r="H21" s="359"/>
      <c r="I21" s="336"/>
      <c r="J21" s="401"/>
      <c r="K21" s="336"/>
      <c r="L21" s="336"/>
      <c r="M21" s="336"/>
      <c r="N21" s="640"/>
      <c r="O21" s="641"/>
      <c r="P21" s="339"/>
      <c r="Q21" s="647"/>
      <c r="R21" s="403"/>
      <c r="S21" s="402"/>
      <c r="T21" s="401"/>
      <c r="U21" s="83"/>
      <c r="AG21" s="3"/>
      <c r="AH21" s="3"/>
      <c r="AI21" s="3"/>
      <c r="AJ21" s="3"/>
      <c r="AK21" s="3"/>
      <c r="AL21" s="3"/>
    </row>
    <row r="22" spans="1:41" x14ac:dyDescent="0.2">
      <c r="A22" s="385" t="s">
        <v>688</v>
      </c>
      <c r="B22" s="284"/>
      <c r="C22" s="284"/>
      <c r="D22" s="284"/>
      <c r="E22" s="358"/>
      <c r="F22" s="386"/>
      <c r="G22" s="358"/>
      <c r="H22" s="359"/>
      <c r="I22" s="336"/>
      <c r="J22" s="401"/>
      <c r="K22" s="336"/>
      <c r="L22" s="336"/>
      <c r="M22" s="636"/>
      <c r="N22" s="336"/>
      <c r="O22" s="341"/>
      <c r="P22" s="339"/>
      <c r="Q22" s="341"/>
      <c r="R22" s="359"/>
      <c r="S22" s="336"/>
      <c r="T22" s="401"/>
      <c r="U22" s="83"/>
      <c r="AE22" s="407"/>
      <c r="AO22" s="3"/>
    </row>
    <row r="23" spans="1:41" x14ac:dyDescent="0.2">
      <c r="A23" s="17" t="s">
        <v>8</v>
      </c>
      <c r="B23" s="284" t="s">
        <v>176</v>
      </c>
      <c r="C23" s="284" t="s">
        <v>176</v>
      </c>
      <c r="D23" s="379" t="s">
        <v>176</v>
      </c>
      <c r="E23" s="341" t="s">
        <v>176</v>
      </c>
      <c r="F23" s="339" t="s">
        <v>176</v>
      </c>
      <c r="G23" s="358" t="s">
        <v>176</v>
      </c>
      <c r="H23" s="359" t="s">
        <v>176</v>
      </c>
      <c r="I23" s="336">
        <v>56.7</v>
      </c>
      <c r="J23" s="360">
        <v>56.7</v>
      </c>
      <c r="K23" s="643"/>
      <c r="L23" s="336" t="s">
        <v>176</v>
      </c>
      <c r="M23" s="336" t="s">
        <v>176</v>
      </c>
      <c r="N23" s="640" t="s">
        <v>176</v>
      </c>
      <c r="O23" s="641" t="s">
        <v>176</v>
      </c>
      <c r="P23" s="339" t="s">
        <v>176</v>
      </c>
      <c r="Q23" s="341" t="s">
        <v>176</v>
      </c>
      <c r="R23" s="359" t="s">
        <v>176</v>
      </c>
      <c r="S23" s="336">
        <v>60.5</v>
      </c>
      <c r="T23" s="360">
        <v>60.3</v>
      </c>
      <c r="U23" s="83"/>
      <c r="AO23" s="3"/>
    </row>
    <row r="24" spans="1:41" x14ac:dyDescent="0.2">
      <c r="A24" s="17" t="s">
        <v>9</v>
      </c>
      <c r="B24" s="284" t="s">
        <v>176</v>
      </c>
      <c r="C24" s="284" t="s">
        <v>176</v>
      </c>
      <c r="D24" s="379" t="s">
        <v>176</v>
      </c>
      <c r="E24" s="341" t="s">
        <v>176</v>
      </c>
      <c r="F24" s="339" t="s">
        <v>176</v>
      </c>
      <c r="G24" s="358" t="s">
        <v>176</v>
      </c>
      <c r="H24" s="359" t="s">
        <v>176</v>
      </c>
      <c r="I24" s="336">
        <v>45.6</v>
      </c>
      <c r="J24" s="360">
        <v>46.3</v>
      </c>
      <c r="K24" s="643"/>
      <c r="L24" s="336" t="s">
        <v>176</v>
      </c>
      <c r="M24" s="336" t="s">
        <v>176</v>
      </c>
      <c r="N24" s="640" t="s">
        <v>176</v>
      </c>
      <c r="O24" s="641" t="s">
        <v>176</v>
      </c>
      <c r="P24" s="339" t="s">
        <v>176</v>
      </c>
      <c r="Q24" s="341" t="s">
        <v>176</v>
      </c>
      <c r="R24" s="359" t="s">
        <v>176</v>
      </c>
      <c r="S24" s="336">
        <v>48.6</v>
      </c>
      <c r="T24" s="360">
        <v>49.3</v>
      </c>
      <c r="U24" s="83"/>
      <c r="AG24" s="83"/>
      <c r="AO24" s="3"/>
    </row>
    <row r="25" spans="1:41" x14ac:dyDescent="0.2">
      <c r="A25" s="17" t="s">
        <v>362</v>
      </c>
      <c r="B25" s="284" t="s">
        <v>176</v>
      </c>
      <c r="C25" s="284" t="s">
        <v>176</v>
      </c>
      <c r="D25" s="379" t="s">
        <v>176</v>
      </c>
      <c r="E25" s="341" t="s">
        <v>176</v>
      </c>
      <c r="F25" s="339" t="s">
        <v>176</v>
      </c>
      <c r="G25" s="358" t="s">
        <v>176</v>
      </c>
      <c r="H25" s="359" t="s">
        <v>176</v>
      </c>
      <c r="I25" s="336" t="s">
        <v>176</v>
      </c>
      <c r="J25" s="360">
        <v>47.4</v>
      </c>
      <c r="K25" s="643"/>
      <c r="L25" s="336" t="s">
        <v>176</v>
      </c>
      <c r="M25" s="336" t="s">
        <v>176</v>
      </c>
      <c r="N25" s="640" t="s">
        <v>176</v>
      </c>
      <c r="O25" s="641" t="s">
        <v>176</v>
      </c>
      <c r="P25" s="339" t="s">
        <v>176</v>
      </c>
      <c r="Q25" s="341" t="s">
        <v>176</v>
      </c>
      <c r="R25" s="359" t="s">
        <v>176</v>
      </c>
      <c r="S25" s="336" t="s">
        <v>176</v>
      </c>
      <c r="T25" s="360">
        <v>46.3</v>
      </c>
      <c r="U25" s="83"/>
      <c r="AO25" s="3"/>
    </row>
    <row r="26" spans="1:41" x14ac:dyDescent="0.2">
      <c r="A26" s="18" t="s">
        <v>10</v>
      </c>
      <c r="B26" s="284" t="s">
        <v>176</v>
      </c>
      <c r="C26" s="284" t="s">
        <v>176</v>
      </c>
      <c r="D26" s="379" t="s">
        <v>176</v>
      </c>
      <c r="E26" s="341" t="s">
        <v>176</v>
      </c>
      <c r="F26" s="339" t="s">
        <v>176</v>
      </c>
      <c r="G26" s="358" t="s">
        <v>176</v>
      </c>
      <c r="H26" s="359" t="s">
        <v>176</v>
      </c>
      <c r="I26" s="336" t="s">
        <v>176</v>
      </c>
      <c r="J26" s="360">
        <v>51.4</v>
      </c>
      <c r="K26" s="643"/>
      <c r="L26" s="336" t="s">
        <v>176</v>
      </c>
      <c r="M26" s="336" t="s">
        <v>176</v>
      </c>
      <c r="N26" s="640" t="s">
        <v>176</v>
      </c>
      <c r="O26" s="641" t="s">
        <v>176</v>
      </c>
      <c r="P26" s="339" t="s">
        <v>176</v>
      </c>
      <c r="Q26" s="341" t="s">
        <v>176</v>
      </c>
      <c r="R26" s="359" t="s">
        <v>176</v>
      </c>
      <c r="S26" s="336" t="s">
        <v>176</v>
      </c>
      <c r="T26" s="360">
        <v>49.7</v>
      </c>
      <c r="U26" s="83"/>
      <c r="AO26" s="3"/>
    </row>
    <row r="27" spans="1:41" x14ac:dyDescent="0.2">
      <c r="A27" s="17" t="s">
        <v>11</v>
      </c>
      <c r="B27" s="284" t="s">
        <v>176</v>
      </c>
      <c r="C27" s="284" t="s">
        <v>176</v>
      </c>
      <c r="D27" s="379" t="s">
        <v>176</v>
      </c>
      <c r="E27" s="341" t="s">
        <v>176</v>
      </c>
      <c r="F27" s="339" t="s">
        <v>176</v>
      </c>
      <c r="G27" s="358" t="s">
        <v>176</v>
      </c>
      <c r="H27" s="359" t="s">
        <v>176</v>
      </c>
      <c r="I27" s="336" t="s">
        <v>176</v>
      </c>
      <c r="J27" s="360">
        <v>58</v>
      </c>
      <c r="K27" s="336"/>
      <c r="L27" s="336" t="s">
        <v>176</v>
      </c>
      <c r="M27" s="336" t="s">
        <v>176</v>
      </c>
      <c r="N27" s="640" t="s">
        <v>176</v>
      </c>
      <c r="O27" s="641" t="s">
        <v>176</v>
      </c>
      <c r="P27" s="339" t="s">
        <v>176</v>
      </c>
      <c r="Q27" s="341" t="s">
        <v>176</v>
      </c>
      <c r="R27" s="359" t="s">
        <v>176</v>
      </c>
      <c r="S27" s="336" t="s">
        <v>176</v>
      </c>
      <c r="T27" s="360">
        <v>55.5</v>
      </c>
      <c r="U27" s="83"/>
      <c r="AO27" s="3"/>
    </row>
    <row r="28" spans="1:41" x14ac:dyDescent="0.2">
      <c r="A28" s="17"/>
      <c r="B28" s="284"/>
      <c r="C28" s="284"/>
      <c r="D28" s="379"/>
      <c r="E28" s="341"/>
      <c r="F28" s="339"/>
      <c r="G28" s="404"/>
      <c r="H28" s="359"/>
      <c r="I28" s="336"/>
      <c r="J28" s="409"/>
      <c r="K28" s="336"/>
      <c r="L28" s="336"/>
      <c r="M28" s="336"/>
      <c r="N28" s="640"/>
      <c r="O28" s="641"/>
      <c r="P28" s="339"/>
      <c r="Q28" s="647"/>
      <c r="R28" s="403"/>
      <c r="S28" s="402"/>
      <c r="T28" s="409"/>
      <c r="U28" s="83"/>
    </row>
    <row r="29" spans="1:41" x14ac:dyDescent="0.2">
      <c r="A29" s="385" t="s">
        <v>689</v>
      </c>
      <c r="B29" s="284"/>
      <c r="C29" s="284"/>
      <c r="D29" s="284"/>
      <c r="E29" s="358"/>
      <c r="F29" s="386"/>
      <c r="G29" s="358"/>
      <c r="H29" s="359"/>
      <c r="I29" s="336"/>
      <c r="J29" s="409"/>
      <c r="K29" s="336"/>
      <c r="L29" s="336"/>
      <c r="M29" s="636"/>
      <c r="N29" s="336"/>
      <c r="O29" s="341"/>
      <c r="P29" s="339"/>
      <c r="Q29" s="341"/>
      <c r="R29" s="359"/>
      <c r="S29" s="336"/>
      <c r="T29" s="409"/>
      <c r="U29" s="83"/>
    </row>
    <row r="30" spans="1:41" x14ac:dyDescent="0.2">
      <c r="A30" s="17" t="s">
        <v>8</v>
      </c>
      <c r="B30" s="284">
        <v>66.2</v>
      </c>
      <c r="C30" s="284">
        <v>69.099999999999994</v>
      </c>
      <c r="D30" s="379">
        <v>66.900000000000006</v>
      </c>
      <c r="E30" s="341">
        <v>66.5</v>
      </c>
      <c r="F30" s="339">
        <v>65.5</v>
      </c>
      <c r="G30" s="358">
        <v>65.8</v>
      </c>
      <c r="H30" s="359">
        <v>70.400000000000006</v>
      </c>
      <c r="I30" s="360">
        <v>70.3</v>
      </c>
      <c r="J30" s="360">
        <v>70.5</v>
      </c>
      <c r="K30" s="643"/>
      <c r="L30" s="336">
        <v>65.8</v>
      </c>
      <c r="M30" s="336">
        <v>68.7</v>
      </c>
      <c r="N30" s="640">
        <v>66.7</v>
      </c>
      <c r="O30" s="641">
        <v>68.3</v>
      </c>
      <c r="P30" s="339">
        <v>68.8</v>
      </c>
      <c r="Q30" s="341">
        <v>69.099999999999994</v>
      </c>
      <c r="R30" s="359">
        <v>74.8</v>
      </c>
      <c r="S30" s="336">
        <v>75.5</v>
      </c>
      <c r="T30" s="360">
        <v>75.400000000000006</v>
      </c>
      <c r="U30" s="83"/>
    </row>
    <row r="31" spans="1:41" x14ac:dyDescent="0.2">
      <c r="A31" s="17" t="s">
        <v>9</v>
      </c>
      <c r="B31" s="284">
        <v>60.6</v>
      </c>
      <c r="C31" s="284">
        <v>65.900000000000006</v>
      </c>
      <c r="D31" s="379">
        <v>69.8</v>
      </c>
      <c r="E31" s="341">
        <v>71.599999999999994</v>
      </c>
      <c r="F31" s="339">
        <v>65</v>
      </c>
      <c r="G31" s="358">
        <v>65.5</v>
      </c>
      <c r="H31" s="359">
        <v>65.3</v>
      </c>
      <c r="I31" s="336">
        <v>64.7</v>
      </c>
      <c r="J31" s="360">
        <v>64.900000000000006</v>
      </c>
      <c r="K31" s="643"/>
      <c r="L31" s="336">
        <v>62.4</v>
      </c>
      <c r="M31" s="336">
        <v>65.2</v>
      </c>
      <c r="N31" s="640">
        <v>69.3</v>
      </c>
      <c r="O31" s="641">
        <v>71.3</v>
      </c>
      <c r="P31" s="339">
        <v>67.7</v>
      </c>
      <c r="Q31" s="341">
        <v>68.3</v>
      </c>
      <c r="R31" s="359">
        <v>68.599999999999994</v>
      </c>
      <c r="S31" s="336">
        <v>69.3</v>
      </c>
      <c r="T31" s="360">
        <v>69.5</v>
      </c>
      <c r="U31" s="83"/>
    </row>
    <row r="32" spans="1:41" x14ac:dyDescent="0.2">
      <c r="A32" s="17" t="s">
        <v>362</v>
      </c>
      <c r="B32" s="284">
        <v>73.7</v>
      </c>
      <c r="C32" s="284">
        <v>76.900000000000006</v>
      </c>
      <c r="D32" s="379">
        <v>76.900000000000006</v>
      </c>
      <c r="E32" s="341">
        <v>74.2</v>
      </c>
      <c r="F32" s="339">
        <v>73</v>
      </c>
      <c r="G32" s="358">
        <v>69.900000000000006</v>
      </c>
      <c r="H32" s="359">
        <v>64.900000000000006</v>
      </c>
      <c r="I32" s="336">
        <v>63.2</v>
      </c>
      <c r="J32" s="360">
        <v>65.900000000000006</v>
      </c>
      <c r="K32" s="643"/>
      <c r="L32" s="336">
        <v>72.099999999999994</v>
      </c>
      <c r="M32" s="336">
        <v>75.2</v>
      </c>
      <c r="N32" s="640">
        <v>75.2</v>
      </c>
      <c r="O32" s="641">
        <v>72.5</v>
      </c>
      <c r="P32" s="339">
        <v>72.3</v>
      </c>
      <c r="Q32" s="341">
        <v>69.099999999999994</v>
      </c>
      <c r="R32" s="359">
        <v>63.8</v>
      </c>
      <c r="S32" s="336">
        <v>62.2</v>
      </c>
      <c r="T32" s="360">
        <v>65.099999999999994</v>
      </c>
      <c r="U32" s="83"/>
    </row>
    <row r="33" spans="1:21" x14ac:dyDescent="0.2">
      <c r="A33" s="18" t="s">
        <v>10</v>
      </c>
      <c r="B33" s="284">
        <v>69.8</v>
      </c>
      <c r="C33" s="284">
        <v>70.5</v>
      </c>
      <c r="D33" s="379">
        <v>70.7</v>
      </c>
      <c r="E33" s="341">
        <v>69.5</v>
      </c>
      <c r="F33" s="339">
        <v>68.599999999999994</v>
      </c>
      <c r="G33" s="358">
        <v>69.2</v>
      </c>
      <c r="H33" s="359">
        <v>65.900000000000006</v>
      </c>
      <c r="I33" s="336">
        <v>64.900000000000006</v>
      </c>
      <c r="J33" s="360">
        <v>63.9</v>
      </c>
      <c r="K33" s="643"/>
      <c r="L33" s="336">
        <v>66.7</v>
      </c>
      <c r="M33" s="336">
        <v>67.7</v>
      </c>
      <c r="N33" s="640">
        <v>68</v>
      </c>
      <c r="O33" s="641">
        <v>67.099999999999994</v>
      </c>
      <c r="P33" s="339">
        <v>66.5</v>
      </c>
      <c r="Q33" s="341">
        <v>67.2</v>
      </c>
      <c r="R33" s="359">
        <v>63.9</v>
      </c>
      <c r="S33" s="336">
        <v>62.9</v>
      </c>
      <c r="T33" s="360">
        <v>62.4</v>
      </c>
      <c r="U33" s="83"/>
    </row>
    <row r="34" spans="1:21" x14ac:dyDescent="0.2">
      <c r="A34" s="17" t="s">
        <v>11</v>
      </c>
      <c r="B34" s="284">
        <v>72.599999999999994</v>
      </c>
      <c r="C34" s="284">
        <v>73.599999999999994</v>
      </c>
      <c r="D34" s="379">
        <v>73.599999999999994</v>
      </c>
      <c r="E34" s="341">
        <v>72</v>
      </c>
      <c r="F34" s="339">
        <v>71.099999999999994</v>
      </c>
      <c r="G34" s="358">
        <v>72.7</v>
      </c>
      <c r="H34" s="359">
        <v>72.2</v>
      </c>
      <c r="I34" s="336">
        <v>72.599999999999994</v>
      </c>
      <c r="J34" s="360">
        <v>72.2</v>
      </c>
      <c r="K34" s="336"/>
      <c r="L34" s="336">
        <v>69.3</v>
      </c>
      <c r="M34" s="336">
        <v>70.599999999999994</v>
      </c>
      <c r="N34" s="640">
        <v>70.7</v>
      </c>
      <c r="O34" s="641">
        <v>69.400000000000006</v>
      </c>
      <c r="P34" s="339">
        <v>68.900000000000006</v>
      </c>
      <c r="Q34" s="341">
        <v>70.5</v>
      </c>
      <c r="R34" s="359">
        <v>70</v>
      </c>
      <c r="S34" s="336">
        <v>70.400000000000006</v>
      </c>
      <c r="T34" s="360">
        <v>70.400000000000006</v>
      </c>
      <c r="U34" s="83"/>
    </row>
    <row r="35" spans="1:21" x14ac:dyDescent="0.2">
      <c r="A35" s="17"/>
      <c r="B35" s="284"/>
      <c r="C35" s="284"/>
      <c r="D35" s="379"/>
      <c r="E35" s="341"/>
      <c r="F35" s="339"/>
      <c r="G35" s="404"/>
      <c r="H35" s="359"/>
      <c r="I35" s="336"/>
      <c r="J35" s="401"/>
      <c r="K35" s="336"/>
      <c r="L35" s="336"/>
      <c r="M35" s="336"/>
      <c r="N35" s="640"/>
      <c r="O35" s="641"/>
      <c r="P35" s="339"/>
      <c r="Q35" s="647"/>
      <c r="R35" s="403"/>
      <c r="S35" s="402"/>
      <c r="T35" s="401"/>
      <c r="U35" s="83"/>
    </row>
    <row r="36" spans="1:21" x14ac:dyDescent="0.2">
      <c r="A36" s="182" t="s">
        <v>463</v>
      </c>
      <c r="B36" s="284"/>
      <c r="C36" s="284"/>
      <c r="D36" s="379"/>
      <c r="E36" s="341"/>
      <c r="F36" s="339"/>
      <c r="G36" s="404"/>
      <c r="H36" s="359"/>
      <c r="I36" s="336"/>
      <c r="J36" s="401"/>
      <c r="K36" s="336"/>
      <c r="L36" s="336"/>
      <c r="M36" s="336"/>
      <c r="N36" s="640"/>
      <c r="O36" s="641"/>
      <c r="P36" s="339"/>
      <c r="Q36" s="647"/>
      <c r="R36" s="403"/>
      <c r="S36" s="402"/>
      <c r="T36" s="401"/>
      <c r="U36" s="83"/>
    </row>
    <row r="37" spans="1:21" x14ac:dyDescent="0.2">
      <c r="A37" s="17" t="s">
        <v>119</v>
      </c>
      <c r="B37" s="284">
        <v>3.8</v>
      </c>
      <c r="C37" s="284">
        <v>3.5</v>
      </c>
      <c r="D37" s="284">
        <v>3.4</v>
      </c>
      <c r="E37" s="341">
        <v>3.3</v>
      </c>
      <c r="F37" s="339">
        <v>3.4</v>
      </c>
      <c r="G37" s="358">
        <v>3.6</v>
      </c>
      <c r="H37" s="359">
        <v>3.7</v>
      </c>
      <c r="I37" s="336">
        <v>3.9</v>
      </c>
      <c r="J37" s="360">
        <v>4.7</v>
      </c>
      <c r="K37" s="336"/>
      <c r="L37" s="336">
        <v>2.4</v>
      </c>
      <c r="M37" s="336">
        <v>2.2000000000000002</v>
      </c>
      <c r="N37" s="336">
        <v>2.1</v>
      </c>
      <c r="O37" s="341">
        <v>2</v>
      </c>
      <c r="P37" s="339">
        <v>1.9</v>
      </c>
      <c r="Q37" s="341">
        <v>2.1</v>
      </c>
      <c r="R37" s="359">
        <v>2.2000000000000002</v>
      </c>
      <c r="S37" s="336">
        <v>2.4</v>
      </c>
      <c r="T37" s="360">
        <v>2.5</v>
      </c>
      <c r="U37" s="83"/>
    </row>
    <row r="38" spans="1:21" x14ac:dyDescent="0.2">
      <c r="A38" s="17" t="s">
        <v>120</v>
      </c>
      <c r="B38" s="284">
        <v>2.1</v>
      </c>
      <c r="C38" s="284">
        <v>2</v>
      </c>
      <c r="D38" s="284">
        <v>2.1</v>
      </c>
      <c r="E38" s="341">
        <v>2</v>
      </c>
      <c r="F38" s="339">
        <v>3.2</v>
      </c>
      <c r="G38" s="358">
        <v>3.2</v>
      </c>
      <c r="H38" s="359">
        <v>3</v>
      </c>
      <c r="I38" s="336">
        <v>3.3</v>
      </c>
      <c r="J38" s="360">
        <v>3.4</v>
      </c>
      <c r="K38" s="336"/>
      <c r="L38" s="336">
        <v>1.6</v>
      </c>
      <c r="M38" s="336">
        <v>1.5</v>
      </c>
      <c r="N38" s="336">
        <v>1.4</v>
      </c>
      <c r="O38" s="341">
        <v>1.3</v>
      </c>
      <c r="P38" s="339">
        <v>1.4</v>
      </c>
      <c r="Q38" s="341">
        <v>1.3</v>
      </c>
      <c r="R38" s="359">
        <v>1.1000000000000001</v>
      </c>
      <c r="S38" s="336">
        <v>1</v>
      </c>
      <c r="T38" s="360">
        <v>0.8</v>
      </c>
      <c r="U38" s="83"/>
    </row>
    <row r="39" spans="1:21" x14ac:dyDescent="0.2">
      <c r="A39" s="17" t="s">
        <v>121</v>
      </c>
      <c r="B39" s="284">
        <v>18.3</v>
      </c>
      <c r="C39" s="284">
        <v>19.5</v>
      </c>
      <c r="D39" s="284">
        <v>18.7</v>
      </c>
      <c r="E39" s="341">
        <v>17</v>
      </c>
      <c r="F39" s="339">
        <v>16</v>
      </c>
      <c r="G39" s="358">
        <v>13.4</v>
      </c>
      <c r="H39" s="359">
        <v>6.9</v>
      </c>
      <c r="I39" s="336">
        <v>4.8</v>
      </c>
      <c r="J39" s="360">
        <v>3</v>
      </c>
      <c r="K39" s="336"/>
      <c r="L39" s="336">
        <v>18.899999999999999</v>
      </c>
      <c r="M39" s="336">
        <v>20.6</v>
      </c>
      <c r="N39" s="336">
        <v>19.8</v>
      </c>
      <c r="O39" s="341">
        <v>17.7</v>
      </c>
      <c r="P39" s="339">
        <v>15.1</v>
      </c>
      <c r="Q39" s="341">
        <v>12.1</v>
      </c>
      <c r="R39" s="359">
        <v>4.8</v>
      </c>
      <c r="S39" s="336">
        <v>2.5</v>
      </c>
      <c r="T39" s="360">
        <v>1.2</v>
      </c>
      <c r="U39" s="83"/>
    </row>
    <row r="40" spans="1:21" x14ac:dyDescent="0.2">
      <c r="A40" s="17" t="s">
        <v>122</v>
      </c>
      <c r="B40" s="284">
        <v>25.2</v>
      </c>
      <c r="C40" s="284">
        <v>23.9</v>
      </c>
      <c r="D40" s="284">
        <v>23.2</v>
      </c>
      <c r="E40" s="341">
        <v>19.399999999999999</v>
      </c>
      <c r="F40" s="339">
        <v>18.5</v>
      </c>
      <c r="G40" s="358">
        <v>19</v>
      </c>
      <c r="H40" s="359">
        <v>15.1</v>
      </c>
      <c r="I40" s="336">
        <v>12.5</v>
      </c>
      <c r="J40" s="360">
        <v>10.8</v>
      </c>
      <c r="K40" s="336"/>
      <c r="L40" s="336">
        <v>25.9</v>
      </c>
      <c r="M40" s="336">
        <v>25.7</v>
      </c>
      <c r="N40" s="336">
        <v>24.9</v>
      </c>
      <c r="O40" s="341">
        <v>19.899999999999999</v>
      </c>
      <c r="P40" s="339">
        <v>18.8</v>
      </c>
      <c r="Q40" s="341">
        <v>19.100000000000001</v>
      </c>
      <c r="R40" s="359">
        <v>14.8</v>
      </c>
      <c r="S40" s="336">
        <v>12.1</v>
      </c>
      <c r="T40" s="360">
        <v>10.6</v>
      </c>
      <c r="U40" s="83"/>
    </row>
    <row r="41" spans="1:21" x14ac:dyDescent="0.2">
      <c r="A41" s="17" t="s">
        <v>123</v>
      </c>
      <c r="B41" s="284">
        <v>29.3</v>
      </c>
      <c r="C41" s="284">
        <v>27.8</v>
      </c>
      <c r="D41" s="284">
        <v>28.1</v>
      </c>
      <c r="E41" s="341">
        <v>24.1</v>
      </c>
      <c r="F41" s="339">
        <v>23.1</v>
      </c>
      <c r="G41" s="358">
        <v>25.4</v>
      </c>
      <c r="H41" s="359">
        <v>35</v>
      </c>
      <c r="I41" s="336">
        <v>40.5</v>
      </c>
      <c r="J41" s="360">
        <v>42.8</v>
      </c>
      <c r="K41" s="336"/>
      <c r="L41" s="336">
        <v>29.5</v>
      </c>
      <c r="M41" s="336">
        <v>28.4</v>
      </c>
      <c r="N41" s="336">
        <v>28.8</v>
      </c>
      <c r="O41" s="341">
        <v>23.7</v>
      </c>
      <c r="P41" s="339">
        <v>24</v>
      </c>
      <c r="Q41" s="341">
        <v>26.7</v>
      </c>
      <c r="R41" s="359">
        <v>37.5</v>
      </c>
      <c r="S41" s="336">
        <v>43.8</v>
      </c>
      <c r="T41" s="360">
        <v>46.6</v>
      </c>
      <c r="U41" s="83"/>
    </row>
    <row r="42" spans="1:21" ht="5.25" customHeight="1" x14ac:dyDescent="0.2">
      <c r="A42" s="274"/>
      <c r="B42" s="400"/>
      <c r="C42" s="340"/>
      <c r="D42" s="340"/>
      <c r="E42" s="399"/>
      <c r="F42" s="340"/>
      <c r="G42" s="399"/>
      <c r="H42" s="648"/>
      <c r="I42" s="649"/>
      <c r="J42" s="649"/>
      <c r="K42" s="650"/>
      <c r="L42" s="275"/>
      <c r="M42" s="398"/>
      <c r="N42" s="398"/>
      <c r="O42" s="378"/>
      <c r="P42" s="650"/>
      <c r="Q42" s="651"/>
      <c r="R42" s="648"/>
      <c r="S42" s="650"/>
      <c r="T42" s="649"/>
      <c r="U42" s="83"/>
    </row>
    <row r="43" spans="1:21" x14ac:dyDescent="0.2">
      <c r="A43" s="57"/>
      <c r="B43" s="57"/>
      <c r="C43" s="58"/>
      <c r="D43" s="58"/>
      <c r="E43" s="58"/>
      <c r="F43" s="58" t="s">
        <v>27</v>
      </c>
      <c r="G43" s="58"/>
      <c r="H43" s="652"/>
      <c r="I43" s="652"/>
      <c r="J43" s="652"/>
      <c r="K43" s="652"/>
      <c r="L43" s="55"/>
      <c r="M43" s="56"/>
      <c r="N43" s="56"/>
      <c r="O43" s="56"/>
      <c r="P43" s="83"/>
      <c r="Q43" s="83"/>
      <c r="R43" s="83"/>
      <c r="S43" s="83"/>
      <c r="T43" s="553" t="s">
        <v>64</v>
      </c>
      <c r="U43" s="83"/>
    </row>
    <row r="44" spans="1:21" s="610" customFormat="1" ht="11.25" x14ac:dyDescent="0.2">
      <c r="A44" s="820" t="s">
        <v>54</v>
      </c>
      <c r="B44" s="820"/>
      <c r="C44" s="820"/>
      <c r="D44" s="820"/>
      <c r="E44" s="820"/>
      <c r="F44" s="820"/>
      <c r="G44" s="820"/>
      <c r="H44" s="820"/>
      <c r="I44" s="820"/>
      <c r="J44" s="820"/>
      <c r="K44" s="820"/>
      <c r="L44" s="820"/>
      <c r="M44" s="820"/>
      <c r="N44" s="820"/>
      <c r="O44" s="820"/>
      <c r="P44" s="820"/>
      <c r="Q44" s="820"/>
      <c r="R44" s="820"/>
      <c r="S44" s="820"/>
      <c r="T44" s="820"/>
    </row>
    <row r="45" spans="1:21" s="610" customFormat="1" ht="43.5" customHeight="1" x14ac:dyDescent="0.2">
      <c r="A45" s="807" t="s">
        <v>363</v>
      </c>
      <c r="B45" s="807"/>
      <c r="C45" s="807"/>
      <c r="D45" s="807"/>
      <c r="E45" s="807"/>
      <c r="F45" s="807"/>
      <c r="G45" s="807"/>
      <c r="H45" s="807"/>
      <c r="I45" s="807"/>
      <c r="J45" s="807"/>
      <c r="K45" s="807"/>
      <c r="L45" s="807"/>
      <c r="M45" s="807"/>
      <c r="N45" s="807"/>
      <c r="O45" s="807"/>
      <c r="P45" s="807"/>
      <c r="Q45" s="807"/>
      <c r="R45" s="807"/>
      <c r="S45" s="807"/>
      <c r="T45" s="807"/>
    </row>
    <row r="46" spans="1:21" s="610" customFormat="1" ht="12" customHeight="1" x14ac:dyDescent="0.2">
      <c r="A46" s="817" t="s">
        <v>461</v>
      </c>
      <c r="B46" s="817"/>
      <c r="C46" s="817"/>
      <c r="D46" s="817"/>
      <c r="E46" s="817"/>
      <c r="F46" s="817"/>
      <c r="G46" s="817"/>
      <c r="H46" s="817"/>
      <c r="I46" s="817"/>
      <c r="J46" s="817"/>
      <c r="K46" s="817"/>
      <c r="L46" s="817"/>
      <c r="M46" s="817"/>
      <c r="N46" s="817"/>
      <c r="O46" s="817"/>
      <c r="P46" s="817"/>
      <c r="Q46" s="817"/>
      <c r="R46" s="817"/>
      <c r="S46" s="817"/>
      <c r="T46" s="817"/>
    </row>
    <row r="47" spans="1:21" s="610" customFormat="1" ht="22.5" customHeight="1" x14ac:dyDescent="0.2">
      <c r="A47" s="822" t="s">
        <v>91</v>
      </c>
      <c r="B47" s="822"/>
      <c r="C47" s="822"/>
      <c r="D47" s="822"/>
      <c r="E47" s="822"/>
      <c r="F47" s="822"/>
      <c r="G47" s="822"/>
      <c r="H47" s="822"/>
      <c r="I47" s="822"/>
      <c r="J47" s="822"/>
      <c r="K47" s="822"/>
      <c r="L47" s="822"/>
      <c r="M47" s="822"/>
      <c r="N47" s="822"/>
      <c r="O47" s="822"/>
      <c r="P47" s="822"/>
      <c r="Q47" s="822"/>
      <c r="R47" s="822"/>
      <c r="S47" s="822"/>
      <c r="T47" s="822"/>
    </row>
    <row r="48" spans="1:21" s="610" customFormat="1" ht="27" customHeight="1" x14ac:dyDescent="0.2">
      <c r="A48" s="822" t="s">
        <v>364</v>
      </c>
      <c r="B48" s="822"/>
      <c r="C48" s="822"/>
      <c r="D48" s="822"/>
      <c r="E48" s="822"/>
      <c r="F48" s="822"/>
      <c r="G48" s="822"/>
      <c r="H48" s="822"/>
      <c r="I48" s="822"/>
      <c r="J48" s="822"/>
      <c r="K48" s="822"/>
      <c r="L48" s="822"/>
      <c r="M48" s="822"/>
      <c r="N48" s="822"/>
      <c r="O48" s="822"/>
      <c r="P48" s="822"/>
      <c r="Q48" s="822"/>
      <c r="R48" s="822"/>
      <c r="S48" s="822"/>
      <c r="T48" s="822"/>
    </row>
    <row r="49" spans="1:24" s="610" customFormat="1" ht="33.75" customHeight="1" x14ac:dyDescent="0.2">
      <c r="A49" s="822" t="s">
        <v>69</v>
      </c>
      <c r="B49" s="822"/>
      <c r="C49" s="822"/>
      <c r="D49" s="822"/>
      <c r="E49" s="822"/>
      <c r="F49" s="822"/>
      <c r="G49" s="822"/>
      <c r="H49" s="822"/>
      <c r="I49" s="822"/>
      <c r="J49" s="822"/>
      <c r="K49" s="822"/>
      <c r="L49" s="822"/>
      <c r="M49" s="822"/>
      <c r="N49" s="822"/>
      <c r="O49" s="822"/>
      <c r="P49" s="822"/>
      <c r="Q49" s="822"/>
      <c r="R49" s="822"/>
      <c r="S49" s="822"/>
      <c r="T49" s="822"/>
    </row>
    <row r="50" spans="1:24" s="610" customFormat="1" ht="39.75" customHeight="1" x14ac:dyDescent="0.2">
      <c r="A50" s="822" t="s">
        <v>365</v>
      </c>
      <c r="B50" s="822"/>
      <c r="C50" s="822"/>
      <c r="D50" s="822"/>
      <c r="E50" s="822"/>
      <c r="F50" s="822"/>
      <c r="G50" s="822"/>
      <c r="H50" s="822"/>
      <c r="I50" s="822"/>
      <c r="J50" s="822"/>
      <c r="K50" s="822"/>
      <c r="L50" s="822"/>
      <c r="M50" s="822"/>
      <c r="N50" s="822"/>
      <c r="O50" s="822"/>
      <c r="P50" s="822"/>
      <c r="Q50" s="822"/>
      <c r="R50" s="822"/>
      <c r="S50" s="822"/>
      <c r="T50" s="822"/>
    </row>
    <row r="51" spans="1:24" s="723" customFormat="1" ht="27" customHeight="1" x14ac:dyDescent="0.2">
      <c r="A51" s="822" t="s">
        <v>646</v>
      </c>
      <c r="B51" s="822"/>
      <c r="C51" s="822"/>
      <c r="D51" s="822"/>
      <c r="E51" s="822"/>
      <c r="F51" s="822"/>
      <c r="G51" s="822"/>
      <c r="H51" s="822"/>
      <c r="I51" s="822"/>
      <c r="J51" s="822"/>
      <c r="K51" s="822"/>
      <c r="L51" s="822"/>
      <c r="M51" s="822"/>
      <c r="N51" s="822"/>
      <c r="O51" s="822"/>
      <c r="P51" s="822"/>
      <c r="Q51" s="822"/>
      <c r="R51" s="822"/>
      <c r="S51" s="822"/>
      <c r="T51" s="822"/>
    </row>
    <row r="52" spans="1:24" s="610" customFormat="1" ht="23.25" customHeight="1" x14ac:dyDescent="0.2">
      <c r="A52" s="824" t="s">
        <v>466</v>
      </c>
      <c r="B52" s="824"/>
      <c r="C52" s="824"/>
      <c r="D52" s="824"/>
      <c r="E52" s="824"/>
      <c r="F52" s="824"/>
      <c r="G52" s="824"/>
      <c r="H52" s="824"/>
      <c r="I52" s="824"/>
      <c r="J52" s="824"/>
      <c r="K52" s="824"/>
      <c r="L52" s="824"/>
      <c r="M52" s="824"/>
      <c r="N52" s="824"/>
      <c r="O52" s="824"/>
      <c r="P52" s="824"/>
      <c r="Q52" s="824"/>
      <c r="R52" s="824"/>
      <c r="S52" s="824"/>
      <c r="T52" s="824"/>
    </row>
    <row r="53" spans="1:24" s="610" customFormat="1" ht="23.25" customHeight="1" x14ac:dyDescent="0.2">
      <c r="A53" s="821" t="s">
        <v>114</v>
      </c>
      <c r="B53" s="821"/>
      <c r="C53" s="821"/>
      <c r="D53" s="821"/>
      <c r="E53" s="821"/>
      <c r="F53" s="821"/>
      <c r="G53" s="821"/>
      <c r="H53" s="821"/>
      <c r="I53" s="821"/>
      <c r="J53" s="821"/>
      <c r="K53" s="821"/>
      <c r="L53" s="821"/>
      <c r="M53" s="821"/>
      <c r="N53" s="821"/>
      <c r="O53" s="821"/>
      <c r="P53" s="821"/>
      <c r="Q53" s="821"/>
      <c r="R53" s="821"/>
      <c r="S53" s="821"/>
      <c r="T53" s="821"/>
    </row>
    <row r="54" spans="1:24" x14ac:dyDescent="0.2">
      <c r="L54" s="5"/>
    </row>
    <row r="55" spans="1:24" x14ac:dyDescent="0.2">
      <c r="A55" s="806" t="s">
        <v>663</v>
      </c>
      <c r="B55" s="806"/>
      <c r="C55" s="806"/>
      <c r="D55" s="806"/>
      <c r="E55" s="806"/>
      <c r="F55" s="806"/>
      <c r="G55" s="806"/>
      <c r="H55" s="806"/>
      <c r="I55" s="806"/>
      <c r="J55" s="806"/>
      <c r="K55" s="806"/>
      <c r="L55" s="806"/>
      <c r="M55" s="806"/>
      <c r="N55" s="806"/>
      <c r="O55" s="806"/>
      <c r="P55" s="806"/>
      <c r="Q55" s="806"/>
      <c r="R55" s="806"/>
      <c r="S55" s="806"/>
      <c r="T55" s="806"/>
      <c r="U55" s="806"/>
      <c r="V55" s="806"/>
      <c r="W55" s="806"/>
      <c r="X55" s="806"/>
    </row>
    <row r="56" spans="1:24" x14ac:dyDescent="0.2">
      <c r="L56" s="5"/>
    </row>
    <row r="57" spans="1:24" x14ac:dyDescent="0.2">
      <c r="L57" s="5"/>
    </row>
    <row r="58" spans="1:24" x14ac:dyDescent="0.2">
      <c r="L58" s="5"/>
    </row>
  </sheetData>
  <sheetProtection sheet="1" objects="1" scenarios="1"/>
  <mergeCells count="14">
    <mergeCell ref="A55:X55"/>
    <mergeCell ref="A53:T53"/>
    <mergeCell ref="A1:E1"/>
    <mergeCell ref="A47:T47"/>
    <mergeCell ref="A48:T48"/>
    <mergeCell ref="A49:T49"/>
    <mergeCell ref="A50:T50"/>
    <mergeCell ref="A52:T52"/>
    <mergeCell ref="B5:J5"/>
    <mergeCell ref="L5:T5"/>
    <mergeCell ref="A44:T44"/>
    <mergeCell ref="A45:T45"/>
    <mergeCell ref="A46:T46"/>
    <mergeCell ref="A51:T51"/>
  </mergeCells>
  <pageMargins left="0.31496062992125984" right="0.27559055118110237" top="0.51181102362204722" bottom="0.51181102362204722"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38"/>
  <sheetViews>
    <sheetView showGridLines="0" zoomScaleNormal="100" workbookViewId="0">
      <selection activeCell="E40" sqref="E40"/>
    </sheetView>
  </sheetViews>
  <sheetFormatPr defaultColWidth="9.140625" defaultRowHeight="12.75" x14ac:dyDescent="0.2"/>
  <cols>
    <col min="1" max="1" width="27.42578125" style="181" customWidth="1"/>
    <col min="2" max="5" width="7.85546875" style="181" customWidth="1"/>
    <col min="6" max="10" width="8.5703125" style="181" customWidth="1"/>
    <col min="11" max="11" width="2" style="181" customWidth="1"/>
    <col min="12" max="15" width="7.85546875" style="181" customWidth="1"/>
    <col min="16" max="18" width="8.5703125" style="181" customWidth="1"/>
    <col min="19" max="19" width="9.140625" style="181"/>
    <col min="20" max="20" width="8.5703125" style="181" customWidth="1"/>
    <col min="21" max="21" width="9.140625" style="181" customWidth="1"/>
    <col min="22" max="16384" width="9.140625" style="181"/>
  </cols>
  <sheetData>
    <row r="1" spans="1:25" x14ac:dyDescent="0.2">
      <c r="A1" s="818" t="s">
        <v>132</v>
      </c>
      <c r="B1" s="818"/>
      <c r="S1" s="79"/>
    </row>
    <row r="2" spans="1:25" ht="13.5" x14ac:dyDescent="0.2">
      <c r="A2" s="26" t="s">
        <v>496</v>
      </c>
      <c r="B2" s="83"/>
      <c r="C2" s="83"/>
      <c r="D2" s="83"/>
      <c r="E2" s="83"/>
      <c r="F2" s="83"/>
      <c r="G2" s="83"/>
      <c r="H2" s="83"/>
      <c r="I2" s="83"/>
      <c r="J2" s="83"/>
      <c r="K2" s="83"/>
      <c r="L2" s="83"/>
      <c r="M2" s="83"/>
      <c r="N2" s="83"/>
      <c r="O2" s="83"/>
      <c r="P2" s="83"/>
      <c r="Q2" s="83"/>
      <c r="R2" s="83"/>
      <c r="S2" s="79"/>
      <c r="T2" s="83"/>
    </row>
    <row r="3" spans="1:25" x14ac:dyDescent="0.2">
      <c r="A3" s="23" t="s">
        <v>0</v>
      </c>
      <c r="B3" s="83"/>
      <c r="C3" s="83"/>
      <c r="D3" s="83"/>
      <c r="E3" s="83"/>
      <c r="F3" s="83"/>
      <c r="G3" s="83"/>
      <c r="H3" s="83"/>
      <c r="I3" s="83"/>
      <c r="J3" s="83"/>
      <c r="K3" s="83"/>
      <c r="L3" s="83"/>
      <c r="M3" s="83"/>
      <c r="N3" s="83"/>
      <c r="O3" s="83"/>
      <c r="P3" s="83"/>
      <c r="Q3" s="83"/>
      <c r="R3" s="83"/>
      <c r="S3" s="79"/>
      <c r="T3" s="83"/>
    </row>
    <row r="4" spans="1:25" x14ac:dyDescent="0.2">
      <c r="A4" s="265"/>
      <c r="B4" s="160"/>
      <c r="C4" s="160"/>
      <c r="D4" s="160"/>
      <c r="E4" s="160"/>
      <c r="F4" s="160"/>
      <c r="G4" s="160"/>
      <c r="H4" s="160"/>
      <c r="I4" s="160"/>
      <c r="J4" s="160"/>
      <c r="K4" s="160"/>
      <c r="L4" s="160"/>
      <c r="M4" s="160"/>
      <c r="N4" s="160"/>
      <c r="O4" s="160"/>
      <c r="P4" s="160"/>
      <c r="Q4" s="160"/>
      <c r="R4" s="160"/>
      <c r="S4" s="79"/>
      <c r="T4" s="160"/>
    </row>
    <row r="5" spans="1:25" ht="12.75" customHeight="1" x14ac:dyDescent="0.2">
      <c r="A5" s="161"/>
      <c r="B5" s="828" t="s">
        <v>137</v>
      </c>
      <c r="C5" s="828"/>
      <c r="D5" s="828"/>
      <c r="E5" s="828"/>
      <c r="F5" s="828"/>
      <c r="G5" s="828"/>
      <c r="H5" s="828"/>
      <c r="I5" s="828"/>
      <c r="J5" s="828"/>
      <c r="K5" s="162"/>
      <c r="L5" s="828" t="s">
        <v>138</v>
      </c>
      <c r="M5" s="828"/>
      <c r="N5" s="828"/>
      <c r="O5" s="828"/>
      <c r="P5" s="828"/>
      <c r="Q5" s="828"/>
      <c r="R5" s="828"/>
      <c r="S5" s="828"/>
      <c r="T5" s="828"/>
    </row>
    <row r="6" spans="1:25" x14ac:dyDescent="0.2">
      <c r="A6" s="163"/>
      <c r="B6" s="164" t="s">
        <v>1</v>
      </c>
      <c r="C6" s="164" t="s">
        <v>3</v>
      </c>
      <c r="D6" s="164" t="s">
        <v>23</v>
      </c>
      <c r="E6" s="165" t="s">
        <v>34</v>
      </c>
      <c r="F6" s="166" t="s">
        <v>139</v>
      </c>
      <c r="G6" s="446" t="s">
        <v>63</v>
      </c>
      <c r="H6" s="446" t="s">
        <v>98</v>
      </c>
      <c r="I6" s="446" t="s">
        <v>347</v>
      </c>
      <c r="J6" s="446" t="s">
        <v>351</v>
      </c>
      <c r="K6" s="164"/>
      <c r="L6" s="164" t="s">
        <v>1</v>
      </c>
      <c r="M6" s="164" t="s">
        <v>3</v>
      </c>
      <c r="N6" s="446" t="s">
        <v>23</v>
      </c>
      <c r="O6" s="165" t="s">
        <v>34</v>
      </c>
      <c r="P6" s="166" t="s">
        <v>139</v>
      </c>
      <c r="Q6" s="446" t="s">
        <v>63</v>
      </c>
      <c r="R6" s="446" t="s">
        <v>98</v>
      </c>
      <c r="S6" s="446" t="s">
        <v>347</v>
      </c>
      <c r="T6" s="446" t="s">
        <v>351</v>
      </c>
    </row>
    <row r="7" spans="1:25" x14ac:dyDescent="0.2">
      <c r="A7" s="167"/>
      <c r="B7" s="168"/>
      <c r="C7" s="168"/>
      <c r="D7" s="168"/>
      <c r="E7" s="169"/>
      <c r="F7" s="168"/>
      <c r="G7" s="168"/>
      <c r="H7" s="168"/>
      <c r="I7" s="168"/>
      <c r="J7" s="168"/>
      <c r="K7" s="168"/>
      <c r="L7" s="168"/>
      <c r="M7" s="168"/>
      <c r="N7" s="168"/>
      <c r="O7" s="169"/>
      <c r="P7" s="168"/>
      <c r="Q7" s="168"/>
      <c r="R7" s="168"/>
      <c r="S7" s="79"/>
      <c r="T7" s="168"/>
      <c r="U7" s="447"/>
      <c r="V7" s="447"/>
      <c r="W7" s="447"/>
      <c r="X7" s="277"/>
      <c r="Y7" s="277"/>
    </row>
    <row r="8" spans="1:25" x14ac:dyDescent="0.2">
      <c r="A8" s="148" t="s">
        <v>263</v>
      </c>
      <c r="B8" s="150"/>
      <c r="C8" s="278"/>
      <c r="D8" s="278"/>
      <c r="E8" s="172"/>
      <c r="F8" s="173"/>
      <c r="G8" s="150"/>
      <c r="H8" s="150"/>
      <c r="I8" s="150"/>
      <c r="J8" s="150"/>
      <c r="K8" s="171"/>
      <c r="L8" s="170"/>
      <c r="M8" s="171"/>
      <c r="N8" s="171"/>
      <c r="O8" s="77"/>
      <c r="P8" s="173"/>
      <c r="Q8" s="150"/>
      <c r="R8" s="150"/>
      <c r="S8" s="79"/>
      <c r="T8" s="150"/>
      <c r="U8" s="447"/>
      <c r="V8" s="447"/>
      <c r="W8" s="447"/>
      <c r="X8" s="277"/>
      <c r="Y8" s="277"/>
    </row>
    <row r="9" spans="1:25" x14ac:dyDescent="0.2">
      <c r="A9" s="148" t="s">
        <v>128</v>
      </c>
      <c r="B9" s="150"/>
      <c r="C9" s="278"/>
      <c r="D9" s="278"/>
      <c r="E9" s="172"/>
      <c r="F9" s="173"/>
      <c r="G9" s="150"/>
      <c r="H9" s="150"/>
      <c r="I9" s="150"/>
      <c r="J9" s="150"/>
      <c r="K9" s="171"/>
      <c r="L9" s="170"/>
      <c r="M9" s="171"/>
      <c r="N9" s="171"/>
      <c r="O9" s="77"/>
      <c r="P9" s="173"/>
      <c r="Q9" s="150"/>
      <c r="R9" s="150"/>
      <c r="S9" s="79"/>
      <c r="T9" s="150"/>
      <c r="U9" s="447"/>
      <c r="V9" s="447"/>
      <c r="W9" s="447"/>
      <c r="X9" s="277"/>
      <c r="Y9" s="277"/>
    </row>
    <row r="10" spans="1:25" x14ac:dyDescent="0.2">
      <c r="A10" s="18" t="s">
        <v>264</v>
      </c>
      <c r="B10" s="336">
        <v>62.2</v>
      </c>
      <c r="C10" s="336">
        <v>61.9</v>
      </c>
      <c r="D10" s="336">
        <v>64.2</v>
      </c>
      <c r="E10" s="341">
        <v>65.599999999999994</v>
      </c>
      <c r="F10" s="339">
        <v>65.2</v>
      </c>
      <c r="G10" s="336">
        <v>70.2</v>
      </c>
      <c r="H10" s="342">
        <v>81.7</v>
      </c>
      <c r="I10" s="342">
        <v>85.6</v>
      </c>
      <c r="J10" s="342">
        <v>89.3</v>
      </c>
      <c r="K10" s="343"/>
      <c r="L10" s="342">
        <v>63.2</v>
      </c>
      <c r="M10" s="342">
        <v>61.5</v>
      </c>
      <c r="N10" s="342">
        <v>64</v>
      </c>
      <c r="O10" s="344">
        <v>66.3</v>
      </c>
      <c r="P10" s="345">
        <v>68.7</v>
      </c>
      <c r="Q10" s="342">
        <v>74.400000000000006</v>
      </c>
      <c r="R10" s="342">
        <v>86.8</v>
      </c>
      <c r="S10" s="342">
        <v>91.4</v>
      </c>
      <c r="T10" s="342">
        <v>95.5</v>
      </c>
      <c r="U10" s="447"/>
      <c r="V10" s="447"/>
      <c r="W10" s="447"/>
      <c r="X10" s="277"/>
      <c r="Y10" s="277"/>
    </row>
    <row r="11" spans="1:25" x14ac:dyDescent="0.2">
      <c r="A11" s="174" t="s">
        <v>265</v>
      </c>
      <c r="B11" s="197"/>
      <c r="C11" s="197"/>
      <c r="D11" s="197"/>
      <c r="E11" s="341"/>
      <c r="F11" s="339">
        <v>21.6</v>
      </c>
      <c r="G11" s="336">
        <v>21</v>
      </c>
      <c r="H11" s="342">
        <v>23.3</v>
      </c>
      <c r="I11" s="342">
        <v>24.3</v>
      </c>
      <c r="J11" s="342">
        <v>26.2</v>
      </c>
      <c r="K11" s="343"/>
      <c r="L11" s="197"/>
      <c r="M11" s="197"/>
      <c r="N11" s="197"/>
      <c r="O11" s="341"/>
      <c r="P11" s="345">
        <v>22.2</v>
      </c>
      <c r="Q11" s="342">
        <v>21.7</v>
      </c>
      <c r="R11" s="342">
        <v>24</v>
      </c>
      <c r="S11" s="342">
        <v>25.2</v>
      </c>
      <c r="T11" s="342">
        <v>27.5</v>
      </c>
      <c r="U11" s="447"/>
      <c r="V11" s="447"/>
      <c r="W11" s="447"/>
      <c r="X11" s="277"/>
      <c r="Y11" s="277"/>
    </row>
    <row r="12" spans="1:25" x14ac:dyDescent="0.2">
      <c r="A12" s="174" t="s">
        <v>270</v>
      </c>
      <c r="B12" s="336">
        <v>17.3</v>
      </c>
      <c r="C12" s="336">
        <v>21.5</v>
      </c>
      <c r="D12" s="336">
        <v>24.6</v>
      </c>
      <c r="E12" s="341">
        <v>25.7</v>
      </c>
      <c r="F12" s="339">
        <v>21.6</v>
      </c>
      <c r="G12" s="336">
        <v>21</v>
      </c>
      <c r="H12" s="342">
        <v>23.2</v>
      </c>
      <c r="I12" s="342">
        <v>24.2</v>
      </c>
      <c r="J12" s="342">
        <v>26.1</v>
      </c>
      <c r="K12" s="343"/>
      <c r="L12" s="342">
        <v>16.5</v>
      </c>
      <c r="M12" s="342">
        <v>20.100000000000001</v>
      </c>
      <c r="N12" s="342">
        <v>23.2</v>
      </c>
      <c r="O12" s="344">
        <v>24.7</v>
      </c>
      <c r="P12" s="345">
        <v>22.2</v>
      </c>
      <c r="Q12" s="342">
        <v>21.7</v>
      </c>
      <c r="R12" s="342">
        <v>23.9</v>
      </c>
      <c r="S12" s="342">
        <v>25.2</v>
      </c>
      <c r="T12" s="342">
        <v>27.4</v>
      </c>
      <c r="U12" s="447"/>
      <c r="V12" s="447"/>
      <c r="W12" s="447"/>
      <c r="X12" s="277"/>
      <c r="Y12" s="277"/>
    </row>
    <row r="13" spans="1:25" x14ac:dyDescent="0.2">
      <c r="A13" s="174" t="s">
        <v>126</v>
      </c>
      <c r="B13" s="336">
        <v>44.8</v>
      </c>
      <c r="C13" s="336">
        <v>39.799999999999997</v>
      </c>
      <c r="D13" s="336">
        <v>39</v>
      </c>
      <c r="E13" s="341">
        <v>38.9</v>
      </c>
      <c r="F13" s="339">
        <v>43.3</v>
      </c>
      <c r="G13" s="336">
        <v>48.9</v>
      </c>
      <c r="H13" s="342">
        <v>57.7</v>
      </c>
      <c r="I13" s="342">
        <v>60.6</v>
      </c>
      <c r="J13" s="336" t="s">
        <v>176</v>
      </c>
      <c r="K13" s="343"/>
      <c r="L13" s="342">
        <v>46.8</v>
      </c>
      <c r="M13" s="342">
        <v>41.4</v>
      </c>
      <c r="N13" s="342">
        <v>40.700000000000003</v>
      </c>
      <c r="O13" s="344">
        <v>41.2</v>
      </c>
      <c r="P13" s="345">
        <v>46.2</v>
      </c>
      <c r="Q13" s="342">
        <v>52.4</v>
      </c>
      <c r="R13" s="342">
        <v>62.3</v>
      </c>
      <c r="S13" s="342">
        <v>65.7</v>
      </c>
      <c r="T13" s="336" t="s">
        <v>176</v>
      </c>
      <c r="U13" s="447"/>
      <c r="V13" s="447"/>
      <c r="W13" s="447"/>
      <c r="X13" s="277"/>
      <c r="Y13" s="277"/>
    </row>
    <row r="14" spans="1:25" x14ac:dyDescent="0.2">
      <c r="A14" s="174" t="s">
        <v>127</v>
      </c>
      <c r="B14" s="336">
        <v>0</v>
      </c>
      <c r="C14" s="336">
        <v>0.5</v>
      </c>
      <c r="D14" s="336">
        <v>0.5</v>
      </c>
      <c r="E14" s="341">
        <v>1</v>
      </c>
      <c r="F14" s="339">
        <v>0.3</v>
      </c>
      <c r="G14" s="336">
        <v>0.3</v>
      </c>
      <c r="H14" s="342">
        <v>0.8</v>
      </c>
      <c r="I14" s="342">
        <v>0.8</v>
      </c>
      <c r="J14" s="336" t="s">
        <v>176</v>
      </c>
      <c r="K14" s="343"/>
      <c r="L14" s="342">
        <v>0</v>
      </c>
      <c r="M14" s="342">
        <v>0</v>
      </c>
      <c r="N14" s="342">
        <v>0</v>
      </c>
      <c r="O14" s="344">
        <v>0.3</v>
      </c>
      <c r="P14" s="345">
        <v>0.3</v>
      </c>
      <c r="Q14" s="342">
        <v>0.3</v>
      </c>
      <c r="R14" s="342">
        <v>0.5</v>
      </c>
      <c r="S14" s="342">
        <v>0.5</v>
      </c>
      <c r="T14" s="336" t="s">
        <v>176</v>
      </c>
      <c r="U14" s="447"/>
      <c r="V14" s="447"/>
      <c r="W14" s="447"/>
      <c r="X14" s="277"/>
      <c r="Y14" s="277"/>
    </row>
    <row r="15" spans="1:25" x14ac:dyDescent="0.2">
      <c r="A15" s="174" t="s">
        <v>360</v>
      </c>
      <c r="B15" s="336" t="s">
        <v>176</v>
      </c>
      <c r="C15" s="336" t="s">
        <v>176</v>
      </c>
      <c r="D15" s="336" t="s">
        <v>176</v>
      </c>
      <c r="E15" s="169" t="s">
        <v>176</v>
      </c>
      <c r="F15" s="336" t="s">
        <v>176</v>
      </c>
      <c r="G15" s="336" t="s">
        <v>176</v>
      </c>
      <c r="H15" s="336" t="s">
        <v>176</v>
      </c>
      <c r="I15" s="336" t="s">
        <v>176</v>
      </c>
      <c r="J15" s="342">
        <v>63.1</v>
      </c>
      <c r="K15" s="343"/>
      <c r="L15" s="336" t="s">
        <v>176</v>
      </c>
      <c r="M15" s="336" t="s">
        <v>176</v>
      </c>
      <c r="N15" s="336" t="s">
        <v>176</v>
      </c>
      <c r="O15" s="169" t="s">
        <v>176</v>
      </c>
      <c r="P15" s="336" t="s">
        <v>176</v>
      </c>
      <c r="Q15" s="336" t="s">
        <v>176</v>
      </c>
      <c r="R15" s="336" t="s">
        <v>176</v>
      </c>
      <c r="S15" s="336" t="s">
        <v>176</v>
      </c>
      <c r="T15" s="342">
        <v>68</v>
      </c>
      <c r="U15" s="447"/>
      <c r="V15" s="447"/>
      <c r="W15" s="447"/>
      <c r="X15" s="277"/>
      <c r="Y15" s="277"/>
    </row>
    <row r="16" spans="1:25" x14ac:dyDescent="0.2">
      <c r="A16" s="18" t="s">
        <v>124</v>
      </c>
      <c r="B16" s="336">
        <v>48.9</v>
      </c>
      <c r="C16" s="336">
        <v>48.9</v>
      </c>
      <c r="D16" s="336">
        <v>50.4</v>
      </c>
      <c r="E16" s="341">
        <v>60.4</v>
      </c>
      <c r="F16" s="339">
        <v>63.9</v>
      </c>
      <c r="G16" s="336">
        <v>64.7</v>
      </c>
      <c r="H16" s="342">
        <v>71.8</v>
      </c>
      <c r="I16" s="342">
        <v>74.3</v>
      </c>
      <c r="J16" s="342">
        <v>74.099999999999994</v>
      </c>
      <c r="K16" s="346"/>
      <c r="L16" s="342">
        <v>47.7</v>
      </c>
      <c r="M16" s="342">
        <v>47.9</v>
      </c>
      <c r="N16" s="342">
        <v>49.3</v>
      </c>
      <c r="O16" s="344">
        <v>60.2</v>
      </c>
      <c r="P16" s="345">
        <v>64.599999999999994</v>
      </c>
      <c r="Q16" s="342">
        <v>65.5</v>
      </c>
      <c r="R16" s="342">
        <v>73.7</v>
      </c>
      <c r="S16" s="342">
        <v>76.8</v>
      </c>
      <c r="T16" s="342">
        <v>78.3</v>
      </c>
      <c r="U16" s="447"/>
      <c r="V16" s="447"/>
      <c r="W16" s="447"/>
      <c r="X16" s="277"/>
      <c r="Y16" s="277"/>
    </row>
    <row r="17" spans="1:28" x14ac:dyDescent="0.2">
      <c r="A17" s="174" t="s">
        <v>129</v>
      </c>
      <c r="B17" s="336">
        <v>8.6999999999999993</v>
      </c>
      <c r="C17" s="336">
        <v>8.8000000000000007</v>
      </c>
      <c r="D17" s="336">
        <v>9.5</v>
      </c>
      <c r="E17" s="341">
        <v>10</v>
      </c>
      <c r="F17" s="339">
        <v>9.8000000000000007</v>
      </c>
      <c r="G17" s="336">
        <v>9.6999999999999993</v>
      </c>
      <c r="H17" s="342">
        <v>10</v>
      </c>
      <c r="I17" s="342">
        <v>9.9</v>
      </c>
      <c r="J17" s="342">
        <v>8.6</v>
      </c>
      <c r="K17" s="346"/>
      <c r="L17" s="342">
        <v>7.8</v>
      </c>
      <c r="M17" s="342">
        <v>8.1</v>
      </c>
      <c r="N17" s="342">
        <v>8.6</v>
      </c>
      <c r="O17" s="344">
        <v>9.1999999999999993</v>
      </c>
      <c r="P17" s="345">
        <v>9.5</v>
      </c>
      <c r="Q17" s="342">
        <v>9.4</v>
      </c>
      <c r="R17" s="342">
        <v>9.8000000000000007</v>
      </c>
      <c r="S17" s="342">
        <v>9.8000000000000007</v>
      </c>
      <c r="T17" s="342">
        <v>9.1</v>
      </c>
      <c r="U17" s="447"/>
      <c r="V17" s="447"/>
      <c r="W17" s="447"/>
      <c r="X17" s="277"/>
      <c r="Y17" s="277"/>
    </row>
    <row r="18" spans="1:28" x14ac:dyDescent="0.2">
      <c r="A18" s="18" t="s">
        <v>125</v>
      </c>
      <c r="B18" s="336">
        <v>42.6</v>
      </c>
      <c r="C18" s="336">
        <v>40.9</v>
      </c>
      <c r="D18" s="336">
        <v>41.1</v>
      </c>
      <c r="E18" s="341">
        <v>48.7</v>
      </c>
      <c r="F18" s="339">
        <v>50.8</v>
      </c>
      <c r="G18" s="336">
        <v>50</v>
      </c>
      <c r="H18" s="342">
        <v>49.5</v>
      </c>
      <c r="I18" s="342">
        <v>47.7</v>
      </c>
      <c r="J18" s="342">
        <v>45.3</v>
      </c>
      <c r="K18" s="342"/>
      <c r="L18" s="342">
        <v>40</v>
      </c>
      <c r="M18" s="342">
        <v>38.5</v>
      </c>
      <c r="N18" s="342">
        <v>38.9</v>
      </c>
      <c r="O18" s="344">
        <v>47.6</v>
      </c>
      <c r="P18" s="345">
        <v>50.5</v>
      </c>
      <c r="Q18" s="342">
        <v>49.3</v>
      </c>
      <c r="R18" s="342">
        <v>49</v>
      </c>
      <c r="S18" s="342">
        <v>47.4</v>
      </c>
      <c r="T18" s="342">
        <v>46.1</v>
      </c>
      <c r="U18" s="447"/>
      <c r="V18" s="447"/>
      <c r="W18" s="447"/>
      <c r="X18" s="277"/>
      <c r="Y18" s="277"/>
    </row>
    <row r="19" spans="1:28" x14ac:dyDescent="0.2">
      <c r="A19" s="174" t="s">
        <v>130</v>
      </c>
      <c r="B19" s="336">
        <v>6.5</v>
      </c>
      <c r="C19" s="336">
        <v>5.9</v>
      </c>
      <c r="D19" s="336">
        <v>5.8</v>
      </c>
      <c r="E19" s="341">
        <v>5.6</v>
      </c>
      <c r="F19" s="339">
        <v>5.6</v>
      </c>
      <c r="G19" s="336">
        <v>5.6</v>
      </c>
      <c r="H19" s="342">
        <v>5.5</v>
      </c>
      <c r="I19" s="342">
        <v>5.2</v>
      </c>
      <c r="J19" s="342">
        <v>3.9</v>
      </c>
      <c r="K19" s="346"/>
      <c r="L19" s="342">
        <v>4.7</v>
      </c>
      <c r="M19" s="342">
        <v>4.4000000000000004</v>
      </c>
      <c r="N19" s="342">
        <v>4.3</v>
      </c>
      <c r="O19" s="344">
        <v>4.4000000000000004</v>
      </c>
      <c r="P19" s="345">
        <v>4.5999999999999996</v>
      </c>
      <c r="Q19" s="342">
        <v>4.5</v>
      </c>
      <c r="R19" s="342">
        <v>4.4000000000000004</v>
      </c>
      <c r="S19" s="342">
        <v>4.2</v>
      </c>
      <c r="T19" s="342">
        <v>3.5</v>
      </c>
      <c r="U19" s="222"/>
      <c r="V19" s="106"/>
      <c r="W19" s="277"/>
      <c r="X19" s="277"/>
      <c r="Y19" s="277"/>
    </row>
    <row r="20" spans="1:28" x14ac:dyDescent="0.2">
      <c r="A20" s="83"/>
      <c r="B20" s="336"/>
      <c r="C20" s="347"/>
      <c r="D20" s="347"/>
      <c r="E20" s="341"/>
      <c r="F20" s="339"/>
      <c r="G20" s="348"/>
      <c r="H20" s="349"/>
      <c r="I20" s="349"/>
      <c r="J20" s="342"/>
      <c r="K20" s="349"/>
      <c r="L20" s="350"/>
      <c r="M20" s="350"/>
      <c r="N20" s="349"/>
      <c r="O20" s="344"/>
      <c r="P20" s="345"/>
      <c r="Q20" s="349"/>
      <c r="R20" s="349"/>
      <c r="S20" s="349"/>
      <c r="T20" s="342"/>
      <c r="U20" s="223"/>
      <c r="V20" s="106"/>
      <c r="W20" s="277"/>
      <c r="X20" s="277"/>
      <c r="Y20" s="277"/>
    </row>
    <row r="21" spans="1:28" x14ac:dyDescent="0.2">
      <c r="A21" s="148" t="s">
        <v>131</v>
      </c>
      <c r="B21" s="336"/>
      <c r="C21" s="336"/>
      <c r="D21" s="336"/>
      <c r="E21" s="341"/>
      <c r="F21" s="339"/>
      <c r="G21" s="336"/>
      <c r="H21" s="342"/>
      <c r="I21" s="342"/>
      <c r="J21" s="342"/>
      <c r="K21" s="342"/>
      <c r="L21" s="342"/>
      <c r="M21" s="191"/>
      <c r="N21" s="342"/>
      <c r="O21" s="344"/>
      <c r="P21" s="345"/>
      <c r="Q21" s="342"/>
      <c r="R21" s="342"/>
      <c r="S21" s="342"/>
      <c r="T21" s="342"/>
      <c r="U21" s="148"/>
      <c r="V21" s="106"/>
      <c r="W21" s="277"/>
      <c r="X21" s="277"/>
      <c r="Y21" s="277"/>
    </row>
    <row r="22" spans="1:28" x14ac:dyDescent="0.2">
      <c r="A22" s="18" t="s">
        <v>271</v>
      </c>
      <c r="B22" s="336">
        <v>46.6</v>
      </c>
      <c r="C22" s="336">
        <v>45.5</v>
      </c>
      <c r="D22" s="351">
        <v>44.4</v>
      </c>
      <c r="E22" s="341">
        <v>44.4</v>
      </c>
      <c r="F22" s="339">
        <v>47.5</v>
      </c>
      <c r="G22" s="336">
        <v>48.8</v>
      </c>
      <c r="H22" s="342">
        <v>47</v>
      </c>
      <c r="I22" s="342">
        <v>45.5</v>
      </c>
      <c r="J22" s="342">
        <v>43.3</v>
      </c>
      <c r="K22" s="346"/>
      <c r="L22" s="342">
        <v>47.2</v>
      </c>
      <c r="M22" s="342">
        <v>45.8</v>
      </c>
      <c r="N22" s="352">
        <v>44.7</v>
      </c>
      <c r="O22" s="353">
        <v>44.8</v>
      </c>
      <c r="P22" s="345">
        <v>48.3</v>
      </c>
      <c r="Q22" s="342">
        <v>49.6</v>
      </c>
      <c r="R22" s="342">
        <v>48</v>
      </c>
      <c r="S22" s="342">
        <v>46.5</v>
      </c>
      <c r="T22" s="342">
        <v>44.3</v>
      </c>
      <c r="U22" s="222"/>
      <c r="V22" s="106"/>
      <c r="W22" s="277"/>
      <c r="X22" s="277"/>
      <c r="Y22" s="277"/>
      <c r="Z22" s="279"/>
      <c r="AB22" s="279"/>
    </row>
    <row r="23" spans="1:28" ht="6" customHeight="1" x14ac:dyDescent="0.2">
      <c r="A23" s="280"/>
      <c r="B23" s="280"/>
      <c r="C23" s="280"/>
      <c r="D23" s="280"/>
      <c r="E23" s="280"/>
      <c r="F23" s="280"/>
      <c r="G23" s="280"/>
      <c r="H23" s="280"/>
      <c r="I23" s="281"/>
      <c r="J23" s="281"/>
      <c r="K23" s="280"/>
      <c r="L23" s="280"/>
      <c r="M23" s="280"/>
      <c r="N23" s="280"/>
      <c r="O23" s="280"/>
      <c r="P23" s="280"/>
      <c r="Q23" s="280"/>
      <c r="R23" s="280"/>
      <c r="S23" s="282"/>
      <c r="T23" s="281"/>
      <c r="U23" s="277"/>
      <c r="V23" s="277"/>
      <c r="W23" s="277"/>
      <c r="X23" s="277"/>
      <c r="Y23" s="277"/>
    </row>
    <row r="24" spans="1:28" x14ac:dyDescent="0.2">
      <c r="A24" s="79"/>
      <c r="B24" s="79"/>
      <c r="C24" s="79"/>
      <c r="D24" s="79"/>
      <c r="E24" s="79"/>
      <c r="F24" s="79"/>
      <c r="G24" s="79"/>
      <c r="H24" s="79"/>
      <c r="I24" s="79"/>
      <c r="J24" s="79"/>
      <c r="K24" s="79"/>
      <c r="L24" s="79"/>
      <c r="M24" s="79"/>
      <c r="N24" s="79"/>
      <c r="O24" s="79"/>
      <c r="P24" s="79"/>
      <c r="Q24" s="79"/>
      <c r="T24" s="93" t="s">
        <v>64</v>
      </c>
      <c r="U24" s="277"/>
      <c r="V24" s="277"/>
      <c r="W24" s="277"/>
      <c r="X24" s="277"/>
      <c r="Y24" s="277"/>
    </row>
    <row r="25" spans="1:28" x14ac:dyDescent="0.2">
      <c r="A25" s="817" t="s">
        <v>54</v>
      </c>
      <c r="B25" s="817"/>
      <c r="C25" s="817"/>
      <c r="D25" s="817"/>
      <c r="E25" s="817"/>
      <c r="F25" s="817"/>
      <c r="G25" s="817"/>
      <c r="H25" s="817"/>
      <c r="I25" s="817"/>
      <c r="J25" s="817"/>
      <c r="K25" s="817"/>
      <c r="L25" s="817"/>
      <c r="M25" s="817"/>
      <c r="N25" s="817"/>
      <c r="O25" s="817"/>
      <c r="P25" s="817"/>
      <c r="Q25" s="817"/>
      <c r="R25" s="817"/>
      <c r="S25" s="817"/>
      <c r="T25" s="817"/>
    </row>
    <row r="26" spans="1:28" x14ac:dyDescent="0.2">
      <c r="A26" s="817" t="s">
        <v>497</v>
      </c>
      <c r="B26" s="817"/>
      <c r="C26" s="817"/>
      <c r="D26" s="817"/>
      <c r="E26" s="817"/>
      <c r="F26" s="817"/>
      <c r="G26" s="817"/>
      <c r="H26" s="817"/>
      <c r="I26" s="817"/>
      <c r="J26" s="817"/>
      <c r="K26" s="817"/>
      <c r="L26" s="817"/>
      <c r="M26" s="817"/>
      <c r="N26" s="817"/>
      <c r="O26" s="817"/>
      <c r="P26" s="817"/>
      <c r="Q26" s="817"/>
      <c r="R26" s="817"/>
      <c r="S26" s="817"/>
      <c r="T26" s="817"/>
    </row>
    <row r="27" spans="1:28" ht="24.75" customHeight="1" x14ac:dyDescent="0.2">
      <c r="A27" s="822" t="s">
        <v>136</v>
      </c>
      <c r="B27" s="822"/>
      <c r="C27" s="822"/>
      <c r="D27" s="822"/>
      <c r="E27" s="822"/>
      <c r="F27" s="822"/>
      <c r="G27" s="822"/>
      <c r="H27" s="822"/>
      <c r="I27" s="822"/>
      <c r="J27" s="822"/>
      <c r="K27" s="822"/>
      <c r="L27" s="822"/>
      <c r="M27" s="822"/>
      <c r="N27" s="822"/>
      <c r="O27" s="822"/>
      <c r="P27" s="822"/>
      <c r="Q27" s="822"/>
      <c r="R27" s="822"/>
      <c r="S27" s="822"/>
      <c r="T27" s="822"/>
    </row>
    <row r="28" spans="1:28" ht="24.75" customHeight="1" x14ac:dyDescent="0.2">
      <c r="A28" s="822" t="s">
        <v>361</v>
      </c>
      <c r="B28" s="822"/>
      <c r="C28" s="822"/>
      <c r="D28" s="822"/>
      <c r="E28" s="822"/>
      <c r="F28" s="822"/>
      <c r="G28" s="822"/>
      <c r="H28" s="822"/>
      <c r="I28" s="822"/>
      <c r="J28" s="822"/>
      <c r="K28" s="822"/>
      <c r="L28" s="822"/>
      <c r="M28" s="822"/>
      <c r="N28" s="822"/>
      <c r="O28" s="822"/>
      <c r="P28" s="822"/>
      <c r="Q28" s="822"/>
      <c r="R28" s="822"/>
      <c r="S28" s="822"/>
      <c r="T28" s="822"/>
    </row>
    <row r="29" spans="1:28" ht="33.75" customHeight="1" x14ac:dyDescent="0.2">
      <c r="A29" s="822" t="s">
        <v>110</v>
      </c>
      <c r="B29" s="822"/>
      <c r="C29" s="822"/>
      <c r="D29" s="822"/>
      <c r="E29" s="822"/>
      <c r="F29" s="822"/>
      <c r="G29" s="822"/>
      <c r="H29" s="822"/>
      <c r="I29" s="822"/>
      <c r="J29" s="822"/>
      <c r="K29" s="822"/>
      <c r="L29" s="822"/>
      <c r="M29" s="822"/>
      <c r="N29" s="822"/>
      <c r="O29" s="822"/>
      <c r="P29" s="822"/>
      <c r="Q29" s="822"/>
      <c r="R29" s="822"/>
      <c r="S29" s="822"/>
      <c r="T29" s="822"/>
    </row>
    <row r="30" spans="1:28" ht="13.5" customHeight="1" x14ac:dyDescent="0.2">
      <c r="A30" s="827" t="s">
        <v>266</v>
      </c>
      <c r="B30" s="827"/>
      <c r="C30" s="827"/>
      <c r="D30" s="827"/>
      <c r="E30" s="827"/>
      <c r="F30" s="827"/>
      <c r="G30" s="827"/>
      <c r="H30" s="827"/>
      <c r="I30" s="827"/>
      <c r="J30" s="827"/>
      <c r="K30" s="827"/>
      <c r="L30" s="827"/>
      <c r="M30" s="827"/>
      <c r="N30" s="827"/>
      <c r="O30" s="827"/>
      <c r="P30" s="827"/>
      <c r="Q30" s="827"/>
      <c r="R30" s="827"/>
      <c r="S30" s="827"/>
      <c r="T30" s="827"/>
    </row>
    <row r="31" spans="1:28" ht="24.75" customHeight="1" x14ac:dyDescent="0.2">
      <c r="A31" s="824" t="s">
        <v>498</v>
      </c>
      <c r="B31" s="824"/>
      <c r="C31" s="824"/>
      <c r="D31" s="824"/>
      <c r="E31" s="824"/>
      <c r="F31" s="824"/>
      <c r="G31" s="824"/>
      <c r="H31" s="824"/>
      <c r="I31" s="824"/>
      <c r="J31" s="824"/>
      <c r="K31" s="824"/>
      <c r="L31" s="824"/>
      <c r="M31" s="824"/>
      <c r="N31" s="824"/>
      <c r="O31" s="824"/>
      <c r="P31" s="824"/>
      <c r="Q31" s="824"/>
      <c r="R31" s="824"/>
      <c r="S31" s="824"/>
      <c r="T31" s="824"/>
    </row>
    <row r="32" spans="1:28" x14ac:dyDescent="0.2">
      <c r="A32" s="821" t="s">
        <v>114</v>
      </c>
      <c r="B32" s="821"/>
      <c r="C32" s="821"/>
      <c r="D32" s="821"/>
      <c r="E32" s="821"/>
      <c r="F32" s="821"/>
      <c r="G32" s="821"/>
      <c r="H32" s="821"/>
      <c r="I32" s="821"/>
      <c r="J32" s="821"/>
      <c r="K32" s="821"/>
      <c r="L32" s="821"/>
      <c r="M32" s="821"/>
      <c r="N32" s="821"/>
      <c r="O32" s="821"/>
      <c r="P32" s="821"/>
      <c r="Q32" s="821"/>
      <c r="R32" s="821"/>
      <c r="S32" s="821"/>
      <c r="T32" s="821"/>
    </row>
    <row r="33" spans="1:24" ht="22.5" customHeight="1" x14ac:dyDescent="0.2">
      <c r="A33" s="825" t="s">
        <v>267</v>
      </c>
      <c r="B33" s="825"/>
      <c r="C33" s="825"/>
      <c r="D33" s="825"/>
      <c r="E33" s="825"/>
      <c r="F33" s="825"/>
      <c r="G33" s="825"/>
      <c r="H33" s="825"/>
      <c r="I33" s="825"/>
      <c r="J33" s="825"/>
      <c r="K33" s="825"/>
      <c r="L33" s="825"/>
      <c r="M33" s="825"/>
      <c r="N33" s="825"/>
      <c r="O33" s="825"/>
      <c r="P33" s="825"/>
      <c r="Q33" s="825"/>
      <c r="R33" s="825"/>
      <c r="S33" s="825"/>
      <c r="T33" s="825"/>
    </row>
    <row r="34" spans="1:24" ht="10.5" customHeight="1" x14ac:dyDescent="0.2">
      <c r="A34" s="825" t="s">
        <v>268</v>
      </c>
      <c r="B34" s="825"/>
      <c r="C34" s="825"/>
      <c r="D34" s="825"/>
      <c r="E34" s="825"/>
      <c r="F34" s="825"/>
      <c r="G34" s="825"/>
      <c r="H34" s="825"/>
      <c r="I34" s="825"/>
      <c r="J34" s="825"/>
      <c r="K34" s="825"/>
      <c r="L34" s="825"/>
      <c r="M34" s="825"/>
      <c r="N34" s="825"/>
      <c r="O34" s="825"/>
      <c r="P34" s="825"/>
      <c r="Q34" s="825"/>
      <c r="R34" s="825"/>
      <c r="S34" s="825"/>
      <c r="T34" s="825"/>
    </row>
    <row r="35" spans="1:24" ht="13.15" customHeight="1" x14ac:dyDescent="0.2">
      <c r="A35" s="825" t="s">
        <v>269</v>
      </c>
      <c r="B35" s="825"/>
      <c r="C35" s="825"/>
      <c r="D35" s="825"/>
      <c r="E35" s="825"/>
      <c r="F35" s="825"/>
      <c r="G35" s="825"/>
      <c r="H35" s="825"/>
      <c r="I35" s="825"/>
      <c r="J35" s="825"/>
      <c r="K35" s="825"/>
      <c r="L35" s="825"/>
      <c r="M35" s="825"/>
      <c r="N35" s="825"/>
      <c r="O35" s="825"/>
      <c r="P35" s="825"/>
      <c r="Q35" s="825"/>
      <c r="R35" s="825"/>
      <c r="S35" s="825"/>
      <c r="T35" s="825"/>
    </row>
    <row r="37" spans="1:24" x14ac:dyDescent="0.2">
      <c r="A37" s="806" t="s">
        <v>663</v>
      </c>
      <c r="B37" s="806"/>
      <c r="C37" s="806"/>
      <c r="D37" s="806"/>
      <c r="E37" s="806"/>
      <c r="F37" s="806"/>
      <c r="G37" s="806"/>
      <c r="H37" s="806"/>
      <c r="I37" s="806"/>
      <c r="J37" s="806"/>
      <c r="K37" s="806"/>
      <c r="L37" s="806"/>
      <c r="M37" s="806"/>
      <c r="N37" s="806"/>
      <c r="O37" s="806"/>
      <c r="P37" s="806"/>
      <c r="Q37" s="806"/>
      <c r="R37" s="806"/>
      <c r="S37" s="806"/>
      <c r="T37" s="806"/>
      <c r="U37" s="806"/>
      <c r="V37" s="806"/>
      <c r="W37" s="806"/>
      <c r="X37" s="806"/>
    </row>
    <row r="38" spans="1:24" x14ac:dyDescent="0.2">
      <c r="A38" s="826"/>
      <c r="B38" s="826"/>
      <c r="C38" s="826"/>
      <c r="D38" s="826"/>
      <c r="E38" s="826"/>
      <c r="F38" s="826"/>
      <c r="G38" s="826"/>
      <c r="H38" s="826"/>
      <c r="I38" s="826"/>
      <c r="J38" s="826"/>
      <c r="K38" s="826"/>
      <c r="L38" s="826"/>
      <c r="M38" s="826"/>
      <c r="N38" s="826"/>
      <c r="O38" s="826"/>
      <c r="P38" s="826"/>
      <c r="Q38" s="826"/>
      <c r="R38" s="826"/>
      <c r="S38" s="826"/>
      <c r="T38" s="826"/>
    </row>
  </sheetData>
  <sheetProtection sheet="1" objects="1" scenarios="1"/>
  <mergeCells count="16">
    <mergeCell ref="A27:T27"/>
    <mergeCell ref="A1:B1"/>
    <mergeCell ref="B5:J5"/>
    <mergeCell ref="L5:T5"/>
    <mergeCell ref="A25:T25"/>
    <mergeCell ref="A26:T26"/>
    <mergeCell ref="A34:T34"/>
    <mergeCell ref="A35:T35"/>
    <mergeCell ref="A38:T38"/>
    <mergeCell ref="A28:T28"/>
    <mergeCell ref="A29:T29"/>
    <mergeCell ref="A30:T30"/>
    <mergeCell ref="A31:T31"/>
    <mergeCell ref="A32:T32"/>
    <mergeCell ref="A33:T33"/>
    <mergeCell ref="A37:X37"/>
  </mergeCells>
  <hyperlinks>
    <hyperlink ref="A32:T32" r:id="rId1" display="https://www.gov.uk/government/publications/progress-8-school-performance-measure"/>
  </hyperlinks>
  <pageMargins left="0.7" right="0.7" top="0.75" bottom="0.75" header="0.3" footer="0.3"/>
  <pageSetup paperSize="9" scale="94"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0"/>
  <sheetViews>
    <sheetView showGridLines="0" zoomScaleNormal="100" workbookViewId="0">
      <selection activeCell="M22" sqref="M22"/>
    </sheetView>
  </sheetViews>
  <sheetFormatPr defaultColWidth="9.140625" defaultRowHeight="12.75" x14ac:dyDescent="0.2"/>
  <cols>
    <col min="1" max="1" width="34.7109375" style="181" customWidth="1"/>
    <col min="2" max="2" width="10.140625" style="181" customWidth="1"/>
    <col min="3" max="5" width="9.5703125" style="181" customWidth="1"/>
    <col min="6" max="6" width="2" style="181" customWidth="1"/>
    <col min="7" max="7" width="10.140625" style="181" customWidth="1"/>
    <col min="8" max="8" width="9.5703125" style="181" customWidth="1"/>
    <col min="9" max="9" width="9.140625" style="181"/>
    <col min="10" max="10" width="9.5703125" style="181" customWidth="1"/>
    <col min="11" max="16384" width="9.140625" style="181"/>
  </cols>
  <sheetData>
    <row r="1" spans="1:10" ht="13.5" x14ac:dyDescent="0.2">
      <c r="A1" s="818" t="s">
        <v>134</v>
      </c>
      <c r="B1" s="818"/>
      <c r="C1" s="818"/>
      <c r="D1" s="818"/>
      <c r="E1" s="26"/>
      <c r="F1" s="26"/>
      <c r="J1" s="26"/>
    </row>
    <row r="2" spans="1:10" ht="13.5" x14ac:dyDescent="0.2">
      <c r="A2" s="26" t="s">
        <v>499</v>
      </c>
      <c r="B2" s="1"/>
      <c r="C2" s="1"/>
      <c r="D2" s="1"/>
      <c r="E2" s="1"/>
      <c r="F2" s="1"/>
      <c r="G2" s="1"/>
      <c r="H2" s="1"/>
      <c r="J2" s="1"/>
    </row>
    <row r="3" spans="1:10" x14ac:dyDescent="0.2">
      <c r="A3" s="23" t="s">
        <v>0</v>
      </c>
      <c r="B3" s="1"/>
      <c r="C3" s="1"/>
      <c r="D3" s="1"/>
      <c r="E3" s="1"/>
      <c r="F3" s="1"/>
      <c r="G3" s="1"/>
      <c r="H3" s="1"/>
      <c r="J3" s="1"/>
    </row>
    <row r="4" spans="1:10" x14ac:dyDescent="0.2">
      <c r="A4" s="265"/>
      <c r="B4" s="28"/>
      <c r="C4" s="28"/>
      <c r="D4" s="28"/>
      <c r="E4" s="28"/>
      <c r="F4" s="28"/>
      <c r="G4" s="28"/>
      <c r="H4" s="28"/>
      <c r="J4" s="28"/>
    </row>
    <row r="5" spans="1:10" ht="22.5" customHeight="1" x14ac:dyDescent="0.2">
      <c r="A5" s="243"/>
      <c r="B5" s="819" t="s">
        <v>115</v>
      </c>
      <c r="C5" s="819"/>
      <c r="D5" s="819"/>
      <c r="E5" s="819"/>
      <c r="F5" s="448"/>
      <c r="G5" s="819" t="s">
        <v>116</v>
      </c>
      <c r="H5" s="819"/>
      <c r="I5" s="819"/>
      <c r="J5" s="819"/>
    </row>
    <row r="6" spans="1:10" x14ac:dyDescent="0.2">
      <c r="A6" s="54"/>
      <c r="B6" s="445" t="s">
        <v>109</v>
      </c>
      <c r="C6" s="445" t="s">
        <v>98</v>
      </c>
      <c r="D6" s="445" t="s">
        <v>500</v>
      </c>
      <c r="E6" s="445" t="s">
        <v>666</v>
      </c>
      <c r="F6" s="449"/>
      <c r="G6" s="445" t="s">
        <v>109</v>
      </c>
      <c r="H6" s="445" t="s">
        <v>98</v>
      </c>
      <c r="I6" s="445" t="s">
        <v>366</v>
      </c>
      <c r="J6" s="445" t="s">
        <v>666</v>
      </c>
    </row>
    <row r="7" spans="1:10" x14ac:dyDescent="0.2">
      <c r="A7" s="7"/>
      <c r="B7" s="269"/>
      <c r="C7" s="269"/>
      <c r="D7" s="269"/>
      <c r="E7" s="269"/>
      <c r="F7" s="269"/>
      <c r="G7" s="269"/>
      <c r="H7" s="269"/>
      <c r="J7" s="269"/>
    </row>
    <row r="8" spans="1:10" x14ac:dyDescent="0.2">
      <c r="A8" s="149" t="s">
        <v>4</v>
      </c>
      <c r="B8" s="269"/>
      <c r="C8" s="269"/>
      <c r="D8" s="269"/>
      <c r="E8" s="269"/>
      <c r="F8" s="269"/>
      <c r="G8" s="269"/>
      <c r="H8" s="269"/>
      <c r="J8" s="269"/>
    </row>
    <row r="9" spans="1:10" x14ac:dyDescent="0.2">
      <c r="A9" s="16" t="s">
        <v>5</v>
      </c>
      <c r="B9" s="104">
        <v>313304</v>
      </c>
      <c r="C9" s="104">
        <v>307895</v>
      </c>
      <c r="D9" s="104">
        <v>300996</v>
      </c>
      <c r="E9" s="354">
        <v>299529</v>
      </c>
      <c r="F9" s="7"/>
      <c r="G9" s="104">
        <v>282378</v>
      </c>
      <c r="H9" s="104">
        <v>275588</v>
      </c>
      <c r="I9" s="104">
        <v>268465</v>
      </c>
      <c r="J9" s="354">
        <v>266906</v>
      </c>
    </row>
    <row r="10" spans="1:10" x14ac:dyDescent="0.2">
      <c r="A10" s="16" t="s">
        <v>6</v>
      </c>
      <c r="B10" s="104">
        <v>297720</v>
      </c>
      <c r="C10" s="104">
        <v>292406</v>
      </c>
      <c r="D10" s="104">
        <v>286501</v>
      </c>
      <c r="E10" s="354">
        <v>284088</v>
      </c>
      <c r="F10" s="7"/>
      <c r="G10" s="104">
        <v>271068</v>
      </c>
      <c r="H10" s="104">
        <v>265068</v>
      </c>
      <c r="I10" s="104">
        <v>259279</v>
      </c>
      <c r="J10" s="354">
        <v>256720</v>
      </c>
    </row>
    <row r="11" spans="1:10" x14ac:dyDescent="0.2">
      <c r="A11" s="10" t="s">
        <v>7</v>
      </c>
      <c r="B11" s="104">
        <v>611024</v>
      </c>
      <c r="C11" s="104">
        <v>600301</v>
      </c>
      <c r="D11" s="104">
        <v>587497</v>
      </c>
      <c r="E11" s="354">
        <v>583617</v>
      </c>
      <c r="F11" s="7"/>
      <c r="G11" s="104">
        <v>553446</v>
      </c>
      <c r="H11" s="104">
        <v>540656</v>
      </c>
      <c r="I11" s="104">
        <v>527744</v>
      </c>
      <c r="J11" s="354">
        <v>523626</v>
      </c>
    </row>
    <row r="12" spans="1:10" x14ac:dyDescent="0.2">
      <c r="A12" s="447"/>
      <c r="B12" s="7"/>
      <c r="C12" s="7"/>
      <c r="D12" s="105"/>
      <c r="E12" s="335"/>
      <c r="F12" s="7"/>
      <c r="G12" s="7"/>
      <c r="H12" s="7"/>
      <c r="I12" s="105"/>
      <c r="J12" s="335"/>
    </row>
    <row r="13" spans="1:10" x14ac:dyDescent="0.2">
      <c r="A13" s="139" t="s">
        <v>501</v>
      </c>
      <c r="B13" s="48"/>
      <c r="C13" s="48"/>
      <c r="D13" s="48"/>
      <c r="E13" s="335"/>
      <c r="F13" s="48"/>
      <c r="G13" s="48"/>
      <c r="H13" s="48"/>
      <c r="I13" s="48"/>
      <c r="J13" s="335"/>
    </row>
    <row r="14" spans="1:10" x14ac:dyDescent="0.2">
      <c r="A14" s="16" t="s">
        <v>5</v>
      </c>
      <c r="B14" s="476">
        <v>45</v>
      </c>
      <c r="C14" s="475">
        <v>46</v>
      </c>
      <c r="D14" s="475">
        <v>41.8</v>
      </c>
      <c r="E14" s="337">
        <v>41.5</v>
      </c>
      <c r="F14" s="444"/>
      <c r="G14" s="476">
        <v>46.3</v>
      </c>
      <c r="H14" s="475">
        <v>47.7</v>
      </c>
      <c r="I14" s="475">
        <v>43.7</v>
      </c>
      <c r="J14" s="337">
        <v>43.8</v>
      </c>
    </row>
    <row r="15" spans="1:10" x14ac:dyDescent="0.2">
      <c r="A15" s="16" t="s">
        <v>6</v>
      </c>
      <c r="B15" s="476">
        <v>49.9</v>
      </c>
      <c r="C15" s="475">
        <v>51.2</v>
      </c>
      <c r="D15" s="475">
        <v>47.6</v>
      </c>
      <c r="E15" s="337">
        <v>47.7</v>
      </c>
      <c r="F15" s="444"/>
      <c r="G15" s="476">
        <v>50.7</v>
      </c>
      <c r="H15" s="475">
        <v>52.3</v>
      </c>
      <c r="I15" s="475">
        <v>49</v>
      </c>
      <c r="J15" s="337">
        <v>49.3</v>
      </c>
    </row>
    <row r="16" spans="1:10" x14ac:dyDescent="0.2">
      <c r="A16" s="10" t="s">
        <v>7</v>
      </c>
      <c r="B16" s="477">
        <v>47.4</v>
      </c>
      <c r="C16" s="475">
        <v>48.5</v>
      </c>
      <c r="D16" s="475">
        <v>44.6</v>
      </c>
      <c r="E16" s="337">
        <v>44.5</v>
      </c>
      <c r="F16" s="277"/>
      <c r="G16" s="478">
        <v>48.4</v>
      </c>
      <c r="H16" s="475">
        <v>49.9</v>
      </c>
      <c r="I16" s="475">
        <v>46.3</v>
      </c>
      <c r="J16" s="337">
        <v>46.5</v>
      </c>
    </row>
    <row r="17" spans="1:13" x14ac:dyDescent="0.2">
      <c r="A17" s="10"/>
      <c r="B17" s="479"/>
      <c r="C17" s="479"/>
      <c r="D17" s="479"/>
      <c r="E17" s="335"/>
      <c r="F17" s="480"/>
      <c r="G17" s="481"/>
      <c r="H17" s="479"/>
      <c r="I17" s="479"/>
      <c r="J17" s="335"/>
    </row>
    <row r="18" spans="1:13" x14ac:dyDescent="0.2">
      <c r="A18" s="482" t="s">
        <v>502</v>
      </c>
      <c r="B18" s="477"/>
      <c r="C18" s="477"/>
      <c r="D18" s="477"/>
      <c r="E18" s="335"/>
      <c r="F18" s="480"/>
      <c r="G18" s="481"/>
      <c r="H18" s="477"/>
      <c r="I18" s="477"/>
      <c r="J18" s="335"/>
    </row>
    <row r="19" spans="1:13" x14ac:dyDescent="0.2">
      <c r="A19" s="17" t="s">
        <v>8</v>
      </c>
      <c r="B19" s="480">
        <v>10.1</v>
      </c>
      <c r="C19" s="475">
        <v>10.1</v>
      </c>
      <c r="D19" s="475">
        <v>9.3000000000000007</v>
      </c>
      <c r="E19" s="337">
        <v>9.4</v>
      </c>
      <c r="F19" s="444"/>
      <c r="G19" s="478">
        <v>10.4</v>
      </c>
      <c r="H19" s="475">
        <v>10.5</v>
      </c>
      <c r="I19" s="475">
        <v>9.9</v>
      </c>
      <c r="J19" s="337">
        <v>9.9</v>
      </c>
      <c r="K19" s="279"/>
      <c r="L19" s="279"/>
      <c r="M19" s="279"/>
    </row>
    <row r="20" spans="1:13" x14ac:dyDescent="0.2">
      <c r="A20" s="17" t="s">
        <v>9</v>
      </c>
      <c r="B20" s="480">
        <v>9.4</v>
      </c>
      <c r="C20" s="475">
        <v>9.3000000000000007</v>
      </c>
      <c r="D20" s="475">
        <v>8.4</v>
      </c>
      <c r="E20" s="337">
        <v>8.5</v>
      </c>
      <c r="F20" s="444"/>
      <c r="G20" s="478">
        <v>9.6999999999999993</v>
      </c>
      <c r="H20" s="475">
        <v>9.8000000000000007</v>
      </c>
      <c r="I20" s="475">
        <v>9</v>
      </c>
      <c r="J20" s="338">
        <v>9</v>
      </c>
    </row>
    <row r="21" spans="1:13" x14ac:dyDescent="0.2">
      <c r="A21" s="17" t="s">
        <v>503</v>
      </c>
      <c r="B21" s="480">
        <v>12.6</v>
      </c>
      <c r="C21" s="475">
        <v>13.6</v>
      </c>
      <c r="D21" s="475">
        <v>12.5</v>
      </c>
      <c r="E21" s="338">
        <v>13</v>
      </c>
      <c r="F21" s="444"/>
      <c r="G21" s="478">
        <v>12.6</v>
      </c>
      <c r="H21" s="475">
        <v>13.8</v>
      </c>
      <c r="I21" s="475">
        <v>12.6</v>
      </c>
      <c r="J21" s="337">
        <v>13.4</v>
      </c>
    </row>
    <row r="22" spans="1:13" x14ac:dyDescent="0.2">
      <c r="A22" s="17" t="s">
        <v>504</v>
      </c>
      <c r="B22" s="480">
        <v>15.3</v>
      </c>
      <c r="C22" s="475">
        <v>15.4</v>
      </c>
      <c r="D22" s="475">
        <v>14.5</v>
      </c>
      <c r="E22" s="337">
        <v>13.7</v>
      </c>
      <c r="F22" s="483"/>
      <c r="G22" s="478">
        <v>15.6</v>
      </c>
      <c r="H22" s="475">
        <v>15.8</v>
      </c>
      <c r="I22" s="475">
        <v>14.9</v>
      </c>
      <c r="J22" s="337">
        <v>14.2</v>
      </c>
    </row>
    <row r="23" spans="1:13" x14ac:dyDescent="0.2">
      <c r="A23" s="1"/>
      <c r="B23" s="484"/>
      <c r="C23" s="484"/>
      <c r="D23" s="484"/>
      <c r="E23" s="335"/>
      <c r="F23" s="485"/>
      <c r="G23" s="481"/>
      <c r="H23" s="484"/>
      <c r="I23" s="484"/>
      <c r="J23" s="335"/>
    </row>
    <row r="24" spans="1:13" x14ac:dyDescent="0.2">
      <c r="A24" s="486" t="s">
        <v>505</v>
      </c>
      <c r="B24" s="480"/>
      <c r="C24" s="480"/>
      <c r="D24" s="480"/>
      <c r="E24" s="335"/>
      <c r="F24" s="480"/>
      <c r="G24" s="481"/>
      <c r="H24" s="480"/>
      <c r="I24" s="480"/>
      <c r="J24" s="335"/>
    </row>
    <row r="25" spans="1:13" x14ac:dyDescent="0.2">
      <c r="A25" s="17" t="s">
        <v>113</v>
      </c>
      <c r="B25" s="480">
        <v>12.9</v>
      </c>
      <c r="C25" s="475">
        <v>12.7</v>
      </c>
      <c r="D25" s="475">
        <v>11.3</v>
      </c>
      <c r="E25" s="338">
        <v>11.7</v>
      </c>
      <c r="F25" s="483"/>
      <c r="G25" s="478">
        <v>13.1</v>
      </c>
      <c r="H25" s="475">
        <v>12.9</v>
      </c>
      <c r="I25" s="475">
        <v>11.5</v>
      </c>
      <c r="J25" s="338">
        <v>12</v>
      </c>
    </row>
    <row r="26" spans="1:13" x14ac:dyDescent="0.2">
      <c r="A26" s="17" t="s">
        <v>506</v>
      </c>
      <c r="B26" s="480">
        <v>2.4</v>
      </c>
      <c r="C26" s="475">
        <v>2.8</v>
      </c>
      <c r="D26" s="475">
        <v>3.1</v>
      </c>
      <c r="E26" s="338">
        <v>2</v>
      </c>
      <c r="F26" s="480"/>
      <c r="G26" s="478">
        <v>2.6</v>
      </c>
      <c r="H26" s="475">
        <v>2.9</v>
      </c>
      <c r="I26" s="475">
        <v>3.4</v>
      </c>
      <c r="J26" s="338">
        <v>2.2000000000000002</v>
      </c>
    </row>
    <row r="27" spans="1:13" x14ac:dyDescent="0.2">
      <c r="A27" s="17"/>
      <c r="B27" s="480"/>
      <c r="C27" s="475"/>
      <c r="D27" s="475"/>
      <c r="E27" s="335"/>
      <c r="F27" s="480"/>
      <c r="G27" s="478"/>
      <c r="H27" s="475"/>
      <c r="I27" s="475"/>
      <c r="J27" s="335"/>
    </row>
    <row r="28" spans="1:13" x14ac:dyDescent="0.2">
      <c r="A28" s="482" t="s">
        <v>507</v>
      </c>
      <c r="B28" s="480"/>
      <c r="C28" s="475"/>
      <c r="D28" s="475"/>
      <c r="E28" s="335"/>
      <c r="F28" s="480"/>
      <c r="G28" s="478"/>
      <c r="H28" s="475"/>
      <c r="I28" s="475"/>
      <c r="J28" s="335"/>
    </row>
    <row r="29" spans="1:13" x14ac:dyDescent="0.2">
      <c r="A29" s="17" t="s">
        <v>367</v>
      </c>
      <c r="B29" s="480">
        <v>2.2999999999999998</v>
      </c>
      <c r="C29" s="475">
        <v>2.6</v>
      </c>
      <c r="D29" s="475">
        <v>2.7</v>
      </c>
      <c r="E29" s="337">
        <v>2.6</v>
      </c>
      <c r="F29" s="480"/>
      <c r="G29" s="480">
        <v>2.4</v>
      </c>
      <c r="H29" s="475">
        <v>2.7</v>
      </c>
      <c r="I29" s="475">
        <v>2.8</v>
      </c>
      <c r="J29" s="337">
        <v>2.8</v>
      </c>
    </row>
    <row r="30" spans="1:13" x14ac:dyDescent="0.2">
      <c r="A30" s="17" t="s">
        <v>504</v>
      </c>
      <c r="B30" s="480">
        <v>2.7</v>
      </c>
      <c r="C30" s="475">
        <v>2.8</v>
      </c>
      <c r="D30" s="475">
        <v>2.8</v>
      </c>
      <c r="E30" s="337">
        <v>2.7</v>
      </c>
      <c r="F30" s="480"/>
      <c r="G30" s="480">
        <v>2.8</v>
      </c>
      <c r="H30" s="475">
        <v>2.8</v>
      </c>
      <c r="I30" s="475">
        <v>2.9</v>
      </c>
      <c r="J30" s="337">
        <v>2.8</v>
      </c>
    </row>
    <row r="31" spans="1:13" ht="6.75" customHeight="1" x14ac:dyDescent="0.2">
      <c r="A31" s="274"/>
      <c r="B31" s="4"/>
      <c r="C31" s="4"/>
      <c r="D31" s="4"/>
      <c r="E31" s="280"/>
      <c r="F31" s="4"/>
      <c r="G31" s="4"/>
      <c r="H31" s="4"/>
      <c r="I31" s="280"/>
      <c r="J31" s="280"/>
    </row>
    <row r="32" spans="1:13" x14ac:dyDescent="0.2">
      <c r="A32" s="57"/>
      <c r="B32" s="58" t="s">
        <v>27</v>
      </c>
      <c r="C32" s="58"/>
      <c r="D32" s="58"/>
      <c r="E32" s="58"/>
      <c r="F32" s="58"/>
      <c r="G32" s="1"/>
      <c r="J32" s="93" t="s">
        <v>64</v>
      </c>
    </row>
    <row r="33" spans="1:20" ht="24" customHeight="1" x14ac:dyDescent="0.2">
      <c r="A33" s="810" t="s">
        <v>368</v>
      </c>
      <c r="B33" s="810"/>
      <c r="C33" s="810"/>
      <c r="D33" s="810"/>
      <c r="E33" s="810"/>
      <c r="F33" s="810"/>
      <c r="G33" s="810"/>
      <c r="H33" s="810"/>
      <c r="I33" s="810"/>
      <c r="J33" s="810"/>
    </row>
    <row r="34" spans="1:20" x14ac:dyDescent="0.2">
      <c r="A34" s="831" t="s">
        <v>114</v>
      </c>
      <c r="B34" s="831"/>
      <c r="C34" s="831"/>
      <c r="D34" s="831"/>
      <c r="E34" s="831"/>
      <c r="F34" s="831"/>
      <c r="G34" s="831"/>
      <c r="H34" s="831"/>
      <c r="I34" s="831"/>
      <c r="J34" s="831"/>
    </row>
    <row r="35" spans="1:20" x14ac:dyDescent="0.2">
      <c r="A35" s="817" t="s">
        <v>117</v>
      </c>
      <c r="B35" s="817"/>
      <c r="C35" s="817"/>
      <c r="D35" s="817"/>
      <c r="E35" s="817"/>
      <c r="F35" s="817"/>
      <c r="G35" s="817"/>
      <c r="H35" s="817"/>
      <c r="I35" s="817"/>
      <c r="J35" s="817"/>
    </row>
    <row r="36" spans="1:20" x14ac:dyDescent="0.2">
      <c r="A36" s="810" t="s">
        <v>461</v>
      </c>
      <c r="B36" s="810"/>
      <c r="C36" s="810"/>
      <c r="D36" s="810"/>
      <c r="E36" s="810"/>
      <c r="F36" s="810"/>
      <c r="G36" s="810"/>
      <c r="H36" s="810"/>
      <c r="I36" s="810"/>
      <c r="J36" s="810"/>
    </row>
    <row r="37" spans="1:20" ht="24" customHeight="1" x14ac:dyDescent="0.2">
      <c r="A37" s="822" t="s">
        <v>91</v>
      </c>
      <c r="B37" s="822"/>
      <c r="C37" s="822"/>
      <c r="D37" s="822"/>
      <c r="E37" s="822"/>
      <c r="F37" s="822"/>
      <c r="G37" s="822"/>
      <c r="H37" s="822"/>
      <c r="I37" s="822"/>
      <c r="J37" s="822"/>
    </row>
    <row r="38" spans="1:20" ht="34.9" customHeight="1" x14ac:dyDescent="0.2">
      <c r="A38" s="822" t="s">
        <v>369</v>
      </c>
      <c r="B38" s="822"/>
      <c r="C38" s="822"/>
      <c r="D38" s="822"/>
      <c r="E38" s="822"/>
      <c r="F38" s="822"/>
      <c r="G38" s="822"/>
      <c r="H38" s="822"/>
      <c r="I38" s="822"/>
      <c r="J38" s="822"/>
    </row>
    <row r="39" spans="1:20" ht="26.25" customHeight="1" x14ac:dyDescent="0.2">
      <c r="A39" s="822" t="s">
        <v>118</v>
      </c>
      <c r="B39" s="822"/>
      <c r="C39" s="822"/>
      <c r="D39" s="822"/>
      <c r="E39" s="822"/>
      <c r="F39" s="822"/>
      <c r="G39" s="822"/>
      <c r="H39" s="822"/>
      <c r="I39" s="822"/>
      <c r="J39" s="822"/>
    </row>
    <row r="40" spans="1:20" ht="34.5" customHeight="1" x14ac:dyDescent="0.2">
      <c r="A40" s="822" t="s">
        <v>665</v>
      </c>
      <c r="B40" s="822"/>
      <c r="C40" s="822"/>
      <c r="D40" s="822"/>
      <c r="E40" s="822"/>
      <c r="F40" s="822"/>
      <c r="G40" s="822"/>
      <c r="H40" s="822"/>
      <c r="I40" s="822"/>
      <c r="J40" s="822"/>
    </row>
    <row r="41" spans="1:20" ht="60" customHeight="1" x14ac:dyDescent="0.2">
      <c r="A41" s="822" t="s">
        <v>370</v>
      </c>
      <c r="B41" s="822"/>
      <c r="C41" s="822"/>
      <c r="D41" s="822"/>
      <c r="E41" s="822"/>
      <c r="F41" s="822"/>
      <c r="G41" s="822"/>
      <c r="H41" s="822"/>
      <c r="I41" s="822"/>
      <c r="J41" s="822"/>
      <c r="K41" s="285"/>
      <c r="L41" s="285"/>
      <c r="M41" s="285"/>
      <c r="N41" s="285"/>
      <c r="O41" s="285"/>
      <c r="P41" s="285"/>
      <c r="Q41" s="285"/>
      <c r="R41" s="285"/>
    </row>
    <row r="42" spans="1:20" ht="48.75" customHeight="1" x14ac:dyDescent="0.2">
      <c r="A42" s="810" t="s">
        <v>547</v>
      </c>
      <c r="B42" s="810"/>
      <c r="C42" s="810"/>
      <c r="D42" s="810"/>
      <c r="E42" s="810"/>
      <c r="F42" s="810"/>
      <c r="G42" s="810"/>
      <c r="H42" s="810"/>
      <c r="I42" s="810"/>
      <c r="J42" s="810"/>
      <c r="K42" s="126"/>
      <c r="L42" s="126"/>
      <c r="M42" s="126"/>
      <c r="N42" s="126"/>
      <c r="O42" s="126"/>
      <c r="P42" s="126"/>
      <c r="Q42" s="126"/>
      <c r="R42" s="285"/>
    </row>
    <row r="43" spans="1:20" s="625" customFormat="1" ht="12.95" customHeight="1" x14ac:dyDescent="0.2">
      <c r="A43" s="609" t="s">
        <v>114</v>
      </c>
      <c r="B43" s="606"/>
      <c r="C43" s="606"/>
      <c r="D43" s="606"/>
      <c r="E43" s="606"/>
      <c r="F43" s="606"/>
      <c r="G43" s="606"/>
      <c r="H43" s="606"/>
      <c r="I43" s="606"/>
      <c r="J43" s="606"/>
      <c r="K43" s="606"/>
      <c r="L43" s="606"/>
      <c r="M43" s="606"/>
      <c r="N43" s="606"/>
      <c r="O43" s="606"/>
      <c r="P43" s="606"/>
      <c r="Q43" s="606"/>
      <c r="R43" s="126"/>
      <c r="T43" s="626"/>
    </row>
    <row r="44" spans="1:20" ht="24" customHeight="1" x14ac:dyDescent="0.2">
      <c r="A44" s="829" t="s">
        <v>508</v>
      </c>
      <c r="B44" s="829"/>
      <c r="C44" s="829"/>
      <c r="D44" s="829"/>
      <c r="E44" s="829"/>
      <c r="F44" s="829"/>
      <c r="G44" s="829"/>
      <c r="H44" s="829"/>
      <c r="I44" s="829"/>
      <c r="J44" s="829"/>
      <c r="K44" s="140"/>
    </row>
    <row r="45" spans="1:20" ht="29.25" customHeight="1" x14ac:dyDescent="0.2">
      <c r="A45" s="810" t="s">
        <v>509</v>
      </c>
      <c r="B45" s="810"/>
      <c r="C45" s="810"/>
      <c r="D45" s="810"/>
      <c r="E45" s="810"/>
      <c r="F45" s="810"/>
      <c r="G45" s="810"/>
      <c r="H45" s="810"/>
      <c r="I45" s="810"/>
      <c r="J45" s="810"/>
      <c r="K45" s="140"/>
    </row>
    <row r="46" spans="1:20" ht="23.25" customHeight="1" x14ac:dyDescent="0.2">
      <c r="A46" s="824" t="s">
        <v>510</v>
      </c>
      <c r="B46" s="824"/>
      <c r="C46" s="824"/>
      <c r="D46" s="824"/>
      <c r="E46" s="824"/>
      <c r="F46" s="824"/>
      <c r="G46" s="824"/>
      <c r="H46" s="824"/>
      <c r="I46" s="824"/>
      <c r="J46" s="824"/>
      <c r="K46" s="141"/>
    </row>
    <row r="47" spans="1:20" x14ac:dyDescent="0.2">
      <c r="A47" s="830" t="s">
        <v>511</v>
      </c>
      <c r="B47" s="830"/>
      <c r="C47" s="830"/>
      <c r="D47" s="830"/>
      <c r="E47" s="830"/>
      <c r="F47" s="830"/>
      <c r="G47" s="830"/>
      <c r="H47" s="830"/>
      <c r="I47" s="830"/>
      <c r="J47" s="830"/>
    </row>
    <row r="48" spans="1:20" ht="27.75" customHeight="1" x14ac:dyDescent="0.2">
      <c r="A48" s="823"/>
      <c r="B48" s="823"/>
      <c r="C48" s="823"/>
      <c r="D48" s="823"/>
      <c r="E48" s="823"/>
      <c r="F48" s="823"/>
      <c r="G48" s="823"/>
      <c r="H48" s="823"/>
      <c r="I48" s="823"/>
      <c r="J48" s="823"/>
    </row>
    <row r="49" spans="1:18" x14ac:dyDescent="0.2">
      <c r="A49" s="822"/>
      <c r="B49" s="822"/>
      <c r="C49" s="822"/>
      <c r="D49" s="822"/>
      <c r="E49" s="822"/>
      <c r="F49" s="822"/>
      <c r="G49" s="822"/>
      <c r="H49" s="822"/>
      <c r="I49" s="822"/>
      <c r="J49" s="822"/>
      <c r="K49" s="822"/>
      <c r="L49" s="822"/>
      <c r="M49" s="822"/>
      <c r="N49" s="822"/>
      <c r="O49" s="822"/>
      <c r="P49" s="822"/>
      <c r="Q49" s="822"/>
      <c r="R49" s="822"/>
    </row>
    <row r="50" spans="1:18" x14ac:dyDescent="0.2">
      <c r="A50" s="822"/>
      <c r="B50" s="822"/>
      <c r="C50" s="822"/>
      <c r="D50" s="822"/>
      <c r="E50" s="822"/>
      <c r="F50" s="822"/>
      <c r="G50" s="822"/>
      <c r="H50" s="822"/>
      <c r="I50" s="822"/>
      <c r="J50" s="822"/>
      <c r="K50" s="822"/>
      <c r="L50" s="822"/>
      <c r="M50" s="822"/>
      <c r="N50" s="822"/>
      <c r="O50" s="822"/>
      <c r="P50" s="822"/>
      <c r="Q50" s="822"/>
      <c r="R50" s="822"/>
    </row>
  </sheetData>
  <sheetProtection sheet="1" objects="1" scenarios="1"/>
  <mergeCells count="20">
    <mergeCell ref="A41:J41"/>
    <mergeCell ref="A1:D1"/>
    <mergeCell ref="B5:E5"/>
    <mergeCell ref="G5:J5"/>
    <mergeCell ref="A33:J33"/>
    <mergeCell ref="A34:J34"/>
    <mergeCell ref="A35:J35"/>
    <mergeCell ref="A36:J36"/>
    <mergeCell ref="A37:J37"/>
    <mergeCell ref="A38:J38"/>
    <mergeCell ref="A39:J39"/>
    <mergeCell ref="A40:J40"/>
    <mergeCell ref="A49:R49"/>
    <mergeCell ref="A50:R50"/>
    <mergeCell ref="A42:J42"/>
    <mergeCell ref="A44:J44"/>
    <mergeCell ref="A45:J45"/>
    <mergeCell ref="A46:J46"/>
    <mergeCell ref="A47:J47"/>
    <mergeCell ref="A48:J48"/>
  </mergeCells>
  <hyperlinks>
    <hyperlink ref="A34" r:id="rId1"/>
    <hyperlink ref="A43"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B1:BA30"/>
  <sheetViews>
    <sheetView zoomScaleNormal="100" workbookViewId="0">
      <pane xSplit="2" ySplit="3" topLeftCell="E4" activePane="bottomRight" state="frozen"/>
      <selection activeCell="AA19" sqref="A1:XFD1048576"/>
      <selection pane="topRight" activeCell="AA19" sqref="A1:XFD1048576"/>
      <selection pane="bottomLeft" activeCell="AA19" sqref="A1:XFD1048576"/>
      <selection pane="bottomRight" activeCell="F3" sqref="F3"/>
    </sheetView>
  </sheetViews>
  <sheetFormatPr defaultColWidth="9" defaultRowHeight="12.75" x14ac:dyDescent="0.2"/>
  <cols>
    <col min="1" max="1" width="2.140625" style="176" customWidth="1"/>
    <col min="2" max="2" width="31.7109375" style="176" customWidth="1"/>
    <col min="3" max="8" width="9" style="176"/>
    <col min="9" max="9" width="10.42578125" style="176" customWidth="1"/>
    <col min="10" max="16384" width="9" style="176"/>
  </cols>
  <sheetData>
    <row r="1" spans="2:53" ht="15.75" x14ac:dyDescent="0.25">
      <c r="B1" s="440" t="s">
        <v>484</v>
      </c>
    </row>
    <row r="2" spans="2:53" x14ac:dyDescent="0.2">
      <c r="B2" s="177"/>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row>
    <row r="3" spans="2:53" s="437" customFormat="1" ht="25.5" x14ac:dyDescent="0.2">
      <c r="C3" s="739" t="s">
        <v>75</v>
      </c>
      <c r="D3" s="739" t="s">
        <v>179</v>
      </c>
      <c r="E3" s="739" t="s">
        <v>142</v>
      </c>
      <c r="F3" s="739" t="s">
        <v>285</v>
      </c>
      <c r="G3" s="739" t="s">
        <v>77</v>
      </c>
      <c r="H3" s="739" t="s">
        <v>469</v>
      </c>
      <c r="I3" s="739" t="s">
        <v>147</v>
      </c>
      <c r="J3" s="739" t="s">
        <v>143</v>
      </c>
      <c r="K3" s="739" t="s">
        <v>170</v>
      </c>
      <c r="L3" s="739" t="s">
        <v>171</v>
      </c>
      <c r="M3" s="739" t="s">
        <v>149</v>
      </c>
      <c r="N3" s="739" t="s">
        <v>76</v>
      </c>
      <c r="O3" s="739" t="s">
        <v>180</v>
      </c>
      <c r="P3" s="739" t="s">
        <v>144</v>
      </c>
      <c r="Q3" s="739" t="s">
        <v>286</v>
      </c>
      <c r="R3" s="739" t="s">
        <v>79</v>
      </c>
      <c r="S3" s="739" t="s">
        <v>470</v>
      </c>
      <c r="T3" s="739" t="s">
        <v>151</v>
      </c>
      <c r="U3" s="739" t="s">
        <v>145</v>
      </c>
      <c r="V3" s="739" t="s">
        <v>172</v>
      </c>
      <c r="W3" s="739" t="s">
        <v>173</v>
      </c>
      <c r="X3" s="739" t="s">
        <v>153</v>
      </c>
      <c r="Y3" s="739" t="s">
        <v>78</v>
      </c>
      <c r="Z3" s="739" t="s">
        <v>178</v>
      </c>
      <c r="AA3" s="739" t="s">
        <v>154</v>
      </c>
      <c r="AB3" s="739" t="s">
        <v>287</v>
      </c>
      <c r="AC3" s="739" t="s">
        <v>140</v>
      </c>
      <c r="AD3" s="739" t="s">
        <v>458</v>
      </c>
      <c r="AE3" s="739" t="s">
        <v>155</v>
      </c>
      <c r="AF3" s="739" t="s">
        <v>177</v>
      </c>
      <c r="AG3" s="739" t="s">
        <v>174</v>
      </c>
      <c r="AH3" s="739" t="s">
        <v>175</v>
      </c>
      <c r="AI3" s="739" t="s">
        <v>157</v>
      </c>
      <c r="AJ3" s="739" t="s">
        <v>158</v>
      </c>
      <c r="AK3" s="739" t="s">
        <v>289</v>
      </c>
      <c r="AL3" s="739" t="s">
        <v>290</v>
      </c>
      <c r="AM3" s="739" t="s">
        <v>291</v>
      </c>
      <c r="AN3" s="739" t="s">
        <v>471</v>
      </c>
      <c r="AO3" s="739" t="s">
        <v>472</v>
      </c>
      <c r="AP3" s="739" t="s">
        <v>459</v>
      </c>
      <c r="AQ3" s="739" t="s">
        <v>389</v>
      </c>
      <c r="AR3" s="739" t="s">
        <v>390</v>
      </c>
      <c r="AS3" s="739" t="s">
        <v>348</v>
      </c>
      <c r="AT3" s="438"/>
      <c r="AU3" s="438"/>
      <c r="AV3" s="438"/>
      <c r="AW3" s="438"/>
      <c r="AX3" s="438"/>
      <c r="AY3" s="438" t="s">
        <v>71</v>
      </c>
      <c r="AZ3" s="438" t="s">
        <v>72</v>
      </c>
      <c r="BA3" s="438" t="s">
        <v>70</v>
      </c>
    </row>
    <row r="4" spans="2:53" x14ac:dyDescent="0.2">
      <c r="B4" s="176" t="s">
        <v>82</v>
      </c>
      <c r="C4" s="436">
        <v>3175</v>
      </c>
      <c r="D4" s="436">
        <v>45</v>
      </c>
      <c r="E4" s="436">
        <v>98.4</v>
      </c>
      <c r="F4" s="436">
        <v>41.1</v>
      </c>
      <c r="G4" s="436">
        <v>33.700000000000003</v>
      </c>
      <c r="H4" s="436">
        <v>13.1</v>
      </c>
      <c r="I4" s="436">
        <v>244775</v>
      </c>
      <c r="J4" s="436">
        <v>-0.21</v>
      </c>
      <c r="K4" s="436">
        <v>-0.22</v>
      </c>
      <c r="L4" s="436">
        <v>-0.21</v>
      </c>
      <c r="M4" s="436">
        <v>99.2</v>
      </c>
      <c r="N4" s="436">
        <v>98.9</v>
      </c>
      <c r="O4" s="436">
        <v>49.9</v>
      </c>
      <c r="P4" s="436">
        <v>98.9</v>
      </c>
      <c r="Q4" s="436">
        <v>47.2</v>
      </c>
      <c r="R4" s="436">
        <v>44.7</v>
      </c>
      <c r="S4" s="436">
        <v>21</v>
      </c>
      <c r="T4" s="436">
        <v>240559</v>
      </c>
      <c r="U4" s="436">
        <v>0.23</v>
      </c>
      <c r="V4" s="436">
        <v>0.23</v>
      </c>
      <c r="W4" s="436">
        <v>0.24</v>
      </c>
      <c r="X4" s="436">
        <v>99.4</v>
      </c>
      <c r="Y4" s="436">
        <v>99.3</v>
      </c>
      <c r="Z4" s="436">
        <v>47.4</v>
      </c>
      <c r="AA4" s="436">
        <v>98.6</v>
      </c>
      <c r="AB4" s="436">
        <v>44.1</v>
      </c>
      <c r="AC4" s="436">
        <v>39.1</v>
      </c>
      <c r="AD4" s="436">
        <v>17</v>
      </c>
      <c r="AE4" s="436">
        <v>485334</v>
      </c>
      <c r="AF4" s="436">
        <v>0.01</v>
      </c>
      <c r="AG4" s="436">
        <v>0.01</v>
      </c>
      <c r="AH4" s="436">
        <v>0.01</v>
      </c>
      <c r="AI4" s="436">
        <v>99.3</v>
      </c>
      <c r="AJ4" s="436">
        <v>99.1</v>
      </c>
      <c r="AK4" s="436">
        <v>62.2</v>
      </c>
      <c r="AL4" s="436">
        <v>68.8</v>
      </c>
      <c r="AM4" s="436">
        <v>65.5</v>
      </c>
      <c r="AN4" s="436">
        <v>19.399999999999999</v>
      </c>
      <c r="AO4" s="436">
        <v>29.8</v>
      </c>
      <c r="AP4" s="436">
        <v>24.6</v>
      </c>
      <c r="AQ4" s="436">
        <v>3.91</v>
      </c>
      <c r="AR4" s="436">
        <v>4.34</v>
      </c>
      <c r="AS4" s="436">
        <v>4.12</v>
      </c>
      <c r="AT4" s="435"/>
      <c r="AU4" s="435"/>
      <c r="AV4" s="435"/>
      <c r="AW4" s="435"/>
      <c r="AX4" s="435"/>
      <c r="AY4" s="434">
        <v>259426</v>
      </c>
      <c r="AZ4" s="434">
        <v>253930</v>
      </c>
      <c r="BA4" s="434">
        <v>513356</v>
      </c>
    </row>
    <row r="5" spans="2:53" x14ac:dyDescent="0.2">
      <c r="B5" s="176" t="s">
        <v>160</v>
      </c>
      <c r="C5" s="436">
        <v>930</v>
      </c>
      <c r="D5" s="436">
        <v>44</v>
      </c>
      <c r="E5" s="436">
        <v>98.2</v>
      </c>
      <c r="F5" s="436">
        <v>38.9</v>
      </c>
      <c r="G5" s="436">
        <v>31.6</v>
      </c>
      <c r="H5" s="436">
        <v>11.4</v>
      </c>
      <c r="I5" s="436">
        <v>71355</v>
      </c>
      <c r="J5" s="436">
        <v>-0.26</v>
      </c>
      <c r="K5" s="436">
        <v>-0.26</v>
      </c>
      <c r="L5" s="436">
        <v>-0.25</v>
      </c>
      <c r="M5" s="436">
        <v>99.1</v>
      </c>
      <c r="N5" s="436">
        <v>98.8</v>
      </c>
      <c r="O5" s="436">
        <v>49</v>
      </c>
      <c r="P5" s="436">
        <v>98.8</v>
      </c>
      <c r="Q5" s="436">
        <v>45.2</v>
      </c>
      <c r="R5" s="436">
        <v>42.3</v>
      </c>
      <c r="S5" s="436">
        <v>19.100000000000001</v>
      </c>
      <c r="T5" s="436">
        <v>71400</v>
      </c>
      <c r="U5" s="436">
        <v>0.2</v>
      </c>
      <c r="V5" s="436">
        <v>0.19</v>
      </c>
      <c r="W5" s="436">
        <v>0.21</v>
      </c>
      <c r="X5" s="436">
        <v>99.4</v>
      </c>
      <c r="Y5" s="436">
        <v>99.3</v>
      </c>
      <c r="Z5" s="436">
        <v>46.5</v>
      </c>
      <c r="AA5" s="436">
        <v>98.5</v>
      </c>
      <c r="AB5" s="436">
        <v>42.1</v>
      </c>
      <c r="AC5" s="436">
        <v>37</v>
      </c>
      <c r="AD5" s="436">
        <v>15.2</v>
      </c>
      <c r="AE5" s="436">
        <v>142755</v>
      </c>
      <c r="AF5" s="436">
        <v>-0.03</v>
      </c>
      <c r="AG5" s="436">
        <v>-0.04</v>
      </c>
      <c r="AH5" s="436">
        <v>-0.02</v>
      </c>
      <c r="AI5" s="436">
        <v>99.2</v>
      </c>
      <c r="AJ5" s="436">
        <v>99</v>
      </c>
      <c r="AK5" s="436">
        <v>60.6</v>
      </c>
      <c r="AL5" s="436">
        <v>67.400000000000006</v>
      </c>
      <c r="AM5" s="436">
        <v>64</v>
      </c>
      <c r="AN5" s="436">
        <v>17.5</v>
      </c>
      <c r="AO5" s="436">
        <v>27.7</v>
      </c>
      <c r="AP5" s="436">
        <v>22.6</v>
      </c>
      <c r="AQ5" s="436">
        <v>3.81</v>
      </c>
      <c r="AR5" s="436">
        <v>4.24</v>
      </c>
      <c r="AS5" s="436">
        <v>4.03</v>
      </c>
      <c r="AT5" s="435"/>
      <c r="AU5" s="435"/>
      <c r="AV5" s="435"/>
      <c r="AW5" s="435"/>
      <c r="AX5" s="435"/>
      <c r="AY5" s="434">
        <v>75760</v>
      </c>
      <c r="AZ5" s="434">
        <v>75482</v>
      </c>
      <c r="BA5" s="434">
        <v>151242</v>
      </c>
    </row>
    <row r="6" spans="2:53" x14ac:dyDescent="0.2">
      <c r="B6" s="176" t="s">
        <v>161</v>
      </c>
      <c r="C6" s="436">
        <v>2223</v>
      </c>
      <c r="D6" s="436">
        <v>45.5</v>
      </c>
      <c r="E6" s="436">
        <v>98.5</v>
      </c>
      <c r="F6" s="436">
        <v>42.1</v>
      </c>
      <c r="G6" s="436">
        <v>34.700000000000003</v>
      </c>
      <c r="H6" s="436">
        <v>13.9</v>
      </c>
      <c r="I6" s="436">
        <v>172728</v>
      </c>
      <c r="J6" s="436">
        <v>-0.19</v>
      </c>
      <c r="K6" s="436">
        <v>-0.2</v>
      </c>
      <c r="L6" s="436">
        <v>-0.18</v>
      </c>
      <c r="M6" s="436">
        <v>99.2</v>
      </c>
      <c r="N6" s="436">
        <v>99</v>
      </c>
      <c r="O6" s="436">
        <v>50.3</v>
      </c>
      <c r="P6" s="436">
        <v>99</v>
      </c>
      <c r="Q6" s="436">
        <v>48.2</v>
      </c>
      <c r="R6" s="436">
        <v>45.8</v>
      </c>
      <c r="S6" s="436">
        <v>21.9</v>
      </c>
      <c r="T6" s="436">
        <v>168391</v>
      </c>
      <c r="U6" s="436">
        <v>0.26</v>
      </c>
      <c r="V6" s="436">
        <v>0.25</v>
      </c>
      <c r="W6" s="436">
        <v>0.26</v>
      </c>
      <c r="X6" s="436">
        <v>99.5</v>
      </c>
      <c r="Y6" s="436">
        <v>99.3</v>
      </c>
      <c r="Z6" s="436">
        <v>47.9</v>
      </c>
      <c r="AA6" s="436">
        <v>98.7</v>
      </c>
      <c r="AB6" s="436">
        <v>45.1</v>
      </c>
      <c r="AC6" s="436">
        <v>40.1</v>
      </c>
      <c r="AD6" s="436">
        <v>17.8</v>
      </c>
      <c r="AE6" s="436">
        <v>341119</v>
      </c>
      <c r="AF6" s="436">
        <v>0.03</v>
      </c>
      <c r="AG6" s="436">
        <v>0.03</v>
      </c>
      <c r="AH6" s="436">
        <v>0.03</v>
      </c>
      <c r="AI6" s="436">
        <v>99.4</v>
      </c>
      <c r="AJ6" s="436">
        <v>99.1</v>
      </c>
      <c r="AK6" s="436">
        <v>62.9</v>
      </c>
      <c r="AL6" s="436">
        <v>69.5</v>
      </c>
      <c r="AM6" s="436">
        <v>66.2</v>
      </c>
      <c r="AN6" s="436">
        <v>20.3</v>
      </c>
      <c r="AO6" s="436">
        <v>30.8</v>
      </c>
      <c r="AP6" s="436">
        <v>25.5</v>
      </c>
      <c r="AQ6" s="436">
        <v>3.96</v>
      </c>
      <c r="AR6" s="436">
        <v>4.38</v>
      </c>
      <c r="AS6" s="436">
        <v>4.17</v>
      </c>
      <c r="AT6" s="435"/>
      <c r="AU6" s="435"/>
      <c r="AV6" s="435"/>
      <c r="AW6" s="435"/>
      <c r="AX6" s="435"/>
      <c r="AY6" s="434">
        <v>182785</v>
      </c>
      <c r="AZ6" s="434">
        <v>177560</v>
      </c>
      <c r="BA6" s="434">
        <v>360345</v>
      </c>
    </row>
    <row r="7" spans="2:53" x14ac:dyDescent="0.2">
      <c r="B7" s="176" t="s">
        <v>162</v>
      </c>
      <c r="C7" s="436">
        <v>643</v>
      </c>
      <c r="D7" s="436">
        <v>39.6</v>
      </c>
      <c r="E7" s="436">
        <v>97.9</v>
      </c>
      <c r="F7" s="436">
        <v>30.4</v>
      </c>
      <c r="G7" s="436">
        <v>25.6</v>
      </c>
      <c r="H7" s="436">
        <v>6.6</v>
      </c>
      <c r="I7" s="436">
        <v>44251</v>
      </c>
      <c r="J7" s="436">
        <v>-0.39</v>
      </c>
      <c r="K7" s="436">
        <v>-0.4</v>
      </c>
      <c r="L7" s="436">
        <v>-0.38</v>
      </c>
      <c r="M7" s="436">
        <v>98.9</v>
      </c>
      <c r="N7" s="436">
        <v>98.4</v>
      </c>
      <c r="O7" s="436">
        <v>44</v>
      </c>
      <c r="P7" s="436">
        <v>98.5</v>
      </c>
      <c r="Q7" s="436">
        <v>35.6</v>
      </c>
      <c r="R7" s="436">
        <v>34.799999999999997</v>
      </c>
      <c r="S7" s="436">
        <v>11.4</v>
      </c>
      <c r="T7" s="436">
        <v>41608</v>
      </c>
      <c r="U7" s="436">
        <v>0.02</v>
      </c>
      <c r="V7" s="436">
        <v>0.01</v>
      </c>
      <c r="W7" s="436">
        <v>0.03</v>
      </c>
      <c r="X7" s="436">
        <v>99.2</v>
      </c>
      <c r="Y7" s="436">
        <v>98.9</v>
      </c>
      <c r="Z7" s="436">
        <v>41.7</v>
      </c>
      <c r="AA7" s="436">
        <v>98.2</v>
      </c>
      <c r="AB7" s="436">
        <v>32.9</v>
      </c>
      <c r="AC7" s="436">
        <v>30.1</v>
      </c>
      <c r="AD7" s="436">
        <v>8.9</v>
      </c>
      <c r="AE7" s="436">
        <v>85859</v>
      </c>
      <c r="AF7" s="436">
        <v>-0.19</v>
      </c>
      <c r="AG7" s="436">
        <v>-0.2</v>
      </c>
      <c r="AH7" s="436">
        <v>-0.18</v>
      </c>
      <c r="AI7" s="436">
        <v>99</v>
      </c>
      <c r="AJ7" s="436">
        <v>98.6</v>
      </c>
      <c r="AK7" s="436">
        <v>51.3</v>
      </c>
      <c r="AL7" s="436">
        <v>57.6</v>
      </c>
      <c r="AM7" s="436">
        <v>54.3</v>
      </c>
      <c r="AN7" s="436">
        <v>11</v>
      </c>
      <c r="AO7" s="436">
        <v>18.3</v>
      </c>
      <c r="AP7" s="436">
        <v>14.5</v>
      </c>
      <c r="AQ7" s="436">
        <v>3.31</v>
      </c>
      <c r="AR7" s="436">
        <v>3.68</v>
      </c>
      <c r="AS7" s="436">
        <v>3.49</v>
      </c>
      <c r="AT7" s="435"/>
      <c r="AU7" s="435"/>
      <c r="AV7" s="435"/>
      <c r="AW7" s="435"/>
      <c r="AX7" s="435"/>
      <c r="AY7" s="434">
        <v>47655</v>
      </c>
      <c r="AZ7" s="434">
        <v>44542</v>
      </c>
      <c r="BA7" s="434">
        <v>92197</v>
      </c>
    </row>
    <row r="8" spans="2:53" x14ac:dyDescent="0.2">
      <c r="B8" s="176" t="s">
        <v>163</v>
      </c>
      <c r="C8" s="436">
        <v>1431</v>
      </c>
      <c r="D8" s="436">
        <v>47.8</v>
      </c>
      <c r="E8" s="436">
        <v>98.8</v>
      </c>
      <c r="F8" s="436">
        <v>46.7</v>
      </c>
      <c r="G8" s="436">
        <v>38.1</v>
      </c>
      <c r="H8" s="436">
        <v>16.7</v>
      </c>
      <c r="I8" s="436">
        <v>122939</v>
      </c>
      <c r="J8" s="436">
        <v>-0.11</v>
      </c>
      <c r="K8" s="436">
        <v>-0.12</v>
      </c>
      <c r="L8" s="436">
        <v>-0.1</v>
      </c>
      <c r="M8" s="436">
        <v>99.4</v>
      </c>
      <c r="N8" s="436">
        <v>99.2</v>
      </c>
      <c r="O8" s="436">
        <v>52.6</v>
      </c>
      <c r="P8" s="436">
        <v>99.2</v>
      </c>
      <c r="Q8" s="436">
        <v>52.7</v>
      </c>
      <c r="R8" s="436">
        <v>49.5</v>
      </c>
      <c r="S8" s="436">
        <v>25.6</v>
      </c>
      <c r="T8" s="436">
        <v>123145</v>
      </c>
      <c r="U8" s="436">
        <v>0.34</v>
      </c>
      <c r="V8" s="436">
        <v>0.33</v>
      </c>
      <c r="W8" s="436">
        <v>0.35</v>
      </c>
      <c r="X8" s="436">
        <v>99.6</v>
      </c>
      <c r="Y8" s="436">
        <v>99.5</v>
      </c>
      <c r="Z8" s="436">
        <v>50.2</v>
      </c>
      <c r="AA8" s="436">
        <v>99</v>
      </c>
      <c r="AB8" s="436">
        <v>49.7</v>
      </c>
      <c r="AC8" s="436">
        <v>43.8</v>
      </c>
      <c r="AD8" s="436">
        <v>21.1</v>
      </c>
      <c r="AE8" s="436">
        <v>246084</v>
      </c>
      <c r="AF8" s="436">
        <v>0.11</v>
      </c>
      <c r="AG8" s="436">
        <v>0.11</v>
      </c>
      <c r="AH8" s="436">
        <v>0.12</v>
      </c>
      <c r="AI8" s="436">
        <v>99.5</v>
      </c>
      <c r="AJ8" s="436">
        <v>99.3</v>
      </c>
      <c r="AK8" s="436">
        <v>67.5</v>
      </c>
      <c r="AL8" s="436">
        <v>73.8</v>
      </c>
      <c r="AM8" s="436">
        <v>70.7</v>
      </c>
      <c r="AN8" s="436">
        <v>23.8</v>
      </c>
      <c r="AO8" s="436">
        <v>35.1</v>
      </c>
      <c r="AP8" s="436">
        <v>29.5</v>
      </c>
      <c r="AQ8" s="436">
        <v>4.21</v>
      </c>
      <c r="AR8" s="436">
        <v>4.63</v>
      </c>
      <c r="AS8" s="436">
        <v>4.42</v>
      </c>
      <c r="AT8" s="435"/>
      <c r="AU8" s="435"/>
      <c r="AV8" s="435"/>
      <c r="AW8" s="435"/>
      <c r="AX8" s="435"/>
      <c r="AY8" s="434">
        <v>129116</v>
      </c>
      <c r="AZ8" s="434">
        <v>128977</v>
      </c>
      <c r="BA8" s="434">
        <v>258093</v>
      </c>
    </row>
    <row r="9" spans="2:53" x14ac:dyDescent="0.2">
      <c r="B9" s="176" t="s">
        <v>164</v>
      </c>
      <c r="C9" s="436">
        <v>77</v>
      </c>
      <c r="D9" s="436">
        <v>47.3</v>
      </c>
      <c r="E9" s="436">
        <v>98.1</v>
      </c>
      <c r="F9" s="436">
        <v>46.7</v>
      </c>
      <c r="G9" s="436">
        <v>54.3</v>
      </c>
      <c r="H9" s="436">
        <v>20.2</v>
      </c>
      <c r="I9" s="436">
        <v>2924</v>
      </c>
      <c r="J9" s="436">
        <v>7.0000000000000007E-2</v>
      </c>
      <c r="K9" s="436">
        <v>0.02</v>
      </c>
      <c r="L9" s="436">
        <v>0.11</v>
      </c>
      <c r="M9" s="436">
        <v>98.5</v>
      </c>
      <c r="N9" s="436">
        <v>98.3</v>
      </c>
      <c r="O9" s="436">
        <v>50.8</v>
      </c>
      <c r="P9" s="436">
        <v>97.8</v>
      </c>
      <c r="Q9" s="436">
        <v>49.2</v>
      </c>
      <c r="R9" s="436">
        <v>65.2</v>
      </c>
      <c r="S9" s="436">
        <v>28.1</v>
      </c>
      <c r="T9" s="436">
        <v>2515</v>
      </c>
      <c r="U9" s="436">
        <v>0.44</v>
      </c>
      <c r="V9" s="436">
        <v>0.39</v>
      </c>
      <c r="W9" s="436">
        <v>0.49</v>
      </c>
      <c r="X9" s="436">
        <v>98.5</v>
      </c>
      <c r="Y9" s="436">
        <v>98.2</v>
      </c>
      <c r="Z9" s="436">
        <v>48.9</v>
      </c>
      <c r="AA9" s="436">
        <v>98</v>
      </c>
      <c r="AB9" s="436">
        <v>47.9</v>
      </c>
      <c r="AC9" s="436">
        <v>59.4</v>
      </c>
      <c r="AD9" s="436">
        <v>23.9</v>
      </c>
      <c r="AE9" s="436">
        <v>5439</v>
      </c>
      <c r="AF9" s="436">
        <v>0.24</v>
      </c>
      <c r="AG9" s="436">
        <v>0.2</v>
      </c>
      <c r="AH9" s="436">
        <v>0.27</v>
      </c>
      <c r="AI9" s="436">
        <v>98.5</v>
      </c>
      <c r="AJ9" s="436">
        <v>98.3</v>
      </c>
      <c r="AK9" s="436">
        <v>65.900000000000006</v>
      </c>
      <c r="AL9" s="436">
        <v>70.400000000000006</v>
      </c>
      <c r="AM9" s="436">
        <v>68</v>
      </c>
      <c r="AN9" s="436">
        <v>31.1</v>
      </c>
      <c r="AO9" s="436">
        <v>40.799999999999997</v>
      </c>
      <c r="AP9" s="436">
        <v>35.6</v>
      </c>
      <c r="AQ9" s="436">
        <v>4.3099999999999996</v>
      </c>
      <c r="AR9" s="436">
        <v>4.66</v>
      </c>
      <c r="AS9" s="436">
        <v>4.47</v>
      </c>
      <c r="AT9" s="435"/>
      <c r="AU9" s="435"/>
      <c r="AV9" s="435"/>
      <c r="AW9" s="435"/>
      <c r="AX9" s="435"/>
      <c r="AY9" s="434">
        <v>3222</v>
      </c>
      <c r="AZ9" s="434">
        <v>2815</v>
      </c>
      <c r="BA9" s="434">
        <v>6037</v>
      </c>
    </row>
    <row r="10" spans="2:53" x14ac:dyDescent="0.2">
      <c r="B10" s="176" t="s">
        <v>165</v>
      </c>
      <c r="C10" s="436">
        <v>44</v>
      </c>
      <c r="D10" s="436">
        <v>37.1</v>
      </c>
      <c r="E10" s="436">
        <v>98.5</v>
      </c>
      <c r="F10" s="436">
        <v>25.3</v>
      </c>
      <c r="G10" s="436">
        <v>4.5999999999999996</v>
      </c>
      <c r="H10" s="436">
        <v>0.9</v>
      </c>
      <c r="I10" s="436">
        <v>2022</v>
      </c>
      <c r="J10" s="436">
        <v>-0.88</v>
      </c>
      <c r="K10" s="436">
        <v>-0.94</v>
      </c>
      <c r="L10" s="436">
        <v>-0.82</v>
      </c>
      <c r="M10" s="436">
        <v>98.9</v>
      </c>
      <c r="N10" s="436">
        <v>98.5</v>
      </c>
      <c r="O10" s="436">
        <v>41.2</v>
      </c>
      <c r="P10" s="436">
        <v>98.5</v>
      </c>
      <c r="Q10" s="436">
        <v>33.4</v>
      </c>
      <c r="R10" s="436">
        <v>9.6999999999999993</v>
      </c>
      <c r="S10" s="436">
        <v>2.5</v>
      </c>
      <c r="T10" s="436">
        <v>748</v>
      </c>
      <c r="U10" s="436">
        <v>-0.6</v>
      </c>
      <c r="V10" s="436">
        <v>-0.69</v>
      </c>
      <c r="W10" s="436">
        <v>-0.51</v>
      </c>
      <c r="X10" s="436">
        <v>98.9</v>
      </c>
      <c r="Y10" s="436">
        <v>98.8</v>
      </c>
      <c r="Z10" s="436">
        <v>38.200000000000003</v>
      </c>
      <c r="AA10" s="436">
        <v>98.5</v>
      </c>
      <c r="AB10" s="436">
        <v>27.5</v>
      </c>
      <c r="AC10" s="436">
        <v>6</v>
      </c>
      <c r="AD10" s="436">
        <v>1.3</v>
      </c>
      <c r="AE10" s="436">
        <v>2770</v>
      </c>
      <c r="AF10" s="436">
        <v>-0.8</v>
      </c>
      <c r="AG10" s="436">
        <v>-0.85</v>
      </c>
      <c r="AH10" s="436">
        <v>-0.76</v>
      </c>
      <c r="AI10" s="436">
        <v>98.9</v>
      </c>
      <c r="AJ10" s="436">
        <v>98.5</v>
      </c>
      <c r="AK10" s="436">
        <v>47.8</v>
      </c>
      <c r="AL10" s="436">
        <v>57.8</v>
      </c>
      <c r="AM10" s="436">
        <v>50.5</v>
      </c>
      <c r="AN10" s="436">
        <v>1.6</v>
      </c>
      <c r="AO10" s="436">
        <v>3.9</v>
      </c>
      <c r="AP10" s="436">
        <v>2.2000000000000002</v>
      </c>
      <c r="AQ10" s="436">
        <v>2.87</v>
      </c>
      <c r="AR10" s="436">
        <v>3.17</v>
      </c>
      <c r="AS10" s="436">
        <v>2.96</v>
      </c>
      <c r="AT10" s="435"/>
      <c r="AU10" s="435"/>
      <c r="AV10" s="435"/>
      <c r="AW10" s="435"/>
      <c r="AX10" s="435"/>
      <c r="AY10" s="434">
        <v>2152</v>
      </c>
      <c r="AZ10" s="434">
        <v>805</v>
      </c>
      <c r="BA10" s="434">
        <v>2957</v>
      </c>
    </row>
    <row r="11" spans="2:53" x14ac:dyDescent="0.2">
      <c r="B11" s="176" t="s">
        <v>166</v>
      </c>
      <c r="C11" s="436">
        <v>28</v>
      </c>
      <c r="D11" s="436">
        <v>35.6</v>
      </c>
      <c r="E11" s="436">
        <v>96.7</v>
      </c>
      <c r="F11" s="436">
        <v>19.100000000000001</v>
      </c>
      <c r="G11" s="436">
        <v>10</v>
      </c>
      <c r="H11" s="436">
        <v>1.6</v>
      </c>
      <c r="I11" s="436">
        <v>592</v>
      </c>
      <c r="J11" s="436">
        <v>-0.65</v>
      </c>
      <c r="K11" s="436">
        <v>-0.75</v>
      </c>
      <c r="L11" s="436">
        <v>-0.55000000000000004</v>
      </c>
      <c r="M11" s="436">
        <v>98.3</v>
      </c>
      <c r="N11" s="436">
        <v>97.8</v>
      </c>
      <c r="O11" s="436">
        <v>37.299999999999997</v>
      </c>
      <c r="P11" s="436">
        <v>96.4</v>
      </c>
      <c r="Q11" s="436">
        <v>18.8</v>
      </c>
      <c r="R11" s="436">
        <v>9.5</v>
      </c>
      <c r="S11" s="436">
        <v>3.1</v>
      </c>
      <c r="T11" s="436">
        <v>375</v>
      </c>
      <c r="U11" s="436">
        <v>-0.59</v>
      </c>
      <c r="V11" s="436">
        <v>-0.72</v>
      </c>
      <c r="W11" s="436">
        <v>-0.46</v>
      </c>
      <c r="X11" s="436">
        <v>97.4</v>
      </c>
      <c r="Y11" s="436">
        <v>96.9</v>
      </c>
      <c r="Z11" s="436">
        <v>36.299999999999997</v>
      </c>
      <c r="AA11" s="436">
        <v>96.6</v>
      </c>
      <c r="AB11" s="436">
        <v>18.899999999999999</v>
      </c>
      <c r="AC11" s="436">
        <v>9.8000000000000007</v>
      </c>
      <c r="AD11" s="436">
        <v>2.2000000000000002</v>
      </c>
      <c r="AE11" s="436">
        <v>967</v>
      </c>
      <c r="AF11" s="436">
        <v>-0.62</v>
      </c>
      <c r="AG11" s="436">
        <v>-0.7</v>
      </c>
      <c r="AH11" s="436">
        <v>-0.55000000000000004</v>
      </c>
      <c r="AI11" s="436">
        <v>97.9</v>
      </c>
      <c r="AJ11" s="436">
        <v>97.5</v>
      </c>
      <c r="AK11" s="436">
        <v>41.7</v>
      </c>
      <c r="AL11" s="436">
        <v>40.6</v>
      </c>
      <c r="AM11" s="436">
        <v>41.3</v>
      </c>
      <c r="AN11" s="436">
        <v>2.7</v>
      </c>
      <c r="AO11" s="436">
        <v>3.8</v>
      </c>
      <c r="AP11" s="436">
        <v>3.1</v>
      </c>
      <c r="AQ11" s="436">
        <v>2.68</v>
      </c>
      <c r="AR11" s="436">
        <v>2.75</v>
      </c>
      <c r="AS11" s="436">
        <v>2.71</v>
      </c>
      <c r="AT11" s="435"/>
      <c r="AU11" s="435"/>
      <c r="AV11" s="435"/>
      <c r="AW11" s="435"/>
      <c r="AX11" s="435"/>
      <c r="AY11" s="434">
        <v>640</v>
      </c>
      <c r="AZ11" s="434">
        <v>421</v>
      </c>
      <c r="BA11" s="434">
        <v>1061</v>
      </c>
    </row>
    <row r="12" spans="2:53" x14ac:dyDescent="0.2">
      <c r="B12" s="176" t="s">
        <v>66</v>
      </c>
      <c r="C12" s="436">
        <v>19</v>
      </c>
      <c r="D12" s="436">
        <v>13.5</v>
      </c>
      <c r="E12" s="436">
        <v>64.7</v>
      </c>
      <c r="F12" s="436">
        <v>5.3</v>
      </c>
      <c r="G12" s="436">
        <v>1.1000000000000001</v>
      </c>
      <c r="H12" s="436">
        <v>0</v>
      </c>
      <c r="I12" s="436">
        <v>462</v>
      </c>
      <c r="J12" s="436">
        <v>-2.1800000000000002</v>
      </c>
      <c r="K12" s="436">
        <v>-2.29</v>
      </c>
      <c r="L12" s="436">
        <v>-2.06</v>
      </c>
      <c r="M12" s="436">
        <v>76.3</v>
      </c>
      <c r="N12" s="436">
        <v>74.099999999999994</v>
      </c>
      <c r="O12" s="436">
        <v>23</v>
      </c>
      <c r="P12" s="436">
        <v>80.599999999999994</v>
      </c>
      <c r="Q12" s="436">
        <v>11.9</v>
      </c>
      <c r="R12" s="436">
        <v>1.7</v>
      </c>
      <c r="S12" s="436">
        <v>0.7</v>
      </c>
      <c r="T12" s="436">
        <v>477</v>
      </c>
      <c r="U12" s="436">
        <v>-1.58</v>
      </c>
      <c r="V12" s="436">
        <v>-1.7</v>
      </c>
      <c r="W12" s="436">
        <v>-1.47</v>
      </c>
      <c r="X12" s="436">
        <v>87.6</v>
      </c>
      <c r="Y12" s="436">
        <v>86.2</v>
      </c>
      <c r="Z12" s="436">
        <v>18</v>
      </c>
      <c r="AA12" s="436">
        <v>72.2</v>
      </c>
      <c r="AB12" s="436">
        <v>8.4</v>
      </c>
      <c r="AC12" s="436">
        <v>1.4</v>
      </c>
      <c r="AD12" s="436">
        <v>0.3</v>
      </c>
      <c r="AE12" s="436">
        <v>939</v>
      </c>
      <c r="AF12" s="436">
        <v>-1.88</v>
      </c>
      <c r="AG12" s="436">
        <v>-1.96</v>
      </c>
      <c r="AH12" s="436">
        <v>-1.8</v>
      </c>
      <c r="AI12" s="436">
        <v>81.599999999999994</v>
      </c>
      <c r="AJ12" s="436">
        <v>79.8</v>
      </c>
      <c r="AK12" s="436">
        <v>13</v>
      </c>
      <c r="AL12" s="436">
        <v>26.6</v>
      </c>
      <c r="AM12" s="436">
        <v>19.399999999999999</v>
      </c>
      <c r="AN12" s="436">
        <v>0</v>
      </c>
      <c r="AO12" s="436">
        <v>1.2</v>
      </c>
      <c r="AP12" s="436">
        <v>0.6</v>
      </c>
      <c r="AQ12" s="436">
        <v>1.03</v>
      </c>
      <c r="AR12" s="436">
        <v>1.63</v>
      </c>
      <c r="AS12" s="436">
        <v>1.32</v>
      </c>
      <c r="AT12" s="435"/>
      <c r="AU12" s="435"/>
      <c r="AV12" s="435"/>
      <c r="AW12" s="435"/>
      <c r="AX12" s="435"/>
      <c r="AY12" s="434">
        <v>637</v>
      </c>
      <c r="AZ12" s="434">
        <v>572</v>
      </c>
      <c r="BA12" s="434">
        <v>1209</v>
      </c>
    </row>
    <row r="13" spans="2:53" x14ac:dyDescent="0.2">
      <c r="B13" s="176" t="s">
        <v>167</v>
      </c>
      <c r="C13" s="436">
        <v>752</v>
      </c>
      <c r="D13" s="436">
        <v>3.2</v>
      </c>
      <c r="E13" s="436">
        <v>16.3</v>
      </c>
      <c r="F13" s="436">
        <v>0.4</v>
      </c>
      <c r="G13" s="436">
        <v>0.1</v>
      </c>
      <c r="H13" s="436">
        <v>0</v>
      </c>
      <c r="I13" s="436">
        <v>6918</v>
      </c>
      <c r="J13" s="436">
        <v>-1.73</v>
      </c>
      <c r="K13" s="436">
        <v>-1.76</v>
      </c>
      <c r="L13" s="436">
        <v>-1.7</v>
      </c>
      <c r="M13" s="436">
        <v>35.6</v>
      </c>
      <c r="N13" s="436">
        <v>33.9</v>
      </c>
      <c r="O13" s="436">
        <v>1.7</v>
      </c>
      <c r="P13" s="436">
        <v>7.5</v>
      </c>
      <c r="Q13" s="436">
        <v>0.1</v>
      </c>
      <c r="R13" s="436">
        <v>0</v>
      </c>
      <c r="S13" s="436">
        <v>0</v>
      </c>
      <c r="T13" s="436">
        <v>2583</v>
      </c>
      <c r="U13" s="436">
        <v>-1.58</v>
      </c>
      <c r="V13" s="436">
        <v>-1.63</v>
      </c>
      <c r="W13" s="436">
        <v>-1.53</v>
      </c>
      <c r="X13" s="436">
        <v>23.3</v>
      </c>
      <c r="Y13" s="436">
        <v>22.4</v>
      </c>
      <c r="Z13" s="436">
        <v>2.8</v>
      </c>
      <c r="AA13" s="436">
        <v>13.9</v>
      </c>
      <c r="AB13" s="436">
        <v>0.3</v>
      </c>
      <c r="AC13" s="436">
        <v>0.1</v>
      </c>
      <c r="AD13" s="436">
        <v>0</v>
      </c>
      <c r="AE13" s="436">
        <v>9501</v>
      </c>
      <c r="AF13" s="436">
        <v>-1.69</v>
      </c>
      <c r="AG13" s="436">
        <v>-1.72</v>
      </c>
      <c r="AH13" s="436">
        <v>-1.67</v>
      </c>
      <c r="AI13" s="436">
        <v>32.299999999999997</v>
      </c>
      <c r="AJ13" s="436">
        <v>30.8</v>
      </c>
      <c r="AK13" s="436">
        <v>1.3</v>
      </c>
      <c r="AL13" s="436">
        <v>0.5</v>
      </c>
      <c r="AM13" s="436">
        <v>1.1000000000000001</v>
      </c>
      <c r="AN13" s="436">
        <v>0</v>
      </c>
      <c r="AO13" s="436">
        <v>0</v>
      </c>
      <c r="AP13" s="436">
        <v>0</v>
      </c>
      <c r="AQ13" s="436">
        <v>0.19</v>
      </c>
      <c r="AR13" s="436">
        <v>0.09</v>
      </c>
      <c r="AS13" s="436">
        <v>0.16</v>
      </c>
      <c r="AT13" s="435"/>
      <c r="AU13" s="435"/>
      <c r="AV13" s="435"/>
      <c r="AW13" s="435"/>
      <c r="AX13" s="435"/>
      <c r="AY13" s="434">
        <v>7480</v>
      </c>
      <c r="AZ13" s="434">
        <v>2790</v>
      </c>
      <c r="BA13" s="434">
        <v>10270</v>
      </c>
    </row>
    <row r="14" spans="2:53" x14ac:dyDescent="0.2">
      <c r="B14" s="176" t="s">
        <v>168</v>
      </c>
      <c r="C14" s="436">
        <v>3927</v>
      </c>
      <c r="D14" s="436">
        <v>43.8</v>
      </c>
      <c r="E14" s="436">
        <v>96.1</v>
      </c>
      <c r="F14" s="436">
        <v>40</v>
      </c>
      <c r="G14" s="436">
        <v>32.799999999999997</v>
      </c>
      <c r="H14" s="436">
        <v>12.8</v>
      </c>
      <c r="I14" s="436">
        <v>251693</v>
      </c>
      <c r="J14" s="436">
        <v>-0.25</v>
      </c>
      <c r="K14" s="436">
        <v>-0.26</v>
      </c>
      <c r="L14" s="436">
        <v>-0.25</v>
      </c>
      <c r="M14" s="436">
        <v>97.4</v>
      </c>
      <c r="N14" s="436">
        <v>97</v>
      </c>
      <c r="O14" s="436">
        <v>49.3</v>
      </c>
      <c r="P14" s="436">
        <v>97.9</v>
      </c>
      <c r="Q14" s="436">
        <v>46.7</v>
      </c>
      <c r="R14" s="436">
        <v>44.2</v>
      </c>
      <c r="S14" s="436">
        <v>20.8</v>
      </c>
      <c r="T14" s="436">
        <v>243142</v>
      </c>
      <c r="U14" s="436">
        <v>0.22</v>
      </c>
      <c r="V14" s="436">
        <v>0.21</v>
      </c>
      <c r="W14" s="436">
        <v>0.22</v>
      </c>
      <c r="X14" s="436">
        <v>98.6</v>
      </c>
      <c r="Y14" s="436">
        <v>98.4</v>
      </c>
      <c r="Z14" s="436">
        <v>46.5</v>
      </c>
      <c r="AA14" s="436">
        <v>96.9</v>
      </c>
      <c r="AB14" s="436">
        <v>43.3</v>
      </c>
      <c r="AC14" s="436">
        <v>38.4</v>
      </c>
      <c r="AD14" s="436">
        <v>16.7</v>
      </c>
      <c r="AE14" s="436">
        <v>494835</v>
      </c>
      <c r="AF14" s="436">
        <v>-0.02</v>
      </c>
      <c r="AG14" s="436">
        <v>-0.03</v>
      </c>
      <c r="AH14" s="436">
        <v>-0.02</v>
      </c>
      <c r="AI14" s="436">
        <v>98</v>
      </c>
      <c r="AJ14" s="436">
        <v>97.7</v>
      </c>
      <c r="AK14" s="436">
        <v>60.5</v>
      </c>
      <c r="AL14" s="436">
        <v>68.099999999999994</v>
      </c>
      <c r="AM14" s="436">
        <v>64.2</v>
      </c>
      <c r="AN14" s="436">
        <v>18.899999999999999</v>
      </c>
      <c r="AO14" s="436">
        <v>29.5</v>
      </c>
      <c r="AP14" s="436">
        <v>24.1</v>
      </c>
      <c r="AQ14" s="436">
        <v>3.8</v>
      </c>
      <c r="AR14" s="436">
        <v>4.29</v>
      </c>
      <c r="AS14" s="436">
        <v>4.04</v>
      </c>
      <c r="AT14" s="435"/>
      <c r="AU14" s="435"/>
      <c r="AV14" s="435"/>
      <c r="AW14" s="435"/>
      <c r="AX14" s="435"/>
      <c r="AY14" s="434">
        <v>266906</v>
      </c>
      <c r="AZ14" s="434">
        <v>256720</v>
      </c>
      <c r="BA14" s="434">
        <v>523626</v>
      </c>
    </row>
    <row r="15" spans="2:53" x14ac:dyDescent="0.2">
      <c r="B15" s="176" t="s">
        <v>37</v>
      </c>
      <c r="C15" s="436">
        <v>436</v>
      </c>
      <c r="D15" s="436">
        <v>5.9</v>
      </c>
      <c r="E15" s="436">
        <v>43.8</v>
      </c>
      <c r="F15" s="436">
        <v>1.3</v>
      </c>
      <c r="G15" s="436">
        <v>0.4</v>
      </c>
      <c r="H15" s="436">
        <v>0</v>
      </c>
      <c r="I15" s="436">
        <v>5866</v>
      </c>
      <c r="J15" s="436">
        <v>-3.13</v>
      </c>
      <c r="K15" s="436">
        <v>-3.16</v>
      </c>
      <c r="L15" s="436">
        <v>-3.09</v>
      </c>
      <c r="M15" s="436">
        <v>59.4</v>
      </c>
      <c r="N15" s="436">
        <v>55.7</v>
      </c>
      <c r="O15" s="436">
        <v>8.1</v>
      </c>
      <c r="P15" s="436">
        <v>50.6</v>
      </c>
      <c r="Q15" s="436">
        <v>2.5</v>
      </c>
      <c r="R15" s="436">
        <v>0.4</v>
      </c>
      <c r="S15" s="436">
        <v>0.1</v>
      </c>
      <c r="T15" s="436">
        <v>2784</v>
      </c>
      <c r="U15" s="436">
        <v>-3.07</v>
      </c>
      <c r="V15" s="436">
        <v>-3.12</v>
      </c>
      <c r="W15" s="436">
        <v>-3.03</v>
      </c>
      <c r="X15" s="436">
        <v>64.5</v>
      </c>
      <c r="Y15" s="436">
        <v>61.8</v>
      </c>
      <c r="Z15" s="436">
        <v>6.6</v>
      </c>
      <c r="AA15" s="436">
        <v>46</v>
      </c>
      <c r="AB15" s="436">
        <v>1.7</v>
      </c>
      <c r="AC15" s="436">
        <v>0.4</v>
      </c>
      <c r="AD15" s="436">
        <v>0.1</v>
      </c>
      <c r="AE15" s="436">
        <v>8650</v>
      </c>
      <c r="AF15" s="436">
        <v>-3.11</v>
      </c>
      <c r="AG15" s="436">
        <v>-3.14</v>
      </c>
      <c r="AH15" s="436">
        <v>-3.08</v>
      </c>
      <c r="AI15" s="436">
        <v>61.1</v>
      </c>
      <c r="AJ15" s="436">
        <v>57.7</v>
      </c>
      <c r="AK15" s="436">
        <v>3.4</v>
      </c>
      <c r="AL15" s="436">
        <v>6.8</v>
      </c>
      <c r="AM15" s="436">
        <v>4.5</v>
      </c>
      <c r="AN15" s="436">
        <v>0.1</v>
      </c>
      <c r="AO15" s="436">
        <v>0.1</v>
      </c>
      <c r="AP15" s="436">
        <v>0.1</v>
      </c>
      <c r="AQ15" s="436">
        <v>0.38</v>
      </c>
      <c r="AR15" s="436">
        <v>0.49</v>
      </c>
      <c r="AS15" s="436">
        <v>0.41</v>
      </c>
      <c r="AT15" s="435"/>
      <c r="AU15" s="435"/>
      <c r="AV15" s="435"/>
      <c r="AW15" s="435"/>
      <c r="AX15" s="435"/>
      <c r="AY15" s="434">
        <v>6654</v>
      </c>
      <c r="AZ15" s="434">
        <v>3260</v>
      </c>
      <c r="BA15" s="434">
        <v>9914</v>
      </c>
    </row>
    <row r="16" spans="2:53" x14ac:dyDescent="0.2">
      <c r="B16" s="176" t="s">
        <v>36</v>
      </c>
      <c r="C16" s="436">
        <v>4363</v>
      </c>
      <c r="D16" s="436">
        <v>42.9</v>
      </c>
      <c r="E16" s="436">
        <v>94.8</v>
      </c>
      <c r="F16" s="436">
        <v>39</v>
      </c>
      <c r="G16" s="436">
        <v>32</v>
      </c>
      <c r="H16" s="436">
        <v>12.4</v>
      </c>
      <c r="I16" s="436">
        <v>257559</v>
      </c>
      <c r="J16" s="436">
        <v>-0.32</v>
      </c>
      <c r="K16" s="436">
        <v>-0.32</v>
      </c>
      <c r="L16" s="436">
        <v>-0.31</v>
      </c>
      <c r="M16" s="436">
        <v>96.4</v>
      </c>
      <c r="N16" s="436">
        <v>96</v>
      </c>
      <c r="O16" s="436">
        <v>48.8</v>
      </c>
      <c r="P16" s="436">
        <v>97.3</v>
      </c>
      <c r="Q16" s="436">
        <v>46.2</v>
      </c>
      <c r="R16" s="436">
        <v>43.6</v>
      </c>
      <c r="S16" s="436">
        <v>20.5</v>
      </c>
      <c r="T16" s="436">
        <v>245926</v>
      </c>
      <c r="U16" s="436">
        <v>0.18</v>
      </c>
      <c r="V16" s="436">
        <v>0.17</v>
      </c>
      <c r="W16" s="436">
        <v>0.18</v>
      </c>
      <c r="X16" s="436">
        <v>98.2</v>
      </c>
      <c r="Y16" s="436">
        <v>98</v>
      </c>
      <c r="Z16" s="436">
        <v>45.8</v>
      </c>
      <c r="AA16" s="436">
        <v>96</v>
      </c>
      <c r="AB16" s="436">
        <v>42.5</v>
      </c>
      <c r="AC16" s="436">
        <v>37.700000000000003</v>
      </c>
      <c r="AD16" s="436">
        <v>16.399999999999999</v>
      </c>
      <c r="AE16" s="436">
        <v>503485</v>
      </c>
      <c r="AF16" s="436">
        <v>-0.08</v>
      </c>
      <c r="AG16" s="436">
        <v>-0.08</v>
      </c>
      <c r="AH16" s="436">
        <v>-7.0000000000000007E-2</v>
      </c>
      <c r="AI16" s="436">
        <v>97.3</v>
      </c>
      <c r="AJ16" s="436">
        <v>97</v>
      </c>
      <c r="AK16" s="436">
        <v>59.1</v>
      </c>
      <c r="AL16" s="436">
        <v>67.3</v>
      </c>
      <c r="AM16" s="436">
        <v>63.1</v>
      </c>
      <c r="AN16" s="436">
        <v>18.399999999999999</v>
      </c>
      <c r="AO16" s="436">
        <v>29.1</v>
      </c>
      <c r="AP16" s="436">
        <v>23.6</v>
      </c>
      <c r="AQ16" s="436">
        <v>3.72</v>
      </c>
      <c r="AR16" s="436">
        <v>4.24</v>
      </c>
      <c r="AS16" s="436">
        <v>3.98</v>
      </c>
      <c r="AT16" s="435"/>
      <c r="AU16" s="435"/>
      <c r="AV16" s="435"/>
      <c r="AW16" s="435"/>
      <c r="AX16" s="435"/>
      <c r="AY16" s="434">
        <v>273560</v>
      </c>
      <c r="AZ16" s="434">
        <v>259980</v>
      </c>
      <c r="BA16" s="434">
        <v>533540</v>
      </c>
    </row>
    <row r="17" spans="2:53" x14ac:dyDescent="0.2">
      <c r="B17" s="176" t="s">
        <v>26</v>
      </c>
      <c r="C17" s="436">
        <v>58</v>
      </c>
      <c r="D17" s="436">
        <v>6.9</v>
      </c>
      <c r="E17" s="436">
        <v>23.5</v>
      </c>
      <c r="F17" s="436">
        <v>1.6</v>
      </c>
      <c r="G17" s="436">
        <v>0.6</v>
      </c>
      <c r="H17" s="436">
        <v>0</v>
      </c>
      <c r="I17" s="436">
        <v>247</v>
      </c>
      <c r="J17" s="436">
        <v>-1.66</v>
      </c>
      <c r="K17" s="436">
        <v>-1.81</v>
      </c>
      <c r="L17" s="436">
        <v>-1.5</v>
      </c>
      <c r="M17" s="436">
        <v>45.2</v>
      </c>
      <c r="N17" s="436">
        <v>42.9</v>
      </c>
      <c r="O17" s="436">
        <v>10.1</v>
      </c>
      <c r="P17" s="436">
        <v>28.3</v>
      </c>
      <c r="Q17" s="436">
        <v>5.8</v>
      </c>
      <c r="R17" s="436">
        <v>2.5</v>
      </c>
      <c r="S17" s="436">
        <v>1.7</v>
      </c>
      <c r="T17" s="436">
        <v>95</v>
      </c>
      <c r="U17" s="436">
        <v>-1.33</v>
      </c>
      <c r="V17" s="436">
        <v>-1.58</v>
      </c>
      <c r="W17" s="436">
        <v>-1.08</v>
      </c>
      <c r="X17" s="436">
        <v>47.5</v>
      </c>
      <c r="Y17" s="436">
        <v>46.7</v>
      </c>
      <c r="Z17" s="436">
        <v>7.8</v>
      </c>
      <c r="AA17" s="436">
        <v>24.9</v>
      </c>
      <c r="AB17" s="436">
        <v>2.8</v>
      </c>
      <c r="AC17" s="436">
        <v>1.2</v>
      </c>
      <c r="AD17" s="436">
        <v>0.5</v>
      </c>
      <c r="AE17" s="436">
        <v>342</v>
      </c>
      <c r="AF17" s="436">
        <v>-1.57</v>
      </c>
      <c r="AG17" s="436">
        <v>-1.7</v>
      </c>
      <c r="AH17" s="436">
        <v>-1.43</v>
      </c>
      <c r="AI17" s="436">
        <v>45.8</v>
      </c>
      <c r="AJ17" s="436">
        <v>44</v>
      </c>
      <c r="AK17" s="436">
        <v>3.5</v>
      </c>
      <c r="AL17" s="436">
        <v>10</v>
      </c>
      <c r="AM17" s="436">
        <v>5.3</v>
      </c>
      <c r="AN17" s="436">
        <v>0</v>
      </c>
      <c r="AO17" s="436">
        <v>2.5</v>
      </c>
      <c r="AP17" s="436">
        <v>0.7</v>
      </c>
      <c r="AQ17" s="436">
        <v>0.52</v>
      </c>
      <c r="AR17" s="436">
        <v>0.75</v>
      </c>
      <c r="AS17" s="436">
        <v>0.57999999999999996</v>
      </c>
      <c r="AT17" s="435"/>
      <c r="AU17" s="435"/>
      <c r="AV17" s="435"/>
      <c r="AW17" s="435"/>
      <c r="AX17" s="435"/>
      <c r="AY17" s="434">
        <v>310</v>
      </c>
      <c r="AZ17" s="434">
        <v>120</v>
      </c>
      <c r="BA17" s="434">
        <v>430</v>
      </c>
    </row>
    <row r="18" spans="2:53" x14ac:dyDescent="0.2">
      <c r="B18" s="176" t="s">
        <v>14</v>
      </c>
      <c r="C18" s="436">
        <v>843</v>
      </c>
      <c r="D18" s="436">
        <v>28.4</v>
      </c>
      <c r="E18" s="436">
        <v>21.8</v>
      </c>
      <c r="F18" s="436">
        <v>13.9</v>
      </c>
      <c r="G18" s="436">
        <v>7.4</v>
      </c>
      <c r="H18" s="436">
        <v>4.0999999999999996</v>
      </c>
      <c r="I18" s="436">
        <v>0</v>
      </c>
      <c r="J18" s="436" t="s">
        <v>176</v>
      </c>
      <c r="K18" s="436" t="s">
        <v>176</v>
      </c>
      <c r="L18" s="436" t="s">
        <v>176</v>
      </c>
      <c r="M18" s="436">
        <v>88</v>
      </c>
      <c r="N18" s="436">
        <v>88.2</v>
      </c>
      <c r="O18" s="436">
        <v>36.299999999999997</v>
      </c>
      <c r="P18" s="436">
        <v>28.3</v>
      </c>
      <c r="Q18" s="436">
        <v>19.399999999999999</v>
      </c>
      <c r="R18" s="436">
        <v>11.3</v>
      </c>
      <c r="S18" s="436">
        <v>7.4</v>
      </c>
      <c r="T18" s="436">
        <v>0</v>
      </c>
      <c r="U18" s="436" t="s">
        <v>176</v>
      </c>
      <c r="V18" s="436" t="s">
        <v>176</v>
      </c>
      <c r="W18" s="436" t="s">
        <v>176</v>
      </c>
      <c r="X18" s="436">
        <v>90.7</v>
      </c>
      <c r="Y18" s="436">
        <v>90.8</v>
      </c>
      <c r="Z18" s="436">
        <v>32.299999999999997</v>
      </c>
      <c r="AA18" s="436">
        <v>25</v>
      </c>
      <c r="AB18" s="436">
        <v>16.600000000000001</v>
      </c>
      <c r="AC18" s="436">
        <v>9.3000000000000007</v>
      </c>
      <c r="AD18" s="436">
        <v>5.7</v>
      </c>
      <c r="AE18" s="436">
        <v>0</v>
      </c>
      <c r="AF18" s="436" t="s">
        <v>176</v>
      </c>
      <c r="AG18" s="436" t="s">
        <v>176</v>
      </c>
      <c r="AH18" s="436" t="s">
        <v>176</v>
      </c>
      <c r="AI18" s="436">
        <v>89.3</v>
      </c>
      <c r="AJ18" s="436">
        <v>89.5</v>
      </c>
      <c r="AK18" s="436">
        <v>18</v>
      </c>
      <c r="AL18" s="436">
        <v>24.5</v>
      </c>
      <c r="AM18" s="436">
        <v>21.2</v>
      </c>
      <c r="AN18" s="436">
        <v>5.5</v>
      </c>
      <c r="AO18" s="436">
        <v>9.4</v>
      </c>
      <c r="AP18" s="436">
        <v>7.5</v>
      </c>
      <c r="AQ18" s="436">
        <v>2.2400000000000002</v>
      </c>
      <c r="AR18" s="436">
        <v>2.87</v>
      </c>
      <c r="AS18" s="436">
        <v>2.5499999999999998</v>
      </c>
      <c r="AT18" s="435"/>
      <c r="AU18" s="435"/>
      <c r="AV18" s="435"/>
      <c r="AW18" s="435"/>
      <c r="AX18" s="435"/>
      <c r="AY18" s="434">
        <v>23714</v>
      </c>
      <c r="AZ18" s="434">
        <v>23250</v>
      </c>
      <c r="BA18" s="434">
        <v>46964</v>
      </c>
    </row>
    <row r="19" spans="2:53" x14ac:dyDescent="0.2">
      <c r="B19" s="176" t="s">
        <v>15</v>
      </c>
      <c r="C19" s="436">
        <v>277</v>
      </c>
      <c r="D19" s="436">
        <v>5.4</v>
      </c>
      <c r="E19" s="436">
        <v>26.6</v>
      </c>
      <c r="F19" s="436">
        <v>1.7</v>
      </c>
      <c r="G19" s="436">
        <v>0.2</v>
      </c>
      <c r="H19" s="436">
        <v>0</v>
      </c>
      <c r="I19" s="436">
        <v>0</v>
      </c>
      <c r="J19" s="436" t="s">
        <v>176</v>
      </c>
      <c r="K19" s="436" t="s">
        <v>176</v>
      </c>
      <c r="L19" s="436" t="s">
        <v>176</v>
      </c>
      <c r="M19" s="436">
        <v>45.3</v>
      </c>
      <c r="N19" s="436">
        <v>42.1</v>
      </c>
      <c r="O19" s="436">
        <v>4.5</v>
      </c>
      <c r="P19" s="436">
        <v>23.4</v>
      </c>
      <c r="Q19" s="436">
        <v>1.1000000000000001</v>
      </c>
      <c r="R19" s="436">
        <v>0</v>
      </c>
      <c r="S19" s="436">
        <v>0</v>
      </c>
      <c r="T19" s="436">
        <v>0</v>
      </c>
      <c r="U19" s="436" t="s">
        <v>176</v>
      </c>
      <c r="V19" s="436" t="s">
        <v>176</v>
      </c>
      <c r="W19" s="436" t="s">
        <v>176</v>
      </c>
      <c r="X19" s="436">
        <v>37.9</v>
      </c>
      <c r="Y19" s="436">
        <v>35.799999999999997</v>
      </c>
      <c r="Z19" s="436">
        <v>5.0999999999999996</v>
      </c>
      <c r="AA19" s="436">
        <v>25.7</v>
      </c>
      <c r="AB19" s="436">
        <v>1.6</v>
      </c>
      <c r="AC19" s="436">
        <v>0.1</v>
      </c>
      <c r="AD19" s="436">
        <v>0</v>
      </c>
      <c r="AE19" s="436">
        <v>0</v>
      </c>
      <c r="AF19" s="436" t="s">
        <v>176</v>
      </c>
      <c r="AG19" s="436" t="s">
        <v>176</v>
      </c>
      <c r="AH19" s="436" t="s">
        <v>176</v>
      </c>
      <c r="AI19" s="436">
        <v>43.3</v>
      </c>
      <c r="AJ19" s="436">
        <v>40.4</v>
      </c>
      <c r="AK19" s="436">
        <v>4.5999999999999996</v>
      </c>
      <c r="AL19" s="436">
        <v>2.8</v>
      </c>
      <c r="AM19" s="436">
        <v>4.0999999999999996</v>
      </c>
      <c r="AN19" s="436">
        <v>0</v>
      </c>
      <c r="AO19" s="436">
        <v>0</v>
      </c>
      <c r="AP19" s="436">
        <v>0</v>
      </c>
      <c r="AQ19" s="436">
        <v>0.36</v>
      </c>
      <c r="AR19" s="436">
        <v>0.27</v>
      </c>
      <c r="AS19" s="436">
        <v>0.34</v>
      </c>
      <c r="AT19" s="435"/>
      <c r="AU19" s="435"/>
      <c r="AV19" s="435"/>
      <c r="AW19" s="435"/>
      <c r="AX19" s="435"/>
      <c r="AY19" s="434">
        <v>1945</v>
      </c>
      <c r="AZ19" s="434">
        <v>738</v>
      </c>
      <c r="BA19" s="434">
        <v>2683</v>
      </c>
    </row>
    <row r="20" spans="2:53" x14ac:dyDescent="0.2">
      <c r="B20" s="176" t="s">
        <v>169</v>
      </c>
      <c r="C20" s="436">
        <v>1178</v>
      </c>
      <c r="D20" s="436">
        <v>26.4</v>
      </c>
      <c r="E20" s="436">
        <v>22.2</v>
      </c>
      <c r="F20" s="436">
        <v>12.8</v>
      </c>
      <c r="G20" s="436">
        <v>6.8</v>
      </c>
      <c r="H20" s="436">
        <v>3.8</v>
      </c>
      <c r="I20" s="436">
        <v>247</v>
      </c>
      <c r="J20" s="436">
        <v>-1.66</v>
      </c>
      <c r="K20" s="436">
        <v>-1.81</v>
      </c>
      <c r="L20" s="436">
        <v>-1.5</v>
      </c>
      <c r="M20" s="436">
        <v>84.3</v>
      </c>
      <c r="N20" s="436">
        <v>84.2</v>
      </c>
      <c r="O20" s="436">
        <v>35.200000000000003</v>
      </c>
      <c r="P20" s="436">
        <v>28.1</v>
      </c>
      <c r="Q20" s="436">
        <v>18.7</v>
      </c>
      <c r="R20" s="436">
        <v>11</v>
      </c>
      <c r="S20" s="436">
        <v>7.1</v>
      </c>
      <c r="T20" s="436">
        <v>95</v>
      </c>
      <c r="U20" s="436">
        <v>-1.33</v>
      </c>
      <c r="V20" s="436">
        <v>-1.58</v>
      </c>
      <c r="W20" s="436">
        <v>-1.08</v>
      </c>
      <c r="X20" s="436">
        <v>88.9</v>
      </c>
      <c r="Y20" s="436">
        <v>88.9</v>
      </c>
      <c r="Z20" s="436">
        <v>30.6</v>
      </c>
      <c r="AA20" s="436">
        <v>25.1</v>
      </c>
      <c r="AB20" s="436">
        <v>15.7</v>
      </c>
      <c r="AC20" s="436">
        <v>8.8000000000000007</v>
      </c>
      <c r="AD20" s="436">
        <v>5.4</v>
      </c>
      <c r="AE20" s="436">
        <v>342</v>
      </c>
      <c r="AF20" s="436">
        <v>-1.57</v>
      </c>
      <c r="AG20" s="436">
        <v>-1.7</v>
      </c>
      <c r="AH20" s="436">
        <v>-1.43</v>
      </c>
      <c r="AI20" s="436">
        <v>86.5</v>
      </c>
      <c r="AJ20" s="436">
        <v>86.5</v>
      </c>
      <c r="AK20" s="436">
        <v>16.8</v>
      </c>
      <c r="AL20" s="436">
        <v>23.8</v>
      </c>
      <c r="AM20" s="436">
        <v>20.2</v>
      </c>
      <c r="AN20" s="436">
        <v>5.0999999999999996</v>
      </c>
      <c r="AO20" s="436">
        <v>9.1</v>
      </c>
      <c r="AP20" s="436">
        <v>7</v>
      </c>
      <c r="AQ20" s="436">
        <v>2.08</v>
      </c>
      <c r="AR20" s="436">
        <v>2.78</v>
      </c>
      <c r="AS20" s="436">
        <v>2.42</v>
      </c>
      <c r="AT20" s="435"/>
      <c r="AU20" s="435"/>
      <c r="AV20" s="435"/>
      <c r="AW20" s="435"/>
      <c r="AX20" s="435"/>
      <c r="AY20" s="434">
        <v>25969</v>
      </c>
      <c r="AZ20" s="434">
        <v>24108</v>
      </c>
      <c r="BA20" s="434">
        <v>50077</v>
      </c>
    </row>
    <row r="21" spans="2:53" x14ac:dyDescent="0.2">
      <c r="B21" s="176" t="s">
        <v>24</v>
      </c>
      <c r="C21" s="436">
        <v>1087</v>
      </c>
      <c r="D21" s="436">
        <v>3.8</v>
      </c>
      <c r="E21" s="436">
        <v>18.600000000000001</v>
      </c>
      <c r="F21" s="436">
        <v>0.7</v>
      </c>
      <c r="G21" s="436">
        <v>0.2</v>
      </c>
      <c r="H21" s="436">
        <v>0</v>
      </c>
      <c r="I21" s="436">
        <v>7165</v>
      </c>
      <c r="J21" s="436">
        <v>-1.73</v>
      </c>
      <c r="K21" s="436">
        <v>-1.76</v>
      </c>
      <c r="L21" s="436">
        <v>-1.7</v>
      </c>
      <c r="M21" s="436">
        <v>37.9</v>
      </c>
      <c r="N21" s="436">
        <v>35.9</v>
      </c>
      <c r="O21" s="436">
        <v>2.6</v>
      </c>
      <c r="P21" s="436">
        <v>11.4</v>
      </c>
      <c r="Q21" s="436">
        <v>0.5</v>
      </c>
      <c r="R21" s="436">
        <v>0.1</v>
      </c>
      <c r="S21" s="436">
        <v>0.1</v>
      </c>
      <c r="T21" s="436">
        <v>2678</v>
      </c>
      <c r="U21" s="436">
        <v>-1.57</v>
      </c>
      <c r="V21" s="436">
        <v>-1.62</v>
      </c>
      <c r="W21" s="436">
        <v>-1.52</v>
      </c>
      <c r="X21" s="436">
        <v>27</v>
      </c>
      <c r="Y21" s="436">
        <v>25.9</v>
      </c>
      <c r="Z21" s="436">
        <v>3.4</v>
      </c>
      <c r="AA21" s="436">
        <v>16.600000000000001</v>
      </c>
      <c r="AB21" s="436">
        <v>0.7</v>
      </c>
      <c r="AC21" s="436">
        <v>0.1</v>
      </c>
      <c r="AD21" s="436">
        <v>0</v>
      </c>
      <c r="AE21" s="436">
        <v>9843</v>
      </c>
      <c r="AF21" s="436">
        <v>-1.69</v>
      </c>
      <c r="AG21" s="436">
        <v>-1.71</v>
      </c>
      <c r="AH21" s="436">
        <v>-1.66</v>
      </c>
      <c r="AI21" s="436">
        <v>34.9</v>
      </c>
      <c r="AJ21" s="436">
        <v>33.1</v>
      </c>
      <c r="AK21" s="436">
        <v>2.1</v>
      </c>
      <c r="AL21" s="436">
        <v>1.3</v>
      </c>
      <c r="AM21" s="436">
        <v>1.8</v>
      </c>
      <c r="AN21" s="436">
        <v>0</v>
      </c>
      <c r="AO21" s="436">
        <v>0.1</v>
      </c>
      <c r="AP21" s="436">
        <v>0</v>
      </c>
      <c r="AQ21" s="436">
        <v>0.23</v>
      </c>
      <c r="AR21" s="436">
        <v>0.14000000000000001</v>
      </c>
      <c r="AS21" s="436">
        <v>0.21</v>
      </c>
      <c r="AT21" s="435"/>
      <c r="AU21" s="435"/>
      <c r="AV21" s="435"/>
      <c r="AW21" s="435"/>
      <c r="AX21" s="435"/>
      <c r="AY21" s="434">
        <v>9735</v>
      </c>
      <c r="AZ21" s="434">
        <v>3648</v>
      </c>
      <c r="BA21" s="434">
        <v>13383</v>
      </c>
    </row>
    <row r="22" spans="2:53" x14ac:dyDescent="0.2">
      <c r="B22" s="176" t="s">
        <v>16</v>
      </c>
      <c r="C22" s="436">
        <v>5568</v>
      </c>
      <c r="D22" s="436">
        <v>41.5</v>
      </c>
      <c r="E22" s="436">
        <v>88.7</v>
      </c>
      <c r="F22" s="436">
        <v>36.799999999999997</v>
      </c>
      <c r="G22" s="436">
        <v>29.8</v>
      </c>
      <c r="H22" s="436">
        <v>11.7</v>
      </c>
      <c r="I22" s="436">
        <v>257806</v>
      </c>
      <c r="J22" s="436">
        <v>-0.32</v>
      </c>
      <c r="K22" s="436">
        <v>-0.33</v>
      </c>
      <c r="L22" s="436">
        <v>-0.32</v>
      </c>
      <c r="M22" s="436">
        <v>95.8</v>
      </c>
      <c r="N22" s="436">
        <v>95.4</v>
      </c>
      <c r="O22" s="436">
        <v>47.7</v>
      </c>
      <c r="P22" s="436">
        <v>91.6</v>
      </c>
      <c r="Q22" s="436">
        <v>43.9</v>
      </c>
      <c r="R22" s="436">
        <v>40.9</v>
      </c>
      <c r="S22" s="436">
        <v>19.399999999999999</v>
      </c>
      <c r="T22" s="436">
        <v>246021</v>
      </c>
      <c r="U22" s="436">
        <v>0.18</v>
      </c>
      <c r="V22" s="436">
        <v>0.17</v>
      </c>
      <c r="W22" s="436">
        <v>0.18</v>
      </c>
      <c r="X22" s="436">
        <v>97.8</v>
      </c>
      <c r="Y22" s="436">
        <v>97.6</v>
      </c>
      <c r="Z22" s="436">
        <v>44.5</v>
      </c>
      <c r="AA22" s="436">
        <v>90.1</v>
      </c>
      <c r="AB22" s="436">
        <v>40.200000000000003</v>
      </c>
      <c r="AC22" s="436">
        <v>35.200000000000003</v>
      </c>
      <c r="AD22" s="436">
        <v>15.4</v>
      </c>
      <c r="AE22" s="436">
        <v>503827</v>
      </c>
      <c r="AF22" s="436">
        <v>-0.08</v>
      </c>
      <c r="AG22" s="436">
        <v>-0.08</v>
      </c>
      <c r="AH22" s="436">
        <v>-7.0000000000000007E-2</v>
      </c>
      <c r="AI22" s="436">
        <v>96.8</v>
      </c>
      <c r="AJ22" s="436">
        <v>96.5</v>
      </c>
      <c r="AK22" s="436">
        <v>55.5</v>
      </c>
      <c r="AL22" s="436">
        <v>63.7</v>
      </c>
      <c r="AM22" s="436">
        <v>59.4</v>
      </c>
      <c r="AN22" s="436">
        <v>17.3</v>
      </c>
      <c r="AO22" s="436">
        <v>27.4</v>
      </c>
      <c r="AP22" s="436">
        <v>22.2</v>
      </c>
      <c r="AQ22" s="436">
        <v>3.58</v>
      </c>
      <c r="AR22" s="436">
        <v>4.12</v>
      </c>
      <c r="AS22" s="436">
        <v>3.85</v>
      </c>
      <c r="AT22" s="435"/>
      <c r="AU22" s="435"/>
      <c r="AV22" s="435"/>
      <c r="AW22" s="435"/>
      <c r="AX22" s="435"/>
      <c r="AY22" s="434">
        <v>299529</v>
      </c>
      <c r="AZ22" s="434">
        <v>284088</v>
      </c>
      <c r="BA22" s="434">
        <v>583617</v>
      </c>
    </row>
    <row r="23" spans="2:53" x14ac:dyDescent="0.2">
      <c r="B23" s="176" t="s">
        <v>13</v>
      </c>
      <c r="C23" s="436">
        <v>163</v>
      </c>
      <c r="D23" s="436">
        <v>69.8</v>
      </c>
      <c r="E23" s="436">
        <v>99.8</v>
      </c>
      <c r="F23" s="436">
        <v>92.1</v>
      </c>
      <c r="G23" s="436">
        <v>74.2</v>
      </c>
      <c r="H23" s="436">
        <v>54.6</v>
      </c>
      <c r="I23" s="436">
        <v>10570</v>
      </c>
      <c r="J23" s="436">
        <v>0.42</v>
      </c>
      <c r="K23" s="436">
        <v>0.39</v>
      </c>
      <c r="L23" s="436">
        <v>0.44</v>
      </c>
      <c r="M23" s="436">
        <v>99.9</v>
      </c>
      <c r="N23" s="436">
        <v>99.9</v>
      </c>
      <c r="O23" s="436">
        <v>72.3</v>
      </c>
      <c r="P23" s="436">
        <v>99.9</v>
      </c>
      <c r="Q23" s="436">
        <v>93.8</v>
      </c>
      <c r="R23" s="436">
        <v>83.1</v>
      </c>
      <c r="S23" s="436">
        <v>68.8</v>
      </c>
      <c r="T23" s="436">
        <v>10628</v>
      </c>
      <c r="U23" s="436">
        <v>0.71</v>
      </c>
      <c r="V23" s="436">
        <v>0.69</v>
      </c>
      <c r="W23" s="436">
        <v>0.73</v>
      </c>
      <c r="X23" s="436">
        <v>99.9</v>
      </c>
      <c r="Y23" s="436">
        <v>99.9</v>
      </c>
      <c r="Z23" s="436">
        <v>71.099999999999994</v>
      </c>
      <c r="AA23" s="436">
        <v>99.8</v>
      </c>
      <c r="AB23" s="436">
        <v>92.9</v>
      </c>
      <c r="AC23" s="436">
        <v>78.7</v>
      </c>
      <c r="AD23" s="436">
        <v>61.7</v>
      </c>
      <c r="AE23" s="436">
        <v>21198</v>
      </c>
      <c r="AF23" s="436">
        <v>0.56000000000000005</v>
      </c>
      <c r="AG23" s="436">
        <v>0.55000000000000004</v>
      </c>
      <c r="AH23" s="436">
        <v>0.57999999999999996</v>
      </c>
      <c r="AI23" s="436">
        <v>99.9</v>
      </c>
      <c r="AJ23" s="436">
        <v>99.9</v>
      </c>
      <c r="AK23" s="436">
        <v>98.3</v>
      </c>
      <c r="AL23" s="436">
        <v>99</v>
      </c>
      <c r="AM23" s="436">
        <v>98.7</v>
      </c>
      <c r="AN23" s="436">
        <v>65.5</v>
      </c>
      <c r="AO23" s="436">
        <v>77.900000000000006</v>
      </c>
      <c r="AP23" s="436">
        <v>71.7</v>
      </c>
      <c r="AQ23" s="436">
        <v>6.59</v>
      </c>
      <c r="AR23" s="436">
        <v>6.88</v>
      </c>
      <c r="AS23" s="436">
        <v>6.74</v>
      </c>
      <c r="AT23" s="435"/>
      <c r="AU23" s="435"/>
      <c r="AV23" s="435"/>
      <c r="AW23" s="435"/>
      <c r="AX23" s="435"/>
      <c r="AY23" s="434">
        <v>11584</v>
      </c>
      <c r="AZ23" s="434">
        <v>11608</v>
      </c>
      <c r="BA23" s="434">
        <v>23192</v>
      </c>
    </row>
    <row r="24" spans="2:53" x14ac:dyDescent="0.2">
      <c r="B24" s="176" t="s">
        <v>274</v>
      </c>
      <c r="C24" s="436">
        <v>216</v>
      </c>
      <c r="D24" s="436">
        <v>39.9</v>
      </c>
      <c r="E24" s="436">
        <v>98.5</v>
      </c>
      <c r="F24" s="436">
        <v>28.7</v>
      </c>
      <c r="G24" s="436">
        <v>21.9</v>
      </c>
      <c r="H24" s="436">
        <v>5.5</v>
      </c>
      <c r="I24" s="436">
        <v>15955</v>
      </c>
      <c r="J24" s="436">
        <v>-0.34</v>
      </c>
      <c r="K24" s="436">
        <v>-0.36</v>
      </c>
      <c r="L24" s="436">
        <v>-0.32</v>
      </c>
      <c r="M24" s="436">
        <v>99.2</v>
      </c>
      <c r="N24" s="436">
        <v>98.9</v>
      </c>
      <c r="O24" s="436">
        <v>44.8</v>
      </c>
      <c r="P24" s="436">
        <v>98.8</v>
      </c>
      <c r="Q24" s="436">
        <v>35.4</v>
      </c>
      <c r="R24" s="436">
        <v>34.1</v>
      </c>
      <c r="S24" s="436">
        <v>10.9</v>
      </c>
      <c r="T24" s="436">
        <v>15669</v>
      </c>
      <c r="U24" s="436">
        <v>0.08</v>
      </c>
      <c r="V24" s="436">
        <v>0.06</v>
      </c>
      <c r="W24" s="436">
        <v>0.1</v>
      </c>
      <c r="X24" s="436">
        <v>99.4</v>
      </c>
      <c r="Y24" s="436">
        <v>99.3</v>
      </c>
      <c r="Z24" s="436">
        <v>42.3</v>
      </c>
      <c r="AA24" s="436">
        <v>98.7</v>
      </c>
      <c r="AB24" s="436">
        <v>32</v>
      </c>
      <c r="AC24" s="436">
        <v>28</v>
      </c>
      <c r="AD24" s="436">
        <v>8.1999999999999993</v>
      </c>
      <c r="AE24" s="436">
        <v>31624</v>
      </c>
      <c r="AF24" s="436">
        <v>-0.13</v>
      </c>
      <c r="AG24" s="436">
        <v>-0.15</v>
      </c>
      <c r="AH24" s="436">
        <v>-0.12</v>
      </c>
      <c r="AI24" s="436">
        <v>99.3</v>
      </c>
      <c r="AJ24" s="436">
        <v>99.1</v>
      </c>
      <c r="AK24" s="436">
        <v>53</v>
      </c>
      <c r="AL24" s="436">
        <v>60.7</v>
      </c>
      <c r="AM24" s="436">
        <v>56.8</v>
      </c>
      <c r="AN24" s="436">
        <v>9.3000000000000007</v>
      </c>
      <c r="AO24" s="436">
        <v>18.7</v>
      </c>
      <c r="AP24" s="436">
        <v>13.9</v>
      </c>
      <c r="AQ24" s="436">
        <v>3.31</v>
      </c>
      <c r="AR24" s="436">
        <v>3.74</v>
      </c>
      <c r="AS24" s="436">
        <v>3.52</v>
      </c>
      <c r="AT24" s="435"/>
      <c r="AU24" s="435"/>
      <c r="AV24" s="435"/>
      <c r="AW24" s="435"/>
      <c r="AX24" s="435"/>
      <c r="AY24" s="434">
        <v>16756</v>
      </c>
      <c r="AZ24" s="434">
        <v>16384</v>
      </c>
      <c r="BA24" s="434">
        <v>33140</v>
      </c>
    </row>
    <row r="25" spans="2:53" x14ac:dyDescent="0.2">
      <c r="B25" s="176" t="s">
        <v>275</v>
      </c>
      <c r="C25" s="436">
        <v>2777</v>
      </c>
      <c r="D25" s="436">
        <v>44.2</v>
      </c>
      <c r="E25" s="436">
        <v>98.4</v>
      </c>
      <c r="F25" s="436">
        <v>39.6</v>
      </c>
      <c r="G25" s="436">
        <v>32.6</v>
      </c>
      <c r="H25" s="436">
        <v>11.6</v>
      </c>
      <c r="I25" s="436">
        <v>217788</v>
      </c>
      <c r="J25" s="436">
        <v>-0.23</v>
      </c>
      <c r="K25" s="436">
        <v>-0.23</v>
      </c>
      <c r="L25" s="436">
        <v>-0.22</v>
      </c>
      <c r="M25" s="436">
        <v>99.2</v>
      </c>
      <c r="N25" s="436">
        <v>98.9</v>
      </c>
      <c r="O25" s="436">
        <v>49.1</v>
      </c>
      <c r="P25" s="436">
        <v>98.9</v>
      </c>
      <c r="Q25" s="436">
        <v>45.8</v>
      </c>
      <c r="R25" s="436">
        <v>43.6</v>
      </c>
      <c r="S25" s="436">
        <v>19.3</v>
      </c>
      <c r="T25" s="436">
        <v>213785</v>
      </c>
      <c r="U25" s="436">
        <v>0.23</v>
      </c>
      <c r="V25" s="436">
        <v>0.22</v>
      </c>
      <c r="W25" s="436">
        <v>0.23</v>
      </c>
      <c r="X25" s="436">
        <v>99.4</v>
      </c>
      <c r="Y25" s="436">
        <v>99.3</v>
      </c>
      <c r="Z25" s="436">
        <v>46.6</v>
      </c>
      <c r="AA25" s="436">
        <v>98.6</v>
      </c>
      <c r="AB25" s="436">
        <v>42.6</v>
      </c>
      <c r="AC25" s="436">
        <v>38</v>
      </c>
      <c r="AD25" s="436">
        <v>15.4</v>
      </c>
      <c r="AE25" s="436">
        <v>431573</v>
      </c>
      <c r="AF25" s="436">
        <v>0</v>
      </c>
      <c r="AG25" s="436">
        <v>-0.01</v>
      </c>
      <c r="AH25" s="436">
        <v>0</v>
      </c>
      <c r="AI25" s="436">
        <v>99.3</v>
      </c>
      <c r="AJ25" s="436">
        <v>99.1</v>
      </c>
      <c r="AK25" s="436">
        <v>61.2</v>
      </c>
      <c r="AL25" s="436">
        <v>68</v>
      </c>
      <c r="AM25" s="436">
        <v>64.5</v>
      </c>
      <c r="AN25" s="436">
        <v>17.899999999999999</v>
      </c>
      <c r="AO25" s="436">
        <v>28.2</v>
      </c>
      <c r="AP25" s="436">
        <v>23</v>
      </c>
      <c r="AQ25" s="436">
        <v>3.83</v>
      </c>
      <c r="AR25" s="436">
        <v>4.26</v>
      </c>
      <c r="AS25" s="436">
        <v>4.04</v>
      </c>
      <c r="AT25" s="435"/>
      <c r="AU25" s="435"/>
      <c r="AV25" s="435"/>
      <c r="AW25" s="435"/>
      <c r="AX25" s="435"/>
      <c r="AY25" s="434">
        <v>230449</v>
      </c>
      <c r="AZ25" s="434">
        <v>225366</v>
      </c>
      <c r="BA25" s="434">
        <v>455815</v>
      </c>
    </row>
    <row r="26" spans="2:53" x14ac:dyDescent="0.2">
      <c r="B26" s="176" t="s">
        <v>68</v>
      </c>
      <c r="C26" s="436">
        <v>3175</v>
      </c>
      <c r="D26" s="436">
        <v>45</v>
      </c>
      <c r="E26" s="436">
        <v>98.4</v>
      </c>
      <c r="F26" s="436">
        <v>41.1</v>
      </c>
      <c r="G26" s="436">
        <v>33.700000000000003</v>
      </c>
      <c r="H26" s="436">
        <v>13.1</v>
      </c>
      <c r="I26" s="436">
        <v>244775</v>
      </c>
      <c r="J26" s="436">
        <v>-0.21</v>
      </c>
      <c r="K26" s="436">
        <v>-0.22</v>
      </c>
      <c r="L26" s="436">
        <v>-0.21</v>
      </c>
      <c r="M26" s="436">
        <v>99.2</v>
      </c>
      <c r="N26" s="436">
        <v>98.9</v>
      </c>
      <c r="O26" s="436">
        <v>49.9</v>
      </c>
      <c r="P26" s="436">
        <v>98.9</v>
      </c>
      <c r="Q26" s="436">
        <v>47.2</v>
      </c>
      <c r="R26" s="436">
        <v>44.7</v>
      </c>
      <c r="S26" s="436">
        <v>21</v>
      </c>
      <c r="T26" s="436">
        <v>240559</v>
      </c>
      <c r="U26" s="436">
        <v>0.23</v>
      </c>
      <c r="V26" s="436">
        <v>0.23</v>
      </c>
      <c r="W26" s="436">
        <v>0.24</v>
      </c>
      <c r="X26" s="436">
        <v>99.4</v>
      </c>
      <c r="Y26" s="436">
        <v>99.3</v>
      </c>
      <c r="Z26" s="436">
        <v>47.4</v>
      </c>
      <c r="AA26" s="436">
        <v>98.6</v>
      </c>
      <c r="AB26" s="436">
        <v>44.1</v>
      </c>
      <c r="AC26" s="436">
        <v>39.1</v>
      </c>
      <c r="AD26" s="436">
        <v>17</v>
      </c>
      <c r="AE26" s="436">
        <v>485334</v>
      </c>
      <c r="AF26" s="436">
        <v>0.01</v>
      </c>
      <c r="AG26" s="436">
        <v>0.01</v>
      </c>
      <c r="AH26" s="436">
        <v>0.01</v>
      </c>
      <c r="AI26" s="436">
        <v>99.3</v>
      </c>
      <c r="AJ26" s="436">
        <v>99.1</v>
      </c>
      <c r="AK26" s="436">
        <v>62.2</v>
      </c>
      <c r="AL26" s="436">
        <v>68.8</v>
      </c>
      <c r="AM26" s="436">
        <v>65.5</v>
      </c>
      <c r="AN26" s="436">
        <v>19.399999999999999</v>
      </c>
      <c r="AO26" s="436">
        <v>29.8</v>
      </c>
      <c r="AP26" s="436">
        <v>24.6</v>
      </c>
      <c r="AQ26" s="436">
        <v>3.91</v>
      </c>
      <c r="AR26" s="436">
        <v>4.34</v>
      </c>
      <c r="AS26" s="436">
        <v>4.12</v>
      </c>
      <c r="AT26" s="435"/>
      <c r="AU26" s="435"/>
      <c r="AV26" s="435"/>
      <c r="AW26" s="435"/>
      <c r="AX26" s="435"/>
      <c r="AY26" s="434">
        <v>259426</v>
      </c>
      <c r="AZ26" s="434">
        <v>253930</v>
      </c>
      <c r="BA26" s="434">
        <v>513356</v>
      </c>
    </row>
    <row r="29" spans="2:53" x14ac:dyDescent="0.2">
      <c r="K29" s="99"/>
    </row>
    <row r="30" spans="2:53" x14ac:dyDescent="0.2">
      <c r="K30" s="99"/>
    </row>
  </sheetData>
  <conditionalFormatting sqref="AY4:BA26">
    <cfRule type="cellIs" dxfId="89" priority="6" operator="between">
      <formula>1</formula>
      <formula>2</formula>
    </cfRule>
  </conditionalFormatting>
  <conditionalFormatting sqref="AT4:BA26">
    <cfRule type="cellIs" dxfId="88" priority="5" operator="equal">
      <formula>"x"</formula>
    </cfRule>
  </conditionalFormatting>
  <conditionalFormatting sqref="AY23:BA23">
    <cfRule type="cellIs" dxfId="87" priority="4" operator="between">
      <formula>1</formula>
      <formula>2</formula>
    </cfRule>
  </conditionalFormatting>
  <conditionalFormatting sqref="AY24:BA24">
    <cfRule type="cellIs" dxfId="86" priority="3" operator="between">
      <formula>1</formula>
      <formula>2</formula>
    </cfRule>
  </conditionalFormatting>
  <conditionalFormatting sqref="AY25:BA25">
    <cfRule type="cellIs" dxfId="85" priority="2" operator="between">
      <formula>1</formula>
      <formula>2</formula>
    </cfRule>
  </conditionalFormatting>
  <conditionalFormatting sqref="AY26:BA26">
    <cfRule type="cellIs" dxfId="84" priority="1" operator="between">
      <formula>1</formula>
      <formula>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G48"/>
  <sheetViews>
    <sheetView showGridLines="0" zoomScaleNormal="100" zoomScalePageLayoutView="85" workbookViewId="0">
      <selection sqref="A1:I1"/>
    </sheetView>
  </sheetViews>
  <sheetFormatPr defaultColWidth="9.140625" defaultRowHeight="11.25" x14ac:dyDescent="0.2"/>
  <cols>
    <col min="1" max="1" width="51.5703125" style="28" customWidth="1"/>
    <col min="2" max="2" width="7.140625" style="28" customWidth="1"/>
    <col min="3" max="3" width="10.5703125" style="24" customWidth="1"/>
    <col min="4" max="4" width="0.85546875" style="24" customWidth="1"/>
    <col min="5" max="5" width="9.7109375" style="31" customWidth="1"/>
    <col min="6" max="6" width="0.85546875" style="31" customWidth="1"/>
    <col min="7" max="7" width="10.5703125" style="31" customWidth="1"/>
    <col min="8" max="9" width="11" style="31" customWidth="1"/>
    <col min="10" max="10" width="1.7109375" style="31" customWidth="1"/>
    <col min="11" max="12" width="10.5703125" style="31" customWidth="1"/>
    <col min="13" max="14" width="11" style="31" customWidth="1"/>
    <col min="15" max="15" width="1.42578125" style="31" customWidth="1"/>
    <col min="16" max="16" width="10.5703125" style="31" customWidth="1"/>
    <col min="17" max="19" width="9.7109375" style="31" customWidth="1"/>
    <col min="20" max="20" width="0.85546875" style="31" customWidth="1"/>
    <col min="21" max="21" width="9.7109375" style="31" customWidth="1"/>
    <col min="22" max="22" width="1.42578125" style="31" customWidth="1"/>
    <col min="23" max="23" width="12" style="31" customWidth="1"/>
    <col min="24" max="24" width="3.42578125" style="31" customWidth="1"/>
    <col min="25" max="25" width="9.140625" style="28" customWidth="1"/>
    <col min="26" max="26" width="2.5703125" style="28" hidden="1" customWidth="1"/>
    <col min="27" max="27" width="9.140625" style="28"/>
    <col min="28" max="28" width="10.42578125" style="28" bestFit="1" customWidth="1"/>
    <col min="29" max="29" width="9.140625" style="28" customWidth="1"/>
    <col min="30" max="31" width="9.140625" style="28" hidden="1" customWidth="1"/>
    <col min="32" max="33" width="9.140625" style="28" customWidth="1"/>
    <col min="34" max="16384" width="9.140625" style="28"/>
  </cols>
  <sheetData>
    <row r="1" spans="1:33" ht="13.5" customHeight="1" x14ac:dyDescent="0.2">
      <c r="A1" s="832" t="s">
        <v>492</v>
      </c>
      <c r="B1" s="832"/>
      <c r="C1" s="832"/>
      <c r="D1" s="832"/>
      <c r="E1" s="832"/>
      <c r="F1" s="832"/>
      <c r="G1" s="832"/>
      <c r="H1" s="832"/>
      <c r="I1" s="832"/>
      <c r="J1" s="154"/>
      <c r="K1" s="154"/>
      <c r="L1" s="154"/>
      <c r="M1" s="154"/>
      <c r="N1" s="154"/>
      <c r="O1" s="154"/>
      <c r="P1" s="154"/>
      <c r="Q1" s="154"/>
      <c r="R1" s="154"/>
      <c r="S1" s="154"/>
      <c r="T1" s="154"/>
      <c r="U1" s="154"/>
      <c r="V1" s="154"/>
      <c r="W1" s="154"/>
      <c r="X1" s="154"/>
    </row>
    <row r="2" spans="1:33" ht="13.5" customHeight="1" x14ac:dyDescent="0.2">
      <c r="A2" s="142" t="s">
        <v>491</v>
      </c>
      <c r="B2" s="142"/>
      <c r="C2" s="64"/>
      <c r="D2" s="64"/>
      <c r="E2" s="65"/>
      <c r="F2" s="65"/>
      <c r="G2" s="65"/>
      <c r="H2" s="65"/>
      <c r="I2" s="65"/>
      <c r="J2" s="65"/>
      <c r="K2" s="65"/>
      <c r="L2" s="65"/>
      <c r="M2" s="65"/>
      <c r="Q2" s="65"/>
      <c r="R2" s="65"/>
      <c r="S2" s="65"/>
      <c r="T2" s="65"/>
      <c r="U2" s="88" t="s">
        <v>41</v>
      </c>
      <c r="V2" s="286"/>
      <c r="W2" s="89"/>
      <c r="Z2" s="44" t="s">
        <v>5</v>
      </c>
    </row>
    <row r="3" spans="1:33" ht="12.75" customHeight="1" x14ac:dyDescent="0.2">
      <c r="A3" s="49" t="s">
        <v>0</v>
      </c>
      <c r="B3" s="287"/>
      <c r="C3" s="64"/>
      <c r="D3" s="64"/>
      <c r="E3" s="65"/>
      <c r="F3" s="65"/>
      <c r="G3" s="65"/>
      <c r="H3" s="65"/>
      <c r="I3"/>
      <c r="J3" s="65"/>
      <c r="K3" s="65"/>
      <c r="L3" s="65"/>
      <c r="M3" s="65"/>
      <c r="Q3" s="65"/>
      <c r="R3" s="65"/>
      <c r="S3" s="65"/>
      <c r="T3" s="65"/>
      <c r="U3" s="46" t="s">
        <v>39</v>
      </c>
      <c r="V3" s="833" t="s">
        <v>28</v>
      </c>
      <c r="W3" s="834"/>
      <c r="Z3" s="45" t="s">
        <v>6</v>
      </c>
    </row>
    <row r="4" spans="1:33" ht="12.75" customHeight="1" x14ac:dyDescent="0.2">
      <c r="A4" s="265"/>
      <c r="B4" s="85"/>
      <c r="C4" s="39"/>
      <c r="D4" s="85"/>
      <c r="E4" s="85"/>
      <c r="F4" s="85"/>
      <c r="G4" s="85"/>
      <c r="H4" s="85"/>
      <c r="I4" s="85"/>
      <c r="J4" s="85"/>
      <c r="K4" s="85"/>
      <c r="L4" s="85"/>
      <c r="M4" s="85"/>
      <c r="N4" s="85"/>
      <c r="O4" s="85"/>
      <c r="P4" s="85"/>
      <c r="Q4" s="85"/>
      <c r="R4" s="85"/>
      <c r="S4" s="85"/>
      <c r="T4" s="85"/>
      <c r="U4" s="433"/>
      <c r="V4" s="433"/>
      <c r="W4" s="724"/>
      <c r="X4" s="95"/>
      <c r="Z4" s="44" t="s">
        <v>28</v>
      </c>
    </row>
    <row r="5" spans="1:33" s="39" customFormat="1" ht="21.75" customHeight="1" x14ac:dyDescent="0.2">
      <c r="A5" s="844" t="str">
        <f>IF(V3="All", "All pupils",V3)</f>
        <v>All pupils</v>
      </c>
      <c r="B5" s="835" t="s">
        <v>280</v>
      </c>
      <c r="C5" s="837" t="s">
        <v>65</v>
      </c>
      <c r="D5" s="429"/>
      <c r="E5" s="839" t="s">
        <v>490</v>
      </c>
      <c r="F5" s="431"/>
      <c r="G5" s="841" t="s">
        <v>548</v>
      </c>
      <c r="H5" s="841"/>
      <c r="I5" s="841"/>
      <c r="J5" s="145"/>
      <c r="K5" s="842" t="s">
        <v>668</v>
      </c>
      <c r="L5" s="842"/>
      <c r="M5" s="842"/>
      <c r="N5" s="842"/>
      <c r="O5" s="267"/>
      <c r="P5" s="843" t="s">
        <v>371</v>
      </c>
      <c r="Q5" s="843"/>
      <c r="R5" s="843"/>
      <c r="S5" s="843"/>
      <c r="T5" s="431"/>
      <c r="U5" s="839" t="s">
        <v>372</v>
      </c>
      <c r="V5" s="431"/>
      <c r="W5" s="839" t="s">
        <v>373</v>
      </c>
      <c r="X5" s="36"/>
    </row>
    <row r="6" spans="1:33" ht="60" customHeight="1" x14ac:dyDescent="0.2">
      <c r="A6" s="845"/>
      <c r="B6" s="836"/>
      <c r="C6" s="838"/>
      <c r="D6" s="430"/>
      <c r="E6" s="840"/>
      <c r="F6" s="432"/>
      <c r="G6" s="155" t="s">
        <v>549</v>
      </c>
      <c r="H6" s="155" t="s">
        <v>682</v>
      </c>
      <c r="I6" s="155" t="s">
        <v>681</v>
      </c>
      <c r="J6" s="21"/>
      <c r="K6" s="426" t="s">
        <v>374</v>
      </c>
      <c r="L6" s="604" t="s">
        <v>375</v>
      </c>
      <c r="M6" s="629" t="s">
        <v>669</v>
      </c>
      <c r="N6" s="629" t="s">
        <v>670</v>
      </c>
      <c r="O6" s="428"/>
      <c r="P6" s="430" t="s">
        <v>101</v>
      </c>
      <c r="Q6" s="432" t="s">
        <v>376</v>
      </c>
      <c r="R6" s="159" t="s">
        <v>99</v>
      </c>
      <c r="S6" s="159" t="s">
        <v>100</v>
      </c>
      <c r="T6" s="432"/>
      <c r="U6" s="840"/>
      <c r="V6" s="432"/>
      <c r="W6" s="840"/>
      <c r="X6" s="36"/>
    </row>
    <row r="7" spans="1:33" x14ac:dyDescent="0.2">
      <c r="A7" s="38"/>
      <c r="B7" s="38" t="s">
        <v>27</v>
      </c>
      <c r="C7" s="37"/>
      <c r="D7" s="37"/>
      <c r="E7" s="36"/>
      <c r="F7" s="36"/>
      <c r="G7" s="36"/>
      <c r="H7" s="36"/>
      <c r="I7" s="36"/>
      <c r="J7" s="28"/>
      <c r="K7" s="28"/>
      <c r="L7" s="605"/>
      <c r="M7" s="28"/>
      <c r="N7" s="28"/>
      <c r="O7" s="28"/>
      <c r="P7" s="28"/>
      <c r="Q7" s="28"/>
      <c r="R7" s="35"/>
      <c r="S7" s="35"/>
      <c r="T7" s="36"/>
      <c r="U7" s="36"/>
      <c r="V7" s="36"/>
      <c r="W7" s="36"/>
      <c r="X7" s="36"/>
    </row>
    <row r="8" spans="1:33" ht="11.25" customHeight="1" x14ac:dyDescent="0.2">
      <c r="A8" s="228" t="s">
        <v>377</v>
      </c>
      <c r="B8" s="34">
        <f>Table2abData!C4</f>
        <v>3175</v>
      </c>
      <c r="C8" s="419">
        <f>IF($V$3="Boys",Table2abData!AY4,IF($V$3="Girls",Table2abData!AZ4,IF($V$3="All",Table2abData!BA4)))</f>
        <v>513356</v>
      </c>
      <c r="D8" s="82"/>
      <c r="E8" s="288">
        <f>IF($V$3="Boys",Table2abData!D4,IF($V$3="Girls",Table2abData!O4,IF($V$3="All",Table2abData!Z4)))</f>
        <v>47.4</v>
      </c>
      <c r="F8" s="416"/>
      <c r="G8" s="288">
        <f>IF($V$3="Boys",Table2abData!E4,IF($V$3="Girls",Table2abData!P4,IF($V$3="All",Table2abData!AA4)))</f>
        <v>98.6</v>
      </c>
      <c r="H8" s="288">
        <f>IF($V$3="Boys",Table2abData!F4,IF($V$3="Girls",Table2abData!Q4,IF($V$3="All",Table2abData!AB4)))</f>
        <v>44.1</v>
      </c>
      <c r="I8" s="288">
        <f>IF($V$3="Boys",Table2abData!AK4,IF($V$3="Girls",Table2abData!AL4,IF($V$3="All",Table2abData!AM4)))</f>
        <v>65.5</v>
      </c>
      <c r="J8" s="416"/>
      <c r="K8" s="288">
        <f>IF($V$3="Boys",Table2abData!G4,IF($V$3="Girls",Table2abData!R4,IF($V$3="All",Table2abData!AC4)))</f>
        <v>39.1</v>
      </c>
      <c r="L8" s="418">
        <f>IF($V$3="Boys",Table2abData!AQ4,IF($V$3="Girls",Table2abData!AR4,IF($V$3="All",Table2abData!AS4)))</f>
        <v>4.12</v>
      </c>
      <c r="M8" s="288">
        <f>IF($V$3="Boys",Table2abData!H4,IF($V$3="Girls",Table2abData!S4,IF($V$3="All",Table2abData!AD4)))</f>
        <v>17</v>
      </c>
      <c r="N8" s="288">
        <f>IF($V$3="Boys",Table2abData!AN4,IF($V$3="Girls",Table2abData!AO4,IF($V$3="All",Table2abData!AP4)))</f>
        <v>24.6</v>
      </c>
      <c r="O8" s="416"/>
      <c r="P8" s="419">
        <f>IF($V$3="Boys",Table2abData!I4,IF($V$3="Girls",Table2abData!T4,IF($V$3="All",Table2abData!AE4)))</f>
        <v>485334</v>
      </c>
      <c r="Q8" s="418">
        <f>IF($V$3="Boys",Table2abData!J4,IF($V$3="Girls",Table2abData!U4,IF($V$3="All",Table2abData!AF4)))</f>
        <v>0.01</v>
      </c>
      <c r="R8" s="417">
        <f>IF($V$3="Boys",Table2abData!K4,IF($V$3="Girls",Table2abData!V4,IF($V$3="All",Table2abData!AG4)))</f>
        <v>0.01</v>
      </c>
      <c r="S8" s="417">
        <f>IF($V$3="Boys",Table2abData!L4,IF($V$3="Girls",Table2abData!W4,IF($V$3="All",Table2abData!AH4)))</f>
        <v>0.01</v>
      </c>
      <c r="T8" s="416"/>
      <c r="U8" s="288">
        <f>IF($V$3="Boys",Table2abData!M4,IF($V$3="Girls",Table2abData!X4,IF($V$3="All",Table2abData!AI4)))</f>
        <v>99.3</v>
      </c>
      <c r="V8" s="416"/>
      <c r="W8" s="288">
        <f>IF($V$3="Boys",Table2abData!N4,IF($V$3="Girls",Table2abData!Y4,IF($V$3="All",Table2abData!AJ4)))</f>
        <v>99.1</v>
      </c>
      <c r="X8" s="442"/>
    </row>
    <row r="9" spans="1:33" ht="16.5" customHeight="1" x14ac:dyDescent="0.2">
      <c r="A9" s="50" t="s">
        <v>378</v>
      </c>
      <c r="B9" s="34">
        <f>Table2abData!C5</f>
        <v>930</v>
      </c>
      <c r="C9" s="419">
        <f>IF($V$3="Boys",Table2abData!AY5,IF($V$3="Girls",Table2abData!AZ5,IF($V$3="All",Table2abData!BA5)))</f>
        <v>151242</v>
      </c>
      <c r="D9" s="82"/>
      <c r="E9" s="288">
        <f>IF($V$3="Boys",Table2abData!D5,IF($V$3="Girls",Table2abData!O5,IF($V$3="All",Table2abData!Z5)))</f>
        <v>46.5</v>
      </c>
      <c r="F9" s="416"/>
      <c r="G9" s="288">
        <f>IF($V$3="Boys",Table2abData!E5,IF($V$3="Girls",Table2abData!P5,IF($V$3="All",Table2abData!AA5)))</f>
        <v>98.5</v>
      </c>
      <c r="H9" s="288">
        <f>IF($V$3="Boys",Table2abData!F5,IF($V$3="Girls",Table2abData!Q5,IF($V$3="All",Table2abData!AB5)))</f>
        <v>42.1</v>
      </c>
      <c r="I9" s="288">
        <f>IF($V$3="Boys",Table2abData!AK5,IF($V$3="Girls",Table2abData!AL5,IF($V$3="All",Table2abData!AM5)))</f>
        <v>64</v>
      </c>
      <c r="J9" s="416"/>
      <c r="K9" s="288">
        <f>IF($V$3="Boys",Table2abData!G5,IF($V$3="Girls",Table2abData!R5,IF($V$3="All",Table2abData!AC5)))</f>
        <v>37</v>
      </c>
      <c r="L9" s="418">
        <f>IF($V$3="Boys",Table2abData!AQ5,IF($V$3="Girls",Table2abData!AR5,IF($V$3="All",Table2abData!AS5)))</f>
        <v>4.03</v>
      </c>
      <c r="M9" s="288">
        <f>IF($V$3="Boys",Table2abData!H5,IF($V$3="Girls",Table2abData!S5,IF($V$3="All",Table2abData!AD5)))</f>
        <v>15.2</v>
      </c>
      <c r="N9" s="288">
        <f>IF($V$3="Boys",Table2abData!AN5,IF($V$3="Girls",Table2abData!AO5,IF($V$3="All",Table2abData!AP5)))</f>
        <v>22.6</v>
      </c>
      <c r="O9" s="416"/>
      <c r="P9" s="419">
        <f>IF($V$3="Boys",Table2abData!I5,IF($V$3="Girls",Table2abData!T5,IF($V$3="All",Table2abData!AE5)))</f>
        <v>142755</v>
      </c>
      <c r="Q9" s="418">
        <f>IF($V$3="Boys",Table2abData!J5,IF($V$3="Girls",Table2abData!U5,IF($V$3="All",Table2abData!AF5)))</f>
        <v>-0.03</v>
      </c>
      <c r="R9" s="417">
        <f>IF($V$3="Boys",Table2abData!K5,IF($V$3="Girls",Table2abData!V5,IF($V$3="All",Table2abData!AG5)))</f>
        <v>-0.04</v>
      </c>
      <c r="S9" s="417">
        <f>IF($V$3="Boys",Table2abData!L5,IF($V$3="Girls",Table2abData!W5,IF($V$3="All",Table2abData!AH5)))</f>
        <v>-0.02</v>
      </c>
      <c r="T9" s="416"/>
      <c r="U9" s="288">
        <f>IF($V$3="Boys",Table2abData!M5,IF($V$3="Girls",Table2abData!X5,IF($V$3="All",Table2abData!AI5)))</f>
        <v>99.2</v>
      </c>
      <c r="V9" s="416"/>
      <c r="W9" s="288">
        <f>IF($V$3="Boys",Table2abData!N5,IF($V$3="Girls",Table2abData!Y5,IF($V$3="All",Table2abData!AJ5)))</f>
        <v>99</v>
      </c>
      <c r="X9" s="442"/>
      <c r="AB9" s="810"/>
      <c r="AC9" s="810"/>
      <c r="AD9" s="810"/>
      <c r="AE9" s="810"/>
      <c r="AF9" s="810"/>
      <c r="AG9" s="810"/>
    </row>
    <row r="10" spans="1:33" ht="19.5" customHeight="1" x14ac:dyDescent="0.2">
      <c r="A10" s="229" t="s">
        <v>276</v>
      </c>
      <c r="B10" s="34">
        <f>Table2abData!C6</f>
        <v>2223</v>
      </c>
      <c r="C10" s="419">
        <f>IF($V$3="Boys",Table2abData!AY6,IF($V$3="Girls",Table2abData!AZ6,IF($V$3="All",Table2abData!BA6)))</f>
        <v>360345</v>
      </c>
      <c r="D10" s="82"/>
      <c r="E10" s="288">
        <f>IF($V$3="Boys",Table2abData!D6,IF($V$3="Girls",Table2abData!O6,IF($V$3="All",Table2abData!Z6)))</f>
        <v>47.9</v>
      </c>
      <c r="F10" s="416"/>
      <c r="G10" s="288">
        <f>IF($V$3="Boys",Table2abData!E6,IF($V$3="Girls",Table2abData!P6,IF($V$3="All",Table2abData!AA6)))</f>
        <v>98.7</v>
      </c>
      <c r="H10" s="288">
        <f>IF($V$3="Boys",Table2abData!F6,IF($V$3="Girls",Table2abData!Q6,IF($V$3="All",Table2abData!AB6)))</f>
        <v>45.1</v>
      </c>
      <c r="I10" s="288">
        <f>IF($V$3="Boys",Table2abData!AK6,IF($V$3="Girls",Table2abData!AL6,IF($V$3="All",Table2abData!AM6)))</f>
        <v>66.2</v>
      </c>
      <c r="J10" s="416"/>
      <c r="K10" s="288">
        <f>IF($V$3="Boys",Table2abData!G6,IF($V$3="Girls",Table2abData!R6,IF($V$3="All",Table2abData!AC6)))</f>
        <v>40.1</v>
      </c>
      <c r="L10" s="418">
        <f>IF($V$3="Boys",Table2abData!AQ6,IF($V$3="Girls",Table2abData!AR6,IF($V$3="All",Table2abData!AS6)))</f>
        <v>4.17</v>
      </c>
      <c r="M10" s="288">
        <f>IF($V$3="Boys",Table2abData!H6,IF($V$3="Girls",Table2abData!S6,IF($V$3="All",Table2abData!AD6)))</f>
        <v>17.8</v>
      </c>
      <c r="N10" s="288">
        <f>IF($V$3="Boys",Table2abData!AN6,IF($V$3="Girls",Table2abData!AO6,IF($V$3="All",Table2abData!AP6)))</f>
        <v>25.5</v>
      </c>
      <c r="O10" s="416"/>
      <c r="P10" s="419">
        <f>IF($V$3="Boys",Table2abData!I6,IF($V$3="Girls",Table2abData!T6,IF($V$3="All",Table2abData!AE6)))</f>
        <v>341119</v>
      </c>
      <c r="Q10" s="418">
        <f>IF($V$3="Boys",Table2abData!J6,IF($V$3="Girls",Table2abData!U6,IF($V$3="All",Table2abData!AF6)))</f>
        <v>0.03</v>
      </c>
      <c r="R10" s="417">
        <f>IF($V$3="Boys",Table2abData!K6,IF($V$3="Girls",Table2abData!V6,IF($V$3="All",Table2abData!AG6)))</f>
        <v>0.03</v>
      </c>
      <c r="S10" s="417">
        <f>IF($V$3="Boys",Table2abData!L6,IF($V$3="Girls",Table2abData!W6,IF($V$3="All",Table2abData!AH6)))</f>
        <v>0.03</v>
      </c>
      <c r="T10" s="416"/>
      <c r="U10" s="288">
        <f>IF($V$3="Boys",Table2abData!M6,IF($V$3="Girls",Table2abData!X6,IF($V$3="All",Table2abData!AI6)))</f>
        <v>99.4</v>
      </c>
      <c r="V10" s="416"/>
      <c r="W10" s="288">
        <f>IF($V$3="Boys",Table2abData!N6,IF($V$3="Girls",Table2abData!Y6,IF($V$3="All",Table2abData!AJ6)))</f>
        <v>99.1</v>
      </c>
      <c r="X10" s="442"/>
    </row>
    <row r="11" spans="1:33" ht="11.25" customHeight="1" x14ac:dyDescent="0.2">
      <c r="A11" s="230" t="s">
        <v>80</v>
      </c>
      <c r="B11" s="34">
        <f>Table2abData!C7</f>
        <v>643</v>
      </c>
      <c r="C11" s="419">
        <f>IF($V$3="Boys",Table2abData!AY7,IF($V$3="Girls",Table2abData!AZ7,IF($V$3="All",Table2abData!BA7)))</f>
        <v>92197</v>
      </c>
      <c r="D11" s="82"/>
      <c r="E11" s="288">
        <f>IF($V$3="Boys",Table2abData!D7,IF($V$3="Girls",Table2abData!O7,IF($V$3="All",Table2abData!Z7)))</f>
        <v>41.7</v>
      </c>
      <c r="F11" s="416"/>
      <c r="G11" s="288">
        <f>IF($V$3="Boys",Table2abData!E7,IF($V$3="Girls",Table2abData!P7,IF($V$3="All",Table2abData!AA7)))</f>
        <v>98.2</v>
      </c>
      <c r="H11" s="288">
        <f>IF($V$3="Boys",Table2abData!F7,IF($V$3="Girls",Table2abData!Q7,IF($V$3="All",Table2abData!AB7)))</f>
        <v>32.9</v>
      </c>
      <c r="I11" s="288">
        <f>IF($V$3="Boys",Table2abData!AK7,IF($V$3="Girls",Table2abData!AL7,IF($V$3="All",Table2abData!AM7)))</f>
        <v>54.3</v>
      </c>
      <c r="J11" s="416"/>
      <c r="K11" s="288">
        <f>IF($V$3="Boys",Table2abData!G7,IF($V$3="Girls",Table2abData!R7,IF($V$3="All",Table2abData!AC7)))</f>
        <v>30.1</v>
      </c>
      <c r="L11" s="418">
        <f>IF($V$3="Boys",Table2abData!AQ7,IF($V$3="Girls",Table2abData!AR7,IF($V$3="All",Table2abData!AS7)))</f>
        <v>3.49</v>
      </c>
      <c r="M11" s="288">
        <f>IF($V$3="Boys",Table2abData!H7,IF($V$3="Girls",Table2abData!S7,IF($V$3="All",Table2abData!AD7)))</f>
        <v>8.9</v>
      </c>
      <c r="N11" s="288">
        <f>IF($V$3="Boys",Table2abData!AN7,IF($V$3="Girls",Table2abData!AO7,IF($V$3="All",Table2abData!AP7)))</f>
        <v>14.5</v>
      </c>
      <c r="O11" s="416"/>
      <c r="P11" s="419">
        <f>IF($V$3="Boys",Table2abData!I7,IF($V$3="Girls",Table2abData!T7,IF($V$3="All",Table2abData!AE7)))</f>
        <v>85859</v>
      </c>
      <c r="Q11" s="418">
        <f>IF($V$3="Boys",Table2abData!J7,IF($V$3="Girls",Table2abData!U7,IF($V$3="All",Table2abData!AF7)))</f>
        <v>-0.19</v>
      </c>
      <c r="R11" s="417">
        <f>IF($V$3="Boys",Table2abData!K7,IF($V$3="Girls",Table2abData!V7,IF($V$3="All",Table2abData!AG7)))</f>
        <v>-0.2</v>
      </c>
      <c r="S11" s="417">
        <f>IF($V$3="Boys",Table2abData!L7,IF($V$3="Girls",Table2abData!W7,IF($V$3="All",Table2abData!AH7)))</f>
        <v>-0.18</v>
      </c>
      <c r="T11" s="416"/>
      <c r="U11" s="288">
        <f>IF($V$3="Boys",Table2abData!M7,IF($V$3="Girls",Table2abData!X7,IF($V$3="All",Table2abData!AI7)))</f>
        <v>99</v>
      </c>
      <c r="V11" s="416"/>
      <c r="W11" s="288">
        <f>IF($V$3="Boys",Table2abData!N7,IF($V$3="Girls",Table2abData!Y7,IF($V$3="All",Table2abData!AJ7)))</f>
        <v>98.6</v>
      </c>
      <c r="X11" s="442"/>
    </row>
    <row r="12" spans="1:33" ht="11.25" customHeight="1" x14ac:dyDescent="0.2">
      <c r="A12" s="230" t="s">
        <v>81</v>
      </c>
      <c r="B12" s="34">
        <f>Table2abData!C8</f>
        <v>1431</v>
      </c>
      <c r="C12" s="419">
        <f>IF($V$3="Boys",Table2abData!AY8,IF($V$3="Girls",Table2abData!AZ8,IF($V$3="All",Table2abData!BA8)))</f>
        <v>258093</v>
      </c>
      <c r="D12" s="82"/>
      <c r="E12" s="288">
        <f>IF($V$3="Boys",Table2abData!D8,IF($V$3="Girls",Table2abData!O8,IF($V$3="All",Table2abData!Z8)))</f>
        <v>50.2</v>
      </c>
      <c r="F12" s="416"/>
      <c r="G12" s="288">
        <f>IF($V$3="Boys",Table2abData!E8,IF($V$3="Girls",Table2abData!P8,IF($V$3="All",Table2abData!AA8)))</f>
        <v>99</v>
      </c>
      <c r="H12" s="288">
        <f>IF($V$3="Boys",Table2abData!F8,IF($V$3="Girls",Table2abData!Q8,IF($V$3="All",Table2abData!AB8)))</f>
        <v>49.7</v>
      </c>
      <c r="I12" s="288">
        <f>IF($V$3="Boys",Table2abData!AK8,IF($V$3="Girls",Table2abData!AL8,IF($V$3="All",Table2abData!AM8)))</f>
        <v>70.7</v>
      </c>
      <c r="J12" s="416"/>
      <c r="K12" s="288">
        <f>IF($V$3="Boys",Table2abData!G8,IF($V$3="Girls",Table2abData!R8,IF($V$3="All",Table2abData!AC8)))</f>
        <v>43.8</v>
      </c>
      <c r="L12" s="418">
        <f>IF($V$3="Boys",Table2abData!AQ8,IF($V$3="Girls",Table2abData!AR8,IF($V$3="All",Table2abData!AS8)))</f>
        <v>4.42</v>
      </c>
      <c r="M12" s="288">
        <f>IF($V$3="Boys",Table2abData!H8,IF($V$3="Girls",Table2abData!S8,IF($V$3="All",Table2abData!AD8)))</f>
        <v>21.1</v>
      </c>
      <c r="N12" s="288">
        <f>IF($V$3="Boys",Table2abData!AN8,IF($V$3="Girls",Table2abData!AO8,IF($V$3="All",Table2abData!AP8)))</f>
        <v>29.5</v>
      </c>
      <c r="O12" s="416"/>
      <c r="P12" s="419">
        <f>IF($V$3="Boys",Table2abData!I8,IF($V$3="Girls",Table2abData!T8,IF($V$3="All",Table2abData!AE8)))</f>
        <v>246084</v>
      </c>
      <c r="Q12" s="418">
        <f>IF($V$3="Boys",Table2abData!J8,IF($V$3="Girls",Table2abData!U8,IF($V$3="All",Table2abData!AF8)))</f>
        <v>0.11</v>
      </c>
      <c r="R12" s="417">
        <f>IF($V$3="Boys",Table2abData!K8,IF($V$3="Girls",Table2abData!V8,IF($V$3="All",Table2abData!AG8)))</f>
        <v>0.11</v>
      </c>
      <c r="S12" s="417">
        <f>IF($V$3="Boys",Table2abData!L8,IF($V$3="Girls",Table2abData!W8,IF($V$3="All",Table2abData!AH8)))</f>
        <v>0.12</v>
      </c>
      <c r="T12" s="416"/>
      <c r="U12" s="288">
        <f>IF($V$3="Boys",Table2abData!M8,IF($V$3="Girls",Table2abData!X8,IF($V$3="All",Table2abData!AI8)))</f>
        <v>99.5</v>
      </c>
      <c r="V12" s="416"/>
      <c r="W12" s="288">
        <f>IF($V$3="Boys",Table2abData!N8,IF($V$3="Girls",Table2abData!Y8,IF($V$3="All",Table2abData!AJ8)))</f>
        <v>99.3</v>
      </c>
      <c r="X12" s="442"/>
    </row>
    <row r="13" spans="1:33" s="35" customFormat="1" ht="11.25" customHeight="1" x14ac:dyDescent="0.2">
      <c r="A13" s="231" t="s">
        <v>52</v>
      </c>
      <c r="B13" s="34">
        <f>Table2abData!C9</f>
        <v>77</v>
      </c>
      <c r="C13" s="419">
        <f>IF($V$3="Boys",Table2abData!AY9,IF($V$3="Girls",Table2abData!AZ9,IF($V$3="All",Table2abData!BA9)))</f>
        <v>6037</v>
      </c>
      <c r="D13" s="82"/>
      <c r="E13" s="288">
        <f>IF($V$3="Boys",Table2abData!D9,IF($V$3="Girls",Table2abData!O9,IF($V$3="All",Table2abData!Z9)))</f>
        <v>48.9</v>
      </c>
      <c r="F13" s="416"/>
      <c r="G13" s="288">
        <f>IF($V$3="Boys",Table2abData!E9,IF($V$3="Girls",Table2abData!P9,IF($V$3="All",Table2abData!AA9)))</f>
        <v>98</v>
      </c>
      <c r="H13" s="288">
        <f>IF($V$3="Boys",Table2abData!F9,IF($V$3="Girls",Table2abData!Q9,IF($V$3="All",Table2abData!AB9)))</f>
        <v>47.9</v>
      </c>
      <c r="I13" s="288">
        <f>IF($V$3="Boys",Table2abData!AK9,IF($V$3="Girls",Table2abData!AL9,IF($V$3="All",Table2abData!AM9)))</f>
        <v>68</v>
      </c>
      <c r="J13" s="416"/>
      <c r="K13" s="288">
        <f>IF($V$3="Boys",Table2abData!G9,IF($V$3="Girls",Table2abData!R9,IF($V$3="All",Table2abData!AC9)))</f>
        <v>59.4</v>
      </c>
      <c r="L13" s="418">
        <f>IF($V$3="Boys",Table2abData!AQ9,IF($V$3="Girls",Table2abData!AR9,IF($V$3="All",Table2abData!AS9)))</f>
        <v>4.47</v>
      </c>
      <c r="M13" s="288">
        <f>IF($V$3="Boys",Table2abData!H9,IF($V$3="Girls",Table2abData!S9,IF($V$3="All",Table2abData!AD9)))</f>
        <v>23.9</v>
      </c>
      <c r="N13" s="288">
        <f>IF($V$3="Boys",Table2abData!AN9,IF($V$3="Girls",Table2abData!AO9,IF($V$3="All",Table2abData!AP9)))</f>
        <v>35.6</v>
      </c>
      <c r="O13" s="416"/>
      <c r="P13" s="419">
        <f>IF($V$3="Boys",Table2abData!I9,IF($V$3="Girls",Table2abData!T9,IF($V$3="All",Table2abData!AE9)))</f>
        <v>5439</v>
      </c>
      <c r="Q13" s="418">
        <f>IF($V$3="Boys",Table2abData!J9,IF($V$3="Girls",Table2abData!U9,IF($V$3="All",Table2abData!AF9)))</f>
        <v>0.24</v>
      </c>
      <c r="R13" s="417">
        <f>IF($V$3="Boys",Table2abData!K9,IF($V$3="Girls",Table2abData!V9,IF($V$3="All",Table2abData!AG9)))</f>
        <v>0.2</v>
      </c>
      <c r="S13" s="417">
        <f>IF($V$3="Boys",Table2abData!L9,IF($V$3="Girls",Table2abData!W9,IF($V$3="All",Table2abData!AH9)))</f>
        <v>0.27</v>
      </c>
      <c r="T13" s="416"/>
      <c r="U13" s="288">
        <f>IF($V$3="Boys",Table2abData!M9,IF($V$3="Girls",Table2abData!X9,IF($V$3="All",Table2abData!AI9)))</f>
        <v>98.5</v>
      </c>
      <c r="V13" s="416"/>
      <c r="W13" s="288">
        <f>IF($V$3="Boys",Table2abData!N9,IF($V$3="Girls",Table2abData!Y9,IF($V$3="All",Table2abData!AJ9)))</f>
        <v>98.3</v>
      </c>
      <c r="X13" s="442"/>
      <c r="Y13" s="28"/>
    </row>
    <row r="14" spans="1:33" s="35" customFormat="1" x14ac:dyDescent="0.2">
      <c r="A14" s="231" t="s">
        <v>379</v>
      </c>
      <c r="B14" s="34">
        <f>Table2abData!C10</f>
        <v>44</v>
      </c>
      <c r="C14" s="419">
        <f>IF($V$3="Boys",Table2abData!AY10,IF($V$3="Girls",Table2abData!AZ10,IF($V$3="All",Table2abData!BA10)))</f>
        <v>2957</v>
      </c>
      <c r="D14" s="82"/>
      <c r="E14" s="288">
        <f>IF($V$3="Boys",Table2abData!D10,IF($V$3="Girls",Table2abData!O10,IF($V$3="All",Table2abData!Z10)))</f>
        <v>38.200000000000003</v>
      </c>
      <c r="F14" s="416"/>
      <c r="G14" s="288">
        <f>IF($V$3="Boys",Table2abData!E10,IF($V$3="Girls",Table2abData!P10,IF($V$3="All",Table2abData!AA10)))</f>
        <v>98.5</v>
      </c>
      <c r="H14" s="288">
        <f>IF($V$3="Boys",Table2abData!F10,IF($V$3="Girls",Table2abData!Q10,IF($V$3="All",Table2abData!AB10)))</f>
        <v>27.5</v>
      </c>
      <c r="I14" s="288">
        <f>IF($V$3="Boys",Table2abData!AK10,IF($V$3="Girls",Table2abData!AL10,IF($V$3="All",Table2abData!AM10)))</f>
        <v>50.5</v>
      </c>
      <c r="J14" s="416"/>
      <c r="K14" s="288">
        <f>IF($V$3="Boys",Table2abData!G10,IF($V$3="Girls",Table2abData!R10,IF($V$3="All",Table2abData!AC10)))</f>
        <v>6</v>
      </c>
      <c r="L14" s="418">
        <f>IF($V$3="Boys",Table2abData!AQ10,IF($V$3="Girls",Table2abData!AR10,IF($V$3="All",Table2abData!AS10)))</f>
        <v>2.96</v>
      </c>
      <c r="M14" s="288">
        <f>IF($V$3="Boys",Table2abData!H10,IF($V$3="Girls",Table2abData!S10,IF($V$3="All",Table2abData!AD10)))</f>
        <v>1.3</v>
      </c>
      <c r="N14" s="288">
        <f>IF($V$3="Boys",Table2abData!AN10,IF($V$3="Girls",Table2abData!AO10,IF($V$3="All",Table2abData!AP10)))</f>
        <v>2.2000000000000002</v>
      </c>
      <c r="O14" s="416"/>
      <c r="P14" s="419">
        <f>IF($V$3="Boys",Table2abData!I10,IF($V$3="Girls",Table2abData!T10,IF($V$3="All",Table2abData!AE10)))</f>
        <v>2770</v>
      </c>
      <c r="Q14" s="418">
        <f>IF($V$3="Boys",Table2abData!J10,IF($V$3="Girls",Table2abData!U10,IF($V$3="All",Table2abData!AF10)))</f>
        <v>-0.8</v>
      </c>
      <c r="R14" s="417">
        <f>IF($V$3="Boys",Table2abData!K10,IF($V$3="Girls",Table2abData!V10,IF($V$3="All",Table2abData!AG10)))</f>
        <v>-0.85</v>
      </c>
      <c r="S14" s="417">
        <f>IF($V$3="Boys",Table2abData!L10,IF($V$3="Girls",Table2abData!W10,IF($V$3="All",Table2abData!AH10)))</f>
        <v>-0.76</v>
      </c>
      <c r="T14" s="416"/>
      <c r="U14" s="288">
        <f>IF($V$3="Boys",Table2abData!M10,IF($V$3="Girls",Table2abData!X10,IF($V$3="All",Table2abData!AI10)))</f>
        <v>98.9</v>
      </c>
      <c r="V14" s="416"/>
      <c r="W14" s="288">
        <f>IF($V$3="Boys",Table2abData!N10,IF($V$3="Girls",Table2abData!Y10,IF($V$3="All",Table2abData!AJ10)))</f>
        <v>98.5</v>
      </c>
      <c r="X14" s="442"/>
      <c r="Y14" s="28"/>
    </row>
    <row r="15" spans="1:33" s="35" customFormat="1" x14ac:dyDescent="0.2">
      <c r="A15" s="231" t="s">
        <v>380</v>
      </c>
      <c r="B15" s="34">
        <f>Table2abData!C11</f>
        <v>28</v>
      </c>
      <c r="C15" s="419">
        <f>IF($V$3="Boys",Table2abData!AY11,IF($V$3="Girls",Table2abData!AZ11,IF($V$3="All",Table2abData!BA11)))</f>
        <v>1061</v>
      </c>
      <c r="D15" s="82"/>
      <c r="E15" s="288">
        <f>IF($V$3="Boys",Table2abData!D11,IF($V$3="Girls",Table2abData!O11,IF($V$3="All",Table2abData!Z11)))</f>
        <v>36.299999999999997</v>
      </c>
      <c r="F15" s="416"/>
      <c r="G15" s="288">
        <f>IF($V$3="Boys",Table2abData!E11,IF($V$3="Girls",Table2abData!P11,IF($V$3="All",Table2abData!AA11)))</f>
        <v>96.6</v>
      </c>
      <c r="H15" s="288">
        <f>IF($V$3="Boys",Table2abData!F11,IF($V$3="Girls",Table2abData!Q11,IF($V$3="All",Table2abData!AB11)))</f>
        <v>18.899999999999999</v>
      </c>
      <c r="I15" s="288">
        <f>IF($V$3="Boys",Table2abData!AK11,IF($V$3="Girls",Table2abData!AL11,IF($V$3="All",Table2abData!AM11)))</f>
        <v>41.3</v>
      </c>
      <c r="J15" s="416"/>
      <c r="K15" s="288">
        <f>IF($V$3="Boys",Table2abData!G11,IF($V$3="Girls",Table2abData!R11,IF($V$3="All",Table2abData!AC11)))</f>
        <v>9.8000000000000007</v>
      </c>
      <c r="L15" s="418">
        <f>IF($V$3="Boys",Table2abData!AQ11,IF($V$3="Girls",Table2abData!AR11,IF($V$3="All",Table2abData!AS11)))</f>
        <v>2.71</v>
      </c>
      <c r="M15" s="288">
        <f>IF($V$3="Boys",Table2abData!H11,IF($V$3="Girls",Table2abData!S11,IF($V$3="All",Table2abData!AD11)))</f>
        <v>2.2000000000000002</v>
      </c>
      <c r="N15" s="288">
        <f>IF($V$3="Boys",Table2abData!AN11,IF($V$3="Girls",Table2abData!AO11,IF($V$3="All",Table2abData!AP11)))</f>
        <v>3.1</v>
      </c>
      <c r="O15" s="416"/>
      <c r="P15" s="419">
        <f>IF($V$3="Boys",Table2abData!I11,IF($V$3="Girls",Table2abData!T11,IF($V$3="All",Table2abData!AE11)))</f>
        <v>967</v>
      </c>
      <c r="Q15" s="418">
        <f>IF($V$3="Boys",Table2abData!J11,IF($V$3="Girls",Table2abData!U11,IF($V$3="All",Table2abData!AF11)))</f>
        <v>-0.62</v>
      </c>
      <c r="R15" s="417">
        <f>IF($V$3="Boys",Table2abData!K11,IF($V$3="Girls",Table2abData!V11,IF($V$3="All",Table2abData!AG11)))</f>
        <v>-0.7</v>
      </c>
      <c r="S15" s="417">
        <f>IF($V$3="Boys",Table2abData!L11,IF($V$3="Girls",Table2abData!W11,IF($V$3="All",Table2abData!AH11)))</f>
        <v>-0.55000000000000004</v>
      </c>
      <c r="T15" s="416"/>
      <c r="U15" s="288">
        <f>IF($V$3="Boys",Table2abData!M11,IF($V$3="Girls",Table2abData!X11,IF($V$3="All",Table2abData!AI11)))</f>
        <v>97.9</v>
      </c>
      <c r="V15" s="416"/>
      <c r="W15" s="288">
        <f>IF($V$3="Boys",Table2abData!N11,IF($V$3="Girls",Table2abData!Y11,IF($V$3="All",Table2abData!AJ11)))</f>
        <v>97.5</v>
      </c>
      <c r="X15" s="442"/>
      <c r="Y15" s="28"/>
    </row>
    <row r="16" spans="1:33" s="35" customFormat="1" ht="19.350000000000001" customHeight="1" x14ac:dyDescent="0.2">
      <c r="A16" s="50" t="s">
        <v>381</v>
      </c>
      <c r="B16" s="34">
        <f>Table2abData!C12</f>
        <v>19</v>
      </c>
      <c r="C16" s="419">
        <f>IF($V$3="Boys",Table2abData!AY12,IF($V$3="Girls",Table2abData!AZ12,IF($V$3="All",Table2abData!BA12)))</f>
        <v>1209</v>
      </c>
      <c r="D16" s="82"/>
      <c r="E16" s="288">
        <f>IF($V$3="Boys",Table2abData!D12,IF($V$3="Girls",Table2abData!O12,IF($V$3="All",Table2abData!Z12)))</f>
        <v>18</v>
      </c>
      <c r="F16" s="416"/>
      <c r="G16" s="288">
        <f>IF($V$3="Boys",Table2abData!E12,IF($V$3="Girls",Table2abData!P12,IF($V$3="All",Table2abData!AA12)))</f>
        <v>72.2</v>
      </c>
      <c r="H16" s="288">
        <f>IF($V$3="Boys",Table2abData!F12,IF($V$3="Girls",Table2abData!Q12,IF($V$3="All",Table2abData!AB12)))</f>
        <v>8.4</v>
      </c>
      <c r="I16" s="288">
        <f>IF($V$3="Boys",Table2abData!AK12,IF($V$3="Girls",Table2abData!AL12,IF($V$3="All",Table2abData!AM12)))</f>
        <v>19.399999999999999</v>
      </c>
      <c r="J16" s="416"/>
      <c r="K16" s="288">
        <f>IF($V$3="Boys",Table2abData!G12,IF($V$3="Girls",Table2abData!R12,IF($V$3="All",Table2abData!AC12)))</f>
        <v>1.4</v>
      </c>
      <c r="L16" s="418">
        <f>IF($V$3="Boys",Table2abData!AQ12,IF($V$3="Girls",Table2abData!AR12,IF($V$3="All",Table2abData!AS12)))</f>
        <v>1.32</v>
      </c>
      <c r="M16" s="288">
        <f>IF($V$3="Boys",Table2abData!H12,IF($V$3="Girls",Table2abData!S12,IF($V$3="All",Table2abData!AD12)))</f>
        <v>0.3</v>
      </c>
      <c r="N16" s="288">
        <f>IF($V$3="Boys",Table2abData!AN12,IF($V$3="Girls",Table2abData!AO12,IF($V$3="All",Table2abData!AP12)))</f>
        <v>0.6</v>
      </c>
      <c r="O16" s="416"/>
      <c r="P16" s="419">
        <f>IF($V$3="Boys",Table2abData!I12,IF($V$3="Girls",Table2abData!T12,IF($V$3="All",Table2abData!AE12)))</f>
        <v>939</v>
      </c>
      <c r="Q16" s="418">
        <f>IF($V$3="Boys",Table2abData!J12,IF($V$3="Girls",Table2abData!U12,IF($V$3="All",Table2abData!AF12)))</f>
        <v>-1.88</v>
      </c>
      <c r="R16" s="417">
        <f>IF($V$3="Boys",Table2abData!K12,IF($V$3="Girls",Table2abData!V12,IF($V$3="All",Table2abData!AG12)))</f>
        <v>-1.96</v>
      </c>
      <c r="S16" s="417">
        <f>IF($V$3="Boys",Table2abData!L12,IF($V$3="Girls",Table2abData!W12,IF($V$3="All",Table2abData!AH12)))</f>
        <v>-1.8</v>
      </c>
      <c r="T16" s="416"/>
      <c r="U16" s="288">
        <f>IF($V$3="Boys",Table2abData!M12,IF($V$3="Girls",Table2abData!X12,IF($V$3="All",Table2abData!AI12)))</f>
        <v>81.599999999999994</v>
      </c>
      <c r="V16" s="416"/>
      <c r="W16" s="288">
        <f>IF($V$3="Boys",Table2abData!N12,IF($V$3="Girls",Table2abData!Y12,IF($V$3="All",Table2abData!AJ12)))</f>
        <v>79.8</v>
      </c>
      <c r="X16" s="442"/>
      <c r="Y16" s="28"/>
    </row>
    <row r="17" spans="1:28" s="35" customFormat="1" ht="21.95" customHeight="1" x14ac:dyDescent="0.2">
      <c r="A17" s="228" t="s">
        <v>428</v>
      </c>
      <c r="B17" s="34">
        <f>Table2abData!C13</f>
        <v>752</v>
      </c>
      <c r="C17" s="419">
        <f>IF($V$3="Boys",Table2abData!AY13,IF($V$3="Girls",Table2abData!AZ13,IF($V$3="All",Table2abData!BA13)))</f>
        <v>10270</v>
      </c>
      <c r="D17" s="82"/>
      <c r="E17" s="288">
        <f>IF($V$3="Boys",Table2abData!D13,IF($V$3="Girls",Table2abData!O13,IF($V$3="All",Table2abData!Z13)))</f>
        <v>2.8</v>
      </c>
      <c r="F17" s="416"/>
      <c r="G17" s="288">
        <f>IF($V$3="Boys",Table2abData!E13,IF($V$3="Girls",Table2abData!P13,IF($V$3="All",Table2abData!AA13)))</f>
        <v>13.9</v>
      </c>
      <c r="H17" s="288">
        <f>IF($V$3="Boys",Table2abData!F13,IF($V$3="Girls",Table2abData!Q13,IF($V$3="All",Table2abData!AB13)))</f>
        <v>0.3</v>
      </c>
      <c r="I17" s="288">
        <f>IF($V$3="Boys",Table2abData!AK13,IF($V$3="Girls",Table2abData!AL13,IF($V$3="All",Table2abData!AM13)))</f>
        <v>1.1000000000000001</v>
      </c>
      <c r="J17" s="416"/>
      <c r="K17" s="288">
        <f>IF($V$3="Boys",Table2abData!G13,IF($V$3="Girls",Table2abData!R13,IF($V$3="All",Table2abData!AC13)))</f>
        <v>0.1</v>
      </c>
      <c r="L17" s="418">
        <f>IF($V$3="Boys",Table2abData!AQ13,IF($V$3="Girls",Table2abData!AR13,IF($V$3="All",Table2abData!AS13)))</f>
        <v>0.16</v>
      </c>
      <c r="M17" s="288">
        <f>IF($V$3="Boys",Table2abData!H13,IF($V$3="Girls",Table2abData!S13,IF($V$3="All",Table2abData!AD13)))</f>
        <v>0</v>
      </c>
      <c r="N17" s="288">
        <f>IF($V$3="Boys",Table2abData!AN13,IF($V$3="Girls",Table2abData!AO13,IF($V$3="All",Table2abData!AP13)))</f>
        <v>0</v>
      </c>
      <c r="O17" s="416"/>
      <c r="P17" s="419">
        <f>IF($V$3="Boys",Table2abData!I13,IF($V$3="Girls",Table2abData!T13,IF($V$3="All",Table2abData!AE13)))</f>
        <v>9501</v>
      </c>
      <c r="Q17" s="418">
        <f>IF($V$3="Boys",Table2abData!J13,IF($V$3="Girls",Table2abData!U13,IF($V$3="All",Table2abData!AF13)))</f>
        <v>-1.69</v>
      </c>
      <c r="R17" s="417">
        <f>IF($V$3="Boys",Table2abData!K13,IF($V$3="Girls",Table2abData!V13,IF($V$3="All",Table2abData!AG13)))</f>
        <v>-1.72</v>
      </c>
      <c r="S17" s="417">
        <f>IF($V$3="Boys",Table2abData!L13,IF($V$3="Girls",Table2abData!W13,IF($V$3="All",Table2abData!AH13)))</f>
        <v>-1.67</v>
      </c>
      <c r="T17" s="416"/>
      <c r="U17" s="288">
        <f>IF($V$3="Boys",Table2abData!M13,IF($V$3="Girls",Table2abData!X13,IF($V$3="All",Table2abData!AI13)))</f>
        <v>32.299999999999997</v>
      </c>
      <c r="V17" s="416"/>
      <c r="W17" s="288">
        <f>IF($V$3="Boys",Table2abData!N13,IF($V$3="Girls",Table2abData!Y13,IF($V$3="All",Table2abData!AJ13)))</f>
        <v>30.8</v>
      </c>
      <c r="X17" s="442"/>
      <c r="Y17" s="28"/>
      <c r="AB17" s="35" t="s">
        <v>27</v>
      </c>
    </row>
    <row r="18" spans="1:28" ht="20.45" customHeight="1" x14ac:dyDescent="0.2">
      <c r="A18" s="232" t="s">
        <v>429</v>
      </c>
      <c r="B18" s="774">
        <f>Table2abData!C14</f>
        <v>3927</v>
      </c>
      <c r="C18" s="775">
        <f>IF($V$3="Boys",Table2abData!AY14,IF($V$3="Girls",Table2abData!AZ14,IF($V$3="All",Table2abData!BA14)))</f>
        <v>523626</v>
      </c>
      <c r="D18" s="776"/>
      <c r="E18" s="777">
        <f>IF($V$3="Boys",Table2abData!D14,IF($V$3="Girls",Table2abData!O14,IF($V$3="All",Table2abData!Z14)))</f>
        <v>46.5</v>
      </c>
      <c r="F18" s="778"/>
      <c r="G18" s="777">
        <f>IF($V$3="Boys",Table2abData!E14,IF($V$3="Girls",Table2abData!P14,IF($V$3="All",Table2abData!AA14)))</f>
        <v>96.9</v>
      </c>
      <c r="H18" s="777">
        <f>IF($V$3="Boys",Table2abData!F14,IF($V$3="Girls",Table2abData!Q14,IF($V$3="All",Table2abData!AB14)))</f>
        <v>43.3</v>
      </c>
      <c r="I18" s="777">
        <f>IF($V$3="Boys",Table2abData!AK14,IF($V$3="Girls",Table2abData!AL14,IF($V$3="All",Table2abData!AM14)))</f>
        <v>64.2</v>
      </c>
      <c r="J18" s="778"/>
      <c r="K18" s="777">
        <f>IF($V$3="Boys",Table2abData!G14,IF($V$3="Girls",Table2abData!R14,IF($V$3="All",Table2abData!AC14)))</f>
        <v>38.4</v>
      </c>
      <c r="L18" s="779">
        <f>IF($V$3="Boys",Table2abData!AQ14,IF($V$3="Girls",Table2abData!AR14,IF($V$3="All",Table2abData!AS14)))</f>
        <v>4.04</v>
      </c>
      <c r="M18" s="777">
        <f>IF($V$3="Boys",Table2abData!H14,IF($V$3="Girls",Table2abData!S14,IF($V$3="All",Table2abData!AD14)))</f>
        <v>16.7</v>
      </c>
      <c r="N18" s="777">
        <f>IF($V$3="Boys",Table2abData!AN14,IF($V$3="Girls",Table2abData!AO14,IF($V$3="All",Table2abData!AP14)))</f>
        <v>24.1</v>
      </c>
      <c r="O18" s="778"/>
      <c r="P18" s="775">
        <f>IF($V$3="Boys",Table2abData!I14,IF($V$3="Girls",Table2abData!T14,IF($V$3="All",Table2abData!AE14)))</f>
        <v>494835</v>
      </c>
      <c r="Q18" s="779">
        <f>IF($V$3="Boys",Table2abData!J14,IF($V$3="Girls",Table2abData!U14,IF($V$3="All",Table2abData!AF14)))</f>
        <v>-0.02</v>
      </c>
      <c r="R18" s="780">
        <f>IF($V$3="Boys",Table2abData!K14,IF($V$3="Girls",Table2abData!V14,IF($V$3="All",Table2abData!AG14)))</f>
        <v>-0.03</v>
      </c>
      <c r="S18" s="780">
        <f>IF($V$3="Boys",Table2abData!L14,IF($V$3="Girls",Table2abData!W14,IF($V$3="All",Table2abData!AH14)))</f>
        <v>-0.02</v>
      </c>
      <c r="T18" s="778"/>
      <c r="U18" s="777">
        <f>IF($V$3="Boys",Table2abData!M14,IF($V$3="Girls",Table2abData!X14,IF($V$3="All",Table2abData!AI14)))</f>
        <v>98</v>
      </c>
      <c r="V18" s="778"/>
      <c r="W18" s="777">
        <f>IF($V$3="Boys",Table2abData!N14,IF($V$3="Girls",Table2abData!Y14,IF($V$3="All",Table2abData!AJ14)))</f>
        <v>97.7</v>
      </c>
      <c r="X18" s="442"/>
    </row>
    <row r="19" spans="1:28" ht="29.45" customHeight="1" x14ac:dyDescent="0.2">
      <c r="A19" s="233" t="s">
        <v>278</v>
      </c>
      <c r="B19" s="34">
        <f>Table2abData!C15</f>
        <v>436</v>
      </c>
      <c r="C19" s="419">
        <f>IF($V$3="Boys",Table2abData!AY15,IF($V$3="Girls",Table2abData!AZ15,IF($V$3="All",Table2abData!BA15)))</f>
        <v>9914</v>
      </c>
      <c r="D19" s="82"/>
      <c r="E19" s="288">
        <f>IF($V$3="Boys",Table2abData!D15,IF($V$3="Girls",Table2abData!O15,IF($V$3="All",Table2abData!Z15)))</f>
        <v>6.6</v>
      </c>
      <c r="F19" s="416"/>
      <c r="G19" s="288">
        <f>IF($V$3="Boys",Table2abData!E15,IF($V$3="Girls",Table2abData!P15,IF($V$3="All",Table2abData!AA15)))</f>
        <v>46</v>
      </c>
      <c r="H19" s="288">
        <f>IF($V$3="Boys",Table2abData!F15,IF($V$3="Girls",Table2abData!Q15,IF($V$3="All",Table2abData!AB15)))</f>
        <v>1.7</v>
      </c>
      <c r="I19" s="288">
        <f>IF($V$3="Boys",Table2abData!AK15,IF($V$3="Girls",Table2abData!AL15,IF($V$3="All",Table2abData!AM15)))</f>
        <v>4.5</v>
      </c>
      <c r="J19" s="416"/>
      <c r="K19" s="288">
        <f>IF($V$3="Boys",Table2abData!G15,IF($V$3="Girls",Table2abData!R15,IF($V$3="All",Table2abData!AC15)))</f>
        <v>0.4</v>
      </c>
      <c r="L19" s="418">
        <f>IF($V$3="Boys",Table2abData!AQ15,IF($V$3="Girls",Table2abData!AR15,IF($V$3="All",Table2abData!AS15)))</f>
        <v>0.41</v>
      </c>
      <c r="M19" s="288">
        <f>IF($V$3="Boys",Table2abData!H15,IF($V$3="Girls",Table2abData!S15,IF($V$3="All",Table2abData!AD15)))</f>
        <v>0.1</v>
      </c>
      <c r="N19" s="288">
        <f>IF($V$3="Boys",Table2abData!AN15,IF($V$3="Girls",Table2abData!AO15,IF($V$3="All",Table2abData!AP15)))</f>
        <v>0.1</v>
      </c>
      <c r="O19" s="416"/>
      <c r="P19" s="419" t="s">
        <v>176</v>
      </c>
      <c r="Q19" s="418" t="s">
        <v>176</v>
      </c>
      <c r="R19" s="417" t="s">
        <v>176</v>
      </c>
      <c r="S19" s="417" t="s">
        <v>176</v>
      </c>
      <c r="T19" s="416"/>
      <c r="U19" s="288">
        <f>IF($V$3="Boys",Table2abData!M15,IF($V$3="Girls",Table2abData!X15,IF($V$3="All",Table2abData!AI15)))</f>
        <v>61.1</v>
      </c>
      <c r="V19" s="416"/>
      <c r="W19" s="288">
        <f>IF($V$3="Boys",Table2abData!N15,IF($V$3="Girls",Table2abData!Y15,IF($V$3="All",Table2abData!AJ15)))</f>
        <v>57.7</v>
      </c>
      <c r="X19" s="442"/>
    </row>
    <row r="20" spans="1:28" ht="36" customHeight="1" x14ac:dyDescent="0.2">
      <c r="A20" s="234" t="s">
        <v>279</v>
      </c>
      <c r="B20" s="774">
        <f>Table2abData!C16</f>
        <v>4363</v>
      </c>
      <c r="C20" s="775">
        <f>IF($V$3="Boys",Table2abData!AY16,IF($V$3="Girls",Table2abData!AZ16,IF($V$3="All",Table2abData!BA16)))</f>
        <v>533540</v>
      </c>
      <c r="D20" s="776"/>
      <c r="E20" s="777">
        <f>IF($V$3="Boys",Table2abData!D16,IF($V$3="Girls",Table2abData!O16,IF($V$3="All",Table2abData!Z16)))</f>
        <v>45.8</v>
      </c>
      <c r="F20" s="778"/>
      <c r="G20" s="777">
        <f>IF($V$3="Boys",Table2abData!E16,IF($V$3="Girls",Table2abData!P16,IF($V$3="All",Table2abData!AA16)))</f>
        <v>96</v>
      </c>
      <c r="H20" s="777">
        <f>IF($V$3="Boys",Table2abData!F16,IF($V$3="Girls",Table2abData!Q16,IF($V$3="All",Table2abData!AB16)))</f>
        <v>42.5</v>
      </c>
      <c r="I20" s="777">
        <f>IF($V$3="Boys",Table2abData!AK16,IF($V$3="Girls",Table2abData!AL16,IF($V$3="All",Table2abData!AM16)))</f>
        <v>63.1</v>
      </c>
      <c r="J20" s="778"/>
      <c r="K20" s="777">
        <f>IF($V$3="Boys",Table2abData!G16,IF($V$3="Girls",Table2abData!R16,IF($V$3="All",Table2abData!AC16)))</f>
        <v>37.700000000000003</v>
      </c>
      <c r="L20" s="779">
        <f>IF($V$3="Boys",Table2abData!AQ16,IF($V$3="Girls",Table2abData!AR16,IF($V$3="All",Table2abData!AS16)))</f>
        <v>3.98</v>
      </c>
      <c r="M20" s="777">
        <f>IF($V$3="Boys",Table2abData!H16,IF($V$3="Girls",Table2abData!S16,IF($V$3="All",Table2abData!AD16)))</f>
        <v>16.399999999999999</v>
      </c>
      <c r="N20" s="777">
        <f>IF($V$3="Boys",Table2abData!AN16,IF($V$3="Girls",Table2abData!AO16,IF($V$3="All",Table2abData!AP16)))</f>
        <v>23.6</v>
      </c>
      <c r="O20" s="778"/>
      <c r="P20" s="775" t="s">
        <v>176</v>
      </c>
      <c r="Q20" s="779" t="s">
        <v>176</v>
      </c>
      <c r="R20" s="780" t="s">
        <v>176</v>
      </c>
      <c r="S20" s="780" t="s">
        <v>176</v>
      </c>
      <c r="T20" s="778"/>
      <c r="U20" s="777">
        <f>IF($V$3="Boys",Table2abData!M16,IF($V$3="Girls",Table2abData!X16,IF($V$3="All",Table2abData!AI16)))</f>
        <v>97.3</v>
      </c>
      <c r="V20" s="778"/>
      <c r="W20" s="777">
        <f>IF($V$3="Boys",Table2abData!N16,IF($V$3="Girls",Table2abData!Y16,IF($V$3="All",Table2abData!AJ16)))</f>
        <v>97</v>
      </c>
      <c r="X20" s="442"/>
    </row>
    <row r="21" spans="1:28" ht="20.45" customHeight="1" x14ac:dyDescent="0.2">
      <c r="A21" s="228" t="s">
        <v>26</v>
      </c>
      <c r="B21" s="34">
        <f>Table2abData!C17</f>
        <v>58</v>
      </c>
      <c r="C21" s="419">
        <f>IF($V$3="Boys",Table2abData!AY17,IF($V$3="Girls",Table2abData!AZ17,IF($V$3="All",Table2abData!BA17)))</f>
        <v>430</v>
      </c>
      <c r="D21" s="82"/>
      <c r="E21" s="288">
        <f>IF($V$3="Boys",Table2abData!D17,IF($V$3="Girls",Table2abData!O17,IF($V$3="All",Table2abData!Z17)))</f>
        <v>7.8</v>
      </c>
      <c r="F21" s="416"/>
      <c r="G21" s="288">
        <f>IF($V$3="Boys",Table2abData!E17,IF($V$3="Girls",Table2abData!P17,IF($V$3="All",Table2abData!AA17)))</f>
        <v>24.9</v>
      </c>
      <c r="H21" s="288">
        <f>IF($V$3="Boys",Table2abData!F17,IF($V$3="Girls",Table2abData!Q17,IF($V$3="All",Table2abData!AB17)))</f>
        <v>2.8</v>
      </c>
      <c r="I21" s="288">
        <f>IF($V$3="Boys",Table2abData!AK17,IF($V$3="Girls",Table2abData!AL17,IF($V$3="All",Table2abData!AM17)))</f>
        <v>5.3</v>
      </c>
      <c r="J21" s="416"/>
      <c r="K21" s="288">
        <f>IF($V$3="Boys",Table2abData!G17,IF($V$3="Girls",Table2abData!R17,IF($V$3="All",Table2abData!AC17)))</f>
        <v>1.2</v>
      </c>
      <c r="L21" s="418">
        <f>IF($V$3="Boys",Table2abData!AQ17,IF($V$3="Girls",Table2abData!AR17,IF($V$3="All",Table2abData!AS17)))</f>
        <v>0.57999999999999996</v>
      </c>
      <c r="M21" s="288">
        <f>IF($V$3="Boys",Table2abData!H17,IF($V$3="Girls",Table2abData!S17,IF($V$3="All",Table2abData!AD17)))</f>
        <v>0.5</v>
      </c>
      <c r="N21" s="288">
        <f>IF($V$3="Boys",Table2abData!AN17,IF($V$3="Girls",Table2abData!AO17,IF($V$3="All",Table2abData!AP17)))</f>
        <v>0.7</v>
      </c>
      <c r="O21" s="416"/>
      <c r="P21" s="419">
        <f>IF($V$3="Boys",Table2abData!I17,IF($V$3="Girls",Table2abData!T17,IF($V$3="All",Table2abData!AE17)))</f>
        <v>342</v>
      </c>
      <c r="Q21" s="418">
        <f>IF($V$3="Boys",Table2abData!J17,IF($V$3="Girls",Table2abData!U17,IF($V$3="All",Table2abData!AF17)))</f>
        <v>-1.57</v>
      </c>
      <c r="R21" s="417">
        <f>IF($V$3="Boys",Table2abData!K17,IF($V$3="Girls",Table2abData!V17,IF($V$3="All",Table2abData!AG17)))</f>
        <v>-1.7</v>
      </c>
      <c r="S21" s="417">
        <f>IF($V$3="Boys",Table2abData!L17,IF($V$3="Girls",Table2abData!W17,IF($V$3="All",Table2abData!AH17)))</f>
        <v>-1.43</v>
      </c>
      <c r="T21" s="416"/>
      <c r="U21" s="288">
        <f>IF($V$3="Boys",Table2abData!M17,IF($V$3="Girls",Table2abData!X17,IF($V$3="All",Table2abData!AI17)))</f>
        <v>45.8</v>
      </c>
      <c r="V21" s="416"/>
      <c r="W21" s="288">
        <f>IF($V$3="Boys",Table2abData!N17,IF($V$3="Girls",Table2abData!Y17,IF($V$3="All",Table2abData!AJ17)))</f>
        <v>44</v>
      </c>
      <c r="X21" s="442"/>
    </row>
    <row r="22" spans="1:28" ht="12" customHeight="1" x14ac:dyDescent="0.2">
      <c r="A22" s="228" t="s">
        <v>14</v>
      </c>
      <c r="B22" s="34">
        <f>Table2abData!C18</f>
        <v>843</v>
      </c>
      <c r="C22" s="419">
        <f>IF($V$3="Boys",Table2abData!AY18,IF($V$3="Girls",Table2abData!AZ18,IF($V$3="All",Table2abData!BA18)))</f>
        <v>46964</v>
      </c>
      <c r="D22" s="82"/>
      <c r="E22" s="288">
        <f>IF($V$3="Boys",Table2abData!D18,IF($V$3="Girls",Table2abData!O18,IF($V$3="All",Table2abData!Z18)))</f>
        <v>32.299999999999997</v>
      </c>
      <c r="F22" s="416"/>
      <c r="G22" s="288">
        <f>IF($V$3="Boys",Table2abData!E18,IF($V$3="Girls",Table2abData!P18,IF($V$3="All",Table2abData!AA18)))</f>
        <v>25</v>
      </c>
      <c r="H22" s="288">
        <f>IF($V$3="Boys",Table2abData!F18,IF($V$3="Girls",Table2abData!Q18,IF($V$3="All",Table2abData!AB18)))</f>
        <v>16.600000000000001</v>
      </c>
      <c r="I22" s="288">
        <f>IF($V$3="Boys",Table2abData!AK18,IF($V$3="Girls",Table2abData!AL18,IF($V$3="All",Table2abData!AM18)))</f>
        <v>21.2</v>
      </c>
      <c r="J22" s="416"/>
      <c r="K22" s="288">
        <f>IF($V$3="Boys",Table2abData!G18,IF($V$3="Girls",Table2abData!R18,IF($V$3="All",Table2abData!AC18)))</f>
        <v>9.3000000000000007</v>
      </c>
      <c r="L22" s="418">
        <f>IF($V$3="Boys",Table2abData!AQ18,IF($V$3="Girls",Table2abData!AR18,IF($V$3="All",Table2abData!AS18)))</f>
        <v>2.5499999999999998</v>
      </c>
      <c r="M22" s="288">
        <f>IF($V$3="Boys",Table2abData!H18,IF($V$3="Girls",Table2abData!S18,IF($V$3="All",Table2abData!AD18)))</f>
        <v>5.7</v>
      </c>
      <c r="N22" s="288">
        <f>IF($V$3="Boys",Table2abData!AN18,IF($V$3="Girls",Table2abData!AO18,IF($V$3="All",Table2abData!AP18)))</f>
        <v>7.5</v>
      </c>
      <c r="O22" s="416"/>
      <c r="P22" s="419" t="s">
        <v>176</v>
      </c>
      <c r="Q22" s="418" t="s">
        <v>176</v>
      </c>
      <c r="R22" s="417" t="s">
        <v>176</v>
      </c>
      <c r="S22" s="417" t="s">
        <v>176</v>
      </c>
      <c r="T22" s="416"/>
      <c r="U22" s="288">
        <f>IF($V$3="Boys",Table2abData!M18,IF($V$3="Girls",Table2abData!X18,IF($V$3="All",Table2abData!AI18)))</f>
        <v>89.3</v>
      </c>
      <c r="V22" s="416"/>
      <c r="W22" s="288">
        <f>IF($V$3="Boys",Table2abData!N18,IF($V$3="Girls",Table2abData!Y18,IF($V$3="All",Table2abData!AJ18)))</f>
        <v>89.5</v>
      </c>
      <c r="X22" s="442"/>
    </row>
    <row r="23" spans="1:28" ht="12" customHeight="1" x14ac:dyDescent="0.2">
      <c r="A23" s="228" t="s">
        <v>15</v>
      </c>
      <c r="B23" s="34">
        <f>Table2abData!C19</f>
        <v>277</v>
      </c>
      <c r="C23" s="419">
        <f>IF($V$3="Boys",Table2abData!AY19,IF($V$3="Girls",Table2abData!AZ19,IF($V$3="All",Table2abData!BA19)))</f>
        <v>2683</v>
      </c>
      <c r="D23" s="82"/>
      <c r="E23" s="288">
        <f>IF($V$3="Boys",Table2abData!D19,IF($V$3="Girls",Table2abData!O19,IF($V$3="All",Table2abData!Z19)))</f>
        <v>5.0999999999999996</v>
      </c>
      <c r="F23" s="416"/>
      <c r="G23" s="288">
        <f>IF($V$3="Boys",Table2abData!E19,IF($V$3="Girls",Table2abData!P19,IF($V$3="All",Table2abData!AA19)))</f>
        <v>25.7</v>
      </c>
      <c r="H23" s="288">
        <f>IF($V$3="Boys",Table2abData!F19,IF($V$3="Girls",Table2abData!Q19,IF($V$3="All",Table2abData!AB19)))</f>
        <v>1.6</v>
      </c>
      <c r="I23" s="288">
        <f>IF($V$3="Boys",Table2abData!AK19,IF($V$3="Girls",Table2abData!AL19,IF($V$3="All",Table2abData!AM19)))</f>
        <v>4.0999999999999996</v>
      </c>
      <c r="J23" s="416"/>
      <c r="K23" s="288">
        <f>IF($V$3="Boys",Table2abData!G19,IF($V$3="Girls",Table2abData!R19,IF($V$3="All",Table2abData!AC19)))</f>
        <v>0.1</v>
      </c>
      <c r="L23" s="418">
        <f>IF($V$3="Boys",Table2abData!AQ19,IF($V$3="Girls",Table2abData!AR19,IF($V$3="All",Table2abData!AS19)))</f>
        <v>0.34</v>
      </c>
      <c r="M23" s="288">
        <f>IF($V$3="Boys",Table2abData!H19,IF($V$3="Girls",Table2abData!S19,IF($V$3="All",Table2abData!AD19)))</f>
        <v>0</v>
      </c>
      <c r="N23" s="288">
        <f>IF($V$3="Boys",Table2abData!AN19,IF($V$3="Girls",Table2abData!AO19,IF($V$3="All",Table2abData!AP19)))</f>
        <v>0</v>
      </c>
      <c r="O23" s="416"/>
      <c r="P23" s="419" t="s">
        <v>176</v>
      </c>
      <c r="Q23" s="418" t="s">
        <v>176</v>
      </c>
      <c r="R23" s="417" t="s">
        <v>176</v>
      </c>
      <c r="S23" s="417" t="s">
        <v>176</v>
      </c>
      <c r="T23" s="416"/>
      <c r="U23" s="288">
        <f>IF($V$3="Boys",Table2abData!M19,IF($V$3="Girls",Table2abData!X19,IF($V$3="All",Table2abData!AI19)))</f>
        <v>43.3</v>
      </c>
      <c r="V23" s="416"/>
      <c r="W23" s="288">
        <f>IF($V$3="Boys",Table2abData!N19,IF($V$3="Girls",Table2abData!Y19,IF($V$3="All",Table2abData!AJ19)))</f>
        <v>40.4</v>
      </c>
      <c r="X23" s="442"/>
    </row>
    <row r="24" spans="1:28" ht="20.45" customHeight="1" x14ac:dyDescent="0.2">
      <c r="A24" s="232" t="s">
        <v>489</v>
      </c>
      <c r="B24" s="774">
        <f>Table2abData!C20</f>
        <v>1178</v>
      </c>
      <c r="C24" s="775">
        <f>IF($V$3="Boys",Table2abData!AY20,IF($V$3="Girls",Table2abData!AZ20,IF($V$3="All",Table2abData!BA20)))</f>
        <v>50077</v>
      </c>
      <c r="D24" s="776"/>
      <c r="E24" s="777">
        <f>IF($V$3="Boys",Table2abData!D20,IF($V$3="Girls",Table2abData!O20,IF($V$3="All",Table2abData!Z20)))</f>
        <v>30.6</v>
      </c>
      <c r="F24" s="778"/>
      <c r="G24" s="777">
        <f>IF($V$3="Boys",Table2abData!E20,IF($V$3="Girls",Table2abData!P20,IF($V$3="All",Table2abData!AA20)))</f>
        <v>25.1</v>
      </c>
      <c r="H24" s="777">
        <f>IF($V$3="Boys",Table2abData!F20,IF($V$3="Girls",Table2abData!Q20,IF($V$3="All",Table2abData!AB20)))</f>
        <v>15.7</v>
      </c>
      <c r="I24" s="777">
        <f>IF($V$3="Boys",Table2abData!AK20,IF($V$3="Girls",Table2abData!AL20,IF($V$3="All",Table2abData!AM20)))</f>
        <v>20.2</v>
      </c>
      <c r="J24" s="778"/>
      <c r="K24" s="777">
        <f>IF($V$3="Boys",Table2abData!G20,IF($V$3="Girls",Table2abData!R20,IF($V$3="All",Table2abData!AC20)))</f>
        <v>8.8000000000000007</v>
      </c>
      <c r="L24" s="779">
        <f>IF($V$3="Boys",Table2abData!AQ20,IF($V$3="Girls",Table2abData!AR20,IF($V$3="All",Table2abData!AS20)))</f>
        <v>2.42</v>
      </c>
      <c r="M24" s="777">
        <f>IF($V$3="Boys",Table2abData!H20,IF($V$3="Girls",Table2abData!S20,IF($V$3="All",Table2abData!AD20)))</f>
        <v>5.4</v>
      </c>
      <c r="N24" s="777">
        <f>IF($V$3="Boys",Table2abData!AN20,IF($V$3="Girls",Table2abData!AO20,IF($V$3="All",Table2abData!AP20)))</f>
        <v>7</v>
      </c>
      <c r="O24" s="778"/>
      <c r="P24" s="775" t="s">
        <v>176</v>
      </c>
      <c r="Q24" s="779" t="s">
        <v>176</v>
      </c>
      <c r="R24" s="780" t="s">
        <v>176</v>
      </c>
      <c r="S24" s="780" t="s">
        <v>176</v>
      </c>
      <c r="T24" s="778"/>
      <c r="U24" s="777">
        <f>IF($V$3="Boys",Table2abData!M20,IF($V$3="Girls",Table2abData!X20,IF($V$3="All",Table2abData!AI20)))</f>
        <v>86.5</v>
      </c>
      <c r="V24" s="778"/>
      <c r="W24" s="777">
        <f>IF($V$3="Boys",Table2abData!N20,IF($V$3="Girls",Table2abData!Y20,IF($V$3="All",Table2abData!AJ20)))</f>
        <v>86.5</v>
      </c>
      <c r="X24" s="442"/>
    </row>
    <row r="25" spans="1:28" ht="19.5" customHeight="1" x14ac:dyDescent="0.2">
      <c r="A25" s="232" t="s">
        <v>24</v>
      </c>
      <c r="B25" s="774">
        <f>Table2abData!C21</f>
        <v>1087</v>
      </c>
      <c r="C25" s="775">
        <f>IF($V$3="Boys",Table2abData!AY21,IF($V$3="Girls",Table2abData!AZ21,IF($V$3="All",Table2abData!BA21)))</f>
        <v>13383</v>
      </c>
      <c r="D25" s="776"/>
      <c r="E25" s="777">
        <f>IF($V$3="Boys",Table2abData!D21,IF($V$3="Girls",Table2abData!O21,IF($V$3="All",Table2abData!Z21)))</f>
        <v>3.4</v>
      </c>
      <c r="F25" s="778"/>
      <c r="G25" s="777">
        <f>IF($V$3="Boys",Table2abData!E21,IF($V$3="Girls",Table2abData!P21,IF($V$3="All",Table2abData!AA21)))</f>
        <v>16.600000000000001</v>
      </c>
      <c r="H25" s="777">
        <f>IF($V$3="Boys",Table2abData!F21,IF($V$3="Girls",Table2abData!Q21,IF($V$3="All",Table2abData!AB21)))</f>
        <v>0.7</v>
      </c>
      <c r="I25" s="777">
        <f>IF($V$3="Boys",Table2abData!AK21,IF($V$3="Girls",Table2abData!AL21,IF($V$3="All",Table2abData!AM21)))</f>
        <v>1.8</v>
      </c>
      <c r="J25" s="778"/>
      <c r="K25" s="777">
        <f>IF($V$3="Boys",Table2abData!G21,IF($V$3="Girls",Table2abData!R21,IF($V$3="All",Table2abData!AC21)))</f>
        <v>0.1</v>
      </c>
      <c r="L25" s="779">
        <f>IF($V$3="Boys",Table2abData!AQ21,IF($V$3="Girls",Table2abData!AR21,IF($V$3="All",Table2abData!AS21)))</f>
        <v>0.21</v>
      </c>
      <c r="M25" s="777">
        <f>IF($V$3="Boys",Table2abData!H21,IF($V$3="Girls",Table2abData!S21,IF($V$3="All",Table2abData!AD21)))</f>
        <v>0</v>
      </c>
      <c r="N25" s="777">
        <f>IF($V$3="Boys",Table2abData!AN21,IF($V$3="Girls",Table2abData!AO21,IF($V$3="All",Table2abData!AP21)))</f>
        <v>0</v>
      </c>
      <c r="O25" s="778"/>
      <c r="P25" s="775">
        <f>IF($V$3="Boys",Table2abData!I21,IF($V$3="Girls",Table2abData!T21,IF($V$3="All",Table2abData!AE21)))</f>
        <v>9843</v>
      </c>
      <c r="Q25" s="779">
        <f>IF($V$3="Boys",Table2abData!J21,IF($V$3="Girls",Table2abData!U21,IF($V$3="All",Table2abData!AF21)))</f>
        <v>-1.69</v>
      </c>
      <c r="R25" s="780">
        <f>IF($V$3="Boys",Table2abData!K21,IF($V$3="Girls",Table2abData!V21,IF($V$3="All",Table2abData!AG21)))</f>
        <v>-1.71</v>
      </c>
      <c r="S25" s="780">
        <f>IF($V$3="Boys",Table2abData!L21,IF($V$3="Girls",Table2abData!W21,IF($V$3="All",Table2abData!AH21)))</f>
        <v>-1.66</v>
      </c>
      <c r="T25" s="778"/>
      <c r="U25" s="777">
        <f>IF($V$3="Boys",Table2abData!M21,IF($V$3="Girls",Table2abData!X21,IF($V$3="All",Table2abData!AI21)))</f>
        <v>34.9</v>
      </c>
      <c r="V25" s="778"/>
      <c r="W25" s="777">
        <f>IF($V$3="Boys",Table2abData!N21,IF($V$3="Girls",Table2abData!Y21,IF($V$3="All",Table2abData!AJ21)))</f>
        <v>33.1</v>
      </c>
      <c r="X25" s="442"/>
      <c r="AB25" s="32"/>
    </row>
    <row r="26" spans="1:28" ht="19.5" customHeight="1" x14ac:dyDescent="0.2">
      <c r="A26" s="232" t="s">
        <v>16</v>
      </c>
      <c r="B26" s="774">
        <f>Table2abData!C22</f>
        <v>5568</v>
      </c>
      <c r="C26" s="775">
        <f>IF($V$3="Boys",Table2abData!AY22,IF($V$3="Girls",Table2abData!AZ22,IF($V$3="All",Table2abData!BA22)))</f>
        <v>583617</v>
      </c>
      <c r="D26" s="776"/>
      <c r="E26" s="777">
        <f>IF($V$3="Boys",Table2abData!D22,IF($V$3="Girls",Table2abData!O22,IF($V$3="All",Table2abData!Z22)))</f>
        <v>44.5</v>
      </c>
      <c r="F26" s="778"/>
      <c r="G26" s="777">
        <f>IF($V$3="Boys",Table2abData!E22,IF($V$3="Girls",Table2abData!P22,IF($V$3="All",Table2abData!AA22)))</f>
        <v>90.1</v>
      </c>
      <c r="H26" s="777">
        <f>IF($V$3="Boys",Table2abData!F22,IF($V$3="Girls",Table2abData!Q22,IF($V$3="All",Table2abData!AB22)))</f>
        <v>40.200000000000003</v>
      </c>
      <c r="I26" s="777">
        <f>IF($V$3="Boys",Table2abData!AK22,IF($V$3="Girls",Table2abData!AL22,IF($V$3="All",Table2abData!AM22)))</f>
        <v>59.4</v>
      </c>
      <c r="J26" s="778"/>
      <c r="K26" s="777">
        <f>IF($V$3="Boys",Table2abData!G22,IF($V$3="Girls",Table2abData!R22,IF($V$3="All",Table2abData!AC22)))</f>
        <v>35.200000000000003</v>
      </c>
      <c r="L26" s="779">
        <f>IF($V$3="Boys",Table2abData!AQ22,IF($V$3="Girls",Table2abData!AR22,IF($V$3="All",Table2abData!AS22)))</f>
        <v>3.85</v>
      </c>
      <c r="M26" s="777">
        <f>IF($V$3="Boys",Table2abData!H22,IF($V$3="Girls",Table2abData!S22,IF($V$3="All",Table2abData!AD22)))</f>
        <v>15.4</v>
      </c>
      <c r="N26" s="777">
        <f>IF($V$3="Boys",Table2abData!AN22,IF($V$3="Girls",Table2abData!AO22,IF($V$3="All",Table2abData!AP22)))</f>
        <v>22.2</v>
      </c>
      <c r="O26" s="778"/>
      <c r="P26" s="775" t="s">
        <v>176</v>
      </c>
      <c r="Q26" s="779" t="s">
        <v>176</v>
      </c>
      <c r="R26" s="780" t="s">
        <v>176</v>
      </c>
      <c r="S26" s="780" t="s">
        <v>176</v>
      </c>
      <c r="T26" s="778"/>
      <c r="U26" s="777">
        <f>IF($V$3="Boys",Table2abData!M22,IF($V$3="Girls",Table2abData!X22,IF($V$3="All",Table2abData!AI22)))</f>
        <v>96.8</v>
      </c>
      <c r="V26" s="778"/>
      <c r="W26" s="777">
        <f>IF($V$3="Boys",Table2abData!N22,IF($V$3="Girls",Table2abData!Y22,IF($V$3="All",Table2abData!AJ22)))</f>
        <v>96.5</v>
      </c>
      <c r="X26" s="442"/>
    </row>
    <row r="27" spans="1:28" ht="11.25" customHeight="1" x14ac:dyDescent="0.2">
      <c r="A27" s="29"/>
      <c r="B27" s="289"/>
      <c r="C27" s="290"/>
      <c r="D27" s="290"/>
      <c r="E27" s="291"/>
      <c r="F27" s="291"/>
      <c r="G27" s="291"/>
      <c r="H27" s="291"/>
      <c r="I27" s="291"/>
      <c r="J27" s="291"/>
      <c r="K27" s="291"/>
      <c r="L27" s="441"/>
      <c r="M27" s="291"/>
      <c r="N27" s="291"/>
      <c r="O27" s="291"/>
      <c r="P27" s="291"/>
      <c r="Q27" s="291"/>
      <c r="R27" s="291"/>
      <c r="S27" s="291"/>
      <c r="T27" s="291"/>
      <c r="U27" s="291"/>
      <c r="V27" s="291"/>
      <c r="W27" s="291"/>
      <c r="X27" s="33"/>
      <c r="Y27" s="34"/>
    </row>
    <row r="28" spans="1:28" ht="11.25" customHeight="1" x14ac:dyDescent="0.2">
      <c r="A28" s="30"/>
      <c r="B28" s="30"/>
      <c r="C28" s="8"/>
      <c r="D28" s="8"/>
      <c r="E28" s="9"/>
      <c r="F28" s="9"/>
      <c r="G28" s="9"/>
      <c r="H28" s="9"/>
      <c r="I28" s="9"/>
      <c r="J28" s="9"/>
      <c r="K28" s="9"/>
      <c r="L28" s="9"/>
      <c r="M28" s="9"/>
      <c r="N28" s="9"/>
      <c r="O28" s="9"/>
      <c r="P28" s="9"/>
      <c r="Q28" s="9"/>
      <c r="R28" s="9"/>
      <c r="S28" s="9"/>
      <c r="T28" s="9"/>
      <c r="U28" s="9"/>
      <c r="V28" s="9"/>
      <c r="X28" s="93" t="s">
        <v>64</v>
      </c>
    </row>
    <row r="29" spans="1:28" ht="13.9" customHeight="1" x14ac:dyDescent="0.2">
      <c r="A29" s="817" t="s">
        <v>53</v>
      </c>
      <c r="B29" s="817"/>
      <c r="C29" s="817"/>
      <c r="D29" s="817"/>
      <c r="E29" s="817"/>
      <c r="F29" s="817"/>
      <c r="G29" s="817"/>
      <c r="H29" s="817"/>
      <c r="I29" s="817"/>
      <c r="J29" s="817"/>
      <c r="K29" s="817"/>
      <c r="L29" s="817"/>
      <c r="M29" s="817"/>
      <c r="N29" s="817"/>
      <c r="O29" s="817"/>
      <c r="P29" s="817"/>
      <c r="Q29" s="817"/>
      <c r="R29" s="817"/>
      <c r="S29" s="817"/>
      <c r="T29" s="817"/>
      <c r="U29" s="817"/>
      <c r="V29" s="425"/>
      <c r="W29" s="425"/>
      <c r="X29" s="425"/>
    </row>
    <row r="30" spans="1:28" ht="12.4" customHeight="1" x14ac:dyDescent="0.2">
      <c r="A30" s="817" t="s">
        <v>382</v>
      </c>
      <c r="B30" s="817"/>
      <c r="C30" s="817"/>
      <c r="D30" s="817"/>
      <c r="E30" s="817"/>
      <c r="F30" s="817"/>
      <c r="G30" s="817"/>
      <c r="H30" s="817"/>
      <c r="I30" s="817"/>
      <c r="J30" s="817"/>
      <c r="K30" s="817"/>
      <c r="L30" s="817"/>
      <c r="M30" s="817"/>
      <c r="N30" s="817"/>
      <c r="O30" s="817"/>
      <c r="P30" s="817"/>
      <c r="Q30" s="817"/>
      <c r="R30" s="817"/>
      <c r="S30" s="817"/>
      <c r="T30" s="817"/>
      <c r="U30" s="817"/>
      <c r="V30" s="817"/>
      <c r="W30" s="817"/>
      <c r="X30" s="817"/>
    </row>
    <row r="31" spans="1:28" ht="36.4" customHeight="1" x14ac:dyDescent="0.2">
      <c r="A31" s="810" t="s">
        <v>383</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row>
    <row r="32" spans="1:28" ht="13.15" customHeight="1" x14ac:dyDescent="0.2">
      <c r="A32" s="825" t="s">
        <v>384</v>
      </c>
      <c r="B32" s="825"/>
      <c r="C32" s="825"/>
      <c r="D32" s="825"/>
      <c r="E32" s="825"/>
      <c r="F32" s="825"/>
      <c r="G32" s="825"/>
      <c r="H32" s="825"/>
      <c r="I32" s="825"/>
      <c r="J32" s="825"/>
      <c r="K32" s="825"/>
      <c r="L32" s="825"/>
      <c r="M32" s="825"/>
      <c r="N32" s="825"/>
      <c r="O32" s="825"/>
      <c r="P32" s="825"/>
      <c r="Q32" s="825"/>
      <c r="R32" s="825"/>
      <c r="S32" s="825"/>
      <c r="T32" s="825"/>
      <c r="U32" s="825"/>
      <c r="V32" s="825"/>
      <c r="W32" s="825"/>
      <c r="X32" s="425"/>
    </row>
    <row r="33" spans="1:24" ht="42" customHeight="1" x14ac:dyDescent="0.2">
      <c r="A33" s="810" t="s">
        <v>690</v>
      </c>
      <c r="B33" s="810"/>
      <c r="C33" s="810"/>
      <c r="D33" s="810"/>
      <c r="E33" s="810"/>
      <c r="F33" s="810"/>
      <c r="G33" s="810"/>
      <c r="H33" s="810"/>
      <c r="I33" s="810"/>
      <c r="J33" s="810"/>
      <c r="K33" s="810"/>
      <c r="L33" s="810"/>
      <c r="M33" s="810"/>
      <c r="N33" s="810"/>
      <c r="O33" s="810"/>
      <c r="P33" s="810"/>
      <c r="Q33" s="810"/>
      <c r="R33" s="810"/>
      <c r="S33" s="810"/>
      <c r="T33" s="810"/>
      <c r="U33" s="810"/>
      <c r="V33" s="810"/>
      <c r="W33" s="810"/>
      <c r="X33" s="810"/>
    </row>
    <row r="34" spans="1:24" ht="22.15" customHeight="1" x14ac:dyDescent="0.2">
      <c r="A34" s="810" t="s">
        <v>386</v>
      </c>
      <c r="B34" s="810"/>
      <c r="C34" s="810"/>
      <c r="D34" s="810"/>
      <c r="E34" s="810"/>
      <c r="F34" s="810"/>
      <c r="G34" s="810"/>
      <c r="H34" s="810"/>
      <c r="I34" s="810"/>
      <c r="J34" s="810"/>
      <c r="K34" s="810"/>
      <c r="L34" s="810"/>
      <c r="M34" s="810"/>
      <c r="N34" s="810"/>
      <c r="O34" s="810"/>
      <c r="P34" s="810"/>
      <c r="Q34" s="810"/>
      <c r="R34" s="810"/>
      <c r="S34" s="810"/>
      <c r="T34" s="810"/>
      <c r="U34" s="810"/>
      <c r="V34" s="810"/>
      <c r="W34" s="810"/>
      <c r="X34" s="810"/>
    </row>
    <row r="35" spans="1:24" ht="13.9" customHeight="1" x14ac:dyDescent="0.2">
      <c r="A35" s="847" t="s">
        <v>387</v>
      </c>
      <c r="B35" s="847"/>
      <c r="C35" s="847"/>
      <c r="D35" s="847"/>
      <c r="E35" s="847"/>
      <c r="F35" s="847"/>
      <c r="G35" s="847"/>
      <c r="H35" s="847"/>
      <c r="I35" s="847"/>
      <c r="J35" s="847"/>
      <c r="K35" s="847"/>
      <c r="L35" s="847"/>
      <c r="M35" s="847"/>
      <c r="N35" s="847"/>
      <c r="O35" s="847"/>
      <c r="P35" s="847"/>
      <c r="Q35" s="847"/>
      <c r="R35" s="847"/>
      <c r="S35" s="847"/>
      <c r="T35" s="847"/>
      <c r="U35" s="847"/>
      <c r="V35" s="847"/>
      <c r="W35" s="847"/>
      <c r="X35" s="847"/>
    </row>
    <row r="36" spans="1:24" ht="60.75" customHeight="1" x14ac:dyDescent="0.2">
      <c r="A36" s="810" t="s">
        <v>388</v>
      </c>
      <c r="B36" s="810"/>
      <c r="C36" s="810"/>
      <c r="D36" s="810"/>
      <c r="E36" s="810"/>
      <c r="F36" s="810"/>
      <c r="G36" s="810"/>
      <c r="H36" s="810"/>
      <c r="I36" s="810"/>
      <c r="J36" s="810"/>
      <c r="K36" s="810"/>
      <c r="L36" s="810"/>
      <c r="M36" s="810"/>
      <c r="N36" s="810"/>
      <c r="O36" s="810"/>
      <c r="P36" s="810"/>
      <c r="Q36" s="810"/>
      <c r="R36" s="810"/>
      <c r="S36" s="810"/>
      <c r="T36" s="810"/>
      <c r="U36" s="810"/>
      <c r="V36" s="810"/>
      <c r="W36" s="810"/>
      <c r="X36" s="810"/>
    </row>
    <row r="37" spans="1:24" ht="13.5" customHeight="1" x14ac:dyDescent="0.2">
      <c r="A37" s="846" t="s">
        <v>488</v>
      </c>
      <c r="B37" s="846"/>
      <c r="C37" s="846"/>
      <c r="D37" s="846"/>
      <c r="E37" s="846"/>
      <c r="F37" s="846"/>
      <c r="G37" s="846"/>
      <c r="H37" s="846"/>
      <c r="I37" s="846"/>
      <c r="J37" s="846"/>
      <c r="K37" s="846"/>
      <c r="L37" s="846"/>
      <c r="M37" s="846"/>
      <c r="N37" s="846"/>
      <c r="O37" s="846"/>
      <c r="P37" s="846"/>
      <c r="Q37" s="846"/>
      <c r="R37" s="846"/>
      <c r="S37" s="846"/>
      <c r="T37" s="846"/>
      <c r="U37" s="846"/>
      <c r="V37" s="846"/>
      <c r="W37" s="846"/>
      <c r="X37" s="427"/>
    </row>
    <row r="38" spans="1:24" ht="15" customHeight="1" x14ac:dyDescent="0.2">
      <c r="A38" s="848" t="s">
        <v>437</v>
      </c>
      <c r="B38" s="848"/>
      <c r="C38" s="848"/>
      <c r="D38" s="848"/>
      <c r="E38" s="848"/>
      <c r="F38" s="848"/>
      <c r="G38" s="848"/>
      <c r="H38" s="848"/>
      <c r="I38" s="848"/>
      <c r="J38" s="848"/>
      <c r="K38" s="848"/>
      <c r="L38" s="848"/>
      <c r="M38" s="848"/>
      <c r="N38" s="848"/>
      <c r="O38" s="848"/>
      <c r="P38" s="848"/>
      <c r="Q38" s="848"/>
      <c r="R38" s="848"/>
      <c r="S38" s="848"/>
      <c r="T38" s="848"/>
      <c r="U38" s="848"/>
      <c r="V38" s="848"/>
      <c r="W38" s="848"/>
      <c r="X38" s="848"/>
    </row>
    <row r="39" spans="1:24" ht="15" customHeight="1" x14ac:dyDescent="0.2">
      <c r="A39" s="810" t="s">
        <v>438</v>
      </c>
      <c r="B39" s="810"/>
      <c r="C39" s="810"/>
      <c r="D39" s="810"/>
      <c r="E39" s="810"/>
      <c r="F39" s="810"/>
      <c r="G39" s="810"/>
      <c r="H39" s="810"/>
      <c r="I39" s="810"/>
      <c r="J39" s="810"/>
      <c r="K39" s="810"/>
      <c r="L39" s="810"/>
      <c r="M39" s="810"/>
      <c r="N39" s="810"/>
      <c r="O39" s="810"/>
      <c r="P39" s="810"/>
      <c r="Q39" s="810"/>
      <c r="R39" s="810"/>
      <c r="S39" s="810"/>
      <c r="T39" s="810"/>
      <c r="U39" s="810"/>
      <c r="V39" s="810"/>
      <c r="W39" s="810"/>
      <c r="X39" s="810"/>
    </row>
    <row r="40" spans="1:24" ht="26.25" customHeight="1" x14ac:dyDescent="0.2">
      <c r="A40" s="810" t="s">
        <v>487</v>
      </c>
      <c r="B40" s="810"/>
      <c r="C40" s="810"/>
      <c r="D40" s="810"/>
      <c r="E40" s="810"/>
      <c r="F40" s="810"/>
      <c r="G40" s="810"/>
      <c r="H40" s="810"/>
      <c r="I40" s="810"/>
      <c r="J40" s="810"/>
      <c r="K40" s="810"/>
      <c r="L40" s="810"/>
      <c r="M40" s="810"/>
      <c r="N40" s="810"/>
      <c r="O40" s="810"/>
      <c r="P40" s="810"/>
      <c r="Q40" s="810"/>
      <c r="R40" s="810"/>
      <c r="S40" s="810"/>
      <c r="T40" s="810"/>
      <c r="U40" s="810"/>
      <c r="V40" s="810"/>
      <c r="W40" s="810"/>
      <c r="X40" s="810"/>
    </row>
    <row r="41" spans="1:24" ht="15" customHeight="1" x14ac:dyDescent="0.2">
      <c r="A41" s="810" t="s">
        <v>486</v>
      </c>
      <c r="B41" s="810"/>
      <c r="C41" s="810"/>
      <c r="D41" s="810"/>
      <c r="E41" s="810"/>
      <c r="F41" s="810"/>
      <c r="G41" s="810"/>
      <c r="H41" s="810"/>
      <c r="I41" s="810"/>
      <c r="J41" s="810"/>
      <c r="K41" s="810"/>
      <c r="L41" s="810"/>
      <c r="M41" s="810"/>
      <c r="N41" s="810"/>
      <c r="O41" s="810"/>
      <c r="P41" s="810"/>
      <c r="Q41" s="810"/>
      <c r="R41" s="810"/>
      <c r="S41" s="810"/>
      <c r="T41" s="810"/>
      <c r="U41" s="810"/>
      <c r="V41" s="810"/>
      <c r="W41" s="810"/>
      <c r="X41" s="810"/>
    </row>
    <row r="42" spans="1:24" ht="29.25" customHeight="1" x14ac:dyDescent="0.2">
      <c r="A42" s="810" t="s">
        <v>485</v>
      </c>
      <c r="B42" s="810"/>
      <c r="C42" s="810"/>
      <c r="D42" s="810"/>
      <c r="E42" s="810"/>
      <c r="F42" s="810"/>
      <c r="G42" s="810"/>
      <c r="H42" s="810"/>
      <c r="I42" s="810"/>
      <c r="J42" s="810"/>
      <c r="K42" s="810"/>
      <c r="L42" s="810"/>
      <c r="M42" s="810"/>
      <c r="N42" s="810"/>
      <c r="O42" s="810"/>
      <c r="P42" s="810"/>
      <c r="Q42" s="810"/>
      <c r="R42" s="810"/>
      <c r="S42" s="810"/>
      <c r="T42" s="810"/>
      <c r="U42" s="810"/>
      <c r="V42" s="810"/>
      <c r="W42" s="810"/>
      <c r="X42" s="810"/>
    </row>
    <row r="43" spans="1:24" ht="26.25" customHeight="1" x14ac:dyDescent="0.2">
      <c r="A43" s="810" t="s">
        <v>647</v>
      </c>
      <c r="B43" s="810"/>
      <c r="C43" s="810"/>
      <c r="D43" s="810"/>
      <c r="E43" s="810"/>
      <c r="F43" s="810"/>
      <c r="G43" s="810"/>
      <c r="H43" s="810"/>
      <c r="I43" s="810"/>
      <c r="J43" s="810"/>
      <c r="K43" s="810"/>
      <c r="L43" s="810"/>
      <c r="M43" s="810"/>
      <c r="N43" s="810"/>
      <c r="O43" s="810"/>
      <c r="P43" s="810"/>
      <c r="Q43" s="810"/>
      <c r="R43" s="810"/>
      <c r="S43" s="810"/>
      <c r="T43" s="810"/>
      <c r="U43" s="810"/>
      <c r="V43" s="810"/>
      <c r="W43" s="810"/>
      <c r="X43" s="810"/>
    </row>
    <row r="44" spans="1:24" ht="15.95" customHeight="1" x14ac:dyDescent="0.2">
      <c r="A44" s="737"/>
      <c r="B44" s="737"/>
      <c r="C44" s="737"/>
      <c r="D44" s="737"/>
      <c r="E44" s="737"/>
      <c r="F44" s="737"/>
      <c r="G44" s="737"/>
      <c r="H44" s="737"/>
      <c r="I44" s="737"/>
      <c r="J44" s="737"/>
      <c r="K44" s="737"/>
      <c r="L44" s="737"/>
      <c r="M44" s="737"/>
      <c r="N44" s="737"/>
      <c r="O44" s="737"/>
      <c r="P44" s="737"/>
      <c r="Q44" s="737"/>
      <c r="R44" s="737"/>
      <c r="S44" s="737"/>
      <c r="T44" s="737"/>
      <c r="U44" s="737"/>
      <c r="V44" s="737"/>
      <c r="W44" s="737"/>
      <c r="X44" s="737"/>
    </row>
    <row r="45" spans="1:24" x14ac:dyDescent="0.2">
      <c r="A45" s="806" t="s">
        <v>663</v>
      </c>
      <c r="B45" s="806"/>
      <c r="C45" s="806"/>
      <c r="D45" s="806"/>
      <c r="E45" s="806"/>
      <c r="F45" s="806"/>
      <c r="G45" s="806"/>
      <c r="H45" s="806"/>
      <c r="I45" s="806"/>
      <c r="J45" s="806"/>
      <c r="K45" s="806"/>
      <c r="L45" s="806"/>
      <c r="M45" s="806"/>
      <c r="N45" s="806"/>
      <c r="O45" s="806"/>
      <c r="P45" s="806"/>
      <c r="Q45" s="806"/>
      <c r="R45" s="806"/>
      <c r="S45" s="806"/>
      <c r="T45" s="806"/>
      <c r="U45" s="806"/>
      <c r="V45" s="806"/>
      <c r="W45" s="806"/>
      <c r="X45" s="806"/>
    </row>
    <row r="47" spans="1:24" x14ac:dyDescent="0.2">
      <c r="A47" s="849"/>
      <c r="B47" s="849"/>
      <c r="C47" s="849"/>
      <c r="D47" s="849"/>
      <c r="E47" s="849"/>
      <c r="F47" s="849"/>
      <c r="G47" s="849"/>
      <c r="H47" s="849"/>
      <c r="I47" s="849"/>
      <c r="J47" s="849"/>
      <c r="K47" s="849"/>
      <c r="L47" s="849"/>
      <c r="M47" s="849"/>
      <c r="N47" s="849"/>
      <c r="O47" s="849"/>
      <c r="P47" s="849"/>
      <c r="Q47" s="849"/>
      <c r="R47" s="849"/>
      <c r="S47" s="849"/>
      <c r="T47" s="849"/>
    </row>
    <row r="48" spans="1:24" ht="50.25" customHeight="1" x14ac:dyDescent="0.2">
      <c r="A48" s="810"/>
      <c r="B48" s="810"/>
      <c r="C48" s="810"/>
      <c r="D48" s="810"/>
      <c r="E48" s="810"/>
      <c r="F48" s="810"/>
      <c r="G48" s="810"/>
      <c r="H48" s="810"/>
      <c r="I48" s="810"/>
      <c r="J48" s="810"/>
      <c r="K48" s="810"/>
      <c r="L48" s="810"/>
      <c r="M48" s="810"/>
      <c r="N48" s="810"/>
      <c r="O48" s="810"/>
      <c r="P48" s="810"/>
      <c r="Q48" s="810"/>
      <c r="R48" s="810"/>
      <c r="S48" s="810"/>
      <c r="T48" s="810"/>
    </row>
  </sheetData>
  <sheetProtection sheet="1" objects="1" scenarios="1"/>
  <mergeCells count="30">
    <mergeCell ref="AB9:AG9"/>
    <mergeCell ref="A29:U29"/>
    <mergeCell ref="A30:X30"/>
    <mergeCell ref="A32:W32"/>
    <mergeCell ref="A31:X31"/>
    <mergeCell ref="A48:T48"/>
    <mergeCell ref="A37:W37"/>
    <mergeCell ref="A40:X40"/>
    <mergeCell ref="A34:X34"/>
    <mergeCell ref="A35:X35"/>
    <mergeCell ref="A38:X38"/>
    <mergeCell ref="A39:X39"/>
    <mergeCell ref="A42:X42"/>
    <mergeCell ref="A45:X45"/>
    <mergeCell ref="A47:T47"/>
    <mergeCell ref="A41:X41"/>
    <mergeCell ref="A36:X36"/>
    <mergeCell ref="A43:X43"/>
    <mergeCell ref="A33:X33"/>
    <mergeCell ref="A1:I1"/>
    <mergeCell ref="V3:W3"/>
    <mergeCell ref="B5:B6"/>
    <mergeCell ref="C5:C6"/>
    <mergeCell ref="E5:E6"/>
    <mergeCell ref="G5:I5"/>
    <mergeCell ref="K5:N5"/>
    <mergeCell ref="P5:S5"/>
    <mergeCell ref="U5:U6"/>
    <mergeCell ref="W5:W6"/>
    <mergeCell ref="A5:A6"/>
  </mergeCells>
  <conditionalFormatting sqref="Y27">
    <cfRule type="expression" dxfId="83" priority="1">
      <formula>(#REF!="Percentage")</formula>
    </cfRule>
  </conditionalFormatting>
  <dataValidations count="2">
    <dataValidation type="list" allowBlank="1" showInputMessage="1" showErrorMessage="1" sqref="V3:W3">
      <formula1>$Z$2:$Z$4</formula1>
    </dataValidation>
    <dataValidation type="list" allowBlank="1" showInputMessage="1" showErrorMessage="1" sqref="WVY982054:WVY982055 WMC982054:WMC982055 WCG982054:WCG982055 VSK982054:VSK982055 VIO982054:VIO982055 UYS982054:UYS982055 UOW982054:UOW982055 UFA982054:UFA982055 TVE982054:TVE982055 TLI982054:TLI982055 TBM982054:TBM982055 SRQ982054:SRQ982055 SHU982054:SHU982055 RXY982054:RXY982055 ROC982054:ROC982055 REG982054:REG982055 QUK982054:QUK982055 QKO982054:QKO982055 QAS982054:QAS982055 PQW982054:PQW982055 PHA982054:PHA982055 OXE982054:OXE982055 ONI982054:ONI982055 ODM982054:ODM982055 NTQ982054:NTQ982055 NJU982054:NJU982055 MZY982054:MZY982055 MQC982054:MQC982055 MGG982054:MGG982055 LWK982054:LWK982055 LMO982054:LMO982055 LCS982054:LCS982055 KSW982054:KSW982055 KJA982054:KJA982055 JZE982054:JZE982055 JPI982054:JPI982055 JFM982054:JFM982055 IVQ982054:IVQ982055 ILU982054:ILU982055 IBY982054:IBY982055 HSC982054:HSC982055 HIG982054:HIG982055 GYK982054:GYK982055 GOO982054:GOO982055 GES982054:GES982055 FUW982054:FUW982055 FLA982054:FLA982055 FBE982054:FBE982055 ERI982054:ERI982055 EHM982054:EHM982055 DXQ982054:DXQ982055 DNU982054:DNU982055 DDY982054:DDY982055 CUC982054:CUC982055 CKG982054:CKG982055 CAK982054:CAK982055 BQO982054:BQO982055 BGS982054:BGS982055 AWW982054:AWW982055 ANA982054:ANA982055 ADE982054:ADE982055 TI982054:TI982055 JM982054:JM982055 WVY916518:WVY916519 WMC916518:WMC916519 WCG916518:WCG916519 VSK916518:VSK916519 VIO916518:VIO916519 UYS916518:UYS916519 UOW916518:UOW916519 UFA916518:UFA916519 TVE916518:TVE916519 TLI916518:TLI916519 TBM916518:TBM916519 SRQ916518:SRQ916519 SHU916518:SHU916519 RXY916518:RXY916519 ROC916518:ROC916519 REG916518:REG916519 QUK916518:QUK916519 QKO916518:QKO916519 QAS916518:QAS916519 PQW916518:PQW916519 PHA916518:PHA916519 OXE916518:OXE916519 ONI916518:ONI916519 ODM916518:ODM916519 NTQ916518:NTQ916519 NJU916518:NJU916519 MZY916518:MZY916519 MQC916518:MQC916519 MGG916518:MGG916519 LWK916518:LWK916519 LMO916518:LMO916519 LCS916518:LCS916519 KSW916518:KSW916519 KJA916518:KJA916519 JZE916518:JZE916519 JPI916518:JPI916519 JFM916518:JFM916519 IVQ916518:IVQ916519 ILU916518:ILU916519 IBY916518:IBY916519 HSC916518:HSC916519 HIG916518:HIG916519 GYK916518:GYK916519 GOO916518:GOO916519 GES916518:GES916519 FUW916518:FUW916519 FLA916518:FLA916519 FBE916518:FBE916519 ERI916518:ERI916519 EHM916518:EHM916519 DXQ916518:DXQ916519 DNU916518:DNU916519 DDY916518:DDY916519 CUC916518:CUC916519 CKG916518:CKG916519 CAK916518:CAK916519 BQO916518:BQO916519 BGS916518:BGS916519 AWW916518:AWW916519 ANA916518:ANA916519 ADE916518:ADE916519 TI916518:TI916519 JM916518:JM916519 WVY850982:WVY850983 WMC850982:WMC850983 WCG850982:WCG850983 VSK850982:VSK850983 VIO850982:VIO850983 UYS850982:UYS850983 UOW850982:UOW850983 UFA850982:UFA850983 TVE850982:TVE850983 TLI850982:TLI850983 TBM850982:TBM850983 SRQ850982:SRQ850983 SHU850982:SHU850983 RXY850982:RXY850983 ROC850982:ROC850983 REG850982:REG850983 QUK850982:QUK850983 QKO850982:QKO850983 QAS850982:QAS850983 PQW850982:PQW850983 PHA850982:PHA850983 OXE850982:OXE850983 ONI850982:ONI850983 ODM850982:ODM850983 NTQ850982:NTQ850983 NJU850982:NJU850983 MZY850982:MZY850983 MQC850982:MQC850983 MGG850982:MGG850983 LWK850982:LWK850983 LMO850982:LMO850983 LCS850982:LCS850983 KSW850982:KSW850983 KJA850982:KJA850983 JZE850982:JZE850983 JPI850982:JPI850983 JFM850982:JFM850983 IVQ850982:IVQ850983 ILU850982:ILU850983 IBY850982:IBY850983 HSC850982:HSC850983 HIG850982:HIG850983 GYK850982:GYK850983 GOO850982:GOO850983 GES850982:GES850983 FUW850982:FUW850983 FLA850982:FLA850983 FBE850982:FBE850983 ERI850982:ERI850983 EHM850982:EHM850983 DXQ850982:DXQ850983 DNU850982:DNU850983 DDY850982:DDY850983 CUC850982:CUC850983 CKG850982:CKG850983 CAK850982:CAK850983 BQO850982:BQO850983 BGS850982:BGS850983 AWW850982:AWW850983 ANA850982:ANA850983 ADE850982:ADE850983 TI850982:TI850983 JM850982:JM850983 WVY785446:WVY785447 WMC785446:WMC785447 WCG785446:WCG785447 VSK785446:VSK785447 VIO785446:VIO785447 UYS785446:UYS785447 UOW785446:UOW785447 UFA785446:UFA785447 TVE785446:TVE785447 TLI785446:TLI785447 TBM785446:TBM785447 SRQ785446:SRQ785447 SHU785446:SHU785447 RXY785446:RXY785447 ROC785446:ROC785447 REG785446:REG785447 QUK785446:QUK785447 QKO785446:QKO785447 QAS785446:QAS785447 PQW785446:PQW785447 PHA785446:PHA785447 OXE785446:OXE785447 ONI785446:ONI785447 ODM785446:ODM785447 NTQ785446:NTQ785447 NJU785446:NJU785447 MZY785446:MZY785447 MQC785446:MQC785447 MGG785446:MGG785447 LWK785446:LWK785447 LMO785446:LMO785447 LCS785446:LCS785447 KSW785446:KSW785447 KJA785446:KJA785447 JZE785446:JZE785447 JPI785446:JPI785447 JFM785446:JFM785447 IVQ785446:IVQ785447 ILU785446:ILU785447 IBY785446:IBY785447 HSC785446:HSC785447 HIG785446:HIG785447 GYK785446:GYK785447 GOO785446:GOO785447 GES785446:GES785447 FUW785446:FUW785447 FLA785446:FLA785447 FBE785446:FBE785447 ERI785446:ERI785447 EHM785446:EHM785447 DXQ785446:DXQ785447 DNU785446:DNU785447 DDY785446:DDY785447 CUC785446:CUC785447 CKG785446:CKG785447 CAK785446:CAK785447 BQO785446:BQO785447 BGS785446:BGS785447 AWW785446:AWW785447 ANA785446:ANA785447 ADE785446:ADE785447 TI785446:TI785447 JM785446:JM785447 WVY719910:WVY719911 WMC719910:WMC719911 WCG719910:WCG719911 VSK719910:VSK719911 VIO719910:VIO719911 UYS719910:UYS719911 UOW719910:UOW719911 UFA719910:UFA719911 TVE719910:TVE719911 TLI719910:TLI719911 TBM719910:TBM719911 SRQ719910:SRQ719911 SHU719910:SHU719911 RXY719910:RXY719911 ROC719910:ROC719911 REG719910:REG719911 QUK719910:QUK719911 QKO719910:QKO719911 QAS719910:QAS719911 PQW719910:PQW719911 PHA719910:PHA719911 OXE719910:OXE719911 ONI719910:ONI719911 ODM719910:ODM719911 NTQ719910:NTQ719911 NJU719910:NJU719911 MZY719910:MZY719911 MQC719910:MQC719911 MGG719910:MGG719911 LWK719910:LWK719911 LMO719910:LMO719911 LCS719910:LCS719911 KSW719910:KSW719911 KJA719910:KJA719911 JZE719910:JZE719911 JPI719910:JPI719911 JFM719910:JFM719911 IVQ719910:IVQ719911 ILU719910:ILU719911 IBY719910:IBY719911 HSC719910:HSC719911 HIG719910:HIG719911 GYK719910:GYK719911 GOO719910:GOO719911 GES719910:GES719911 FUW719910:FUW719911 FLA719910:FLA719911 FBE719910:FBE719911 ERI719910:ERI719911 EHM719910:EHM719911 DXQ719910:DXQ719911 DNU719910:DNU719911 DDY719910:DDY719911 CUC719910:CUC719911 CKG719910:CKG719911 CAK719910:CAK719911 BQO719910:BQO719911 BGS719910:BGS719911 AWW719910:AWW719911 ANA719910:ANA719911 ADE719910:ADE719911 TI719910:TI719911 JM719910:JM719911 WVY654374:WVY654375 WMC654374:WMC654375 WCG654374:WCG654375 VSK654374:VSK654375 VIO654374:VIO654375 UYS654374:UYS654375 UOW654374:UOW654375 UFA654374:UFA654375 TVE654374:TVE654375 TLI654374:TLI654375 TBM654374:TBM654375 SRQ654374:SRQ654375 SHU654374:SHU654375 RXY654374:RXY654375 ROC654374:ROC654375 REG654374:REG654375 QUK654374:QUK654375 QKO654374:QKO654375 QAS654374:QAS654375 PQW654374:PQW654375 PHA654374:PHA654375 OXE654374:OXE654375 ONI654374:ONI654375 ODM654374:ODM654375 NTQ654374:NTQ654375 NJU654374:NJU654375 MZY654374:MZY654375 MQC654374:MQC654375 MGG654374:MGG654375 LWK654374:LWK654375 LMO654374:LMO654375 LCS654374:LCS654375 KSW654374:KSW654375 KJA654374:KJA654375 JZE654374:JZE654375 JPI654374:JPI654375 JFM654374:JFM654375 IVQ654374:IVQ654375 ILU654374:ILU654375 IBY654374:IBY654375 HSC654374:HSC654375 HIG654374:HIG654375 GYK654374:GYK654375 GOO654374:GOO654375 GES654374:GES654375 FUW654374:FUW654375 FLA654374:FLA654375 FBE654374:FBE654375 ERI654374:ERI654375 EHM654374:EHM654375 DXQ654374:DXQ654375 DNU654374:DNU654375 DDY654374:DDY654375 CUC654374:CUC654375 CKG654374:CKG654375 CAK654374:CAK654375 BQO654374:BQO654375 BGS654374:BGS654375 AWW654374:AWW654375 ANA654374:ANA654375 ADE654374:ADE654375 TI654374:TI654375 JM654374:JM654375 WVY588838:WVY588839 WMC588838:WMC588839 WCG588838:WCG588839 VSK588838:VSK588839 VIO588838:VIO588839 UYS588838:UYS588839 UOW588838:UOW588839 UFA588838:UFA588839 TVE588838:TVE588839 TLI588838:TLI588839 TBM588838:TBM588839 SRQ588838:SRQ588839 SHU588838:SHU588839 RXY588838:RXY588839 ROC588838:ROC588839 REG588838:REG588839 QUK588838:QUK588839 QKO588838:QKO588839 QAS588838:QAS588839 PQW588838:PQW588839 PHA588838:PHA588839 OXE588838:OXE588839 ONI588838:ONI588839 ODM588838:ODM588839 NTQ588838:NTQ588839 NJU588838:NJU588839 MZY588838:MZY588839 MQC588838:MQC588839 MGG588838:MGG588839 LWK588838:LWK588839 LMO588838:LMO588839 LCS588838:LCS588839 KSW588838:KSW588839 KJA588838:KJA588839 JZE588838:JZE588839 JPI588838:JPI588839 JFM588838:JFM588839 IVQ588838:IVQ588839 ILU588838:ILU588839 IBY588838:IBY588839 HSC588838:HSC588839 HIG588838:HIG588839 GYK588838:GYK588839 GOO588838:GOO588839 GES588838:GES588839 FUW588838:FUW588839 FLA588838:FLA588839 FBE588838:FBE588839 ERI588838:ERI588839 EHM588838:EHM588839 DXQ588838:DXQ588839 DNU588838:DNU588839 DDY588838:DDY588839 CUC588838:CUC588839 CKG588838:CKG588839 CAK588838:CAK588839 BQO588838:BQO588839 BGS588838:BGS588839 AWW588838:AWW588839 ANA588838:ANA588839 ADE588838:ADE588839 TI588838:TI588839 JM588838:JM588839 WVY523302:WVY523303 WMC523302:WMC523303 WCG523302:WCG523303 VSK523302:VSK523303 VIO523302:VIO523303 UYS523302:UYS523303 UOW523302:UOW523303 UFA523302:UFA523303 TVE523302:TVE523303 TLI523302:TLI523303 TBM523302:TBM523303 SRQ523302:SRQ523303 SHU523302:SHU523303 RXY523302:RXY523303 ROC523302:ROC523303 REG523302:REG523303 QUK523302:QUK523303 QKO523302:QKO523303 QAS523302:QAS523303 PQW523302:PQW523303 PHA523302:PHA523303 OXE523302:OXE523303 ONI523302:ONI523303 ODM523302:ODM523303 NTQ523302:NTQ523303 NJU523302:NJU523303 MZY523302:MZY523303 MQC523302:MQC523303 MGG523302:MGG523303 LWK523302:LWK523303 LMO523302:LMO523303 LCS523302:LCS523303 KSW523302:KSW523303 KJA523302:KJA523303 JZE523302:JZE523303 JPI523302:JPI523303 JFM523302:JFM523303 IVQ523302:IVQ523303 ILU523302:ILU523303 IBY523302:IBY523303 HSC523302:HSC523303 HIG523302:HIG523303 GYK523302:GYK523303 GOO523302:GOO523303 GES523302:GES523303 FUW523302:FUW523303 FLA523302:FLA523303 FBE523302:FBE523303 ERI523302:ERI523303 EHM523302:EHM523303 DXQ523302:DXQ523303 DNU523302:DNU523303 DDY523302:DDY523303 CUC523302:CUC523303 CKG523302:CKG523303 CAK523302:CAK523303 BQO523302:BQO523303 BGS523302:BGS523303 AWW523302:AWW523303 ANA523302:ANA523303 ADE523302:ADE523303 TI523302:TI523303 JM523302:JM523303 WVY457766:WVY457767 WMC457766:WMC457767 WCG457766:WCG457767 VSK457766:VSK457767 VIO457766:VIO457767 UYS457766:UYS457767 UOW457766:UOW457767 UFA457766:UFA457767 TVE457766:TVE457767 TLI457766:TLI457767 TBM457766:TBM457767 SRQ457766:SRQ457767 SHU457766:SHU457767 RXY457766:RXY457767 ROC457766:ROC457767 REG457766:REG457767 QUK457766:QUK457767 QKO457766:QKO457767 QAS457766:QAS457767 PQW457766:PQW457767 PHA457766:PHA457767 OXE457766:OXE457767 ONI457766:ONI457767 ODM457766:ODM457767 NTQ457766:NTQ457767 NJU457766:NJU457767 MZY457766:MZY457767 MQC457766:MQC457767 MGG457766:MGG457767 LWK457766:LWK457767 LMO457766:LMO457767 LCS457766:LCS457767 KSW457766:KSW457767 KJA457766:KJA457767 JZE457766:JZE457767 JPI457766:JPI457767 JFM457766:JFM457767 IVQ457766:IVQ457767 ILU457766:ILU457767 IBY457766:IBY457767 HSC457766:HSC457767 HIG457766:HIG457767 GYK457766:GYK457767 GOO457766:GOO457767 GES457766:GES457767 FUW457766:FUW457767 FLA457766:FLA457767 FBE457766:FBE457767 ERI457766:ERI457767 EHM457766:EHM457767 DXQ457766:DXQ457767 DNU457766:DNU457767 DDY457766:DDY457767 CUC457766:CUC457767 CKG457766:CKG457767 CAK457766:CAK457767 BQO457766:BQO457767 BGS457766:BGS457767 AWW457766:AWW457767 ANA457766:ANA457767 ADE457766:ADE457767 TI457766:TI457767 JM457766:JM457767 WVY392230:WVY392231 WMC392230:WMC392231 WCG392230:WCG392231 VSK392230:VSK392231 VIO392230:VIO392231 UYS392230:UYS392231 UOW392230:UOW392231 UFA392230:UFA392231 TVE392230:TVE392231 TLI392230:TLI392231 TBM392230:TBM392231 SRQ392230:SRQ392231 SHU392230:SHU392231 RXY392230:RXY392231 ROC392230:ROC392231 REG392230:REG392231 QUK392230:QUK392231 QKO392230:QKO392231 QAS392230:QAS392231 PQW392230:PQW392231 PHA392230:PHA392231 OXE392230:OXE392231 ONI392230:ONI392231 ODM392230:ODM392231 NTQ392230:NTQ392231 NJU392230:NJU392231 MZY392230:MZY392231 MQC392230:MQC392231 MGG392230:MGG392231 LWK392230:LWK392231 LMO392230:LMO392231 LCS392230:LCS392231 KSW392230:KSW392231 KJA392230:KJA392231 JZE392230:JZE392231 JPI392230:JPI392231 JFM392230:JFM392231 IVQ392230:IVQ392231 ILU392230:ILU392231 IBY392230:IBY392231 HSC392230:HSC392231 HIG392230:HIG392231 GYK392230:GYK392231 GOO392230:GOO392231 GES392230:GES392231 FUW392230:FUW392231 FLA392230:FLA392231 FBE392230:FBE392231 ERI392230:ERI392231 EHM392230:EHM392231 DXQ392230:DXQ392231 DNU392230:DNU392231 DDY392230:DDY392231 CUC392230:CUC392231 CKG392230:CKG392231 CAK392230:CAK392231 BQO392230:BQO392231 BGS392230:BGS392231 AWW392230:AWW392231 ANA392230:ANA392231 ADE392230:ADE392231 TI392230:TI392231 JM392230:JM392231 WVY326694:WVY326695 WMC326694:WMC326695 WCG326694:WCG326695 VSK326694:VSK326695 VIO326694:VIO326695 UYS326694:UYS326695 UOW326694:UOW326695 UFA326694:UFA326695 TVE326694:TVE326695 TLI326694:TLI326695 TBM326694:TBM326695 SRQ326694:SRQ326695 SHU326694:SHU326695 RXY326694:RXY326695 ROC326694:ROC326695 REG326694:REG326695 QUK326694:QUK326695 QKO326694:QKO326695 QAS326694:QAS326695 PQW326694:PQW326695 PHA326694:PHA326695 OXE326694:OXE326695 ONI326694:ONI326695 ODM326694:ODM326695 NTQ326694:NTQ326695 NJU326694:NJU326695 MZY326694:MZY326695 MQC326694:MQC326695 MGG326694:MGG326695 LWK326694:LWK326695 LMO326694:LMO326695 LCS326694:LCS326695 KSW326694:KSW326695 KJA326694:KJA326695 JZE326694:JZE326695 JPI326694:JPI326695 JFM326694:JFM326695 IVQ326694:IVQ326695 ILU326694:ILU326695 IBY326694:IBY326695 HSC326694:HSC326695 HIG326694:HIG326695 GYK326694:GYK326695 GOO326694:GOO326695 GES326694:GES326695 FUW326694:FUW326695 FLA326694:FLA326695 FBE326694:FBE326695 ERI326694:ERI326695 EHM326694:EHM326695 DXQ326694:DXQ326695 DNU326694:DNU326695 DDY326694:DDY326695 CUC326694:CUC326695 CKG326694:CKG326695 CAK326694:CAK326695 BQO326694:BQO326695 BGS326694:BGS326695 AWW326694:AWW326695 ANA326694:ANA326695 ADE326694:ADE326695 TI326694:TI326695 JM326694:JM326695 WVY261158:WVY261159 WMC261158:WMC261159 WCG261158:WCG261159 VSK261158:VSK261159 VIO261158:VIO261159 UYS261158:UYS261159 UOW261158:UOW261159 UFA261158:UFA261159 TVE261158:TVE261159 TLI261158:TLI261159 TBM261158:TBM261159 SRQ261158:SRQ261159 SHU261158:SHU261159 RXY261158:RXY261159 ROC261158:ROC261159 REG261158:REG261159 QUK261158:QUK261159 QKO261158:QKO261159 QAS261158:QAS261159 PQW261158:PQW261159 PHA261158:PHA261159 OXE261158:OXE261159 ONI261158:ONI261159 ODM261158:ODM261159 NTQ261158:NTQ261159 NJU261158:NJU261159 MZY261158:MZY261159 MQC261158:MQC261159 MGG261158:MGG261159 LWK261158:LWK261159 LMO261158:LMO261159 LCS261158:LCS261159 KSW261158:KSW261159 KJA261158:KJA261159 JZE261158:JZE261159 JPI261158:JPI261159 JFM261158:JFM261159 IVQ261158:IVQ261159 ILU261158:ILU261159 IBY261158:IBY261159 HSC261158:HSC261159 HIG261158:HIG261159 GYK261158:GYK261159 GOO261158:GOO261159 GES261158:GES261159 FUW261158:FUW261159 FLA261158:FLA261159 FBE261158:FBE261159 ERI261158:ERI261159 EHM261158:EHM261159 DXQ261158:DXQ261159 DNU261158:DNU261159 DDY261158:DDY261159 CUC261158:CUC261159 CKG261158:CKG261159 CAK261158:CAK261159 BQO261158:BQO261159 BGS261158:BGS261159 AWW261158:AWW261159 ANA261158:ANA261159 ADE261158:ADE261159 TI261158:TI261159 JM261158:JM261159 WVY195622:WVY195623 WMC195622:WMC195623 WCG195622:WCG195623 VSK195622:VSK195623 VIO195622:VIO195623 UYS195622:UYS195623 UOW195622:UOW195623 UFA195622:UFA195623 TVE195622:TVE195623 TLI195622:TLI195623 TBM195622:TBM195623 SRQ195622:SRQ195623 SHU195622:SHU195623 RXY195622:RXY195623 ROC195622:ROC195623 REG195622:REG195623 QUK195622:QUK195623 QKO195622:QKO195623 QAS195622:QAS195623 PQW195622:PQW195623 PHA195622:PHA195623 OXE195622:OXE195623 ONI195622:ONI195623 ODM195622:ODM195623 NTQ195622:NTQ195623 NJU195622:NJU195623 MZY195622:MZY195623 MQC195622:MQC195623 MGG195622:MGG195623 LWK195622:LWK195623 LMO195622:LMO195623 LCS195622:LCS195623 KSW195622:KSW195623 KJA195622:KJA195623 JZE195622:JZE195623 JPI195622:JPI195623 JFM195622:JFM195623 IVQ195622:IVQ195623 ILU195622:ILU195623 IBY195622:IBY195623 HSC195622:HSC195623 HIG195622:HIG195623 GYK195622:GYK195623 GOO195622:GOO195623 GES195622:GES195623 FUW195622:FUW195623 FLA195622:FLA195623 FBE195622:FBE195623 ERI195622:ERI195623 EHM195622:EHM195623 DXQ195622:DXQ195623 DNU195622:DNU195623 DDY195622:DDY195623 CUC195622:CUC195623 CKG195622:CKG195623 CAK195622:CAK195623 BQO195622:BQO195623 BGS195622:BGS195623 AWW195622:AWW195623 ANA195622:ANA195623 ADE195622:ADE195623 TI195622:TI195623 JM195622:JM195623 WVY130086:WVY130087 WMC130086:WMC130087 WCG130086:WCG130087 VSK130086:VSK130087 VIO130086:VIO130087 UYS130086:UYS130087 UOW130086:UOW130087 UFA130086:UFA130087 TVE130086:TVE130087 TLI130086:TLI130087 TBM130086:TBM130087 SRQ130086:SRQ130087 SHU130086:SHU130087 RXY130086:RXY130087 ROC130086:ROC130087 REG130086:REG130087 QUK130086:QUK130087 QKO130086:QKO130087 QAS130086:QAS130087 PQW130086:PQW130087 PHA130086:PHA130087 OXE130086:OXE130087 ONI130086:ONI130087 ODM130086:ODM130087 NTQ130086:NTQ130087 NJU130086:NJU130087 MZY130086:MZY130087 MQC130086:MQC130087 MGG130086:MGG130087 LWK130086:LWK130087 LMO130086:LMO130087 LCS130086:LCS130087 KSW130086:KSW130087 KJA130086:KJA130087 JZE130086:JZE130087 JPI130086:JPI130087 JFM130086:JFM130087 IVQ130086:IVQ130087 ILU130086:ILU130087 IBY130086:IBY130087 HSC130086:HSC130087 HIG130086:HIG130087 GYK130086:GYK130087 GOO130086:GOO130087 GES130086:GES130087 FUW130086:FUW130087 FLA130086:FLA130087 FBE130086:FBE130087 ERI130086:ERI130087 EHM130086:EHM130087 DXQ130086:DXQ130087 DNU130086:DNU130087 DDY130086:DDY130087 CUC130086:CUC130087 CKG130086:CKG130087 CAK130086:CAK130087 BQO130086:BQO130087 BGS130086:BGS130087 AWW130086:AWW130087 ANA130086:ANA130087 ADE130086:ADE130087 TI130086:TI130087 JM130086:JM130087 WVY64550:WVY64551 WMC64550:WMC64551 WCG64550:WCG64551 VSK64550:VSK64551 VIO64550:VIO64551 UYS64550:UYS64551 UOW64550:UOW64551 UFA64550:UFA64551 TVE64550:TVE64551 TLI64550:TLI64551 TBM64550:TBM64551 SRQ64550:SRQ64551 SHU64550:SHU64551 RXY64550:RXY64551 ROC64550:ROC64551 REG64550:REG64551 QUK64550:QUK64551 QKO64550:QKO64551 QAS64550:QAS64551 PQW64550:PQW64551 PHA64550:PHA64551 OXE64550:OXE64551 ONI64550:ONI64551 ODM64550:ODM64551 NTQ64550:NTQ64551 NJU64550:NJU64551 MZY64550:MZY64551 MQC64550:MQC64551 MGG64550:MGG64551 LWK64550:LWK64551 LMO64550:LMO64551 LCS64550:LCS64551 KSW64550:KSW64551 KJA64550:KJA64551 JZE64550:JZE64551 JPI64550:JPI64551 JFM64550:JFM64551 IVQ64550:IVQ64551 ILU64550:ILU64551 IBY64550:IBY64551 HSC64550:HSC64551 HIG64550:HIG64551 GYK64550:GYK64551 GOO64550:GOO64551 GES64550:GES64551 FUW64550:FUW64551 FLA64550:FLA64551 FBE64550:FBE64551 ERI64550:ERI64551 EHM64550:EHM64551 DXQ64550:DXQ64551 DNU64550:DNU64551 DDY64550:DDY64551 CUC64550:CUC64551 CKG64550:CKG64551 CAK64550:CAK64551 BQO64550:BQO64551 BGS64550:BGS64551 AWW64550:AWW64551 ANA64550:ANA64551 ADE64550:ADE64551 TI64550:TI64551 JM64550:JM64551 WVY3:WVY5 WMC3:WMC5 WCG3:WCG5 VSK3:VSK5 VIO3:VIO5 UYS3:UYS5 UOW3:UOW5 UFA3:UFA5 TVE3:TVE5 TLI3:TLI5 TBM3:TBM5 SRQ3:SRQ5 SHU3:SHU5 RXY3:RXY5 ROC3:ROC5 REG3:REG5 QUK3:QUK5 QKO3:QKO5 QAS3:QAS5 PQW3:PQW5 PHA3:PHA5 OXE3:OXE5 ONI3:ONI5 ODM3:ODM5 NTQ3:NTQ5 NJU3:NJU5 MZY3:MZY5 MQC3:MQC5 MGG3:MGG5 LWK3:LWK5 LMO3:LMO5 LCS3:LCS5 KSW3:KSW5 KJA3:KJA5 JZE3:JZE5 JPI3:JPI5 JFM3:JFM5 IVQ3:IVQ5 ILU3:ILU5 IBY3:IBY5 HSC3:HSC5 HIG3:HIG5 GYK3:GYK5 GOO3:GOO5 GES3:GES5 FUW3:FUW5 FLA3:FLA5 FBE3:FBE5 ERI3:ERI5 EHM3:EHM5 DXQ3:DXQ5 DNU3:DNU5 DDY3:DDY5 CUC3:CUC5 CKG3:CKG5 CAK3:CAK5 BQO3:BQO5 BGS3:BGS5 AWW3:AWW5 ANA3:ANA5 ADE3:ADE5 TI3:TI5 JM3:JM5">
      <formula1>#REF!</formula1>
    </dataValidation>
  </dataValidations>
  <pageMargins left="0.74803149606299213" right="0.74803149606299213" top="0.39370078740157483" bottom="0.39370078740157483" header="0.51181102362204722" footer="0.51181102362204722"/>
  <pageSetup paperSize="9" scale="6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14</vt:i4>
      </vt:variant>
    </vt:vector>
  </HeadingPairs>
  <TitlesOfParts>
    <vt:vector size="38" baseType="lpstr">
      <vt:lpstr>Cover</vt:lpstr>
      <vt:lpstr>Index</vt:lpstr>
      <vt:lpstr>Table 1a</vt:lpstr>
      <vt:lpstr>Table 1b(1)</vt:lpstr>
      <vt:lpstr>Table 1b(2)</vt:lpstr>
      <vt:lpstr>Table 1c</vt:lpstr>
      <vt:lpstr>Table 1d</vt:lpstr>
      <vt:lpstr>Table2abData</vt:lpstr>
      <vt:lpstr>Table 2a</vt:lpstr>
      <vt:lpstr>Table 2b</vt:lpstr>
      <vt:lpstr>Table2cData</vt:lpstr>
      <vt:lpstr>Table 2c</vt:lpstr>
      <vt:lpstr>Table 2d</vt:lpstr>
      <vt:lpstr>Table 2e</vt:lpstr>
      <vt:lpstr>Table2fData</vt:lpstr>
      <vt:lpstr>Table 2f</vt:lpstr>
      <vt:lpstr>Table 3</vt:lpstr>
      <vt:lpstr>Table4abData</vt:lpstr>
      <vt:lpstr>Table 4a</vt:lpstr>
      <vt:lpstr>Table4cData</vt:lpstr>
      <vt:lpstr>Table 4b</vt:lpstr>
      <vt:lpstr>Table 4c</vt:lpstr>
      <vt:lpstr>Table 5</vt:lpstr>
      <vt:lpstr>Table 6</vt:lpstr>
      <vt:lpstr>'Table 1a'!Print_Area</vt:lpstr>
      <vt:lpstr>'Table 1b(1)'!Print_Area</vt:lpstr>
      <vt:lpstr>'Table 1b(2)'!Print_Area</vt:lpstr>
      <vt:lpstr>'Table 1c'!Print_Area</vt:lpstr>
      <vt:lpstr>'Table 1d'!Print_Area</vt:lpstr>
      <vt:lpstr>'Table 2a'!Print_Area</vt:lpstr>
      <vt:lpstr>'Table 2b'!Print_Area</vt:lpstr>
      <vt:lpstr>'Table 2c'!Print_Area</vt:lpstr>
      <vt:lpstr>'Table 2d'!Print_Area</vt:lpstr>
      <vt:lpstr>'Table 2e'!Print_Area</vt:lpstr>
      <vt:lpstr>'Table 3'!Print_Area</vt:lpstr>
      <vt:lpstr>'Table 4a'!Print_Area</vt:lpstr>
      <vt:lpstr>'Table 4b'!Print_Area</vt:lpstr>
      <vt:lpstr>'Table 4c'!Print_Area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DI-TUNNO, Giorgio</cp:lastModifiedBy>
  <cp:lastPrinted>2016-01-19T11:09:58Z</cp:lastPrinted>
  <dcterms:created xsi:type="dcterms:W3CDTF">2012-01-24T15:03:38Z</dcterms:created>
  <dcterms:modified xsi:type="dcterms:W3CDTF">2019-06-03T14:05:26Z</dcterms:modified>
</cp:coreProperties>
</file>