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AC0" lockStructure="1"/>
  <bookViews>
    <workbookView xWindow="28680" yWindow="105" windowWidth="20730" windowHeight="11700"/>
  </bookViews>
  <sheets>
    <sheet name="WCF - Establishment Items " sheetId="1" r:id="rId1"/>
    <sheet name="WCF - Additional Items" sheetId="6" r:id="rId2"/>
    <sheet name="WCF - Application Summary" sheetId="7" r:id="rId3"/>
    <sheet name="Look ups" sheetId="5" state="hidden" r:id="rId4"/>
  </sheets>
  <calcPr calcId="145621"/>
</workbook>
</file>

<file path=xl/calcChain.xml><?xml version="1.0" encoding="utf-8"?>
<calcChain xmlns="http://schemas.openxmlformats.org/spreadsheetml/2006/main">
  <c r="V14" i="1" l="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24" i="1"/>
  <c r="G24" i="1" l="1"/>
  <c r="E15" i="7" l="1"/>
  <c r="D15" i="7"/>
  <c r="E14" i="7"/>
  <c r="D14" i="7"/>
  <c r="I15" i="7" l="1"/>
  <c r="I14" i="7"/>
  <c r="J14" i="7" s="1"/>
  <c r="G15" i="7"/>
  <c r="H15" i="7" s="1"/>
  <c r="G14" i="7"/>
  <c r="H14" i="7" s="1"/>
  <c r="J15" i="7"/>
  <c r="F5" i="5"/>
  <c r="K15" i="7" l="1"/>
  <c r="K14" i="7"/>
  <c r="I5" i="5"/>
  <c r="H5" i="5"/>
  <c r="V10" i="1" l="1"/>
  <c r="E20" i="7" l="1"/>
  <c r="E19" i="7"/>
  <c r="E18" i="7"/>
  <c r="E17" i="7"/>
  <c r="E16" i="7"/>
  <c r="E13" i="7"/>
  <c r="E12" i="7"/>
  <c r="E11" i="7"/>
  <c r="E10" i="7"/>
  <c r="E9" i="7"/>
  <c r="E8" i="7"/>
  <c r="E7" i="7"/>
  <c r="D20" i="7"/>
  <c r="D19" i="7"/>
  <c r="D18" i="7"/>
  <c r="D17" i="7"/>
  <c r="D16" i="7"/>
  <c r="D13" i="7"/>
  <c r="D12" i="7"/>
  <c r="D11" i="7"/>
  <c r="D10" i="7"/>
  <c r="D9" i="7"/>
  <c r="D8" i="7"/>
  <c r="D7" i="7"/>
  <c r="J8" i="7" l="1"/>
  <c r="J9" i="7"/>
  <c r="J11" i="7"/>
  <c r="J12" i="7"/>
  <c r="J13" i="7"/>
  <c r="J16" i="7"/>
  <c r="J17" i="7"/>
  <c r="J18" i="7"/>
  <c r="J19" i="7"/>
  <c r="J20" i="7"/>
  <c r="J7" i="7"/>
  <c r="H10" i="7"/>
  <c r="H11" i="7"/>
  <c r="H12" i="7"/>
  <c r="H13" i="7"/>
  <c r="H16" i="7"/>
  <c r="H17" i="7"/>
  <c r="H18" i="7"/>
  <c r="H19" i="7"/>
  <c r="H20" i="7"/>
  <c r="H7" i="7"/>
  <c r="J10" i="7"/>
  <c r="H8" i="7"/>
  <c r="H9" i="7"/>
  <c r="V11" i="1"/>
  <c r="A13" i="5"/>
  <c r="B6" i="5"/>
  <c r="C6" i="5"/>
  <c r="D6" i="5"/>
  <c r="E6" i="5"/>
  <c r="G6" i="5"/>
  <c r="J6" i="5"/>
  <c r="K6" i="5"/>
  <c r="L6" i="5"/>
  <c r="M6" i="5"/>
  <c r="N6" i="5"/>
  <c r="V12" i="1" l="1"/>
  <c r="H15" i="6" s="1"/>
  <c r="V13" i="1"/>
  <c r="K13" i="7"/>
  <c r="K19" i="7"/>
  <c r="K20" i="7"/>
  <c r="K7" i="7"/>
  <c r="K9" i="7"/>
  <c r="K8" i="7"/>
  <c r="K12" i="7"/>
  <c r="K10" i="7"/>
  <c r="K16" i="7"/>
  <c r="K18" i="7"/>
  <c r="K17" i="7"/>
  <c r="K11" i="7"/>
  <c r="K21" i="7" l="1"/>
  <c r="V15" i="1"/>
  <c r="L13" i="7"/>
  <c r="M13" i="7" l="1"/>
  <c r="H12" i="6" l="1"/>
  <c r="K23" i="7" s="1"/>
  <c r="H8" i="6"/>
  <c r="K22" i="7"/>
  <c r="N13" i="7" l="1"/>
</calcChain>
</file>

<file path=xl/sharedStrings.xml><?xml version="1.0" encoding="utf-8"?>
<sst xmlns="http://schemas.openxmlformats.org/spreadsheetml/2006/main" count="164" uniqueCount="105">
  <si>
    <t xml:space="preserve">Compartment details </t>
  </si>
  <si>
    <t xml:space="preserve">Tree </t>
  </si>
  <si>
    <t>Individual 1.2 or 1.8 metre tree shelter</t>
  </si>
  <si>
    <t>Tree</t>
  </si>
  <si>
    <t xml:space="preserve">Stock fencing </t>
  </si>
  <si>
    <t>Metre</t>
  </si>
  <si>
    <t xml:space="preserve">Sheep netting </t>
  </si>
  <si>
    <t xml:space="preserve">Rabbit Fencing 
Supplement </t>
  </si>
  <si>
    <t xml:space="preserve">Deer Fencing </t>
  </si>
  <si>
    <t>Wooden field gate or wooden wings</t>
  </si>
  <si>
    <t>Number of gates</t>
  </si>
  <si>
    <t xml:space="preserve">Badger Gate </t>
  </si>
  <si>
    <t>Water Gate</t>
  </si>
  <si>
    <t>Metres</t>
  </si>
  <si>
    <t>Cost per unit</t>
  </si>
  <si>
    <t>Standard</t>
  </si>
  <si>
    <t xml:space="preserve">Totals </t>
  </si>
  <si>
    <t>Total compartment 
cost</t>
  </si>
  <si>
    <t xml:space="preserve">Name of Lead applicant: </t>
  </si>
  <si>
    <t>Top Wiring - 
Stone Wall</t>
  </si>
  <si>
    <t>Yes</t>
  </si>
  <si>
    <t>No</t>
  </si>
  <si>
    <t>3-5 M Wide</t>
  </si>
  <si>
    <t>Normal cap</t>
  </si>
  <si>
    <t>PP cap</t>
  </si>
  <si>
    <t xml:space="preserve">Cell for flagging over-cap </t>
  </si>
  <si>
    <t>Leaky Woody Dams</t>
  </si>
  <si>
    <t>PP-rate</t>
  </si>
  <si>
    <t>Capital Items - Planting and Establishment</t>
  </si>
  <si>
    <t>WOODLAND CARBON FUND - ADDITIONAL ITEMS</t>
  </si>
  <si>
    <t>2. If yes, indicative cost*:</t>
  </si>
  <si>
    <t>4. If yes, indicative cost**:</t>
  </si>
  <si>
    <t xml:space="preserve">1-2.99 M Wide </t>
  </si>
  <si>
    <t>Total net planting area:</t>
  </si>
  <si>
    <t>ha</t>
  </si>
  <si>
    <t>WOODLAND CARBON FUND - APPLICATION SUMMARY</t>
  </si>
  <si>
    <t>Item</t>
  </si>
  <si>
    <t>No. at standard rate</t>
  </si>
  <si>
    <t>No. at PP rate</t>
  </si>
  <si>
    <t>Unit of measurement</t>
  </si>
  <si>
    <t>Cost per item (standard rate)</t>
  </si>
  <si>
    <t>Total Cost at standard rate</t>
  </si>
  <si>
    <t>Cost per item (PP rate)</t>
  </si>
  <si>
    <t>Total Cost at PP rate</t>
  </si>
  <si>
    <t>Total grant applied for by item</t>
  </si>
  <si>
    <t>Stock fencing</t>
  </si>
  <si>
    <t>Sheep netting</t>
  </si>
  <si>
    <t>Rabbit fencing</t>
  </si>
  <si>
    <t>Deer fencing</t>
  </si>
  <si>
    <t>Badger gate</t>
  </si>
  <si>
    <t>Water gate</t>
  </si>
  <si>
    <t>Top wiring - stone wall</t>
  </si>
  <si>
    <t>Leaky woody dam 1 - 2.99 metres</t>
  </si>
  <si>
    <t>Leaky woody dam 3 - 5 metres</t>
  </si>
  <si>
    <t>ADDITIONAL</t>
  </si>
  <si>
    <t>PLANTING &amp; ESTABLISHMENT</t>
  </si>
  <si>
    <t>Gate</t>
  </si>
  <si>
    <t>Dam</t>
  </si>
  <si>
    <t>1. Are you applying for Priority Place enhanced rate?</t>
  </si>
  <si>
    <t>(Please select from dropdown; you MUST answer this question first.)</t>
  </si>
  <si>
    <t>WOODLAND CARBON FUND - GRANT CALCULATOR</t>
  </si>
  <si>
    <t>Gross planted area of compartment or land parcel (ha, including integral open space)</t>
  </si>
  <si>
    <t>Net planted area of compartmentor land parcel (ha)</t>
  </si>
  <si>
    <t>Total size of compartment of land parcel (ha)</t>
  </si>
  <si>
    <r>
      <t xml:space="preserve">Tree planting </t>
    </r>
    <r>
      <rPr>
        <i/>
        <sz val="10"/>
        <color theme="1"/>
        <rFont val="Calibri"/>
        <family val="2"/>
        <scheme val="minor"/>
      </rPr>
      <t>(inc. spiral vole guard where required)</t>
    </r>
  </si>
  <si>
    <t>Indicative payment based on total gross planting area***:</t>
  </si>
  <si>
    <r>
      <t xml:space="preserve">5. Do you wish to apply for a second stage payment for successful establishment, 
     made in year 5? </t>
    </r>
    <r>
      <rPr>
        <i/>
        <sz val="11"/>
        <rFont val="Calibri"/>
        <family val="2"/>
        <scheme val="minor"/>
      </rPr>
      <t>(Select from dropdown)</t>
    </r>
  </si>
  <si>
    <r>
      <t xml:space="preserve">3. Do you intend to apply for a discretionary payment for installing forest road(s)
     and/or track(s)? </t>
    </r>
    <r>
      <rPr>
        <i/>
        <sz val="11"/>
        <color theme="1"/>
        <rFont val="Calibri"/>
        <family val="2"/>
        <scheme val="minor"/>
      </rPr>
      <t>(Select from dropdown)</t>
    </r>
  </si>
  <si>
    <r>
      <t xml:space="preserve">1. Do you intend to apply for a discretionary payment for infrastructure providing
     recreational access? </t>
    </r>
    <r>
      <rPr>
        <i/>
        <sz val="11"/>
        <color theme="1"/>
        <rFont val="Calibri"/>
        <family val="2"/>
        <scheme val="minor"/>
      </rPr>
      <t>(Select from dropdown)</t>
    </r>
  </si>
  <si>
    <t>Total open space across application area:</t>
  </si>
  <si>
    <t>%</t>
  </si>
  <si>
    <t>Second stage payment for successful establishment (paid at year 5)</t>
  </si>
  <si>
    <t>Maximum payable grant amount across application</t>
  </si>
  <si>
    <t>Deer Pedestrian Gate</t>
  </si>
  <si>
    <t>Deer Vehicle Gate</t>
  </si>
  <si>
    <t>Maximum grant payable for planting and establishment</t>
  </si>
  <si>
    <t>Discretionary payment for recreational infrastructure (dependent on quotes)</t>
  </si>
  <si>
    <t>Discretionary payment for forest road(s)/track(s) (dependent on quotes)</t>
  </si>
  <si>
    <t>Deer pedestrian gate</t>
  </si>
  <si>
    <t>Deer vehicle gate</t>
  </si>
  <si>
    <t>Tree planting (inc. spiral vole guard where required)</t>
  </si>
  <si>
    <t>Name of Property:</t>
  </si>
  <si>
    <t>2a. Is this your FINAL proposal for this WCF application?</t>
  </si>
  <si>
    <t>2b. Version number:</t>
  </si>
  <si>
    <t>2c. Date:</t>
  </si>
  <si>
    <t>(Please select from dropdown; you should only select "yes" if the Forestry Commission has approved your Woodland Creation Design Plan or given an EIA screening decision)</t>
  </si>
  <si>
    <t>Cap exceeded?</t>
  </si>
  <si>
    <t>Total grant applied for - planting and establishment</t>
  </si>
  <si>
    <t>Cap per gross ha of planting (across whole application):</t>
  </si>
  <si>
    <t>You cannot edit the cells in the rightmost column below. They are auto-calculated.</t>
  </si>
  <si>
    <t>SPH</t>
  </si>
  <si>
    <r>
      <t xml:space="preserve">Stocking density across application </t>
    </r>
    <r>
      <rPr>
        <i/>
        <sz val="11"/>
        <color theme="1"/>
        <rFont val="Calibri"/>
        <family val="2"/>
        <scheme val="minor"/>
      </rPr>
      <t>(must be at least 2,000)</t>
    </r>
    <r>
      <rPr>
        <b/>
        <sz val="11"/>
        <color theme="1"/>
        <rFont val="Calibri"/>
        <family val="2"/>
        <scheme val="minor"/>
      </rPr>
      <t>:</t>
    </r>
  </si>
  <si>
    <r>
      <t xml:space="preserve">Total gross planting area </t>
    </r>
    <r>
      <rPr>
        <i/>
        <sz val="11"/>
        <color theme="1"/>
        <rFont val="Calibri"/>
        <family val="2"/>
        <scheme val="minor"/>
      </rPr>
      <t>(must be at least 10.00)</t>
    </r>
    <r>
      <rPr>
        <b/>
        <sz val="11"/>
        <color theme="1"/>
        <rFont val="Calibri"/>
        <family val="2"/>
        <scheme val="minor"/>
      </rPr>
      <t>:</t>
    </r>
  </si>
  <si>
    <r>
      <t xml:space="preserve">You cannot edit this sheet. This application summary will be populated as you complete the 'WCF - Establishment Items' and 'WCF - Additional Items' sheets. Please do take the time to check this summary to ensure this information matches your understanding. </t>
    </r>
    <r>
      <rPr>
        <b/>
        <sz val="11"/>
        <rFont val="Calibri"/>
        <family val="2"/>
      </rPr>
      <t>Note that the Summary will not calculate fully until you have entered all of  your land parcel/compartment details and proposed work areas in the WCF - Establishment Items sheet.</t>
    </r>
    <r>
      <rPr>
        <b/>
        <sz val="11"/>
        <color indexed="10"/>
        <rFont val="Calibri"/>
        <family val="2"/>
      </rPr>
      <t xml:space="preserve">
</t>
    </r>
    <r>
      <rPr>
        <b/>
        <sz val="11"/>
        <rFont val="Calibri"/>
        <family val="2"/>
      </rPr>
      <t xml:space="preserve">If you have exceeded the per hectare cap for planting and establishment capital items in the WCF - Establishment Items sheet, then the "Maximum payable grant for planting and establishment" below will be lower than the "Total grant applied for - planting and establishment). </t>
    </r>
  </si>
  <si>
    <r>
      <t xml:space="preserve">Please enter details of any additional items you wish to include in your application below. </t>
    </r>
    <r>
      <rPr>
        <b/>
        <sz val="11"/>
        <color theme="1"/>
        <rFont val="Calibri"/>
        <family val="2"/>
        <scheme val="minor"/>
      </rPr>
      <t>You must complete cells that are highlighted in yellow.</t>
    </r>
    <r>
      <rPr>
        <sz val="11"/>
        <color theme="1"/>
        <rFont val="Calibri"/>
        <family val="2"/>
        <scheme val="minor"/>
      </rPr>
      <t xml:space="preserve">
The values given below are indicative only. Payment amounts for recreational infrastructure and/or forest roads and tracks will be confirmed by the Forestry Commission after receipt of acceptable quotes. Every WCF Agreement including a Second Stage Payment at Year 5 will be inspected in Year 4 before any claim is invited for a Second Stage Payment.</t>
    </r>
  </si>
  <si>
    <r>
      <t xml:space="preserve">Compartment or land parcel identifier
</t>
    </r>
    <r>
      <rPr>
        <sz val="10"/>
        <color theme="1"/>
        <rFont val="Calibri"/>
        <family val="2"/>
        <scheme val="minor"/>
      </rPr>
      <t>(</t>
    </r>
    <r>
      <rPr>
        <i/>
        <sz val="10"/>
        <color theme="1"/>
        <rFont val="Calibri"/>
        <family val="2"/>
        <scheme val="minor"/>
      </rPr>
      <t>These must correspond to your application map)</t>
    </r>
  </si>
  <si>
    <t xml:space="preserve"> </t>
  </si>
  <si>
    <r>
      <t xml:space="preserve">Compartment stocking density (SPH)
</t>
    </r>
    <r>
      <rPr>
        <i/>
        <sz val="10"/>
        <color theme="1"/>
        <rFont val="Calibri"/>
        <family val="2"/>
        <scheme val="minor"/>
      </rPr>
      <t>(This is automatically calculated based on the net planted area and your tree planting entry)</t>
    </r>
  </si>
  <si>
    <r>
      <t xml:space="preserve">Indicative </t>
    </r>
    <r>
      <rPr>
        <i/>
        <u/>
        <sz val="11"/>
        <color theme="1"/>
        <rFont val="Calibri"/>
        <family val="2"/>
        <scheme val="minor"/>
      </rPr>
      <t>maximum</t>
    </r>
    <r>
      <rPr>
        <i/>
        <sz val="11"/>
        <color theme="1"/>
        <rFont val="Calibri"/>
        <family val="2"/>
        <scheme val="minor"/>
      </rPr>
      <t xml:space="preserve"> amount of grant payable for this supplement:</t>
    </r>
  </si>
  <si>
    <r>
      <t xml:space="preserve">*** This payment is based on a rate of </t>
    </r>
    <r>
      <rPr>
        <b/>
        <sz val="11"/>
        <color indexed="8"/>
        <rFont val="Calibri"/>
        <family val="2"/>
      </rPr>
      <t>£1,000 per GROSS hectare</t>
    </r>
    <r>
      <rPr>
        <sz val="11"/>
        <color theme="1"/>
        <rFont val="Calibri"/>
        <family val="2"/>
        <scheme val="minor"/>
      </rPr>
      <t xml:space="preserve"> of new woodland planted as part of
         this application (i.e. it is based on your entries in the first sheet of the calculator). This is </t>
    </r>
    <r>
      <rPr>
        <b/>
        <sz val="11"/>
        <color theme="1"/>
        <rFont val="Calibri"/>
        <family val="2"/>
        <scheme val="minor"/>
      </rPr>
      <t>capped</t>
    </r>
    <r>
      <rPr>
        <sz val="11"/>
        <color theme="1"/>
        <rFont val="Calibri"/>
        <family val="2"/>
        <scheme val="minor"/>
      </rPr>
      <t xml:space="preserve">
         at the net planting area plus 20% of the net planting area to account for open space (i.e. any
         open space over and above 20% will not be eligible for payment). Please see the Woodland
         Carbon Fund Terms and Conditions for details of eligibility rules surrounding this payment. The
         cap is applied on this page and on the 'WCF - Application Summary' page.</t>
    </r>
  </si>
  <si>
    <t>PP</t>
  </si>
  <si>
    <t>NEW! - February 2019</t>
  </si>
  <si>
    <r>
      <t xml:space="preserve">* This payment is based on ACTUAL COSTS. You must submit at least three quotes for this work,
    with VAT amount clearly indicated. Payment will be made at a rate of </t>
    </r>
    <r>
      <rPr>
        <b/>
        <sz val="11"/>
        <color indexed="8"/>
        <rFont val="Calibri"/>
        <family val="2"/>
      </rPr>
      <t>80%</t>
    </r>
    <r>
      <rPr>
        <sz val="11"/>
        <color theme="1"/>
        <rFont val="Calibri"/>
        <family val="2"/>
        <scheme val="minor"/>
      </rPr>
      <t xml:space="preserve"> of the lowest
    quote provided, but </t>
    </r>
    <r>
      <rPr>
        <b/>
        <sz val="11"/>
        <color theme="1"/>
        <rFont val="Calibri"/>
        <family val="2"/>
        <scheme val="minor"/>
      </rPr>
      <t>capped</t>
    </r>
    <r>
      <rPr>
        <sz val="11"/>
        <color theme="1"/>
        <rFont val="Calibri"/>
        <family val="2"/>
        <scheme val="minor"/>
      </rPr>
      <t xml:space="preserve"> at 10% of the value of the rest of your proposal (or 5% of
    remaining WCF funding, whichever is lowest). Please see the Woodland Carbon Fund Terms and
    Conditions for details of eligibility rules surrounding this payment. The cap will be applied where
    necessary on the 'WCF - Application Summary' page.</t>
    </r>
  </si>
  <si>
    <r>
      <t xml:space="preserve">* This payment is based on ACTUAL COSTS. You must submit at least three quotes for this
    work,with VAT amount clearly indicated. Payment will be made at a rate of </t>
    </r>
    <r>
      <rPr>
        <b/>
        <sz val="11"/>
        <color theme="1"/>
        <rFont val="Calibri"/>
        <family val="2"/>
        <scheme val="minor"/>
      </rPr>
      <t>40%</t>
    </r>
    <r>
      <rPr>
        <sz val="11"/>
        <color theme="1"/>
        <rFont val="Calibri"/>
        <family val="2"/>
        <scheme val="minor"/>
      </rPr>
      <t xml:space="preserve"> of the lowest
    acceptable quote provided, but </t>
    </r>
    <r>
      <rPr>
        <b/>
        <sz val="11"/>
        <color theme="1"/>
        <rFont val="Calibri"/>
        <family val="2"/>
        <scheme val="minor"/>
      </rPr>
      <t>capped</t>
    </r>
    <r>
      <rPr>
        <sz val="11"/>
        <color theme="1"/>
        <rFont val="Calibri"/>
        <family val="2"/>
        <scheme val="minor"/>
      </rPr>
      <t xml:space="preserve"> at 10% of the value of the rest of your proposal
    (or 5% of remaining WCF funding, whichever is lowest). Please see the Woodland Carbon Fund
    Terms and Conditions for details of eligibility rules surrounding this payment. The cap will be
    applied where necessary on the 'WCF - Application Summary' page.</t>
    </r>
  </si>
  <si>
    <r>
      <rPr>
        <b/>
        <sz val="11"/>
        <rFont val="Calibri"/>
        <family val="2"/>
        <scheme val="minor"/>
      </rPr>
      <t xml:space="preserve">As of February 2019, this form is mandatory for all Woodland Carbon Fund (WCF) applications. </t>
    </r>
    <r>
      <rPr>
        <sz val="11"/>
        <color theme="1"/>
        <rFont val="Calibri"/>
        <family val="2"/>
        <scheme val="minor"/>
      </rPr>
      <t xml:space="preserve">This allows us to quickly and accurately calculate grant offers. 
Please enter details of the Woodland Carbon Fund planting and establishment capital items you are applying for into the table below. You must enter all of the land parcels or compartments that you are including in your application within the Compartment/land parcel details columns.  Note that each capital item can be applied for at Standard (80%) intervention rate or, if 30% of the site or more falls within a Priority Places for England area and you agree to provide access to the public on foot for 30 years, you can apply for a higher 'PP' intervention rate (100%).
Payments are capped at £6,800 per ha at the standard rate or £8,500 per ha at the PP rate, excluding leaky woody dams and the items in the 'WCF - Additional Items' page. The cap is calculated on a gross planting area basis, or else if your application includes more then 20% then it is calculated using the net planting area plus 20% of the gross area. If you exceed the per hectare cap , the maximum available grant shown in 'WCF - Application Summary' will be lower than the grant applied for. If approved, the final version of this document will form part of your Agreement Documents, so ALL work should be outlined below by compartment, even if you intend to do work over and above the maximum grant available. Consult your Woodland Officer or Woodland Creation Officer if in doubt.
</t>
    </r>
    <r>
      <rPr>
        <b/>
        <sz val="11"/>
        <color theme="1"/>
        <rFont val="Calibri"/>
        <family val="2"/>
        <scheme val="minor"/>
      </rPr>
      <t>You must answer Questions 1, 2a, 2b and 2c first.</t>
    </r>
    <r>
      <rPr>
        <sz val="11"/>
        <color theme="1"/>
        <rFont val="Calibri"/>
        <family val="2"/>
        <scheme val="minor"/>
      </rPr>
      <t xml:space="preserve"> Mandatory cells are highlighted in pale yellow until you fill them in.</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</si>
</sst>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Red]\-&quot;£&quot;#,##0.00"/>
    <numFmt numFmtId="42" formatCode="_-&quot;£&quot;* #,##0_-;\-&quot;£&quot;* #,##0_-;_-&quot;£&quot;* &quot;-&quot;_-;_-@_-"/>
    <numFmt numFmtId="44" formatCode="_-&quot;£&quot;* #,##0.00_-;\-&quot;£&quot;* #,##0.00_-;_-&quot;£&quot;* &quot;-&quot;??_-;_-@_-"/>
    <numFmt numFmtId="43" formatCode="_-* #,##0.00_-;\-* #,##0.00_-;_-* &quot;-&quot;??_-;_-@_-"/>
    <numFmt numFmtId="164" formatCode="&quot;£&quot;#,##0.00"/>
    <numFmt numFmtId="165" formatCode="_-* #,##0_-;\-* #,##0_-;_-* &quot;-&quot;??_-;_-@_-"/>
    <numFmt numFmtId="166" formatCode="#,##0_ ;\-#,##0\ "/>
  </numFmts>
  <fonts count="17" x14ac:knownFonts="1">
    <font>
      <sz val="11"/>
      <color theme="1"/>
      <name val="Calibri"/>
      <family val="2"/>
      <scheme val="minor"/>
    </font>
    <font>
      <b/>
      <sz val="11"/>
      <color indexed="8"/>
      <name val="Calibri"/>
      <family val="2"/>
    </font>
    <font>
      <b/>
      <sz val="11"/>
      <color indexed="10"/>
      <name val="Calibri"/>
      <family val="2"/>
    </font>
    <font>
      <sz val="11"/>
      <color theme="1"/>
      <name val="Calibri"/>
      <family val="2"/>
      <scheme val="minor"/>
    </font>
    <font>
      <b/>
      <sz val="11"/>
      <color theme="1"/>
      <name val="Calibri"/>
      <family val="2"/>
      <scheme val="minor"/>
    </font>
    <font>
      <b/>
      <sz val="18"/>
      <color theme="1"/>
      <name val="Calibri"/>
      <family val="2"/>
      <scheme val="minor"/>
    </font>
    <font>
      <sz val="18"/>
      <color theme="1"/>
      <name val="Calibri"/>
      <family val="2"/>
      <scheme val="minor"/>
    </font>
    <font>
      <b/>
      <i/>
      <sz val="11"/>
      <color theme="1"/>
      <name val="Calibri"/>
      <family val="2"/>
      <scheme val="minor"/>
    </font>
    <font>
      <i/>
      <sz val="11"/>
      <color theme="1"/>
      <name val="Calibri"/>
      <family val="2"/>
      <scheme val="minor"/>
    </font>
    <font>
      <b/>
      <sz val="11"/>
      <color rgb="FFFF0000"/>
      <name val="Calibri"/>
      <family val="2"/>
      <scheme val="minor"/>
    </font>
    <font>
      <u/>
      <sz val="11"/>
      <color theme="10"/>
      <name val="Calibri"/>
      <family val="2"/>
      <scheme val="minor"/>
    </font>
    <font>
      <b/>
      <sz val="11"/>
      <name val="Calibri"/>
      <family val="2"/>
      <scheme val="minor"/>
    </font>
    <font>
      <sz val="10"/>
      <color theme="1"/>
      <name val="Calibri"/>
      <family val="2"/>
      <scheme val="minor"/>
    </font>
    <font>
      <i/>
      <sz val="10"/>
      <color theme="1"/>
      <name val="Calibri"/>
      <family val="2"/>
      <scheme val="minor"/>
    </font>
    <font>
      <i/>
      <sz val="11"/>
      <name val="Calibri"/>
      <family val="2"/>
      <scheme val="minor"/>
    </font>
    <font>
      <b/>
      <sz val="11"/>
      <name val="Calibri"/>
      <family val="2"/>
    </font>
    <font>
      <i/>
      <u/>
      <sz val="11"/>
      <color theme="1"/>
      <name val="Calibri"/>
      <family val="2"/>
      <scheme val="minor"/>
    </font>
  </fonts>
  <fills count="13">
    <fill>
      <patternFill patternType="none"/>
    </fill>
    <fill>
      <patternFill patternType="gray125"/>
    </fill>
    <fill>
      <patternFill patternType="solid">
        <fgColor theme="5" tint="0.599963377788628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tint="-0.249977111117893"/>
        <bgColor indexed="64"/>
      </patternFill>
    </fill>
  </fills>
  <borders count="48">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s>
  <cellStyleXfs count="3">
    <xf numFmtId="0" fontId="0" fillId="0" borderId="0"/>
    <xf numFmtId="43" fontId="3" fillId="0" borderId="0" applyFont="0" applyFill="0" applyBorder="0" applyAlignment="0" applyProtection="0"/>
    <xf numFmtId="0" fontId="10" fillId="0" borderId="0" applyNumberFormat="0" applyFill="0" applyBorder="0" applyAlignment="0" applyProtection="0"/>
  </cellStyleXfs>
  <cellXfs count="195">
    <xf numFmtId="0" fontId="0" fillId="0" borderId="0" xfId="0"/>
    <xf numFmtId="8" fontId="0" fillId="0" borderId="0" xfId="0" applyNumberFormat="1"/>
    <xf numFmtId="0" fontId="4" fillId="0" borderId="0" xfId="0" applyFont="1"/>
    <xf numFmtId="164" fontId="4" fillId="5" borderId="0" xfId="0" applyNumberFormat="1" applyFont="1" applyFill="1" applyBorder="1" applyAlignment="1" applyProtection="1">
      <alignment horizontal="center" wrapText="1"/>
      <protection hidden="1"/>
    </xf>
    <xf numFmtId="0" fontId="0" fillId="5" borderId="0" xfId="0" applyFill="1" applyBorder="1" applyProtection="1">
      <protection locked="0"/>
    </xf>
    <xf numFmtId="0" fontId="0" fillId="5" borderId="0" xfId="0" applyFill="1" applyBorder="1" applyAlignment="1" applyProtection="1">
      <alignment horizontal="center"/>
      <protection locked="0"/>
    </xf>
    <xf numFmtId="165" fontId="3" fillId="5" borderId="0" xfId="1" applyNumberFormat="1" applyFont="1" applyFill="1" applyBorder="1" applyAlignment="1" applyProtection="1">
      <alignment horizontal="center"/>
      <protection locked="0"/>
    </xf>
    <xf numFmtId="8" fontId="0" fillId="5" borderId="0" xfId="0" applyNumberFormat="1" applyFill="1" applyBorder="1" applyAlignment="1" applyProtection="1">
      <alignment horizontal="center"/>
      <protection hidden="1"/>
    </xf>
    <xf numFmtId="164" fontId="0" fillId="5" borderId="0" xfId="0" applyNumberFormat="1" applyFill="1" applyBorder="1" applyAlignment="1" applyProtection="1">
      <alignment horizontal="center"/>
      <protection hidden="1"/>
    </xf>
    <xf numFmtId="44" fontId="0" fillId="6" borderId="3" xfId="0" applyNumberFormat="1" applyFill="1" applyBorder="1" applyProtection="1">
      <protection hidden="1"/>
    </xf>
    <xf numFmtId="0" fontId="0" fillId="5" borderId="0" xfId="0" applyFill="1" applyBorder="1" applyProtection="1">
      <protection hidden="1"/>
    </xf>
    <xf numFmtId="0" fontId="4" fillId="5" borderId="0" xfId="0" applyFont="1" applyFill="1" applyBorder="1" applyAlignment="1" applyProtection="1">
      <alignment vertical="center" wrapText="1"/>
      <protection hidden="1"/>
    </xf>
    <xf numFmtId="0" fontId="4" fillId="5" borderId="0" xfId="0" applyFont="1" applyFill="1" applyBorder="1" applyAlignment="1" applyProtection="1">
      <alignment wrapText="1"/>
      <protection hidden="1"/>
    </xf>
    <xf numFmtId="0" fontId="0" fillId="5" borderId="0" xfId="0" applyFill="1" applyBorder="1" applyAlignment="1" applyProtection="1">
      <alignment horizontal="center"/>
      <protection hidden="1"/>
    </xf>
    <xf numFmtId="165" fontId="3" fillId="5" borderId="0" xfId="1" applyNumberFormat="1" applyFont="1" applyFill="1" applyBorder="1" applyAlignment="1" applyProtection="1">
      <alignment horizontal="center"/>
      <protection hidden="1"/>
    </xf>
    <xf numFmtId="0" fontId="0" fillId="0" borderId="0" xfId="0" applyProtection="1">
      <protection hidden="1"/>
    </xf>
    <xf numFmtId="0" fontId="4" fillId="5" borderId="0" xfId="0" applyFont="1" applyFill="1" applyBorder="1" applyAlignment="1" applyProtection="1">
      <protection hidden="1"/>
    </xf>
    <xf numFmtId="0" fontId="4" fillId="5" borderId="0" xfId="0" applyFont="1" applyFill="1" applyBorder="1" applyAlignment="1" applyProtection="1">
      <alignment horizontal="center" wrapText="1"/>
      <protection hidden="1"/>
    </xf>
    <xf numFmtId="0" fontId="7" fillId="5" borderId="0" xfId="0" applyFont="1" applyFill="1" applyBorder="1" applyAlignment="1" applyProtection="1">
      <alignment wrapText="1"/>
      <protection hidden="1"/>
    </xf>
    <xf numFmtId="0" fontId="7" fillId="5" borderId="0" xfId="0" applyFont="1" applyFill="1" applyBorder="1" applyAlignment="1" applyProtection="1">
      <alignment horizontal="center"/>
      <protection hidden="1"/>
    </xf>
    <xf numFmtId="0" fontId="4" fillId="0" borderId="0" xfId="0" applyFont="1" applyAlignment="1" applyProtection="1">
      <alignment horizontal="right"/>
      <protection hidden="1"/>
    </xf>
    <xf numFmtId="0" fontId="0" fillId="5" borderId="0" xfId="0" applyFill="1" applyBorder="1" applyAlignment="1" applyProtection="1">
      <alignment vertical="top" wrapText="1"/>
      <protection hidden="1"/>
    </xf>
    <xf numFmtId="164" fontId="0" fillId="5" borderId="0" xfId="0" applyNumberFormat="1" applyFont="1" applyFill="1" applyBorder="1" applyAlignment="1" applyProtection="1">
      <alignment vertical="top" wrapText="1"/>
      <protection hidden="1"/>
    </xf>
    <xf numFmtId="0" fontId="0" fillId="7" borderId="21" xfId="0" applyFont="1" applyFill="1" applyBorder="1" applyAlignment="1" applyProtection="1">
      <alignment vertical="center" wrapText="1"/>
      <protection hidden="1"/>
    </xf>
    <xf numFmtId="0" fontId="0" fillId="8" borderId="21" xfId="0" applyFont="1" applyFill="1" applyBorder="1" applyAlignment="1" applyProtection="1">
      <alignment vertical="center" wrapText="1"/>
      <protection hidden="1"/>
    </xf>
    <xf numFmtId="0" fontId="0" fillId="8" borderId="22" xfId="0" applyFont="1" applyFill="1" applyBorder="1" applyAlignment="1" applyProtection="1">
      <alignment vertical="center" wrapText="1"/>
      <protection hidden="1"/>
    </xf>
    <xf numFmtId="0" fontId="0" fillId="5" borderId="3" xfId="0" applyFont="1" applyFill="1" applyBorder="1" applyAlignment="1" applyProtection="1">
      <alignment horizontal="center" vertical="center" wrapText="1"/>
      <protection hidden="1"/>
    </xf>
    <xf numFmtId="0" fontId="0" fillId="5" borderId="3" xfId="0" applyFont="1" applyFill="1" applyBorder="1" applyAlignment="1" applyProtection="1">
      <alignment horizontal="center" vertical="center"/>
      <protection hidden="1"/>
    </xf>
    <xf numFmtId="0" fontId="0" fillId="6" borderId="3" xfId="0" applyFont="1" applyFill="1" applyBorder="1" applyAlignment="1" applyProtection="1">
      <alignment horizontal="center" vertical="center" wrapText="1"/>
      <protection hidden="1"/>
    </xf>
    <xf numFmtId="0" fontId="0" fillId="6" borderId="26" xfId="0" applyFont="1" applyFill="1" applyBorder="1" applyAlignment="1" applyProtection="1">
      <alignment horizontal="center" vertical="center" wrapText="1"/>
      <protection hidden="1"/>
    </xf>
    <xf numFmtId="44" fontId="0" fillId="5" borderId="3" xfId="0" applyNumberFormat="1" applyFont="1" applyFill="1" applyBorder="1" applyAlignment="1" applyProtection="1">
      <alignment horizontal="center" vertical="center"/>
      <protection hidden="1"/>
    </xf>
    <xf numFmtId="44" fontId="0" fillId="5" borderId="3" xfId="0" applyNumberFormat="1" applyFont="1" applyFill="1" applyBorder="1" applyAlignment="1" applyProtection="1">
      <alignment horizontal="center" vertical="center" wrapText="1"/>
      <protection hidden="1"/>
    </xf>
    <xf numFmtId="44" fontId="0" fillId="6" borderId="3" xfId="0" applyNumberFormat="1" applyFont="1" applyFill="1" applyBorder="1" applyAlignment="1" applyProtection="1">
      <alignment horizontal="center" vertical="center" wrapText="1"/>
      <protection hidden="1"/>
    </xf>
    <xf numFmtId="44" fontId="0" fillId="5" borderId="26" xfId="0" applyNumberFormat="1" applyFont="1" applyFill="1" applyBorder="1" applyAlignment="1" applyProtection="1">
      <alignment horizontal="center" vertical="center" wrapText="1"/>
      <protection hidden="1"/>
    </xf>
    <xf numFmtId="0" fontId="5" fillId="0" borderId="0" xfId="0" applyFont="1" applyProtection="1">
      <protection hidden="1"/>
    </xf>
    <xf numFmtId="0" fontId="4" fillId="9" borderId="17" xfId="0" applyFont="1" applyFill="1" applyBorder="1" applyAlignment="1" applyProtection="1">
      <alignment horizontal="center" vertical="center" wrapText="1"/>
      <protection hidden="1"/>
    </xf>
    <xf numFmtId="0" fontId="4" fillId="9" borderId="18" xfId="0" applyFont="1" applyFill="1" applyBorder="1" applyAlignment="1" applyProtection="1">
      <alignment horizontal="center" vertical="center" wrapText="1"/>
      <protection hidden="1"/>
    </xf>
    <xf numFmtId="0" fontId="4" fillId="9" borderId="30" xfId="0" applyFont="1" applyFill="1" applyBorder="1" applyAlignment="1" applyProtection="1">
      <alignment horizontal="center" vertical="center" wrapText="1"/>
      <protection hidden="1"/>
    </xf>
    <xf numFmtId="3" fontId="0" fillId="5" borderId="4" xfId="0" applyNumberFormat="1" applyFont="1" applyFill="1" applyBorder="1" applyAlignment="1" applyProtection="1">
      <alignment horizontal="center" vertical="center" wrapText="1"/>
      <protection hidden="1"/>
    </xf>
    <xf numFmtId="44" fontId="0" fillId="5" borderId="4" xfId="0" applyNumberFormat="1" applyFont="1" applyFill="1" applyBorder="1" applyAlignment="1" applyProtection="1">
      <alignment horizontal="center" vertical="center" wrapText="1"/>
      <protection hidden="1"/>
    </xf>
    <xf numFmtId="8" fontId="0" fillId="0" borderId="0" xfId="0" applyNumberFormat="1" applyProtection="1">
      <protection hidden="1"/>
    </xf>
    <xf numFmtId="0" fontId="4" fillId="5" borderId="0" xfId="0" applyFont="1" applyFill="1" applyBorder="1" applyAlignment="1">
      <alignment horizontal="left" vertical="center" wrapText="1"/>
    </xf>
    <xf numFmtId="44" fontId="0" fillId="5" borderId="3" xfId="0" applyNumberFormat="1" applyFill="1" applyBorder="1" applyProtection="1">
      <protection locked="0"/>
    </xf>
    <xf numFmtId="0" fontId="4" fillId="0" borderId="7" xfId="0" applyFont="1" applyBorder="1" applyAlignment="1" applyProtection="1">
      <alignment horizontal="left"/>
      <protection locked="0"/>
    </xf>
    <xf numFmtId="0" fontId="0" fillId="0" borderId="0" xfId="0" applyAlignment="1">
      <alignment horizontal="left" vertical="top" wrapText="1"/>
    </xf>
    <xf numFmtId="4" fontId="0" fillId="0" borderId="3" xfId="0" applyNumberFormat="1" applyFill="1" applyBorder="1" applyAlignment="1" applyProtection="1">
      <alignment horizontal="right" vertical="center"/>
      <protection locked="0"/>
    </xf>
    <xf numFmtId="4" fontId="0" fillId="0" borderId="34" xfId="0" applyNumberFormat="1" applyFill="1" applyBorder="1" applyAlignment="1" applyProtection="1">
      <alignment horizontal="right" vertical="center"/>
      <protection locked="0"/>
    </xf>
    <xf numFmtId="165" fontId="3" fillId="0" borderId="10" xfId="1" applyNumberFormat="1" applyFont="1" applyFill="1" applyBorder="1" applyAlignment="1" applyProtection="1">
      <alignment horizontal="right" vertical="center"/>
      <protection locked="0"/>
    </xf>
    <xf numFmtId="165" fontId="3" fillId="0" borderId="3" xfId="1" applyNumberFormat="1" applyFont="1" applyFill="1" applyBorder="1" applyAlignment="1" applyProtection="1">
      <alignment horizontal="right" vertical="center"/>
      <protection locked="0"/>
    </xf>
    <xf numFmtId="165" fontId="3" fillId="0" borderId="34" xfId="1" applyNumberFormat="1" applyFont="1" applyFill="1" applyBorder="1" applyAlignment="1" applyProtection="1">
      <alignment horizontal="right" vertical="center"/>
      <protection locked="0"/>
    </xf>
    <xf numFmtId="0" fontId="4" fillId="5" borderId="3"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protection locked="0"/>
    </xf>
    <xf numFmtId="0" fontId="4" fillId="2" borderId="3" xfId="0" applyFont="1" applyFill="1" applyBorder="1" applyAlignment="1">
      <alignment horizontal="center" vertical="center" wrapText="1"/>
    </xf>
    <xf numFmtId="8" fontId="0" fillId="0" borderId="3" xfId="0" applyNumberFormat="1" applyBorder="1"/>
    <xf numFmtId="0" fontId="0" fillId="6" borderId="3" xfId="0" applyFill="1" applyBorder="1" applyProtection="1">
      <protection hidden="1"/>
    </xf>
    <xf numFmtId="0" fontId="0" fillId="6" borderId="26" xfId="0" applyFill="1" applyBorder="1" applyProtection="1">
      <protection hidden="1"/>
    </xf>
    <xf numFmtId="0" fontId="4" fillId="5" borderId="0" xfId="0" applyFont="1" applyFill="1" applyBorder="1" applyAlignment="1" applyProtection="1">
      <alignment horizontal="right"/>
      <protection hidden="1"/>
    </xf>
    <xf numFmtId="8" fontId="0" fillId="5" borderId="0" xfId="0" applyNumberFormat="1" applyFill="1" applyBorder="1" applyProtection="1">
      <protection hidden="1"/>
    </xf>
    <xf numFmtId="0" fontId="8" fillId="5" borderId="0" xfId="0" applyFont="1" applyFill="1" applyBorder="1" applyProtection="1">
      <protection hidden="1"/>
    </xf>
    <xf numFmtId="0" fontId="4" fillId="0" borderId="0" xfId="0" applyFont="1" applyBorder="1" applyAlignment="1" applyProtection="1">
      <alignment vertical="center"/>
      <protection hidden="1"/>
    </xf>
    <xf numFmtId="0" fontId="0" fillId="0" borderId="6" xfId="0" applyBorder="1" applyAlignment="1" applyProtection="1">
      <alignment vertical="center"/>
      <protection hidden="1"/>
    </xf>
    <xf numFmtId="0" fontId="0" fillId="5" borderId="0" xfId="0" applyFill="1"/>
    <xf numFmtId="164" fontId="0" fillId="5" borderId="0" xfId="0" applyNumberFormat="1" applyFill="1" applyBorder="1" applyAlignment="1" applyProtection="1">
      <alignment horizontal="right" vertical="center"/>
      <protection hidden="1"/>
    </xf>
    <xf numFmtId="164" fontId="4" fillId="5" borderId="0" xfId="0" applyNumberFormat="1" applyFont="1" applyFill="1" applyBorder="1" applyAlignment="1" applyProtection="1">
      <alignment horizontal="right" vertical="center"/>
      <protection hidden="1"/>
    </xf>
    <xf numFmtId="8" fontId="0" fillId="10" borderId="24" xfId="0" applyNumberFormat="1" applyFill="1" applyBorder="1" applyAlignment="1" applyProtection="1">
      <alignment horizontal="right" vertical="center"/>
      <protection hidden="1"/>
    </xf>
    <xf numFmtId="0" fontId="0" fillId="0" borderId="21" xfId="0" applyFill="1" applyBorder="1" applyAlignment="1" applyProtection="1">
      <alignment horizontal="left" vertical="center"/>
      <protection locked="0"/>
    </xf>
    <xf numFmtId="0" fontId="0" fillId="0" borderId="22" xfId="0" applyFill="1" applyBorder="1" applyAlignment="1" applyProtection="1">
      <alignment horizontal="left" vertical="center"/>
      <protection locked="0"/>
    </xf>
    <xf numFmtId="4" fontId="0" fillId="0" borderId="26" xfId="0" applyNumberFormat="1" applyFill="1" applyBorder="1" applyAlignment="1" applyProtection="1">
      <alignment horizontal="right" vertical="center"/>
      <protection locked="0"/>
    </xf>
    <xf numFmtId="4" fontId="0" fillId="0" borderId="36" xfId="0" applyNumberFormat="1" applyFill="1" applyBorder="1" applyAlignment="1" applyProtection="1">
      <alignment horizontal="right" vertical="center"/>
      <protection locked="0"/>
    </xf>
    <xf numFmtId="165" fontId="3" fillId="0" borderId="37" xfId="1" applyNumberFormat="1" applyFont="1" applyFill="1" applyBorder="1" applyAlignment="1" applyProtection="1">
      <alignment horizontal="right" vertical="center"/>
      <protection locked="0"/>
    </xf>
    <xf numFmtId="165" fontId="3" fillId="0" borderId="26" xfId="1" applyNumberFormat="1" applyFont="1" applyFill="1" applyBorder="1" applyAlignment="1" applyProtection="1">
      <alignment horizontal="right" vertical="center"/>
      <protection locked="0"/>
    </xf>
    <xf numFmtId="165" fontId="3" fillId="0" borderId="36" xfId="1" applyNumberFormat="1" applyFont="1" applyFill="1" applyBorder="1" applyAlignment="1" applyProtection="1">
      <alignment horizontal="right" vertical="center"/>
      <protection locked="0"/>
    </xf>
    <xf numFmtId="0" fontId="4" fillId="0" borderId="0" xfId="0" applyFont="1" applyBorder="1" applyAlignment="1" applyProtection="1">
      <alignment horizontal="right" vertical="center"/>
      <protection hidden="1"/>
    </xf>
    <xf numFmtId="0" fontId="8" fillId="0" borderId="0" xfId="0" applyFont="1" applyAlignment="1" applyProtection="1">
      <alignment horizontal="right"/>
      <protection hidden="1"/>
    </xf>
    <xf numFmtId="4" fontId="4" fillId="6" borderId="3" xfId="0" applyNumberFormat="1" applyFont="1" applyFill="1" applyBorder="1" applyProtection="1">
      <protection hidden="1"/>
    </xf>
    <xf numFmtId="4" fontId="4" fillId="6" borderId="2" xfId="0" applyNumberFormat="1" applyFont="1" applyFill="1" applyBorder="1" applyAlignment="1" applyProtection="1">
      <alignment vertical="center"/>
      <protection hidden="1"/>
    </xf>
    <xf numFmtId="4" fontId="4" fillId="6" borderId="2" xfId="0" applyNumberFormat="1" applyFont="1" applyFill="1" applyBorder="1" applyProtection="1">
      <protection hidden="1"/>
    </xf>
    <xf numFmtId="42" fontId="4" fillId="6" borderId="3" xfId="0" applyNumberFormat="1" applyFont="1" applyFill="1" applyBorder="1" applyProtection="1">
      <protection hidden="1"/>
    </xf>
    <xf numFmtId="0" fontId="4" fillId="0" borderId="26" xfId="0" applyFont="1" applyFill="1" applyBorder="1" applyAlignment="1" applyProtection="1">
      <alignment horizontal="right"/>
      <protection hidden="1"/>
    </xf>
    <xf numFmtId="166" fontId="4" fillId="6" borderId="3" xfId="0" applyNumberFormat="1" applyFont="1" applyFill="1" applyBorder="1" applyAlignment="1" applyProtection="1">
      <alignment horizontal="right" vertical="center"/>
      <protection hidden="1"/>
    </xf>
    <xf numFmtId="0" fontId="5" fillId="11" borderId="0" xfId="0" applyFont="1" applyFill="1"/>
    <xf numFmtId="0" fontId="0" fillId="11" borderId="0" xfId="0" applyFill="1"/>
    <xf numFmtId="0" fontId="6" fillId="11" borderId="0" xfId="0" applyFont="1" applyFill="1"/>
    <xf numFmtId="0" fontId="0" fillId="5" borderId="0" xfId="0" applyFill="1" applyAlignment="1">
      <alignment vertical="top" wrapText="1"/>
    </xf>
    <xf numFmtId="0" fontId="5" fillId="11" borderId="0" xfId="0" applyFont="1" applyFill="1" applyProtection="1">
      <protection hidden="1"/>
    </xf>
    <xf numFmtId="0" fontId="0" fillId="11" borderId="0" xfId="0" applyFill="1" applyProtection="1">
      <protection hidden="1"/>
    </xf>
    <xf numFmtId="0" fontId="6" fillId="11" borderId="0" xfId="0" applyFont="1" applyFill="1" applyProtection="1">
      <protection hidden="1"/>
    </xf>
    <xf numFmtId="44" fontId="0" fillId="6" borderId="26" xfId="0" applyNumberFormat="1" applyFont="1" applyFill="1" applyBorder="1" applyAlignment="1" applyProtection="1">
      <alignment horizontal="center" vertical="center"/>
      <protection hidden="1"/>
    </xf>
    <xf numFmtId="164" fontId="0" fillId="6" borderId="26" xfId="0" applyNumberFormat="1" applyFont="1" applyFill="1" applyBorder="1" applyAlignment="1" applyProtection="1">
      <alignment horizontal="center" vertical="center" wrapText="1"/>
      <protection hidden="1"/>
    </xf>
    <xf numFmtId="0" fontId="0" fillId="5" borderId="0" xfId="0" applyFill="1" applyProtection="1">
      <protection hidden="1"/>
    </xf>
    <xf numFmtId="0" fontId="0" fillId="5" borderId="0" xfId="0" applyFill="1" applyAlignment="1" applyProtection="1">
      <alignment vertical="center" wrapText="1"/>
      <protection hidden="1"/>
    </xf>
    <xf numFmtId="0" fontId="0" fillId="0" borderId="0" xfId="0" applyAlignment="1" applyProtection="1">
      <alignment vertical="center" wrapText="1"/>
      <protection hidden="1"/>
    </xf>
    <xf numFmtId="0" fontId="0" fillId="0" borderId="0" xfId="0" applyAlignment="1" applyProtection="1">
      <alignment horizontal="left" vertical="center" wrapText="1"/>
      <protection hidden="1"/>
    </xf>
    <xf numFmtId="0" fontId="0" fillId="0" borderId="0" xfId="0" applyAlignment="1" applyProtection="1">
      <alignment horizontal="left" wrapText="1"/>
      <protection hidden="1"/>
    </xf>
    <xf numFmtId="0" fontId="8" fillId="0" borderId="0" xfId="0" applyFont="1" applyAlignment="1" applyProtection="1">
      <alignment horizontal="left"/>
      <protection hidden="1"/>
    </xf>
    <xf numFmtId="0" fontId="4" fillId="0" borderId="0" xfId="0" applyFont="1" applyBorder="1" applyAlignment="1" applyProtection="1">
      <alignment horizontal="left"/>
      <protection hidden="1"/>
    </xf>
    <xf numFmtId="0" fontId="4" fillId="0" borderId="0" xfId="0" applyFont="1" applyProtection="1">
      <protection hidden="1"/>
    </xf>
    <xf numFmtId="0" fontId="0" fillId="0" borderId="35" xfId="0" applyBorder="1" applyProtection="1">
      <protection hidden="1"/>
    </xf>
    <xf numFmtId="0" fontId="4" fillId="6" borderId="7" xfId="0" applyFont="1" applyFill="1" applyBorder="1" applyAlignment="1" applyProtection="1">
      <alignment horizontal="center"/>
      <protection hidden="1"/>
    </xf>
    <xf numFmtId="0" fontId="4" fillId="2" borderId="8" xfId="0" applyFont="1" applyFill="1" applyBorder="1" applyAlignment="1" applyProtection="1">
      <alignment horizontal="center" vertical="center" wrapText="1"/>
      <protection hidden="1"/>
    </xf>
    <xf numFmtId="0" fontId="4" fillId="2" borderId="5" xfId="0" applyFont="1" applyFill="1" applyBorder="1" applyAlignment="1" applyProtection="1">
      <alignment horizontal="center" vertical="center" wrapText="1"/>
      <protection hidden="1"/>
    </xf>
    <xf numFmtId="0" fontId="4" fillId="2" borderId="6" xfId="0" applyFont="1" applyFill="1" applyBorder="1" applyAlignment="1" applyProtection="1">
      <alignment horizontal="center" vertical="center" wrapText="1"/>
      <protection hidden="1"/>
    </xf>
    <xf numFmtId="0" fontId="7" fillId="5" borderId="0" xfId="0" applyFont="1" applyFill="1" applyBorder="1" applyAlignment="1" applyProtection="1">
      <alignment vertical="center" wrapText="1"/>
      <protection hidden="1"/>
    </xf>
    <xf numFmtId="0" fontId="7" fillId="2" borderId="9" xfId="0" applyFont="1" applyFill="1" applyBorder="1" applyAlignment="1" applyProtection="1">
      <alignment horizontal="center" wrapText="1"/>
      <protection hidden="1"/>
    </xf>
    <xf numFmtId="0" fontId="7" fillId="2" borderId="1" xfId="0" applyFont="1" applyFill="1" applyBorder="1" applyAlignment="1" applyProtection="1">
      <alignment horizontal="center"/>
      <protection hidden="1"/>
    </xf>
    <xf numFmtId="0" fontId="7" fillId="2" borderId="0" xfId="0" applyFont="1" applyFill="1" applyBorder="1" applyProtection="1">
      <protection hidden="1"/>
    </xf>
    <xf numFmtId="0" fontId="7" fillId="3" borderId="34" xfId="0" applyFont="1" applyFill="1" applyBorder="1" applyAlignment="1" applyProtection="1">
      <alignment horizontal="center"/>
      <protection hidden="1"/>
    </xf>
    <xf numFmtId="0" fontId="0" fillId="0" borderId="7" xfId="0" applyBorder="1" applyProtection="1">
      <protection locked="0"/>
    </xf>
    <xf numFmtId="3" fontId="0" fillId="10" borderId="32" xfId="0" applyNumberFormat="1" applyFill="1" applyBorder="1" applyAlignment="1" applyProtection="1">
      <alignment horizontal="right" vertical="center"/>
      <protection hidden="1"/>
    </xf>
    <xf numFmtId="15" fontId="0" fillId="0" borderId="7" xfId="0" applyNumberFormat="1" applyBorder="1" applyProtection="1">
      <protection locked="0"/>
    </xf>
    <xf numFmtId="0" fontId="0" fillId="8" borderId="21" xfId="0" applyFill="1" applyBorder="1" applyAlignment="1" applyProtection="1">
      <alignment vertical="center" wrapText="1"/>
      <protection hidden="1"/>
    </xf>
    <xf numFmtId="0" fontId="0" fillId="12" borderId="8" xfId="0" applyFont="1" applyFill="1" applyBorder="1" applyAlignment="1" applyProtection="1">
      <alignment horizontal="center" vertical="center" wrapText="1"/>
      <protection hidden="1"/>
    </xf>
    <xf numFmtId="0" fontId="0" fillId="12" borderId="4" xfId="0" applyFont="1" applyFill="1" applyBorder="1" applyAlignment="1" applyProtection="1">
      <alignment horizontal="center" vertical="center" wrapText="1"/>
      <protection hidden="1"/>
    </xf>
    <xf numFmtId="0" fontId="0" fillId="12" borderId="13" xfId="0" applyFont="1" applyFill="1" applyBorder="1" applyAlignment="1" applyProtection="1">
      <alignment horizontal="center" vertical="center" wrapText="1"/>
      <protection hidden="1"/>
    </xf>
    <xf numFmtId="164" fontId="0" fillId="12" borderId="8" xfId="0" applyNumberFormat="1" applyFont="1" applyFill="1" applyBorder="1" applyAlignment="1" applyProtection="1">
      <alignment horizontal="center" wrapText="1"/>
      <protection hidden="1"/>
    </xf>
    <xf numFmtId="164" fontId="0" fillId="12" borderId="4" xfId="0" applyNumberFormat="1" applyFont="1" applyFill="1" applyBorder="1" applyAlignment="1" applyProtection="1">
      <alignment horizontal="center" wrapText="1"/>
      <protection hidden="1"/>
    </xf>
    <xf numFmtId="164" fontId="0" fillId="12" borderId="13" xfId="0" applyNumberFormat="1" applyFont="1" applyFill="1" applyBorder="1" applyAlignment="1" applyProtection="1">
      <alignment horizontal="center" wrapText="1"/>
      <protection hidden="1"/>
    </xf>
    <xf numFmtId="8" fontId="0" fillId="10" borderId="25" xfId="0" applyNumberFormat="1" applyFill="1" applyBorder="1" applyAlignment="1" applyProtection="1">
      <alignment horizontal="right" vertical="center"/>
      <protection hidden="1"/>
    </xf>
    <xf numFmtId="44" fontId="0" fillId="5" borderId="4" xfId="0" applyNumberFormat="1" applyFont="1" applyFill="1" applyBorder="1" applyAlignment="1" applyProtection="1">
      <alignment horizontal="center" vertical="center"/>
      <protection hidden="1"/>
    </xf>
    <xf numFmtId="0" fontId="4" fillId="5" borderId="0"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center" vertical="center" wrapText="1"/>
      <protection hidden="1"/>
    </xf>
    <xf numFmtId="0" fontId="7" fillId="2" borderId="2" xfId="0" applyFont="1" applyFill="1" applyBorder="1" applyAlignment="1" applyProtection="1">
      <alignment horizontal="center"/>
      <protection hidden="1"/>
    </xf>
    <xf numFmtId="0" fontId="4" fillId="0" borderId="0" xfId="0" applyFont="1" applyAlignment="1" applyProtection="1">
      <alignment horizontal="left"/>
      <protection hidden="1"/>
    </xf>
    <xf numFmtId="3" fontId="0" fillId="10" borderId="43" xfId="0" applyNumberFormat="1" applyFill="1" applyBorder="1" applyAlignment="1" applyProtection="1">
      <alignment horizontal="right" vertical="center"/>
      <protection hidden="1"/>
    </xf>
    <xf numFmtId="0" fontId="9" fillId="0" borderId="5" xfId="0" applyFont="1" applyBorder="1" applyAlignment="1" applyProtection="1">
      <alignment vertical="center"/>
      <protection hidden="1"/>
    </xf>
    <xf numFmtId="0" fontId="9" fillId="0" borderId="4" xfId="0" applyFont="1" applyBorder="1" applyAlignment="1" applyProtection="1">
      <alignment vertical="center"/>
      <protection hidden="1"/>
    </xf>
    <xf numFmtId="44" fontId="0" fillId="5" borderId="5" xfId="0" applyNumberFormat="1" applyFont="1" applyFill="1" applyBorder="1" applyAlignment="1" applyProtection="1">
      <alignment vertical="center"/>
      <protection hidden="1"/>
    </xf>
    <xf numFmtId="44" fontId="0" fillId="5" borderId="4" xfId="0" applyNumberFormat="1" applyFont="1" applyFill="1" applyBorder="1" applyAlignment="1" applyProtection="1">
      <alignment vertical="center"/>
      <protection hidden="1"/>
    </xf>
    <xf numFmtId="44" fontId="0" fillId="5" borderId="0" xfId="0" applyNumberFormat="1" applyFont="1" applyFill="1" applyBorder="1" applyAlignment="1" applyProtection="1">
      <alignment vertical="center"/>
      <protection hidden="1"/>
    </xf>
    <xf numFmtId="44" fontId="0" fillId="5" borderId="19" xfId="0" applyNumberFormat="1" applyFont="1" applyFill="1" applyBorder="1" applyAlignment="1" applyProtection="1">
      <alignment vertical="center"/>
      <protection hidden="1"/>
    </xf>
    <xf numFmtId="0" fontId="0" fillId="0" borderId="16" xfId="0" applyBorder="1" applyProtection="1">
      <protection hidden="1"/>
    </xf>
    <xf numFmtId="44" fontId="9" fillId="5" borderId="28" xfId="0" applyNumberFormat="1" applyFont="1" applyFill="1" applyBorder="1" applyAlignment="1" applyProtection="1">
      <alignment vertical="center"/>
      <protection hidden="1"/>
    </xf>
    <xf numFmtId="44" fontId="9" fillId="5" borderId="29" xfId="0" applyNumberFormat="1" applyFont="1" applyFill="1" applyBorder="1" applyAlignment="1" applyProtection="1">
      <alignment vertical="center"/>
      <protection hidden="1"/>
    </xf>
    <xf numFmtId="44" fontId="9" fillId="0" borderId="6" xfId="0" applyNumberFormat="1" applyFont="1" applyBorder="1" applyAlignment="1" applyProtection="1">
      <alignment vertical="center"/>
      <protection hidden="1"/>
    </xf>
    <xf numFmtId="0" fontId="0" fillId="7" borderId="44" xfId="0" applyFont="1" applyFill="1" applyBorder="1" applyAlignment="1" applyProtection="1">
      <alignment vertical="center" wrapText="1"/>
      <protection hidden="1"/>
    </xf>
    <xf numFmtId="3" fontId="0" fillId="5" borderId="45" xfId="0" applyNumberFormat="1" applyFont="1" applyFill="1" applyBorder="1" applyAlignment="1" applyProtection="1">
      <alignment horizontal="center" vertical="center" wrapText="1"/>
      <protection hidden="1"/>
    </xf>
    <xf numFmtId="0" fontId="0" fillId="5" borderId="45" xfId="0" applyFont="1" applyFill="1" applyBorder="1" applyAlignment="1" applyProtection="1">
      <alignment horizontal="center" vertical="center" wrapText="1"/>
      <protection hidden="1"/>
    </xf>
    <xf numFmtId="44" fontId="0" fillId="5" borderId="45" xfId="0" applyNumberFormat="1" applyFont="1" applyFill="1" applyBorder="1" applyAlignment="1" applyProtection="1">
      <alignment horizontal="center" vertical="center" wrapText="1"/>
      <protection hidden="1"/>
    </xf>
    <xf numFmtId="44" fontId="0" fillId="5" borderId="45" xfId="0" applyNumberFormat="1" applyFont="1" applyFill="1" applyBorder="1" applyAlignment="1" applyProtection="1">
      <alignment horizontal="right" vertical="center" wrapText="1"/>
      <protection hidden="1"/>
    </xf>
    <xf numFmtId="44" fontId="0" fillId="5" borderId="45" xfId="0" applyNumberFormat="1" applyFont="1" applyFill="1" applyBorder="1" applyAlignment="1" applyProtection="1">
      <alignment horizontal="right" vertical="center"/>
      <protection hidden="1"/>
    </xf>
    <xf numFmtId="0" fontId="0" fillId="0" borderId="46" xfId="0" applyBorder="1" applyProtection="1">
      <protection hidden="1"/>
    </xf>
    <xf numFmtId="0" fontId="0" fillId="0" borderId="27" xfId="0" applyBorder="1" applyProtection="1">
      <protection hidden="1"/>
    </xf>
    <xf numFmtId="0" fontId="4" fillId="4" borderId="16" xfId="0" applyFont="1" applyFill="1" applyBorder="1" applyAlignment="1" applyProtection="1">
      <alignment horizontal="center" vertical="center" wrapText="1"/>
      <protection hidden="1"/>
    </xf>
    <xf numFmtId="0" fontId="4" fillId="4" borderId="5" xfId="0" applyFont="1" applyFill="1" applyBorder="1" applyAlignment="1" applyProtection="1">
      <alignment horizontal="center" vertical="center" wrapText="1"/>
      <protection hidden="1"/>
    </xf>
    <xf numFmtId="0" fontId="4" fillId="4" borderId="4" xfId="0" applyFont="1" applyFill="1" applyBorder="1" applyAlignment="1" applyProtection="1">
      <alignment horizontal="center" vertical="center" wrapText="1"/>
      <protection hidden="1"/>
    </xf>
    <xf numFmtId="0" fontId="4" fillId="4" borderId="47" xfId="0" applyFont="1" applyFill="1" applyBorder="1" applyAlignment="1" applyProtection="1">
      <alignment horizontal="center" vertical="center" wrapText="1"/>
      <protection hidden="1"/>
    </xf>
    <xf numFmtId="0" fontId="4" fillId="4" borderId="41" xfId="0" applyFont="1" applyFill="1" applyBorder="1" applyAlignment="1" applyProtection="1">
      <alignment horizontal="center" vertical="center" wrapText="1"/>
      <protection hidden="1"/>
    </xf>
    <xf numFmtId="0" fontId="4" fillId="4" borderId="31" xfId="0" applyFont="1" applyFill="1" applyBorder="1" applyAlignment="1" applyProtection="1">
      <alignment horizontal="center" vertical="center" wrapText="1"/>
      <protection hidden="1"/>
    </xf>
    <xf numFmtId="0" fontId="4" fillId="5" borderId="0"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center" vertical="center" wrapText="1"/>
      <protection hidden="1"/>
    </xf>
    <xf numFmtId="0" fontId="4" fillId="2" borderId="13" xfId="0" applyFont="1" applyFill="1" applyBorder="1" applyAlignment="1" applyProtection="1">
      <alignment horizontal="center" vertical="center" wrapText="1"/>
      <protection hidden="1"/>
    </xf>
    <xf numFmtId="0" fontId="4" fillId="2" borderId="14" xfId="0" applyFont="1" applyFill="1" applyBorder="1" applyAlignment="1" applyProtection="1">
      <alignment horizontal="center"/>
      <protection hidden="1"/>
    </xf>
    <xf numFmtId="0" fontId="4" fillId="7" borderId="15" xfId="0" applyFont="1" applyFill="1" applyBorder="1" applyAlignment="1" applyProtection="1">
      <alignment horizontal="center" wrapText="1"/>
      <protection hidden="1"/>
    </xf>
    <xf numFmtId="0" fontId="7" fillId="2" borderId="2" xfId="0" applyFont="1" applyFill="1" applyBorder="1" applyAlignment="1" applyProtection="1">
      <alignment horizontal="center"/>
      <protection hidden="1"/>
    </xf>
    <xf numFmtId="0" fontId="4" fillId="6" borderId="38" xfId="0" applyFont="1" applyFill="1" applyBorder="1" applyAlignment="1" applyProtection="1">
      <alignment horizontal="center" vertical="center" wrapText="1"/>
      <protection hidden="1"/>
    </xf>
    <xf numFmtId="0" fontId="4" fillId="6" borderId="39" xfId="0" applyFont="1" applyFill="1" applyBorder="1" applyAlignment="1" applyProtection="1">
      <alignment horizontal="center" vertical="center" wrapText="1"/>
      <protection hidden="1"/>
    </xf>
    <xf numFmtId="0" fontId="4" fillId="6" borderId="40" xfId="0" applyFont="1" applyFill="1" applyBorder="1" applyAlignment="1" applyProtection="1">
      <alignment horizontal="center" vertical="center" wrapText="1"/>
      <protection hidden="1"/>
    </xf>
    <xf numFmtId="0" fontId="5" fillId="11" borderId="0" xfId="0" applyFont="1" applyFill="1" applyAlignment="1" applyProtection="1">
      <alignment horizontal="left"/>
      <protection hidden="1"/>
    </xf>
    <xf numFmtId="0" fontId="8" fillId="0" borderId="0" xfId="0" applyFont="1" applyAlignment="1" applyProtection="1">
      <alignment horizontal="left" vertical="center" wrapText="1"/>
      <protection hidden="1"/>
    </xf>
    <xf numFmtId="0" fontId="4" fillId="4" borderId="11" xfId="0" applyFont="1" applyFill="1" applyBorder="1" applyAlignment="1" applyProtection="1">
      <alignment horizontal="center"/>
      <protection hidden="1"/>
    </xf>
    <xf numFmtId="0" fontId="4" fillId="4" borderId="14" xfId="0" applyFont="1" applyFill="1" applyBorder="1" applyAlignment="1" applyProtection="1">
      <alignment horizontal="center"/>
      <protection hidden="1"/>
    </xf>
    <xf numFmtId="0" fontId="4" fillId="4" borderId="12" xfId="0" applyFont="1" applyFill="1" applyBorder="1" applyAlignment="1" applyProtection="1">
      <alignment horizontal="center"/>
      <protection hidden="1"/>
    </xf>
    <xf numFmtId="0" fontId="4" fillId="0" borderId="0" xfId="0" applyFont="1" applyAlignment="1" applyProtection="1">
      <alignment horizontal="left"/>
      <protection hidden="1"/>
    </xf>
    <xf numFmtId="0" fontId="9" fillId="5" borderId="36" xfId="0" applyFont="1" applyFill="1" applyBorder="1" applyAlignment="1" applyProtection="1">
      <alignment horizontal="center"/>
      <protection hidden="1"/>
    </xf>
    <xf numFmtId="0" fontId="9" fillId="5" borderId="37" xfId="0" applyFont="1" applyFill="1" applyBorder="1" applyAlignment="1" applyProtection="1">
      <alignment horizontal="center"/>
      <protection hidden="1"/>
    </xf>
    <xf numFmtId="0" fontId="0" fillId="5" borderId="11" xfId="0" applyFill="1" applyBorder="1" applyAlignment="1" applyProtection="1">
      <alignment horizontal="left"/>
      <protection locked="0"/>
    </xf>
    <xf numFmtId="0" fontId="0" fillId="5" borderId="14" xfId="0" applyFill="1" applyBorder="1" applyAlignment="1" applyProtection="1">
      <alignment horizontal="left"/>
      <protection locked="0"/>
    </xf>
    <xf numFmtId="0" fontId="0" fillId="5" borderId="12" xfId="0" applyFill="1" applyBorder="1" applyAlignment="1" applyProtection="1">
      <alignment horizontal="left"/>
      <protection locked="0"/>
    </xf>
    <xf numFmtId="0" fontId="4" fillId="0" borderId="0" xfId="0" applyFont="1" applyAlignment="1" applyProtection="1">
      <alignment horizontal="left" wrapText="1"/>
      <protection hidden="1"/>
    </xf>
    <xf numFmtId="0" fontId="4" fillId="0" borderId="20" xfId="0" applyFont="1" applyBorder="1" applyAlignment="1" applyProtection="1">
      <alignment horizontal="left"/>
      <protection hidden="1"/>
    </xf>
    <xf numFmtId="0" fontId="10" fillId="0" borderId="33" xfId="2" applyBorder="1" applyAlignment="1" applyProtection="1">
      <alignment horizontal="left"/>
      <protection hidden="1"/>
    </xf>
    <xf numFmtId="0" fontId="10" fillId="0" borderId="0" xfId="2" applyBorder="1" applyAlignment="1" applyProtection="1">
      <alignment horizontal="left"/>
      <protection hidden="1"/>
    </xf>
    <xf numFmtId="0" fontId="0" fillId="11" borderId="0" xfId="0" applyFill="1" applyAlignment="1" applyProtection="1">
      <alignment horizontal="left" vertical="center" wrapText="1"/>
      <protection hidden="1"/>
    </xf>
    <xf numFmtId="0" fontId="4" fillId="6" borderId="27" xfId="0" applyFont="1" applyFill="1" applyBorder="1" applyAlignment="1" applyProtection="1">
      <alignment horizontal="center" vertical="center" wrapText="1"/>
      <protection hidden="1"/>
    </xf>
    <xf numFmtId="0" fontId="4" fillId="6" borderId="28" xfId="0" applyFont="1" applyFill="1" applyBorder="1" applyAlignment="1" applyProtection="1">
      <alignment horizontal="center" vertical="center" wrapText="1"/>
      <protection hidden="1"/>
    </xf>
    <xf numFmtId="0" fontId="4" fillId="6" borderId="42" xfId="0" applyFont="1" applyFill="1" applyBorder="1" applyAlignment="1" applyProtection="1">
      <alignment horizontal="center" vertical="center" wrapText="1"/>
      <protection hidden="1"/>
    </xf>
    <xf numFmtId="0" fontId="0" fillId="11" borderId="0" xfId="0" applyFill="1" applyAlignment="1">
      <alignment horizontal="left" vertical="top" wrapText="1"/>
    </xf>
    <xf numFmtId="0" fontId="4" fillId="5" borderId="0" xfId="0" applyFont="1" applyFill="1" applyBorder="1" applyAlignment="1" applyProtection="1">
      <alignment horizontal="center" wrapText="1"/>
      <protection hidden="1"/>
    </xf>
    <xf numFmtId="0" fontId="11" fillId="5" borderId="0" xfId="0" applyFont="1" applyFill="1" applyBorder="1" applyAlignment="1" applyProtection="1">
      <alignment horizontal="left" vertical="center" wrapText="1"/>
      <protection hidden="1"/>
    </xf>
    <xf numFmtId="0" fontId="4" fillId="5" borderId="0" xfId="0" applyFont="1" applyFill="1" applyBorder="1" applyAlignment="1">
      <alignment horizontal="left" vertical="center" wrapText="1"/>
    </xf>
    <xf numFmtId="0" fontId="4" fillId="5" borderId="19" xfId="0" applyFont="1" applyFill="1" applyBorder="1" applyAlignment="1">
      <alignment horizontal="left" vertical="center" wrapText="1"/>
    </xf>
    <xf numFmtId="0" fontId="4" fillId="5" borderId="0" xfId="0" applyFont="1" applyFill="1" applyBorder="1" applyAlignment="1">
      <alignment horizontal="right" vertical="center"/>
    </xf>
    <xf numFmtId="0" fontId="4" fillId="5" borderId="19" xfId="0" applyFont="1" applyFill="1" applyBorder="1" applyAlignment="1">
      <alignment horizontal="right" vertical="center"/>
    </xf>
    <xf numFmtId="0" fontId="8" fillId="5" borderId="0" xfId="0" applyFont="1" applyFill="1" applyBorder="1" applyAlignment="1" applyProtection="1">
      <alignment horizontal="right" vertical="center"/>
      <protection hidden="1"/>
    </xf>
    <xf numFmtId="0" fontId="8" fillId="5" borderId="0" xfId="0" applyFont="1" applyFill="1" applyBorder="1" applyAlignment="1" applyProtection="1">
      <alignment horizontal="right" vertical="center" wrapText="1"/>
      <protection hidden="1"/>
    </xf>
    <xf numFmtId="0" fontId="8" fillId="5" borderId="19" xfId="0" applyFont="1" applyFill="1" applyBorder="1" applyAlignment="1" applyProtection="1">
      <alignment horizontal="right" vertical="center" wrapText="1"/>
      <protection hidden="1"/>
    </xf>
    <xf numFmtId="0" fontId="4" fillId="5" borderId="0" xfId="0" applyFont="1" applyFill="1" applyBorder="1" applyAlignment="1">
      <alignment horizontal="right" vertical="center" wrapText="1"/>
    </xf>
    <xf numFmtId="0" fontId="0" fillId="5" borderId="0" xfId="0" applyFill="1" applyBorder="1" applyAlignment="1" applyProtection="1">
      <alignment horizontal="left" vertical="top" wrapText="1"/>
      <protection hidden="1"/>
    </xf>
    <xf numFmtId="164" fontId="0" fillId="5" borderId="0" xfId="0" applyNumberFormat="1" applyFont="1" applyFill="1" applyBorder="1" applyAlignment="1" applyProtection="1">
      <alignment horizontal="left" vertical="top" wrapText="1"/>
      <protection hidden="1"/>
    </xf>
    <xf numFmtId="0" fontId="0" fillId="11" borderId="0" xfId="0" applyFont="1" applyFill="1" applyAlignment="1" applyProtection="1">
      <alignment horizontal="left" vertical="top" wrapText="1"/>
      <protection hidden="1"/>
    </xf>
    <xf numFmtId="0" fontId="4" fillId="9" borderId="24" xfId="0" applyFont="1" applyFill="1" applyBorder="1" applyAlignment="1" applyProtection="1">
      <alignment horizontal="center" vertical="center" textRotation="90"/>
      <protection hidden="1"/>
    </xf>
    <xf numFmtId="0" fontId="4" fillId="9" borderId="25" xfId="0" applyFont="1" applyFill="1" applyBorder="1" applyAlignment="1" applyProtection="1">
      <alignment horizontal="center" vertical="center" textRotation="90"/>
      <protection hidden="1"/>
    </xf>
    <xf numFmtId="0" fontId="4" fillId="9" borderId="23" xfId="0" applyFont="1" applyFill="1" applyBorder="1" applyAlignment="1" applyProtection="1">
      <alignment horizontal="center" vertical="center" textRotation="90"/>
      <protection hidden="1"/>
    </xf>
    <xf numFmtId="0" fontId="4" fillId="5" borderId="0" xfId="0" applyFont="1" applyFill="1" applyBorder="1" applyAlignment="1" applyProtection="1">
      <alignment horizontal="center"/>
      <protection hidden="1"/>
    </xf>
    <xf numFmtId="0" fontId="4" fillId="2" borderId="3" xfId="0" applyFont="1" applyFill="1" applyBorder="1" applyAlignment="1">
      <alignment horizontal="center" vertical="center" wrapText="1"/>
    </xf>
  </cellXfs>
  <cellStyles count="3">
    <cellStyle name="Comma" xfId="1" builtinId="3"/>
    <cellStyle name="Hyperlink" xfId="2" builtinId="8"/>
    <cellStyle name="Normal" xfId="0" builtinId="0"/>
  </cellStyles>
  <dxfs count="21">
    <dxf>
      <font>
        <color rgb="FFFF0000"/>
      </font>
    </dxf>
    <dxf>
      <fill>
        <patternFill>
          <bgColor rgb="FFFFFFCC"/>
        </patternFill>
      </fill>
    </dxf>
    <dxf>
      <fill>
        <patternFill>
          <bgColor theme="0" tint="-0.49998474074526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499984740745262"/>
        </patternFill>
      </fill>
    </dxf>
    <dxf>
      <font>
        <color rgb="FFFF0000"/>
      </font>
    </dxf>
    <dxf>
      <font>
        <b/>
        <i val="0"/>
      </font>
      <fill>
        <patternFill>
          <bgColor theme="7" tint="0.79998168889431442"/>
        </patternFill>
      </fill>
    </dxf>
    <dxf>
      <font>
        <b/>
        <i val="0"/>
      </font>
      <fill>
        <patternFill>
          <bgColor theme="7" tint="0.799981688894314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dxf>
    <dxf>
      <fill>
        <patternFill>
          <bgColor rgb="FFFFFFCC"/>
        </patternFill>
      </fill>
    </dxf>
    <dxf>
      <fill>
        <patternFill>
          <bgColor rgb="FFFFFFCC"/>
        </patternFill>
      </fill>
    </dxf>
    <dxf>
      <fill>
        <patternFill>
          <bgColor rgb="FFFF9393"/>
        </patternFill>
      </fill>
    </dxf>
    <dxf>
      <fill>
        <patternFill patternType="solid">
          <bgColor rgb="FFFF9393"/>
        </patternFill>
      </fill>
    </dxf>
    <dxf>
      <fill>
        <patternFill>
          <bgColor rgb="FFFFFFCC"/>
        </patternFill>
      </fill>
    </dxf>
  </dxfs>
  <tableStyles count="0" defaultTableStyle="TableStyleMedium2" defaultPivotStyle="PivotStyleLight16"/>
  <colors>
    <mruColors>
      <color rgb="FFF4F2F8"/>
      <color rgb="FFFFFFCC"/>
      <color rgb="FFB7FFB7"/>
      <color rgb="FFFF9393"/>
      <color rgb="FFFF5050"/>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3</xdr:col>
      <xdr:colOff>819150</xdr:colOff>
      <xdr:row>3</xdr:row>
      <xdr:rowOff>476250</xdr:rowOff>
    </xdr:to>
    <xdr:pic>
      <xdr:nvPicPr>
        <xdr:cNvPr id="1037"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6060" r="29164"/>
        <a:stretch>
          <a:fillRect/>
        </a:stretch>
      </xdr:blipFill>
      <xdr:spPr bwMode="auto">
        <a:xfrm>
          <a:off x="47625" y="66675"/>
          <a:ext cx="19907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2</xdr:col>
      <xdr:colOff>981075</xdr:colOff>
      <xdr:row>3</xdr:row>
      <xdr:rowOff>476250</xdr:rowOff>
    </xdr:to>
    <xdr:pic>
      <xdr:nvPicPr>
        <xdr:cNvPr id="410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6060" r="29164"/>
        <a:stretch>
          <a:fillRect/>
        </a:stretch>
      </xdr:blipFill>
      <xdr:spPr bwMode="auto">
        <a:xfrm>
          <a:off x="47625" y="66675"/>
          <a:ext cx="19907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2</xdr:col>
      <xdr:colOff>1581150</xdr:colOff>
      <xdr:row>3</xdr:row>
      <xdr:rowOff>381000</xdr:rowOff>
    </xdr:to>
    <xdr:pic>
      <xdr:nvPicPr>
        <xdr:cNvPr id="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6060" r="29164"/>
        <a:stretch>
          <a:fillRect/>
        </a:stretch>
      </xdr:blipFill>
      <xdr:spPr bwMode="auto">
        <a:xfrm>
          <a:off x="66675" y="85725"/>
          <a:ext cx="19907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1:AA115"/>
  <sheetViews>
    <sheetView showGridLines="0" showRowColHeaders="0" tabSelected="1" zoomScale="90" zoomScaleNormal="90" workbookViewId="0">
      <selection activeCell="I6" sqref="I6"/>
    </sheetView>
  </sheetViews>
  <sheetFormatPr defaultColWidth="0" defaultRowHeight="15" zeroHeight="1" x14ac:dyDescent="0.25"/>
  <cols>
    <col min="1" max="2" width="2.42578125" style="15" customWidth="1"/>
    <col min="3" max="3" width="13.42578125" style="15" bestFit="1" customWidth="1"/>
    <col min="4" max="7" width="13" style="15" customWidth="1"/>
    <col min="8" max="19" width="12.7109375" style="15" customWidth="1"/>
    <col min="20" max="20" width="14.140625" style="15" customWidth="1"/>
    <col min="21" max="21" width="12.7109375" style="15" customWidth="1"/>
    <col min="22" max="22" width="14.7109375" style="15" customWidth="1"/>
    <col min="23" max="23" width="4" style="15" customWidth="1"/>
    <col min="24" max="24" width="2.7109375" style="15" customWidth="1"/>
    <col min="25" max="25" width="5.140625" style="15" hidden="1" customWidth="1"/>
    <col min="26" max="26" width="17" style="15" hidden="1" customWidth="1"/>
    <col min="27" max="16384" width="0" style="15" hidden="1"/>
  </cols>
  <sheetData>
    <row r="1" spans="3:24" x14ac:dyDescent="0.25"/>
    <row r="2" spans="3:24" ht="23.25" customHeight="1" x14ac:dyDescent="0.35">
      <c r="E2" s="157" t="s">
        <v>60</v>
      </c>
      <c r="F2" s="157"/>
      <c r="G2" s="157"/>
      <c r="H2" s="157"/>
      <c r="I2" s="157"/>
      <c r="J2" s="157"/>
      <c r="K2" s="157"/>
      <c r="L2" s="157"/>
      <c r="M2" s="157"/>
      <c r="N2" s="157"/>
      <c r="O2" s="157"/>
      <c r="P2" s="157"/>
      <c r="Q2" s="157"/>
      <c r="R2" s="157"/>
      <c r="S2" s="157"/>
      <c r="T2" s="157"/>
      <c r="U2" s="89"/>
      <c r="V2" s="89"/>
    </row>
    <row r="3" spans="3:24" ht="15" customHeight="1" x14ac:dyDescent="0.25">
      <c r="E3" s="172" t="s">
        <v>104</v>
      </c>
      <c r="F3" s="172"/>
      <c r="G3" s="172"/>
      <c r="H3" s="172"/>
      <c r="I3" s="172"/>
      <c r="J3" s="172"/>
      <c r="K3" s="172"/>
      <c r="L3" s="172"/>
      <c r="M3" s="172"/>
      <c r="N3" s="172"/>
      <c r="O3" s="172"/>
      <c r="P3" s="172"/>
      <c r="Q3" s="172"/>
      <c r="R3" s="172"/>
      <c r="S3" s="172"/>
      <c r="T3" s="172"/>
      <c r="U3" s="90"/>
      <c r="V3" s="90"/>
      <c r="W3" s="91"/>
      <c r="X3" s="92"/>
    </row>
    <row r="4" spans="3:24" ht="171" customHeight="1" x14ac:dyDescent="0.25">
      <c r="E4" s="172"/>
      <c r="F4" s="172"/>
      <c r="G4" s="172"/>
      <c r="H4" s="172"/>
      <c r="I4" s="172"/>
      <c r="J4" s="172"/>
      <c r="K4" s="172"/>
      <c r="L4" s="172"/>
      <c r="M4" s="172"/>
      <c r="N4" s="172"/>
      <c r="O4" s="172"/>
      <c r="P4" s="172"/>
      <c r="Q4" s="172"/>
      <c r="R4" s="172"/>
      <c r="S4" s="172"/>
      <c r="T4" s="172"/>
      <c r="U4" s="90"/>
      <c r="V4" s="90"/>
      <c r="W4" s="91"/>
      <c r="X4" s="92"/>
    </row>
    <row r="5" spans="3:24" ht="13.5" customHeight="1" thickBot="1" x14ac:dyDescent="0.3">
      <c r="H5" s="93"/>
      <c r="I5" s="93"/>
      <c r="J5" s="93"/>
      <c r="K5" s="93"/>
      <c r="L5" s="93"/>
      <c r="M5" s="93"/>
      <c r="N5" s="93"/>
      <c r="O5" s="93"/>
      <c r="P5" s="93"/>
      <c r="Q5" s="93"/>
      <c r="R5" s="93"/>
      <c r="S5" s="93"/>
    </row>
    <row r="6" spans="3:24" ht="15.75" customHeight="1" thickBot="1" x14ac:dyDescent="0.3">
      <c r="C6" s="168" t="s">
        <v>58</v>
      </c>
      <c r="D6" s="162"/>
      <c r="E6" s="162"/>
      <c r="F6" s="162"/>
      <c r="G6" s="162"/>
      <c r="H6" s="169"/>
      <c r="I6" s="43"/>
      <c r="J6" s="170"/>
      <c r="K6" s="171"/>
      <c r="L6" s="171"/>
      <c r="M6" s="171"/>
      <c r="N6" s="171"/>
      <c r="O6" s="171"/>
      <c r="P6" s="171"/>
      <c r="Q6" s="171"/>
      <c r="R6" s="171"/>
      <c r="S6" s="93"/>
    </row>
    <row r="7" spans="3:24" ht="15.75" customHeight="1" x14ac:dyDescent="0.25">
      <c r="C7" s="94" t="s">
        <v>59</v>
      </c>
      <c r="D7" s="122"/>
      <c r="E7" s="122"/>
      <c r="F7" s="122"/>
      <c r="G7" s="122"/>
      <c r="H7" s="95"/>
      <c r="I7" s="95"/>
      <c r="J7" s="95"/>
      <c r="K7" s="93"/>
      <c r="L7" s="93"/>
      <c r="M7" s="93"/>
      <c r="N7" s="93"/>
      <c r="O7" s="93"/>
      <c r="P7" s="93"/>
      <c r="Q7" s="93"/>
      <c r="R7" s="93"/>
      <c r="S7" s="93"/>
    </row>
    <row r="8" spans="3:24" ht="9" customHeight="1" thickBot="1" x14ac:dyDescent="0.3">
      <c r="C8" s="94"/>
      <c r="D8" s="122"/>
      <c r="E8" s="122"/>
      <c r="F8" s="122"/>
      <c r="G8" s="122"/>
      <c r="H8" s="95"/>
      <c r="I8" s="95"/>
      <c r="J8" s="95"/>
      <c r="K8" s="93"/>
      <c r="L8" s="93"/>
      <c r="M8" s="93"/>
      <c r="N8" s="93"/>
      <c r="O8" s="93"/>
      <c r="P8" s="93"/>
      <c r="Q8" s="93"/>
      <c r="R8" s="93"/>
      <c r="S8" s="93"/>
      <c r="T8" s="59"/>
    </row>
    <row r="9" spans="3:24" ht="15.75" thickBot="1" x14ac:dyDescent="0.3">
      <c r="C9" s="162" t="s">
        <v>82</v>
      </c>
      <c r="D9" s="162"/>
      <c r="E9" s="162"/>
      <c r="F9" s="162"/>
      <c r="G9" s="162"/>
      <c r="H9" s="162"/>
      <c r="I9" s="43"/>
      <c r="K9" s="20" t="s">
        <v>83</v>
      </c>
      <c r="L9" s="107"/>
      <c r="M9" s="20" t="s">
        <v>84</v>
      </c>
      <c r="N9" s="109"/>
      <c r="V9" s="73" t="s">
        <v>89</v>
      </c>
    </row>
    <row r="10" spans="3:24" ht="15.75" customHeight="1" x14ac:dyDescent="0.25">
      <c r="C10" s="158" t="s">
        <v>85</v>
      </c>
      <c r="D10" s="158"/>
      <c r="E10" s="158"/>
      <c r="F10" s="158"/>
      <c r="G10" s="158"/>
      <c r="H10" s="158"/>
      <c r="I10" s="158"/>
      <c r="U10" s="20" t="s">
        <v>92</v>
      </c>
      <c r="V10" s="74">
        <f>SUM(E24:E113)</f>
        <v>0</v>
      </c>
      <c r="W10" s="15" t="s">
        <v>34</v>
      </c>
    </row>
    <row r="11" spans="3:24" ht="15.75" customHeight="1" x14ac:dyDescent="0.25">
      <c r="C11" s="158"/>
      <c r="D11" s="158"/>
      <c r="E11" s="158"/>
      <c r="F11" s="158"/>
      <c r="G11" s="158"/>
      <c r="H11" s="158"/>
      <c r="I11" s="158"/>
      <c r="U11" s="72" t="s">
        <v>33</v>
      </c>
      <c r="V11" s="75">
        <f>SUM(F24:F113)</f>
        <v>0</v>
      </c>
      <c r="W11" s="60" t="s">
        <v>34</v>
      </c>
    </row>
    <row r="12" spans="3:24" ht="15.75" thickBot="1" x14ac:dyDescent="0.3">
      <c r="U12" s="20" t="s">
        <v>69</v>
      </c>
      <c r="V12" s="76">
        <f>IFERROR(IF(V11&gt;0,100-(V11/V10*100),0),0)</f>
        <v>0</v>
      </c>
      <c r="W12" s="15" t="s">
        <v>70</v>
      </c>
    </row>
    <row r="13" spans="3:24" ht="15.75" customHeight="1" thickBot="1" x14ac:dyDescent="0.3">
      <c r="C13" s="96" t="s">
        <v>18</v>
      </c>
      <c r="D13" s="96"/>
      <c r="E13" s="165"/>
      <c r="F13" s="166"/>
      <c r="G13" s="166"/>
      <c r="H13" s="167"/>
      <c r="U13" s="20" t="s">
        <v>91</v>
      </c>
      <c r="V13" s="79">
        <f>IFERROR(SUM(H24:H113)/V11,0)</f>
        <v>0</v>
      </c>
      <c r="W13" s="15" t="s">
        <v>90</v>
      </c>
      <c r="X13" s="58"/>
    </row>
    <row r="14" spans="3:24" ht="15.75" customHeight="1" thickBot="1" x14ac:dyDescent="0.3">
      <c r="C14" s="96" t="s">
        <v>81</v>
      </c>
      <c r="D14" s="96"/>
      <c r="E14" s="165"/>
      <c r="F14" s="166"/>
      <c r="G14" s="166"/>
      <c r="H14" s="167"/>
      <c r="I14" s="13"/>
      <c r="O14" s="97"/>
      <c r="P14" s="97"/>
      <c r="U14" s="20" t="s">
        <v>88</v>
      </c>
      <c r="V14" s="77">
        <f>IF($I$6="YES",8500,IF($I$6="NO",6800,0))</f>
        <v>0</v>
      </c>
      <c r="W14" s="56"/>
      <c r="X14" s="57"/>
    </row>
    <row r="15" spans="3:24" ht="15.75" thickBot="1" x14ac:dyDescent="0.3">
      <c r="O15" s="163" t="s">
        <v>101</v>
      </c>
      <c r="P15" s="164"/>
      <c r="U15" s="20" t="s">
        <v>86</v>
      </c>
      <c r="V15" s="78" t="str">
        <f>IF(V12&gt;20,IFERROR(IF((SUM('WCF - Application Summary'!K7:K18)/(V11+(V10*0.2)))&gt;'WCF - Establishment Items '!V14,"YES","NO"),"NO"),IFERROR(IF((SUM('WCF - Application Summary'!K7:K18)/'WCF - Establishment Items '!V10)&gt;'WCF - Establishment Items '!V14,"YES","NO"),"NO"))</f>
        <v>NO</v>
      </c>
    </row>
    <row r="16" spans="3:24" ht="15.75" thickBot="1" x14ac:dyDescent="0.3">
      <c r="C16" s="159" t="s">
        <v>0</v>
      </c>
      <c r="D16" s="160"/>
      <c r="E16" s="160"/>
      <c r="F16" s="160"/>
      <c r="G16" s="161"/>
      <c r="H16" s="151" t="s">
        <v>28</v>
      </c>
      <c r="I16" s="151"/>
      <c r="J16" s="151"/>
      <c r="K16" s="151"/>
      <c r="L16" s="151"/>
      <c r="M16" s="151"/>
      <c r="N16" s="151"/>
      <c r="O16" s="151"/>
      <c r="P16" s="151"/>
      <c r="Q16" s="151"/>
      <c r="R16" s="151"/>
      <c r="S16" s="151"/>
      <c r="T16" s="151"/>
      <c r="U16" s="151"/>
      <c r="V16" s="98" t="s">
        <v>16</v>
      </c>
      <c r="W16" s="16"/>
      <c r="X16" s="16"/>
    </row>
    <row r="17" spans="3:27" ht="90" customHeight="1" x14ac:dyDescent="0.25">
      <c r="C17" s="145" t="s">
        <v>95</v>
      </c>
      <c r="D17" s="142" t="s">
        <v>63</v>
      </c>
      <c r="E17" s="142" t="s">
        <v>61</v>
      </c>
      <c r="F17" s="142" t="s">
        <v>62</v>
      </c>
      <c r="G17" s="173" t="s">
        <v>97</v>
      </c>
      <c r="H17" s="99" t="s">
        <v>64</v>
      </c>
      <c r="I17" s="120" t="s">
        <v>2</v>
      </c>
      <c r="J17" s="120" t="s">
        <v>4</v>
      </c>
      <c r="K17" s="120" t="s">
        <v>6</v>
      </c>
      <c r="L17" s="120" t="s">
        <v>7</v>
      </c>
      <c r="M17" s="120" t="s">
        <v>8</v>
      </c>
      <c r="N17" s="100" t="s">
        <v>9</v>
      </c>
      <c r="O17" s="101" t="s">
        <v>73</v>
      </c>
      <c r="P17" s="101" t="s">
        <v>74</v>
      </c>
      <c r="Q17" s="101" t="s">
        <v>11</v>
      </c>
      <c r="R17" s="120" t="s">
        <v>12</v>
      </c>
      <c r="S17" s="120" t="s">
        <v>19</v>
      </c>
      <c r="T17" s="149" t="s">
        <v>26</v>
      </c>
      <c r="U17" s="150"/>
      <c r="V17" s="154" t="s">
        <v>17</v>
      </c>
      <c r="W17" s="102"/>
      <c r="X17" s="102"/>
    </row>
    <row r="18" spans="3:27" x14ac:dyDescent="0.25">
      <c r="C18" s="146"/>
      <c r="D18" s="143"/>
      <c r="E18" s="143"/>
      <c r="F18" s="143"/>
      <c r="G18" s="174"/>
      <c r="H18" s="103" t="s">
        <v>1</v>
      </c>
      <c r="I18" s="104" t="s">
        <v>3</v>
      </c>
      <c r="J18" s="121" t="s">
        <v>5</v>
      </c>
      <c r="K18" s="121" t="s">
        <v>5</v>
      </c>
      <c r="L18" s="121" t="s">
        <v>5</v>
      </c>
      <c r="M18" s="121" t="s">
        <v>5</v>
      </c>
      <c r="N18" s="153" t="s">
        <v>10</v>
      </c>
      <c r="O18" s="153"/>
      <c r="P18" s="153"/>
      <c r="Q18" s="153"/>
      <c r="R18" s="153"/>
      <c r="S18" s="121" t="s">
        <v>13</v>
      </c>
      <c r="T18" s="105" t="s">
        <v>32</v>
      </c>
      <c r="U18" s="106" t="s">
        <v>22</v>
      </c>
      <c r="V18" s="155"/>
      <c r="W18" s="102"/>
      <c r="X18" s="102"/>
    </row>
    <row r="19" spans="3:27" ht="15" customHeight="1" x14ac:dyDescent="0.25">
      <c r="C19" s="146"/>
      <c r="D19" s="143"/>
      <c r="E19" s="143"/>
      <c r="F19" s="143"/>
      <c r="G19" s="174"/>
      <c r="H19" s="152" t="s">
        <v>14</v>
      </c>
      <c r="I19" s="152"/>
      <c r="J19" s="152"/>
      <c r="K19" s="152"/>
      <c r="L19" s="152"/>
      <c r="M19" s="152"/>
      <c r="N19" s="152"/>
      <c r="O19" s="152"/>
      <c r="P19" s="152"/>
      <c r="Q19" s="152"/>
      <c r="R19" s="152"/>
      <c r="S19" s="152"/>
      <c r="T19" s="152"/>
      <c r="U19" s="152"/>
      <c r="V19" s="155"/>
      <c r="W19" s="148"/>
      <c r="X19" s="148"/>
    </row>
    <row r="20" spans="3:27" ht="18" customHeight="1" x14ac:dyDescent="0.25">
      <c r="C20" s="146"/>
      <c r="D20" s="143"/>
      <c r="E20" s="143"/>
      <c r="F20" s="143"/>
      <c r="G20" s="174"/>
      <c r="H20" s="111" t="s">
        <v>15</v>
      </c>
      <c r="I20" s="112" t="s">
        <v>15</v>
      </c>
      <c r="J20" s="112" t="s">
        <v>15</v>
      </c>
      <c r="K20" s="112" t="s">
        <v>15</v>
      </c>
      <c r="L20" s="112" t="s">
        <v>15</v>
      </c>
      <c r="M20" s="112" t="s">
        <v>15</v>
      </c>
      <c r="N20" s="112" t="s">
        <v>15</v>
      </c>
      <c r="O20" s="112" t="s">
        <v>15</v>
      </c>
      <c r="P20" s="112" t="s">
        <v>15</v>
      </c>
      <c r="Q20" s="112" t="s">
        <v>15</v>
      </c>
      <c r="R20" s="112" t="s">
        <v>15</v>
      </c>
      <c r="S20" s="112" t="s">
        <v>15</v>
      </c>
      <c r="T20" s="112" t="s">
        <v>15</v>
      </c>
      <c r="U20" s="113" t="s">
        <v>15</v>
      </c>
      <c r="V20" s="155"/>
      <c r="W20" s="148"/>
      <c r="X20" s="148"/>
    </row>
    <row r="21" spans="3:27" x14ac:dyDescent="0.25">
      <c r="C21" s="146"/>
      <c r="D21" s="143"/>
      <c r="E21" s="143"/>
      <c r="F21" s="143"/>
      <c r="G21" s="174"/>
      <c r="H21" s="114">
        <v>1.28</v>
      </c>
      <c r="I21" s="115">
        <v>1.5999999999999999</v>
      </c>
      <c r="J21" s="115">
        <v>4</v>
      </c>
      <c r="K21" s="115">
        <v>4.8999999999999995</v>
      </c>
      <c r="L21" s="115">
        <v>2.5</v>
      </c>
      <c r="M21" s="115">
        <v>6.8400000000000007</v>
      </c>
      <c r="N21" s="115">
        <v>390</v>
      </c>
      <c r="O21" s="115">
        <v>271.88000000000005</v>
      </c>
      <c r="P21" s="115">
        <v>344.61</v>
      </c>
      <c r="Q21" s="115">
        <v>135</v>
      </c>
      <c r="R21" s="115">
        <v>240</v>
      </c>
      <c r="S21" s="115">
        <v>3.5999999999999996</v>
      </c>
      <c r="T21" s="115">
        <v>461.39</v>
      </c>
      <c r="U21" s="116">
        <v>764.43</v>
      </c>
      <c r="V21" s="155"/>
      <c r="W21" s="148"/>
      <c r="X21" s="148"/>
    </row>
    <row r="22" spans="3:27" x14ac:dyDescent="0.25">
      <c r="C22" s="146"/>
      <c r="D22" s="143"/>
      <c r="E22" s="143"/>
      <c r="F22" s="143"/>
      <c r="G22" s="174"/>
      <c r="H22" s="114" t="s">
        <v>100</v>
      </c>
      <c r="I22" s="114" t="s">
        <v>100</v>
      </c>
      <c r="J22" s="114" t="s">
        <v>100</v>
      </c>
      <c r="K22" s="114" t="s">
        <v>100</v>
      </c>
      <c r="L22" s="114" t="s">
        <v>100</v>
      </c>
      <c r="M22" s="114" t="s">
        <v>100</v>
      </c>
      <c r="N22" s="114" t="s">
        <v>100</v>
      </c>
      <c r="O22" s="114" t="s">
        <v>100</v>
      </c>
      <c r="P22" s="114" t="s">
        <v>100</v>
      </c>
      <c r="Q22" s="114" t="s">
        <v>100</v>
      </c>
      <c r="R22" s="114" t="s">
        <v>100</v>
      </c>
      <c r="S22" s="114" t="s">
        <v>100</v>
      </c>
      <c r="T22" s="114" t="s">
        <v>100</v>
      </c>
      <c r="U22" s="114" t="s">
        <v>100</v>
      </c>
      <c r="V22" s="155"/>
      <c r="W22" s="119"/>
      <c r="X22" s="119"/>
    </row>
    <row r="23" spans="3:27" x14ac:dyDescent="0.25">
      <c r="C23" s="147"/>
      <c r="D23" s="144"/>
      <c r="E23" s="144"/>
      <c r="F23" s="144"/>
      <c r="G23" s="175"/>
      <c r="H23" s="114">
        <v>1.6</v>
      </c>
      <c r="I23" s="115">
        <v>2</v>
      </c>
      <c r="J23" s="115">
        <v>5</v>
      </c>
      <c r="K23" s="115">
        <v>6.13</v>
      </c>
      <c r="L23" s="115">
        <v>3.13</v>
      </c>
      <c r="M23" s="115">
        <v>8.5500000000000007</v>
      </c>
      <c r="N23" s="115">
        <v>487.5</v>
      </c>
      <c r="O23" s="115">
        <v>339.85</v>
      </c>
      <c r="P23" s="115">
        <v>430.76</v>
      </c>
      <c r="Q23" s="115">
        <v>168.75</v>
      </c>
      <c r="R23" s="115">
        <v>300</v>
      </c>
      <c r="S23" s="115">
        <v>4.5</v>
      </c>
      <c r="T23" s="115">
        <v>576.74</v>
      </c>
      <c r="U23" s="116">
        <v>995.54</v>
      </c>
      <c r="V23" s="156"/>
      <c r="W23" s="119"/>
      <c r="X23" s="119"/>
    </row>
    <row r="24" spans="3:27" x14ac:dyDescent="0.25">
      <c r="C24" s="65"/>
      <c r="D24" s="45"/>
      <c r="E24" s="46"/>
      <c r="F24" s="46"/>
      <c r="G24" s="108" t="str">
        <f>IFERROR(H24/F24,"")</f>
        <v/>
      </c>
      <c r="H24" s="47"/>
      <c r="I24" s="48"/>
      <c r="J24" s="48"/>
      <c r="K24" s="48"/>
      <c r="L24" s="48"/>
      <c r="M24" s="48"/>
      <c r="N24" s="48"/>
      <c r="O24" s="48"/>
      <c r="P24" s="48"/>
      <c r="Q24" s="48"/>
      <c r="R24" s="48"/>
      <c r="S24" s="48"/>
      <c r="T24" s="48"/>
      <c r="U24" s="49"/>
      <c r="V24" s="64">
        <f>IF($I$6="No",MAX((H$21*H24)+(I$21*I24)+(J$21*J24)+(K$21*K24)+(L$21*L24)+(M$21*M24)+(N$21*N24)+(O$21*O24)+(P$21*P24)+(Q$21*Q24)+(R$21*R24)+(S$21*S24)+(T$21*T24)+(U$21*U24),0),IF($I$6="Yes",MAX((H$23*H24)+(I$23*I24)+(J$23*J24)+(K$23*K24)+(L$23*L24)+(M$23*M24)+(N$23*N24)+(O$23*O24)+(P$23*P24)+(Q$23*Q24)+(R$23*R24)+(S$23*S24)+(T$23*T24)+(U$23*U24),0),0))</f>
        <v>0</v>
      </c>
      <c r="W24" s="62"/>
      <c r="X24" s="63"/>
    </row>
    <row r="25" spans="3:27" x14ac:dyDescent="0.25">
      <c r="C25" s="65"/>
      <c r="D25" s="45"/>
      <c r="E25" s="46"/>
      <c r="F25" s="46"/>
      <c r="G25" s="108" t="str">
        <f t="shared" ref="G25:G88" si="0">IFERROR(H25/F25,"")</f>
        <v/>
      </c>
      <c r="H25" s="47"/>
      <c r="I25" s="48"/>
      <c r="J25" s="48"/>
      <c r="K25" s="48"/>
      <c r="L25" s="48"/>
      <c r="M25" s="48"/>
      <c r="N25" s="48"/>
      <c r="O25" s="48"/>
      <c r="P25" s="48"/>
      <c r="Q25" s="48"/>
      <c r="R25" s="48"/>
      <c r="S25" s="48"/>
      <c r="T25" s="48"/>
      <c r="U25" s="49"/>
      <c r="V25" s="64">
        <f t="shared" ref="V25:V88" si="1">IF($I$6="No",MAX((H$21*H25)+(I$21*I25)+(J$21*J25)+(K$21*K25)+(L$21*L25)+(M$21*M25)+(N$21*N25)+(O$21*O25)+(P$21*P25)+(Q$21*Q25)+(R$21*R25)+(S$21*S25)+(T$21*T25)+(U$21*U25),0),IF($I$6="Yes",MAX((H$23*H25)+(I$23*I25)+(J$23*J25)+(K$23*K25)+(L$23*L25)+(M$23*M25)+(N$23*N25)+(O$23*O25)+(P$23*P25)+(Q$23*Q25)+(R$23*R25)+(S$23*S25)+(T$23*T25)+(U$23*U25),0),0))</f>
        <v>0</v>
      </c>
      <c r="W25" s="62"/>
      <c r="X25" s="63"/>
    </row>
    <row r="26" spans="3:27" x14ac:dyDescent="0.25">
      <c r="C26" s="65"/>
      <c r="D26" s="45"/>
      <c r="E26" s="46"/>
      <c r="F26" s="46"/>
      <c r="G26" s="108" t="str">
        <f t="shared" si="0"/>
        <v/>
      </c>
      <c r="H26" s="47"/>
      <c r="I26" s="48"/>
      <c r="J26" s="48"/>
      <c r="K26" s="48"/>
      <c r="L26" s="48"/>
      <c r="M26" s="48"/>
      <c r="N26" s="48"/>
      <c r="O26" s="48"/>
      <c r="P26" s="48"/>
      <c r="Q26" s="48"/>
      <c r="R26" s="48"/>
      <c r="S26" s="48"/>
      <c r="T26" s="48"/>
      <c r="U26" s="49"/>
      <c r="V26" s="64">
        <f t="shared" si="1"/>
        <v>0</v>
      </c>
      <c r="W26" s="62"/>
      <c r="X26" s="63"/>
    </row>
    <row r="27" spans="3:27" x14ac:dyDescent="0.25">
      <c r="C27" s="65"/>
      <c r="D27" s="45"/>
      <c r="E27" s="46"/>
      <c r="F27" s="46"/>
      <c r="G27" s="108" t="str">
        <f t="shared" si="0"/>
        <v/>
      </c>
      <c r="H27" s="47"/>
      <c r="I27" s="48"/>
      <c r="J27" s="48"/>
      <c r="K27" s="48"/>
      <c r="L27" s="48"/>
      <c r="M27" s="48"/>
      <c r="N27" s="48"/>
      <c r="O27" s="48"/>
      <c r="P27" s="48"/>
      <c r="Q27" s="48"/>
      <c r="R27" s="48"/>
      <c r="S27" s="48"/>
      <c r="T27" s="48"/>
      <c r="U27" s="49"/>
      <c r="V27" s="64">
        <f t="shared" si="1"/>
        <v>0</v>
      </c>
      <c r="W27" s="62"/>
      <c r="X27" s="63"/>
    </row>
    <row r="28" spans="3:27" x14ac:dyDescent="0.25">
      <c r="C28" s="65"/>
      <c r="D28" s="45"/>
      <c r="E28" s="46"/>
      <c r="F28" s="46"/>
      <c r="G28" s="108" t="str">
        <f t="shared" si="0"/>
        <v/>
      </c>
      <c r="H28" s="47"/>
      <c r="I28" s="48"/>
      <c r="J28" s="48"/>
      <c r="K28" s="48"/>
      <c r="L28" s="48"/>
      <c r="M28" s="48"/>
      <c r="N28" s="48"/>
      <c r="O28" s="48"/>
      <c r="P28" s="48"/>
      <c r="Q28" s="48"/>
      <c r="R28" s="48"/>
      <c r="S28" s="48"/>
      <c r="T28" s="48"/>
      <c r="U28" s="49"/>
      <c r="V28" s="64">
        <f t="shared" si="1"/>
        <v>0</v>
      </c>
      <c r="W28" s="62"/>
      <c r="X28" s="63"/>
    </row>
    <row r="29" spans="3:27" x14ac:dyDescent="0.25">
      <c r="C29" s="65"/>
      <c r="D29" s="45"/>
      <c r="E29" s="46"/>
      <c r="F29" s="46"/>
      <c r="G29" s="108" t="str">
        <f t="shared" si="0"/>
        <v/>
      </c>
      <c r="H29" s="47"/>
      <c r="I29" s="48"/>
      <c r="J29" s="48"/>
      <c r="K29" s="48"/>
      <c r="L29" s="48"/>
      <c r="M29" s="48"/>
      <c r="N29" s="48"/>
      <c r="O29" s="48"/>
      <c r="P29" s="48"/>
      <c r="Q29" s="48"/>
      <c r="R29" s="48"/>
      <c r="S29" s="48"/>
      <c r="T29" s="48"/>
      <c r="U29" s="49"/>
      <c r="V29" s="64">
        <f t="shared" si="1"/>
        <v>0</v>
      </c>
      <c r="W29" s="62"/>
      <c r="X29" s="63"/>
      <c r="AA29" s="40"/>
    </row>
    <row r="30" spans="3:27" x14ac:dyDescent="0.25">
      <c r="C30" s="65"/>
      <c r="D30" s="45"/>
      <c r="E30" s="46"/>
      <c r="F30" s="46"/>
      <c r="G30" s="108" t="str">
        <f t="shared" si="0"/>
        <v/>
      </c>
      <c r="H30" s="47"/>
      <c r="I30" s="48"/>
      <c r="J30" s="48"/>
      <c r="K30" s="48"/>
      <c r="L30" s="48"/>
      <c r="M30" s="48"/>
      <c r="N30" s="48"/>
      <c r="O30" s="48"/>
      <c r="P30" s="48"/>
      <c r="Q30" s="48"/>
      <c r="R30" s="48"/>
      <c r="S30" s="48"/>
      <c r="T30" s="48"/>
      <c r="U30" s="49"/>
      <c r="V30" s="64">
        <f t="shared" si="1"/>
        <v>0</v>
      </c>
      <c r="W30" s="62"/>
      <c r="X30" s="63"/>
    </row>
    <row r="31" spans="3:27" x14ac:dyDescent="0.25">
      <c r="C31" s="65"/>
      <c r="D31" s="45"/>
      <c r="E31" s="46"/>
      <c r="F31" s="46"/>
      <c r="G31" s="108" t="str">
        <f t="shared" si="0"/>
        <v/>
      </c>
      <c r="H31" s="47"/>
      <c r="I31" s="48"/>
      <c r="J31" s="48"/>
      <c r="K31" s="48"/>
      <c r="L31" s="48"/>
      <c r="M31" s="48"/>
      <c r="N31" s="48"/>
      <c r="O31" s="48"/>
      <c r="P31" s="48"/>
      <c r="Q31" s="48"/>
      <c r="R31" s="48"/>
      <c r="S31" s="48"/>
      <c r="T31" s="48"/>
      <c r="U31" s="49"/>
      <c r="V31" s="64">
        <f t="shared" si="1"/>
        <v>0</v>
      </c>
      <c r="W31" s="62"/>
      <c r="X31" s="63"/>
    </row>
    <row r="32" spans="3:27" x14ac:dyDescent="0.25">
      <c r="C32" s="65"/>
      <c r="D32" s="45"/>
      <c r="E32" s="46"/>
      <c r="F32" s="46"/>
      <c r="G32" s="108" t="str">
        <f t="shared" si="0"/>
        <v/>
      </c>
      <c r="H32" s="47"/>
      <c r="I32" s="48"/>
      <c r="J32" s="48"/>
      <c r="K32" s="48"/>
      <c r="L32" s="48"/>
      <c r="M32" s="48"/>
      <c r="N32" s="48"/>
      <c r="O32" s="48"/>
      <c r="P32" s="48"/>
      <c r="Q32" s="48"/>
      <c r="R32" s="48"/>
      <c r="S32" s="48"/>
      <c r="T32" s="48"/>
      <c r="U32" s="49"/>
      <c r="V32" s="64">
        <f t="shared" si="1"/>
        <v>0</v>
      </c>
      <c r="W32" s="62"/>
      <c r="X32" s="63"/>
    </row>
    <row r="33" spans="3:24" x14ac:dyDescent="0.25">
      <c r="C33" s="65"/>
      <c r="D33" s="45"/>
      <c r="E33" s="46"/>
      <c r="F33" s="46"/>
      <c r="G33" s="108" t="str">
        <f t="shared" si="0"/>
        <v/>
      </c>
      <c r="H33" s="47"/>
      <c r="I33" s="48"/>
      <c r="J33" s="48"/>
      <c r="K33" s="48"/>
      <c r="L33" s="48"/>
      <c r="M33" s="48"/>
      <c r="N33" s="48"/>
      <c r="O33" s="48"/>
      <c r="P33" s="48"/>
      <c r="Q33" s="48"/>
      <c r="R33" s="48"/>
      <c r="S33" s="48"/>
      <c r="T33" s="48"/>
      <c r="U33" s="49"/>
      <c r="V33" s="64">
        <f t="shared" si="1"/>
        <v>0</v>
      </c>
      <c r="W33" s="62"/>
      <c r="X33" s="63"/>
    </row>
    <row r="34" spans="3:24" x14ac:dyDescent="0.25">
      <c r="C34" s="65"/>
      <c r="D34" s="45"/>
      <c r="E34" s="46"/>
      <c r="F34" s="46"/>
      <c r="G34" s="108" t="str">
        <f t="shared" si="0"/>
        <v/>
      </c>
      <c r="H34" s="47"/>
      <c r="I34" s="48"/>
      <c r="J34" s="48"/>
      <c r="K34" s="48"/>
      <c r="L34" s="48"/>
      <c r="M34" s="48"/>
      <c r="N34" s="48"/>
      <c r="O34" s="48"/>
      <c r="P34" s="48"/>
      <c r="Q34" s="48"/>
      <c r="R34" s="48"/>
      <c r="S34" s="48"/>
      <c r="T34" s="48"/>
      <c r="U34" s="49"/>
      <c r="V34" s="64">
        <f t="shared" si="1"/>
        <v>0</v>
      </c>
      <c r="W34" s="62"/>
      <c r="X34" s="63"/>
    </row>
    <row r="35" spans="3:24" x14ac:dyDescent="0.25">
      <c r="C35" s="65"/>
      <c r="D35" s="45"/>
      <c r="E35" s="46"/>
      <c r="F35" s="46"/>
      <c r="G35" s="108" t="str">
        <f t="shared" si="0"/>
        <v/>
      </c>
      <c r="H35" s="47"/>
      <c r="I35" s="48"/>
      <c r="J35" s="48"/>
      <c r="K35" s="48"/>
      <c r="L35" s="48"/>
      <c r="M35" s="48"/>
      <c r="N35" s="48"/>
      <c r="O35" s="48"/>
      <c r="P35" s="48"/>
      <c r="Q35" s="48"/>
      <c r="R35" s="48"/>
      <c r="S35" s="48"/>
      <c r="T35" s="48"/>
      <c r="U35" s="49"/>
      <c r="V35" s="64">
        <f t="shared" si="1"/>
        <v>0</v>
      </c>
      <c r="W35" s="62"/>
      <c r="X35" s="63"/>
    </row>
    <row r="36" spans="3:24" x14ac:dyDescent="0.25">
      <c r="C36" s="65"/>
      <c r="D36" s="45"/>
      <c r="E36" s="46"/>
      <c r="F36" s="46"/>
      <c r="G36" s="108" t="str">
        <f t="shared" si="0"/>
        <v/>
      </c>
      <c r="H36" s="47"/>
      <c r="I36" s="48"/>
      <c r="J36" s="48"/>
      <c r="K36" s="48"/>
      <c r="L36" s="48"/>
      <c r="M36" s="48"/>
      <c r="N36" s="48"/>
      <c r="O36" s="48"/>
      <c r="P36" s="48"/>
      <c r="Q36" s="48"/>
      <c r="R36" s="48"/>
      <c r="S36" s="48"/>
      <c r="T36" s="48"/>
      <c r="U36" s="49"/>
      <c r="V36" s="64">
        <f t="shared" si="1"/>
        <v>0</v>
      </c>
      <c r="W36" s="62"/>
      <c r="X36" s="63"/>
    </row>
    <row r="37" spans="3:24" x14ac:dyDescent="0.25">
      <c r="C37" s="65"/>
      <c r="D37" s="45"/>
      <c r="E37" s="46"/>
      <c r="F37" s="46"/>
      <c r="G37" s="108" t="str">
        <f t="shared" si="0"/>
        <v/>
      </c>
      <c r="H37" s="47"/>
      <c r="I37" s="48"/>
      <c r="J37" s="48"/>
      <c r="K37" s="48"/>
      <c r="L37" s="48"/>
      <c r="M37" s="48"/>
      <c r="N37" s="48"/>
      <c r="O37" s="48"/>
      <c r="P37" s="48"/>
      <c r="Q37" s="48"/>
      <c r="R37" s="48"/>
      <c r="S37" s="48"/>
      <c r="T37" s="48"/>
      <c r="U37" s="49"/>
      <c r="V37" s="64">
        <f t="shared" si="1"/>
        <v>0</v>
      </c>
      <c r="W37" s="62"/>
      <c r="X37" s="63"/>
    </row>
    <row r="38" spans="3:24" x14ac:dyDescent="0.25">
      <c r="C38" s="65"/>
      <c r="D38" s="45"/>
      <c r="E38" s="46"/>
      <c r="F38" s="46"/>
      <c r="G38" s="108" t="str">
        <f t="shared" si="0"/>
        <v/>
      </c>
      <c r="H38" s="47"/>
      <c r="I38" s="48"/>
      <c r="J38" s="48"/>
      <c r="K38" s="48"/>
      <c r="L38" s="48"/>
      <c r="M38" s="48"/>
      <c r="N38" s="48"/>
      <c r="O38" s="48"/>
      <c r="P38" s="48"/>
      <c r="Q38" s="48"/>
      <c r="R38" s="48"/>
      <c r="S38" s="48"/>
      <c r="T38" s="48"/>
      <c r="U38" s="49"/>
      <c r="V38" s="64">
        <f t="shared" si="1"/>
        <v>0</v>
      </c>
      <c r="W38" s="62"/>
      <c r="X38" s="63"/>
    </row>
    <row r="39" spans="3:24" x14ac:dyDescent="0.25">
      <c r="C39" s="65"/>
      <c r="D39" s="45"/>
      <c r="E39" s="46"/>
      <c r="F39" s="46"/>
      <c r="G39" s="108" t="str">
        <f t="shared" si="0"/>
        <v/>
      </c>
      <c r="H39" s="47"/>
      <c r="I39" s="48"/>
      <c r="J39" s="48"/>
      <c r="K39" s="48"/>
      <c r="L39" s="48"/>
      <c r="M39" s="48"/>
      <c r="N39" s="48"/>
      <c r="O39" s="48"/>
      <c r="P39" s="48"/>
      <c r="Q39" s="48"/>
      <c r="R39" s="48"/>
      <c r="S39" s="48"/>
      <c r="T39" s="48"/>
      <c r="U39" s="49"/>
      <c r="V39" s="64">
        <f t="shared" si="1"/>
        <v>0</v>
      </c>
      <c r="W39" s="62"/>
      <c r="X39" s="63"/>
    </row>
    <row r="40" spans="3:24" x14ac:dyDescent="0.25">
      <c r="C40" s="65"/>
      <c r="D40" s="45"/>
      <c r="E40" s="46"/>
      <c r="F40" s="46"/>
      <c r="G40" s="108" t="str">
        <f t="shared" si="0"/>
        <v/>
      </c>
      <c r="H40" s="47"/>
      <c r="I40" s="48"/>
      <c r="J40" s="48"/>
      <c r="K40" s="48"/>
      <c r="L40" s="48"/>
      <c r="M40" s="48"/>
      <c r="N40" s="48"/>
      <c r="O40" s="48"/>
      <c r="P40" s="48"/>
      <c r="Q40" s="48"/>
      <c r="R40" s="48"/>
      <c r="S40" s="48"/>
      <c r="T40" s="48"/>
      <c r="U40" s="49"/>
      <c r="V40" s="64">
        <f t="shared" si="1"/>
        <v>0</v>
      </c>
      <c r="W40" s="62"/>
      <c r="X40" s="63"/>
    </row>
    <row r="41" spans="3:24" x14ac:dyDescent="0.25">
      <c r="C41" s="65"/>
      <c r="D41" s="45"/>
      <c r="E41" s="46"/>
      <c r="F41" s="46"/>
      <c r="G41" s="108" t="str">
        <f t="shared" si="0"/>
        <v/>
      </c>
      <c r="H41" s="47"/>
      <c r="I41" s="48"/>
      <c r="J41" s="48"/>
      <c r="K41" s="48"/>
      <c r="L41" s="48"/>
      <c r="M41" s="48"/>
      <c r="N41" s="48"/>
      <c r="O41" s="48"/>
      <c r="P41" s="48"/>
      <c r="Q41" s="48"/>
      <c r="R41" s="48"/>
      <c r="S41" s="48"/>
      <c r="T41" s="48"/>
      <c r="U41" s="49"/>
      <c r="V41" s="64">
        <f t="shared" si="1"/>
        <v>0</v>
      </c>
      <c r="W41" s="62"/>
      <c r="X41" s="63"/>
    </row>
    <row r="42" spans="3:24" x14ac:dyDescent="0.25">
      <c r="C42" s="65"/>
      <c r="D42" s="45"/>
      <c r="E42" s="46"/>
      <c r="F42" s="46"/>
      <c r="G42" s="108" t="str">
        <f t="shared" si="0"/>
        <v/>
      </c>
      <c r="H42" s="47"/>
      <c r="I42" s="48"/>
      <c r="J42" s="48"/>
      <c r="K42" s="48"/>
      <c r="L42" s="48"/>
      <c r="M42" s="48"/>
      <c r="N42" s="48"/>
      <c r="O42" s="48"/>
      <c r="P42" s="48"/>
      <c r="Q42" s="48"/>
      <c r="R42" s="48"/>
      <c r="S42" s="48"/>
      <c r="T42" s="48"/>
      <c r="U42" s="49"/>
      <c r="V42" s="64">
        <f t="shared" si="1"/>
        <v>0</v>
      </c>
      <c r="W42" s="62"/>
      <c r="X42" s="63"/>
    </row>
    <row r="43" spans="3:24" x14ac:dyDescent="0.25">
      <c r="C43" s="65"/>
      <c r="D43" s="45"/>
      <c r="E43" s="46"/>
      <c r="F43" s="46"/>
      <c r="G43" s="108" t="str">
        <f t="shared" si="0"/>
        <v/>
      </c>
      <c r="H43" s="47"/>
      <c r="I43" s="48"/>
      <c r="J43" s="48"/>
      <c r="K43" s="48"/>
      <c r="L43" s="48"/>
      <c r="M43" s="48"/>
      <c r="N43" s="48"/>
      <c r="O43" s="48"/>
      <c r="P43" s="48"/>
      <c r="Q43" s="48"/>
      <c r="R43" s="48"/>
      <c r="S43" s="48"/>
      <c r="T43" s="48"/>
      <c r="U43" s="49"/>
      <c r="V43" s="64">
        <f t="shared" si="1"/>
        <v>0</v>
      </c>
      <c r="W43" s="62"/>
      <c r="X43" s="63"/>
    </row>
    <row r="44" spans="3:24" x14ac:dyDescent="0.25">
      <c r="C44" s="65"/>
      <c r="D44" s="45"/>
      <c r="E44" s="46"/>
      <c r="F44" s="46"/>
      <c r="G44" s="108" t="str">
        <f t="shared" si="0"/>
        <v/>
      </c>
      <c r="H44" s="47"/>
      <c r="I44" s="48"/>
      <c r="J44" s="48"/>
      <c r="K44" s="48"/>
      <c r="L44" s="48"/>
      <c r="M44" s="48"/>
      <c r="N44" s="48"/>
      <c r="O44" s="48"/>
      <c r="P44" s="48"/>
      <c r="Q44" s="48"/>
      <c r="R44" s="48"/>
      <c r="S44" s="48"/>
      <c r="T44" s="48"/>
      <c r="U44" s="49"/>
      <c r="V44" s="64">
        <f t="shared" si="1"/>
        <v>0</v>
      </c>
      <c r="W44" s="62"/>
      <c r="X44" s="63"/>
    </row>
    <row r="45" spans="3:24" x14ac:dyDescent="0.25">
      <c r="C45" s="65"/>
      <c r="D45" s="45"/>
      <c r="E45" s="46"/>
      <c r="F45" s="46"/>
      <c r="G45" s="108" t="str">
        <f t="shared" si="0"/>
        <v/>
      </c>
      <c r="H45" s="47"/>
      <c r="I45" s="48"/>
      <c r="J45" s="48"/>
      <c r="K45" s="48"/>
      <c r="L45" s="48"/>
      <c r="M45" s="48"/>
      <c r="N45" s="48"/>
      <c r="O45" s="48"/>
      <c r="P45" s="48"/>
      <c r="Q45" s="48"/>
      <c r="R45" s="48"/>
      <c r="S45" s="48"/>
      <c r="T45" s="48"/>
      <c r="U45" s="49"/>
      <c r="V45" s="64">
        <f t="shared" si="1"/>
        <v>0</v>
      </c>
      <c r="W45" s="62"/>
      <c r="X45" s="63"/>
    </row>
    <row r="46" spans="3:24" x14ac:dyDescent="0.25">
      <c r="C46" s="65"/>
      <c r="D46" s="45"/>
      <c r="E46" s="46"/>
      <c r="F46" s="46"/>
      <c r="G46" s="108" t="str">
        <f t="shared" si="0"/>
        <v/>
      </c>
      <c r="H46" s="47"/>
      <c r="I46" s="48"/>
      <c r="J46" s="48"/>
      <c r="K46" s="48"/>
      <c r="L46" s="48"/>
      <c r="M46" s="48"/>
      <c r="N46" s="48"/>
      <c r="O46" s="48"/>
      <c r="P46" s="48"/>
      <c r="Q46" s="48"/>
      <c r="R46" s="48"/>
      <c r="S46" s="48"/>
      <c r="T46" s="48"/>
      <c r="U46" s="49"/>
      <c r="V46" s="64">
        <f t="shared" si="1"/>
        <v>0</v>
      </c>
      <c r="W46" s="62"/>
      <c r="X46" s="63"/>
    </row>
    <row r="47" spans="3:24" x14ac:dyDescent="0.25">
      <c r="C47" s="65"/>
      <c r="D47" s="45"/>
      <c r="E47" s="46"/>
      <c r="F47" s="46"/>
      <c r="G47" s="108" t="str">
        <f t="shared" si="0"/>
        <v/>
      </c>
      <c r="H47" s="47"/>
      <c r="I47" s="48"/>
      <c r="J47" s="48"/>
      <c r="K47" s="48"/>
      <c r="L47" s="48"/>
      <c r="M47" s="48"/>
      <c r="N47" s="48"/>
      <c r="O47" s="48"/>
      <c r="P47" s="48"/>
      <c r="Q47" s="48"/>
      <c r="R47" s="48"/>
      <c r="S47" s="48"/>
      <c r="T47" s="48"/>
      <c r="U47" s="49"/>
      <c r="V47" s="64">
        <f t="shared" si="1"/>
        <v>0</v>
      </c>
      <c r="W47" s="62"/>
      <c r="X47" s="63"/>
    </row>
    <row r="48" spans="3:24" x14ac:dyDescent="0.25">
      <c r="C48" s="65"/>
      <c r="D48" s="45"/>
      <c r="E48" s="46"/>
      <c r="F48" s="46"/>
      <c r="G48" s="108" t="str">
        <f t="shared" si="0"/>
        <v/>
      </c>
      <c r="H48" s="47"/>
      <c r="I48" s="48"/>
      <c r="J48" s="48"/>
      <c r="K48" s="48"/>
      <c r="L48" s="48"/>
      <c r="M48" s="48"/>
      <c r="N48" s="48"/>
      <c r="O48" s="48"/>
      <c r="P48" s="48"/>
      <c r="Q48" s="48"/>
      <c r="R48" s="48"/>
      <c r="S48" s="48"/>
      <c r="T48" s="48"/>
      <c r="U48" s="49"/>
      <c r="V48" s="64">
        <f t="shared" si="1"/>
        <v>0</v>
      </c>
      <c r="W48" s="62"/>
      <c r="X48" s="63"/>
    </row>
    <row r="49" spans="3:24" x14ac:dyDescent="0.25">
      <c r="C49" s="65"/>
      <c r="D49" s="45"/>
      <c r="E49" s="46"/>
      <c r="F49" s="46"/>
      <c r="G49" s="108" t="str">
        <f t="shared" si="0"/>
        <v/>
      </c>
      <c r="H49" s="47"/>
      <c r="I49" s="48"/>
      <c r="J49" s="48"/>
      <c r="K49" s="48"/>
      <c r="L49" s="48"/>
      <c r="M49" s="48"/>
      <c r="N49" s="48"/>
      <c r="O49" s="48"/>
      <c r="P49" s="48"/>
      <c r="Q49" s="48"/>
      <c r="R49" s="48"/>
      <c r="S49" s="48"/>
      <c r="T49" s="48"/>
      <c r="U49" s="49"/>
      <c r="V49" s="64">
        <f t="shared" si="1"/>
        <v>0</v>
      </c>
      <c r="W49" s="62"/>
      <c r="X49" s="63"/>
    </row>
    <row r="50" spans="3:24" x14ac:dyDescent="0.25">
      <c r="C50" s="65"/>
      <c r="D50" s="45"/>
      <c r="E50" s="46"/>
      <c r="F50" s="46"/>
      <c r="G50" s="108" t="str">
        <f t="shared" si="0"/>
        <v/>
      </c>
      <c r="H50" s="47"/>
      <c r="I50" s="48"/>
      <c r="J50" s="48"/>
      <c r="K50" s="48"/>
      <c r="L50" s="48"/>
      <c r="M50" s="48"/>
      <c r="N50" s="48"/>
      <c r="O50" s="48"/>
      <c r="P50" s="48"/>
      <c r="Q50" s="48"/>
      <c r="R50" s="48"/>
      <c r="S50" s="48"/>
      <c r="T50" s="48"/>
      <c r="U50" s="49"/>
      <c r="V50" s="64">
        <f t="shared" si="1"/>
        <v>0</v>
      </c>
      <c r="W50" s="62"/>
      <c r="X50" s="63"/>
    </row>
    <row r="51" spans="3:24" x14ac:dyDescent="0.25">
      <c r="C51" s="65"/>
      <c r="D51" s="45"/>
      <c r="E51" s="46"/>
      <c r="F51" s="46"/>
      <c r="G51" s="108" t="str">
        <f t="shared" si="0"/>
        <v/>
      </c>
      <c r="H51" s="47"/>
      <c r="I51" s="48"/>
      <c r="J51" s="48"/>
      <c r="K51" s="48"/>
      <c r="L51" s="48"/>
      <c r="M51" s="48"/>
      <c r="N51" s="48"/>
      <c r="O51" s="48"/>
      <c r="P51" s="48"/>
      <c r="Q51" s="48"/>
      <c r="R51" s="48"/>
      <c r="S51" s="48"/>
      <c r="T51" s="48"/>
      <c r="U51" s="49"/>
      <c r="V51" s="64">
        <f t="shared" si="1"/>
        <v>0</v>
      </c>
      <c r="W51" s="62"/>
      <c r="X51" s="63"/>
    </row>
    <row r="52" spans="3:24" x14ac:dyDescent="0.25">
      <c r="C52" s="65"/>
      <c r="D52" s="45"/>
      <c r="E52" s="46"/>
      <c r="F52" s="46"/>
      <c r="G52" s="108" t="str">
        <f t="shared" si="0"/>
        <v/>
      </c>
      <c r="H52" s="47"/>
      <c r="I52" s="48"/>
      <c r="J52" s="48"/>
      <c r="K52" s="48"/>
      <c r="L52" s="48"/>
      <c r="M52" s="48"/>
      <c r="N52" s="48"/>
      <c r="O52" s="48"/>
      <c r="P52" s="48"/>
      <c r="Q52" s="48"/>
      <c r="R52" s="48"/>
      <c r="S52" s="48"/>
      <c r="T52" s="48"/>
      <c r="U52" s="49"/>
      <c r="V52" s="64">
        <f t="shared" si="1"/>
        <v>0</v>
      </c>
      <c r="W52" s="62"/>
      <c r="X52" s="63"/>
    </row>
    <row r="53" spans="3:24" x14ac:dyDescent="0.25">
      <c r="C53" s="65"/>
      <c r="D53" s="45"/>
      <c r="E53" s="46"/>
      <c r="F53" s="46"/>
      <c r="G53" s="108" t="str">
        <f t="shared" si="0"/>
        <v/>
      </c>
      <c r="H53" s="47"/>
      <c r="I53" s="48"/>
      <c r="J53" s="48"/>
      <c r="K53" s="48"/>
      <c r="L53" s="48"/>
      <c r="M53" s="48"/>
      <c r="N53" s="48"/>
      <c r="O53" s="48"/>
      <c r="P53" s="48"/>
      <c r="Q53" s="48"/>
      <c r="R53" s="48"/>
      <c r="S53" s="48"/>
      <c r="T53" s="48"/>
      <c r="U53" s="49"/>
      <c r="V53" s="64">
        <f t="shared" si="1"/>
        <v>0</v>
      </c>
      <c r="W53" s="62"/>
      <c r="X53" s="63"/>
    </row>
    <row r="54" spans="3:24" x14ac:dyDescent="0.25">
      <c r="C54" s="65"/>
      <c r="D54" s="45"/>
      <c r="E54" s="46"/>
      <c r="F54" s="46"/>
      <c r="G54" s="108" t="str">
        <f t="shared" si="0"/>
        <v/>
      </c>
      <c r="H54" s="47"/>
      <c r="I54" s="48"/>
      <c r="J54" s="48"/>
      <c r="K54" s="48"/>
      <c r="L54" s="48"/>
      <c r="M54" s="48"/>
      <c r="N54" s="48"/>
      <c r="O54" s="48"/>
      <c r="P54" s="48"/>
      <c r="Q54" s="48"/>
      <c r="R54" s="48"/>
      <c r="S54" s="48"/>
      <c r="T54" s="48"/>
      <c r="U54" s="49"/>
      <c r="V54" s="64">
        <f t="shared" si="1"/>
        <v>0</v>
      </c>
      <c r="W54" s="62"/>
      <c r="X54" s="63"/>
    </row>
    <row r="55" spans="3:24" x14ac:dyDescent="0.25">
      <c r="C55" s="65"/>
      <c r="D55" s="45"/>
      <c r="E55" s="46"/>
      <c r="F55" s="46"/>
      <c r="G55" s="108" t="str">
        <f t="shared" si="0"/>
        <v/>
      </c>
      <c r="H55" s="47"/>
      <c r="I55" s="48"/>
      <c r="J55" s="48"/>
      <c r="K55" s="48"/>
      <c r="L55" s="48"/>
      <c r="M55" s="48"/>
      <c r="N55" s="48"/>
      <c r="O55" s="48"/>
      <c r="P55" s="48"/>
      <c r="Q55" s="48"/>
      <c r="R55" s="48"/>
      <c r="S55" s="48"/>
      <c r="T55" s="48"/>
      <c r="U55" s="49"/>
      <c r="V55" s="64">
        <f t="shared" si="1"/>
        <v>0</v>
      </c>
      <c r="W55" s="62"/>
      <c r="X55" s="63"/>
    </row>
    <row r="56" spans="3:24" x14ac:dyDescent="0.25">
      <c r="C56" s="65"/>
      <c r="D56" s="45"/>
      <c r="E56" s="46"/>
      <c r="F56" s="46"/>
      <c r="G56" s="108" t="str">
        <f t="shared" si="0"/>
        <v/>
      </c>
      <c r="H56" s="47"/>
      <c r="I56" s="48"/>
      <c r="J56" s="48"/>
      <c r="K56" s="48"/>
      <c r="L56" s="48"/>
      <c r="M56" s="48"/>
      <c r="N56" s="48"/>
      <c r="O56" s="48"/>
      <c r="P56" s="48"/>
      <c r="Q56" s="48"/>
      <c r="R56" s="48"/>
      <c r="S56" s="48"/>
      <c r="T56" s="48"/>
      <c r="U56" s="49"/>
      <c r="V56" s="64">
        <f t="shared" si="1"/>
        <v>0</v>
      </c>
      <c r="W56" s="62"/>
      <c r="X56" s="63"/>
    </row>
    <row r="57" spans="3:24" x14ac:dyDescent="0.25">
      <c r="C57" s="65"/>
      <c r="D57" s="45"/>
      <c r="E57" s="46"/>
      <c r="F57" s="46"/>
      <c r="G57" s="108" t="str">
        <f t="shared" si="0"/>
        <v/>
      </c>
      <c r="H57" s="47"/>
      <c r="I57" s="48"/>
      <c r="J57" s="48"/>
      <c r="K57" s="48"/>
      <c r="L57" s="48"/>
      <c r="M57" s="48"/>
      <c r="N57" s="48"/>
      <c r="O57" s="48"/>
      <c r="P57" s="48"/>
      <c r="Q57" s="48"/>
      <c r="R57" s="48"/>
      <c r="S57" s="48"/>
      <c r="T57" s="48"/>
      <c r="U57" s="49"/>
      <c r="V57" s="64">
        <f t="shared" si="1"/>
        <v>0</v>
      </c>
      <c r="W57" s="62"/>
      <c r="X57" s="63"/>
    </row>
    <row r="58" spans="3:24" x14ac:dyDescent="0.25">
      <c r="C58" s="65"/>
      <c r="D58" s="45"/>
      <c r="E58" s="46"/>
      <c r="F58" s="46"/>
      <c r="G58" s="108" t="str">
        <f t="shared" si="0"/>
        <v/>
      </c>
      <c r="H58" s="47"/>
      <c r="I58" s="48"/>
      <c r="J58" s="48"/>
      <c r="K58" s="48"/>
      <c r="L58" s="48"/>
      <c r="M58" s="48"/>
      <c r="N58" s="48"/>
      <c r="O58" s="48"/>
      <c r="P58" s="48"/>
      <c r="Q58" s="48"/>
      <c r="R58" s="48"/>
      <c r="S58" s="48"/>
      <c r="T58" s="48"/>
      <c r="U58" s="49"/>
      <c r="V58" s="64">
        <f t="shared" si="1"/>
        <v>0</v>
      </c>
      <c r="W58" s="62"/>
      <c r="X58" s="63"/>
    </row>
    <row r="59" spans="3:24" x14ac:dyDescent="0.25">
      <c r="C59" s="65"/>
      <c r="D59" s="45"/>
      <c r="E59" s="46"/>
      <c r="F59" s="46"/>
      <c r="G59" s="108" t="str">
        <f t="shared" si="0"/>
        <v/>
      </c>
      <c r="H59" s="47"/>
      <c r="I59" s="48"/>
      <c r="J59" s="48"/>
      <c r="K59" s="48"/>
      <c r="L59" s="48"/>
      <c r="M59" s="48"/>
      <c r="N59" s="48"/>
      <c r="O59" s="48"/>
      <c r="P59" s="48"/>
      <c r="Q59" s="48"/>
      <c r="R59" s="48"/>
      <c r="S59" s="48"/>
      <c r="T59" s="48"/>
      <c r="U59" s="49"/>
      <c r="V59" s="64">
        <f t="shared" si="1"/>
        <v>0</v>
      </c>
      <c r="W59" s="62"/>
      <c r="X59" s="63"/>
    </row>
    <row r="60" spans="3:24" x14ac:dyDescent="0.25">
      <c r="C60" s="65"/>
      <c r="D60" s="45"/>
      <c r="E60" s="46"/>
      <c r="F60" s="46"/>
      <c r="G60" s="108" t="str">
        <f t="shared" si="0"/>
        <v/>
      </c>
      <c r="H60" s="47"/>
      <c r="I60" s="48"/>
      <c r="J60" s="48"/>
      <c r="K60" s="48"/>
      <c r="L60" s="48"/>
      <c r="M60" s="48"/>
      <c r="N60" s="48"/>
      <c r="O60" s="48"/>
      <c r="P60" s="48"/>
      <c r="Q60" s="48"/>
      <c r="R60" s="48"/>
      <c r="S60" s="48"/>
      <c r="T60" s="48"/>
      <c r="U60" s="49"/>
      <c r="V60" s="64">
        <f t="shared" si="1"/>
        <v>0</v>
      </c>
      <c r="W60" s="62"/>
      <c r="X60" s="63"/>
    </row>
    <row r="61" spans="3:24" x14ac:dyDescent="0.25">
      <c r="C61" s="65"/>
      <c r="D61" s="45"/>
      <c r="E61" s="46"/>
      <c r="F61" s="46"/>
      <c r="G61" s="108" t="str">
        <f t="shared" si="0"/>
        <v/>
      </c>
      <c r="H61" s="47"/>
      <c r="I61" s="48"/>
      <c r="J61" s="48"/>
      <c r="K61" s="48"/>
      <c r="L61" s="48"/>
      <c r="M61" s="48"/>
      <c r="N61" s="48"/>
      <c r="O61" s="48"/>
      <c r="P61" s="48"/>
      <c r="Q61" s="48"/>
      <c r="R61" s="48"/>
      <c r="S61" s="48"/>
      <c r="T61" s="48"/>
      <c r="U61" s="49"/>
      <c r="V61" s="64">
        <f t="shared" si="1"/>
        <v>0</v>
      </c>
      <c r="W61" s="62"/>
      <c r="X61" s="63"/>
    </row>
    <row r="62" spans="3:24" x14ac:dyDescent="0.25">
      <c r="C62" s="65"/>
      <c r="D62" s="45"/>
      <c r="E62" s="46"/>
      <c r="F62" s="46"/>
      <c r="G62" s="108" t="str">
        <f t="shared" si="0"/>
        <v/>
      </c>
      <c r="H62" s="47"/>
      <c r="I62" s="48"/>
      <c r="J62" s="48"/>
      <c r="K62" s="48"/>
      <c r="L62" s="48"/>
      <c r="M62" s="48"/>
      <c r="N62" s="48"/>
      <c r="O62" s="48"/>
      <c r="P62" s="48"/>
      <c r="Q62" s="48"/>
      <c r="R62" s="48"/>
      <c r="S62" s="48"/>
      <c r="T62" s="48"/>
      <c r="U62" s="49"/>
      <c r="V62" s="64">
        <f t="shared" si="1"/>
        <v>0</v>
      </c>
      <c r="W62" s="62"/>
      <c r="X62" s="63"/>
    </row>
    <row r="63" spans="3:24" x14ac:dyDescent="0.25">
      <c r="C63" s="65"/>
      <c r="D63" s="45"/>
      <c r="E63" s="46"/>
      <c r="F63" s="46"/>
      <c r="G63" s="108" t="str">
        <f t="shared" si="0"/>
        <v/>
      </c>
      <c r="H63" s="47"/>
      <c r="I63" s="48"/>
      <c r="J63" s="48"/>
      <c r="K63" s="48"/>
      <c r="L63" s="48"/>
      <c r="M63" s="48"/>
      <c r="N63" s="48"/>
      <c r="O63" s="48"/>
      <c r="P63" s="48"/>
      <c r="Q63" s="48"/>
      <c r="R63" s="48"/>
      <c r="S63" s="48"/>
      <c r="T63" s="48"/>
      <c r="U63" s="49"/>
      <c r="V63" s="64">
        <f t="shared" si="1"/>
        <v>0</v>
      </c>
      <c r="W63" s="62"/>
      <c r="X63" s="63"/>
    </row>
    <row r="64" spans="3:24" x14ac:dyDescent="0.25">
      <c r="C64" s="65"/>
      <c r="D64" s="45"/>
      <c r="E64" s="46"/>
      <c r="F64" s="46"/>
      <c r="G64" s="108" t="str">
        <f t="shared" si="0"/>
        <v/>
      </c>
      <c r="H64" s="47"/>
      <c r="I64" s="48"/>
      <c r="J64" s="48"/>
      <c r="K64" s="48"/>
      <c r="L64" s="48"/>
      <c r="M64" s="48"/>
      <c r="N64" s="48"/>
      <c r="O64" s="48"/>
      <c r="P64" s="48"/>
      <c r="Q64" s="48"/>
      <c r="R64" s="48"/>
      <c r="S64" s="48"/>
      <c r="T64" s="48"/>
      <c r="U64" s="49"/>
      <c r="V64" s="64">
        <f t="shared" si="1"/>
        <v>0</v>
      </c>
      <c r="W64" s="62"/>
      <c r="X64" s="63"/>
    </row>
    <row r="65" spans="3:24" x14ac:dyDescent="0.25">
      <c r="C65" s="65"/>
      <c r="D65" s="45"/>
      <c r="E65" s="46"/>
      <c r="F65" s="46"/>
      <c r="G65" s="108" t="str">
        <f t="shared" si="0"/>
        <v/>
      </c>
      <c r="H65" s="47"/>
      <c r="I65" s="48"/>
      <c r="J65" s="48"/>
      <c r="K65" s="48"/>
      <c r="L65" s="48"/>
      <c r="M65" s="48"/>
      <c r="N65" s="48"/>
      <c r="O65" s="48"/>
      <c r="P65" s="48"/>
      <c r="Q65" s="48"/>
      <c r="R65" s="48"/>
      <c r="S65" s="48"/>
      <c r="T65" s="48"/>
      <c r="U65" s="49"/>
      <c r="V65" s="64">
        <f t="shared" si="1"/>
        <v>0</v>
      </c>
      <c r="W65" s="62"/>
      <c r="X65" s="63"/>
    </row>
    <row r="66" spans="3:24" x14ac:dyDescent="0.25">
      <c r="C66" s="65"/>
      <c r="D66" s="45"/>
      <c r="E66" s="46"/>
      <c r="F66" s="46"/>
      <c r="G66" s="108" t="str">
        <f t="shared" si="0"/>
        <v/>
      </c>
      <c r="H66" s="47"/>
      <c r="I66" s="48"/>
      <c r="J66" s="48"/>
      <c r="K66" s="48"/>
      <c r="L66" s="48"/>
      <c r="M66" s="48"/>
      <c r="N66" s="48"/>
      <c r="O66" s="48"/>
      <c r="P66" s="48"/>
      <c r="Q66" s="48"/>
      <c r="R66" s="48"/>
      <c r="S66" s="48"/>
      <c r="T66" s="48"/>
      <c r="U66" s="49"/>
      <c r="V66" s="64">
        <f t="shared" si="1"/>
        <v>0</v>
      </c>
      <c r="W66" s="62"/>
      <c r="X66" s="63"/>
    </row>
    <row r="67" spans="3:24" x14ac:dyDescent="0.25">
      <c r="C67" s="65"/>
      <c r="D67" s="45"/>
      <c r="E67" s="46"/>
      <c r="F67" s="46"/>
      <c r="G67" s="108" t="str">
        <f t="shared" si="0"/>
        <v/>
      </c>
      <c r="H67" s="47"/>
      <c r="I67" s="48"/>
      <c r="J67" s="48"/>
      <c r="K67" s="48"/>
      <c r="L67" s="48"/>
      <c r="M67" s="48"/>
      <c r="N67" s="48"/>
      <c r="O67" s="48"/>
      <c r="P67" s="48"/>
      <c r="Q67" s="48"/>
      <c r="R67" s="48"/>
      <c r="S67" s="48"/>
      <c r="T67" s="48"/>
      <c r="U67" s="49"/>
      <c r="V67" s="64">
        <f t="shared" si="1"/>
        <v>0</v>
      </c>
      <c r="W67" s="62"/>
      <c r="X67" s="63"/>
    </row>
    <row r="68" spans="3:24" x14ac:dyDescent="0.25">
      <c r="C68" s="65"/>
      <c r="D68" s="45"/>
      <c r="E68" s="46"/>
      <c r="F68" s="46"/>
      <c r="G68" s="108" t="str">
        <f t="shared" si="0"/>
        <v/>
      </c>
      <c r="H68" s="47"/>
      <c r="I68" s="48"/>
      <c r="J68" s="48"/>
      <c r="K68" s="48"/>
      <c r="L68" s="48"/>
      <c r="M68" s="48"/>
      <c r="N68" s="48"/>
      <c r="O68" s="48"/>
      <c r="P68" s="48"/>
      <c r="Q68" s="48"/>
      <c r="R68" s="48"/>
      <c r="S68" s="48"/>
      <c r="T68" s="48"/>
      <c r="U68" s="49"/>
      <c r="V68" s="64">
        <f t="shared" si="1"/>
        <v>0</v>
      </c>
      <c r="W68" s="62"/>
      <c r="X68" s="63"/>
    </row>
    <row r="69" spans="3:24" x14ac:dyDescent="0.25">
      <c r="C69" s="65"/>
      <c r="D69" s="45"/>
      <c r="E69" s="46"/>
      <c r="F69" s="46"/>
      <c r="G69" s="108" t="str">
        <f t="shared" si="0"/>
        <v/>
      </c>
      <c r="H69" s="47"/>
      <c r="I69" s="48"/>
      <c r="J69" s="48"/>
      <c r="K69" s="48"/>
      <c r="L69" s="48"/>
      <c r="M69" s="48"/>
      <c r="N69" s="48"/>
      <c r="O69" s="48"/>
      <c r="P69" s="48"/>
      <c r="Q69" s="48"/>
      <c r="R69" s="48"/>
      <c r="S69" s="48"/>
      <c r="T69" s="48"/>
      <c r="U69" s="49"/>
      <c r="V69" s="64">
        <f t="shared" si="1"/>
        <v>0</v>
      </c>
      <c r="W69" s="62"/>
      <c r="X69" s="63"/>
    </row>
    <row r="70" spans="3:24" x14ac:dyDescent="0.25">
      <c r="C70" s="65"/>
      <c r="D70" s="45"/>
      <c r="E70" s="46"/>
      <c r="F70" s="46"/>
      <c r="G70" s="108" t="str">
        <f t="shared" si="0"/>
        <v/>
      </c>
      <c r="H70" s="47"/>
      <c r="I70" s="48"/>
      <c r="J70" s="48"/>
      <c r="K70" s="48"/>
      <c r="L70" s="48"/>
      <c r="M70" s="48"/>
      <c r="N70" s="48"/>
      <c r="O70" s="48"/>
      <c r="P70" s="48"/>
      <c r="Q70" s="48"/>
      <c r="R70" s="48"/>
      <c r="S70" s="48"/>
      <c r="T70" s="48"/>
      <c r="U70" s="49"/>
      <c r="V70" s="64">
        <f t="shared" si="1"/>
        <v>0</v>
      </c>
      <c r="W70" s="62"/>
      <c r="X70" s="63"/>
    </row>
    <row r="71" spans="3:24" x14ac:dyDescent="0.25">
      <c r="C71" s="65"/>
      <c r="D71" s="45"/>
      <c r="E71" s="46"/>
      <c r="F71" s="46"/>
      <c r="G71" s="108" t="str">
        <f t="shared" si="0"/>
        <v/>
      </c>
      <c r="H71" s="47"/>
      <c r="I71" s="48"/>
      <c r="J71" s="48"/>
      <c r="K71" s="48"/>
      <c r="L71" s="48"/>
      <c r="M71" s="48"/>
      <c r="N71" s="48"/>
      <c r="O71" s="48"/>
      <c r="P71" s="48"/>
      <c r="Q71" s="48"/>
      <c r="R71" s="48"/>
      <c r="S71" s="48"/>
      <c r="T71" s="48"/>
      <c r="U71" s="49"/>
      <c r="V71" s="64">
        <f t="shared" si="1"/>
        <v>0</v>
      </c>
      <c r="W71" s="62"/>
      <c r="X71" s="63"/>
    </row>
    <row r="72" spans="3:24" x14ac:dyDescent="0.25">
      <c r="C72" s="65"/>
      <c r="D72" s="45"/>
      <c r="E72" s="46"/>
      <c r="F72" s="46"/>
      <c r="G72" s="108" t="str">
        <f t="shared" si="0"/>
        <v/>
      </c>
      <c r="H72" s="47"/>
      <c r="I72" s="48"/>
      <c r="J72" s="48"/>
      <c r="K72" s="48"/>
      <c r="L72" s="48"/>
      <c r="M72" s="48"/>
      <c r="N72" s="48"/>
      <c r="O72" s="48"/>
      <c r="P72" s="48"/>
      <c r="Q72" s="48"/>
      <c r="R72" s="48"/>
      <c r="S72" s="48"/>
      <c r="T72" s="48"/>
      <c r="U72" s="49"/>
      <c r="V72" s="64">
        <f t="shared" si="1"/>
        <v>0</v>
      </c>
      <c r="W72" s="62"/>
      <c r="X72" s="63"/>
    </row>
    <row r="73" spans="3:24" x14ac:dyDescent="0.25">
      <c r="C73" s="65"/>
      <c r="D73" s="45"/>
      <c r="E73" s="46"/>
      <c r="F73" s="46"/>
      <c r="G73" s="108" t="str">
        <f t="shared" si="0"/>
        <v/>
      </c>
      <c r="H73" s="47"/>
      <c r="I73" s="48"/>
      <c r="J73" s="48"/>
      <c r="K73" s="48"/>
      <c r="L73" s="48"/>
      <c r="M73" s="48"/>
      <c r="N73" s="48"/>
      <c r="O73" s="48"/>
      <c r="P73" s="48"/>
      <c r="Q73" s="48"/>
      <c r="R73" s="48"/>
      <c r="S73" s="48"/>
      <c r="T73" s="48"/>
      <c r="U73" s="49"/>
      <c r="V73" s="64">
        <f t="shared" si="1"/>
        <v>0</v>
      </c>
      <c r="W73" s="62"/>
      <c r="X73" s="63"/>
    </row>
    <row r="74" spans="3:24" x14ac:dyDescent="0.25">
      <c r="C74" s="65"/>
      <c r="D74" s="45"/>
      <c r="E74" s="46"/>
      <c r="F74" s="46"/>
      <c r="G74" s="108" t="str">
        <f t="shared" si="0"/>
        <v/>
      </c>
      <c r="H74" s="47"/>
      <c r="I74" s="48"/>
      <c r="J74" s="48"/>
      <c r="K74" s="48"/>
      <c r="L74" s="48"/>
      <c r="M74" s="48"/>
      <c r="N74" s="48"/>
      <c r="O74" s="48"/>
      <c r="P74" s="48"/>
      <c r="Q74" s="48"/>
      <c r="R74" s="48"/>
      <c r="S74" s="48"/>
      <c r="T74" s="48"/>
      <c r="U74" s="49"/>
      <c r="V74" s="64">
        <f t="shared" si="1"/>
        <v>0</v>
      </c>
      <c r="W74" s="62"/>
      <c r="X74" s="63"/>
    </row>
    <row r="75" spans="3:24" x14ac:dyDescent="0.25">
      <c r="C75" s="65"/>
      <c r="D75" s="45"/>
      <c r="E75" s="46"/>
      <c r="F75" s="46"/>
      <c r="G75" s="108" t="str">
        <f t="shared" si="0"/>
        <v/>
      </c>
      <c r="H75" s="47"/>
      <c r="I75" s="48"/>
      <c r="J75" s="48"/>
      <c r="K75" s="48"/>
      <c r="L75" s="48"/>
      <c r="M75" s="48"/>
      <c r="N75" s="48"/>
      <c r="O75" s="48"/>
      <c r="P75" s="48"/>
      <c r="Q75" s="48"/>
      <c r="R75" s="48"/>
      <c r="S75" s="48"/>
      <c r="T75" s="48"/>
      <c r="U75" s="49"/>
      <c r="V75" s="64">
        <f t="shared" si="1"/>
        <v>0</v>
      </c>
      <c r="W75" s="62"/>
      <c r="X75" s="63"/>
    </row>
    <row r="76" spans="3:24" x14ac:dyDescent="0.25">
      <c r="C76" s="65"/>
      <c r="D76" s="45"/>
      <c r="E76" s="46"/>
      <c r="F76" s="46"/>
      <c r="G76" s="108" t="str">
        <f t="shared" si="0"/>
        <v/>
      </c>
      <c r="H76" s="47"/>
      <c r="I76" s="48"/>
      <c r="J76" s="48"/>
      <c r="K76" s="48"/>
      <c r="L76" s="48"/>
      <c r="M76" s="48"/>
      <c r="N76" s="48"/>
      <c r="O76" s="48"/>
      <c r="P76" s="48"/>
      <c r="Q76" s="48"/>
      <c r="R76" s="48"/>
      <c r="S76" s="48"/>
      <c r="T76" s="48"/>
      <c r="U76" s="49"/>
      <c r="V76" s="64">
        <f t="shared" si="1"/>
        <v>0</v>
      </c>
      <c r="W76" s="62"/>
      <c r="X76" s="63"/>
    </row>
    <row r="77" spans="3:24" x14ac:dyDescent="0.25">
      <c r="C77" s="65"/>
      <c r="D77" s="45"/>
      <c r="E77" s="46"/>
      <c r="F77" s="46"/>
      <c r="G77" s="108" t="str">
        <f t="shared" si="0"/>
        <v/>
      </c>
      <c r="H77" s="47"/>
      <c r="I77" s="48"/>
      <c r="J77" s="48"/>
      <c r="K77" s="48"/>
      <c r="L77" s="48"/>
      <c r="M77" s="48"/>
      <c r="N77" s="48"/>
      <c r="O77" s="48"/>
      <c r="P77" s="48"/>
      <c r="Q77" s="48"/>
      <c r="R77" s="48"/>
      <c r="S77" s="48"/>
      <c r="T77" s="48"/>
      <c r="U77" s="49"/>
      <c r="V77" s="64">
        <f t="shared" si="1"/>
        <v>0</v>
      </c>
      <c r="W77" s="62"/>
      <c r="X77" s="63"/>
    </row>
    <row r="78" spans="3:24" x14ac:dyDescent="0.25">
      <c r="C78" s="65"/>
      <c r="D78" s="45"/>
      <c r="E78" s="46"/>
      <c r="F78" s="46"/>
      <c r="G78" s="108" t="str">
        <f t="shared" si="0"/>
        <v/>
      </c>
      <c r="H78" s="47"/>
      <c r="I78" s="48"/>
      <c r="J78" s="48"/>
      <c r="K78" s="48"/>
      <c r="L78" s="48"/>
      <c r="M78" s="48"/>
      <c r="N78" s="48"/>
      <c r="O78" s="48"/>
      <c r="P78" s="48"/>
      <c r="Q78" s="48"/>
      <c r="R78" s="48"/>
      <c r="S78" s="48"/>
      <c r="T78" s="48"/>
      <c r="U78" s="49"/>
      <c r="V78" s="64">
        <f t="shared" si="1"/>
        <v>0</v>
      </c>
      <c r="W78" s="62"/>
      <c r="X78" s="63"/>
    </row>
    <row r="79" spans="3:24" x14ac:dyDescent="0.25">
      <c r="C79" s="65"/>
      <c r="D79" s="45"/>
      <c r="E79" s="46"/>
      <c r="F79" s="46"/>
      <c r="G79" s="108" t="str">
        <f t="shared" si="0"/>
        <v/>
      </c>
      <c r="H79" s="47"/>
      <c r="I79" s="48"/>
      <c r="J79" s="48"/>
      <c r="K79" s="48"/>
      <c r="L79" s="48"/>
      <c r="M79" s="48"/>
      <c r="N79" s="48"/>
      <c r="O79" s="48"/>
      <c r="P79" s="48"/>
      <c r="Q79" s="48"/>
      <c r="R79" s="48"/>
      <c r="S79" s="48"/>
      <c r="T79" s="48"/>
      <c r="U79" s="49"/>
      <c r="V79" s="64">
        <f t="shared" si="1"/>
        <v>0</v>
      </c>
      <c r="W79" s="62"/>
      <c r="X79" s="63"/>
    </row>
    <row r="80" spans="3:24" x14ac:dyDescent="0.25">
      <c r="C80" s="65"/>
      <c r="D80" s="45"/>
      <c r="E80" s="46"/>
      <c r="F80" s="46"/>
      <c r="G80" s="108" t="str">
        <f t="shared" si="0"/>
        <v/>
      </c>
      <c r="H80" s="47"/>
      <c r="I80" s="48"/>
      <c r="J80" s="48"/>
      <c r="K80" s="48"/>
      <c r="L80" s="48"/>
      <c r="M80" s="48"/>
      <c r="N80" s="48"/>
      <c r="O80" s="48"/>
      <c r="P80" s="48"/>
      <c r="Q80" s="48"/>
      <c r="R80" s="48"/>
      <c r="S80" s="48"/>
      <c r="T80" s="48"/>
      <c r="U80" s="49"/>
      <c r="V80" s="64">
        <f t="shared" si="1"/>
        <v>0</v>
      </c>
      <c r="W80" s="62"/>
      <c r="X80" s="63"/>
    </row>
    <row r="81" spans="3:24" x14ac:dyDescent="0.25">
      <c r="C81" s="65"/>
      <c r="D81" s="45"/>
      <c r="E81" s="46"/>
      <c r="F81" s="46"/>
      <c r="G81" s="108" t="str">
        <f t="shared" si="0"/>
        <v/>
      </c>
      <c r="H81" s="47"/>
      <c r="I81" s="48"/>
      <c r="J81" s="48"/>
      <c r="K81" s="48"/>
      <c r="L81" s="48"/>
      <c r="M81" s="48"/>
      <c r="N81" s="48"/>
      <c r="O81" s="48"/>
      <c r="P81" s="48"/>
      <c r="Q81" s="48"/>
      <c r="R81" s="48"/>
      <c r="S81" s="48"/>
      <c r="T81" s="48"/>
      <c r="U81" s="49"/>
      <c r="V81" s="64">
        <f t="shared" si="1"/>
        <v>0</v>
      </c>
      <c r="W81" s="62"/>
      <c r="X81" s="63"/>
    </row>
    <row r="82" spans="3:24" x14ac:dyDescent="0.25">
      <c r="C82" s="65"/>
      <c r="D82" s="45"/>
      <c r="E82" s="46"/>
      <c r="F82" s="46"/>
      <c r="G82" s="108" t="str">
        <f t="shared" si="0"/>
        <v/>
      </c>
      <c r="H82" s="47"/>
      <c r="I82" s="48"/>
      <c r="J82" s="48"/>
      <c r="K82" s="48"/>
      <c r="L82" s="48"/>
      <c r="M82" s="48"/>
      <c r="N82" s="48"/>
      <c r="O82" s="48"/>
      <c r="P82" s="48"/>
      <c r="Q82" s="48"/>
      <c r="R82" s="48"/>
      <c r="S82" s="48"/>
      <c r="T82" s="48"/>
      <c r="U82" s="49"/>
      <c r="V82" s="64">
        <f t="shared" si="1"/>
        <v>0</v>
      </c>
      <c r="W82" s="62"/>
      <c r="X82" s="63"/>
    </row>
    <row r="83" spans="3:24" x14ac:dyDescent="0.25">
      <c r="C83" s="65"/>
      <c r="D83" s="45"/>
      <c r="E83" s="46"/>
      <c r="F83" s="46"/>
      <c r="G83" s="108" t="str">
        <f t="shared" si="0"/>
        <v/>
      </c>
      <c r="H83" s="47"/>
      <c r="I83" s="48"/>
      <c r="J83" s="48"/>
      <c r="K83" s="48"/>
      <c r="L83" s="48"/>
      <c r="M83" s="48"/>
      <c r="N83" s="48"/>
      <c r="O83" s="48"/>
      <c r="P83" s="48"/>
      <c r="Q83" s="48"/>
      <c r="R83" s="48"/>
      <c r="S83" s="48"/>
      <c r="T83" s="48"/>
      <c r="U83" s="49"/>
      <c r="V83" s="64">
        <f t="shared" si="1"/>
        <v>0</v>
      </c>
      <c r="W83" s="62"/>
      <c r="X83" s="63"/>
    </row>
    <row r="84" spans="3:24" x14ac:dyDescent="0.25">
      <c r="C84" s="65"/>
      <c r="D84" s="45"/>
      <c r="E84" s="46"/>
      <c r="F84" s="46"/>
      <c r="G84" s="108" t="str">
        <f t="shared" si="0"/>
        <v/>
      </c>
      <c r="H84" s="47"/>
      <c r="I84" s="48"/>
      <c r="J84" s="48"/>
      <c r="K84" s="48"/>
      <c r="L84" s="48"/>
      <c r="M84" s="48"/>
      <c r="N84" s="48"/>
      <c r="O84" s="48"/>
      <c r="P84" s="48"/>
      <c r="Q84" s="48"/>
      <c r="R84" s="48"/>
      <c r="S84" s="48"/>
      <c r="T84" s="48"/>
      <c r="U84" s="49"/>
      <c r="V84" s="64">
        <f t="shared" si="1"/>
        <v>0</v>
      </c>
      <c r="W84" s="62"/>
      <c r="X84" s="63"/>
    </row>
    <row r="85" spans="3:24" x14ac:dyDescent="0.25">
      <c r="C85" s="65"/>
      <c r="D85" s="45"/>
      <c r="E85" s="46"/>
      <c r="F85" s="46"/>
      <c r="G85" s="108" t="str">
        <f t="shared" si="0"/>
        <v/>
      </c>
      <c r="H85" s="47"/>
      <c r="I85" s="48"/>
      <c r="J85" s="48"/>
      <c r="K85" s="48"/>
      <c r="L85" s="48"/>
      <c r="M85" s="48"/>
      <c r="N85" s="48"/>
      <c r="O85" s="48"/>
      <c r="P85" s="48"/>
      <c r="Q85" s="48"/>
      <c r="R85" s="48"/>
      <c r="S85" s="48"/>
      <c r="T85" s="48"/>
      <c r="U85" s="49"/>
      <c r="V85" s="64">
        <f t="shared" si="1"/>
        <v>0</v>
      </c>
      <c r="W85" s="62"/>
      <c r="X85" s="63"/>
    </row>
    <row r="86" spans="3:24" x14ac:dyDescent="0.25">
      <c r="C86" s="65"/>
      <c r="D86" s="45"/>
      <c r="E86" s="46"/>
      <c r="F86" s="46"/>
      <c r="G86" s="108" t="str">
        <f t="shared" si="0"/>
        <v/>
      </c>
      <c r="H86" s="47"/>
      <c r="I86" s="48"/>
      <c r="J86" s="48"/>
      <c r="K86" s="48"/>
      <c r="L86" s="48"/>
      <c r="M86" s="48"/>
      <c r="N86" s="48"/>
      <c r="O86" s="48"/>
      <c r="P86" s="48"/>
      <c r="Q86" s="48"/>
      <c r="R86" s="48"/>
      <c r="S86" s="48"/>
      <c r="T86" s="48"/>
      <c r="U86" s="49"/>
      <c r="V86" s="64">
        <f t="shared" si="1"/>
        <v>0</v>
      </c>
      <c r="W86" s="62"/>
      <c r="X86" s="63"/>
    </row>
    <row r="87" spans="3:24" x14ac:dyDescent="0.25">
      <c r="C87" s="65"/>
      <c r="D87" s="45"/>
      <c r="E87" s="46"/>
      <c r="F87" s="46"/>
      <c r="G87" s="108" t="str">
        <f t="shared" si="0"/>
        <v/>
      </c>
      <c r="H87" s="47"/>
      <c r="I87" s="48"/>
      <c r="J87" s="48"/>
      <c r="K87" s="48"/>
      <c r="L87" s="48"/>
      <c r="M87" s="48"/>
      <c r="N87" s="48"/>
      <c r="O87" s="48"/>
      <c r="P87" s="48"/>
      <c r="Q87" s="48"/>
      <c r="R87" s="48"/>
      <c r="S87" s="48"/>
      <c r="T87" s="48"/>
      <c r="U87" s="49"/>
      <c r="V87" s="64">
        <f t="shared" si="1"/>
        <v>0</v>
      </c>
      <c r="W87" s="62"/>
      <c r="X87" s="63"/>
    </row>
    <row r="88" spans="3:24" x14ac:dyDescent="0.25">
      <c r="C88" s="65"/>
      <c r="D88" s="45"/>
      <c r="E88" s="46"/>
      <c r="F88" s="46"/>
      <c r="G88" s="108" t="str">
        <f t="shared" si="0"/>
        <v/>
      </c>
      <c r="H88" s="47"/>
      <c r="I88" s="48"/>
      <c r="J88" s="48"/>
      <c r="K88" s="48"/>
      <c r="L88" s="48"/>
      <c r="M88" s="48"/>
      <c r="N88" s="48"/>
      <c r="O88" s="48"/>
      <c r="P88" s="48"/>
      <c r="Q88" s="48"/>
      <c r="R88" s="48"/>
      <c r="S88" s="48"/>
      <c r="T88" s="48"/>
      <c r="U88" s="49"/>
      <c r="V88" s="64">
        <f t="shared" si="1"/>
        <v>0</v>
      </c>
      <c r="W88" s="62"/>
      <c r="X88" s="63"/>
    </row>
    <row r="89" spans="3:24" x14ac:dyDescent="0.25">
      <c r="C89" s="65"/>
      <c r="D89" s="45"/>
      <c r="E89" s="46"/>
      <c r="F89" s="46"/>
      <c r="G89" s="108" t="str">
        <f t="shared" ref="G89:G113" si="2">IFERROR(H89/F89,"")</f>
        <v/>
      </c>
      <c r="H89" s="47"/>
      <c r="I89" s="48"/>
      <c r="J89" s="48"/>
      <c r="K89" s="48"/>
      <c r="L89" s="48"/>
      <c r="M89" s="48"/>
      <c r="N89" s="48"/>
      <c r="O89" s="48"/>
      <c r="P89" s="48"/>
      <c r="Q89" s="48"/>
      <c r="R89" s="48"/>
      <c r="S89" s="48"/>
      <c r="T89" s="48"/>
      <c r="U89" s="49"/>
      <c r="V89" s="64">
        <f t="shared" ref="V89:V113" si="3">IF($I$6="No",MAX((H$21*H89)+(I$21*I89)+(J$21*J89)+(K$21*K89)+(L$21*L89)+(M$21*M89)+(N$21*N89)+(O$21*O89)+(P$21*P89)+(Q$21*Q89)+(R$21*R89)+(S$21*S89)+(T$21*T89)+(U$21*U89),0),IF($I$6="Yes",MAX((H$23*H89)+(I$23*I89)+(J$23*J89)+(K$23*K89)+(L$23*L89)+(M$23*M89)+(N$23*N89)+(O$23*O89)+(P$23*P89)+(Q$23*Q89)+(R$23*R89)+(S$23*S89)+(T$23*T89)+(U$23*U89),0),0))</f>
        <v>0</v>
      </c>
      <c r="W89" s="62"/>
      <c r="X89" s="63"/>
    </row>
    <row r="90" spans="3:24" x14ac:dyDescent="0.25">
      <c r="C90" s="65"/>
      <c r="D90" s="45"/>
      <c r="E90" s="46"/>
      <c r="F90" s="46"/>
      <c r="G90" s="108" t="str">
        <f t="shared" si="2"/>
        <v/>
      </c>
      <c r="H90" s="47"/>
      <c r="I90" s="48"/>
      <c r="J90" s="48"/>
      <c r="K90" s="48"/>
      <c r="L90" s="48"/>
      <c r="M90" s="48"/>
      <c r="N90" s="48"/>
      <c r="O90" s="48"/>
      <c r="P90" s="48"/>
      <c r="Q90" s="48"/>
      <c r="R90" s="48"/>
      <c r="S90" s="48"/>
      <c r="T90" s="48"/>
      <c r="U90" s="49"/>
      <c r="V90" s="64">
        <f t="shared" si="3"/>
        <v>0</v>
      </c>
      <c r="W90" s="62"/>
      <c r="X90" s="63"/>
    </row>
    <row r="91" spans="3:24" x14ac:dyDescent="0.25">
      <c r="C91" s="65"/>
      <c r="D91" s="45"/>
      <c r="E91" s="46"/>
      <c r="F91" s="46"/>
      <c r="G91" s="108" t="str">
        <f t="shared" si="2"/>
        <v/>
      </c>
      <c r="H91" s="47"/>
      <c r="I91" s="48"/>
      <c r="J91" s="48"/>
      <c r="K91" s="48"/>
      <c r="L91" s="48"/>
      <c r="M91" s="48"/>
      <c r="N91" s="48"/>
      <c r="O91" s="48"/>
      <c r="P91" s="48"/>
      <c r="Q91" s="48"/>
      <c r="R91" s="48"/>
      <c r="S91" s="48"/>
      <c r="T91" s="48"/>
      <c r="U91" s="49"/>
      <c r="V91" s="64">
        <f t="shared" si="3"/>
        <v>0</v>
      </c>
      <c r="W91" s="62"/>
      <c r="X91" s="63"/>
    </row>
    <row r="92" spans="3:24" x14ac:dyDescent="0.25">
      <c r="C92" s="65"/>
      <c r="D92" s="45"/>
      <c r="E92" s="46"/>
      <c r="F92" s="46"/>
      <c r="G92" s="108" t="str">
        <f t="shared" si="2"/>
        <v/>
      </c>
      <c r="H92" s="47"/>
      <c r="I92" s="48"/>
      <c r="J92" s="48"/>
      <c r="K92" s="48"/>
      <c r="L92" s="48"/>
      <c r="M92" s="48"/>
      <c r="N92" s="48"/>
      <c r="O92" s="48"/>
      <c r="P92" s="48"/>
      <c r="Q92" s="48"/>
      <c r="R92" s="48"/>
      <c r="S92" s="48"/>
      <c r="T92" s="48"/>
      <c r="U92" s="49"/>
      <c r="V92" s="64">
        <f t="shared" si="3"/>
        <v>0</v>
      </c>
      <c r="W92" s="62"/>
      <c r="X92" s="63"/>
    </row>
    <row r="93" spans="3:24" x14ac:dyDescent="0.25">
      <c r="C93" s="65"/>
      <c r="D93" s="45"/>
      <c r="E93" s="46"/>
      <c r="F93" s="46"/>
      <c r="G93" s="108" t="str">
        <f t="shared" si="2"/>
        <v/>
      </c>
      <c r="H93" s="47"/>
      <c r="I93" s="48"/>
      <c r="J93" s="48"/>
      <c r="K93" s="48"/>
      <c r="L93" s="48"/>
      <c r="M93" s="48"/>
      <c r="N93" s="48"/>
      <c r="O93" s="48"/>
      <c r="P93" s="48"/>
      <c r="Q93" s="48"/>
      <c r="R93" s="48"/>
      <c r="S93" s="48"/>
      <c r="T93" s="48"/>
      <c r="U93" s="49"/>
      <c r="V93" s="64">
        <f t="shared" si="3"/>
        <v>0</v>
      </c>
      <c r="W93" s="62"/>
      <c r="X93" s="63"/>
    </row>
    <row r="94" spans="3:24" x14ac:dyDescent="0.25">
      <c r="C94" s="65"/>
      <c r="D94" s="45"/>
      <c r="E94" s="46"/>
      <c r="F94" s="46"/>
      <c r="G94" s="108" t="str">
        <f t="shared" si="2"/>
        <v/>
      </c>
      <c r="H94" s="47"/>
      <c r="I94" s="48"/>
      <c r="J94" s="48"/>
      <c r="K94" s="48"/>
      <c r="L94" s="48"/>
      <c r="M94" s="48"/>
      <c r="N94" s="48"/>
      <c r="O94" s="48"/>
      <c r="P94" s="48"/>
      <c r="Q94" s="48"/>
      <c r="R94" s="48"/>
      <c r="S94" s="48"/>
      <c r="T94" s="48"/>
      <c r="U94" s="49"/>
      <c r="V94" s="64">
        <f t="shared" si="3"/>
        <v>0</v>
      </c>
      <c r="W94" s="62"/>
      <c r="X94" s="63"/>
    </row>
    <row r="95" spans="3:24" x14ac:dyDescent="0.25">
      <c r="C95" s="65"/>
      <c r="D95" s="45"/>
      <c r="E95" s="46"/>
      <c r="F95" s="46"/>
      <c r="G95" s="108" t="str">
        <f t="shared" si="2"/>
        <v/>
      </c>
      <c r="H95" s="47"/>
      <c r="I95" s="48"/>
      <c r="J95" s="48"/>
      <c r="K95" s="48"/>
      <c r="L95" s="48"/>
      <c r="M95" s="48"/>
      <c r="N95" s="48"/>
      <c r="O95" s="48"/>
      <c r="P95" s="48"/>
      <c r="Q95" s="48"/>
      <c r="R95" s="48"/>
      <c r="S95" s="48"/>
      <c r="T95" s="48"/>
      <c r="U95" s="49"/>
      <c r="V95" s="64">
        <f t="shared" si="3"/>
        <v>0</v>
      </c>
      <c r="W95" s="62"/>
      <c r="X95" s="63"/>
    </row>
    <row r="96" spans="3:24" x14ac:dyDescent="0.25">
      <c r="C96" s="65"/>
      <c r="D96" s="45"/>
      <c r="E96" s="46"/>
      <c r="F96" s="46"/>
      <c r="G96" s="108" t="str">
        <f t="shared" si="2"/>
        <v/>
      </c>
      <c r="H96" s="47"/>
      <c r="I96" s="48"/>
      <c r="J96" s="48"/>
      <c r="K96" s="48"/>
      <c r="L96" s="48"/>
      <c r="M96" s="48"/>
      <c r="N96" s="48"/>
      <c r="O96" s="48"/>
      <c r="P96" s="48"/>
      <c r="Q96" s="48"/>
      <c r="R96" s="48"/>
      <c r="S96" s="48"/>
      <c r="T96" s="48"/>
      <c r="U96" s="49"/>
      <c r="V96" s="64">
        <f t="shared" si="3"/>
        <v>0</v>
      </c>
      <c r="W96" s="62"/>
      <c r="X96" s="63"/>
    </row>
    <row r="97" spans="3:24" x14ac:dyDescent="0.25">
      <c r="C97" s="65"/>
      <c r="D97" s="45"/>
      <c r="E97" s="46"/>
      <c r="F97" s="46"/>
      <c r="G97" s="108" t="str">
        <f t="shared" si="2"/>
        <v/>
      </c>
      <c r="H97" s="47"/>
      <c r="I97" s="48"/>
      <c r="J97" s="48"/>
      <c r="K97" s="48"/>
      <c r="L97" s="48"/>
      <c r="M97" s="48"/>
      <c r="N97" s="48"/>
      <c r="O97" s="48"/>
      <c r="P97" s="48"/>
      <c r="Q97" s="48"/>
      <c r="R97" s="48"/>
      <c r="S97" s="48"/>
      <c r="T97" s="48"/>
      <c r="U97" s="49"/>
      <c r="V97" s="64">
        <f t="shared" si="3"/>
        <v>0</v>
      </c>
      <c r="W97" s="62"/>
      <c r="X97" s="63"/>
    </row>
    <row r="98" spans="3:24" x14ac:dyDescent="0.25">
      <c r="C98" s="65"/>
      <c r="D98" s="45"/>
      <c r="E98" s="46"/>
      <c r="F98" s="46"/>
      <c r="G98" s="108" t="str">
        <f t="shared" si="2"/>
        <v/>
      </c>
      <c r="H98" s="47"/>
      <c r="I98" s="48"/>
      <c r="J98" s="48"/>
      <c r="K98" s="48"/>
      <c r="L98" s="48"/>
      <c r="M98" s="48"/>
      <c r="N98" s="48"/>
      <c r="O98" s="48"/>
      <c r="P98" s="48"/>
      <c r="Q98" s="48"/>
      <c r="R98" s="48"/>
      <c r="S98" s="48"/>
      <c r="T98" s="48"/>
      <c r="U98" s="49"/>
      <c r="V98" s="64">
        <f t="shared" si="3"/>
        <v>0</v>
      </c>
      <c r="W98" s="62"/>
      <c r="X98" s="63"/>
    </row>
    <row r="99" spans="3:24" x14ac:dyDescent="0.25">
      <c r="C99" s="65"/>
      <c r="D99" s="45"/>
      <c r="E99" s="46"/>
      <c r="F99" s="46"/>
      <c r="G99" s="108" t="str">
        <f t="shared" si="2"/>
        <v/>
      </c>
      <c r="H99" s="47"/>
      <c r="I99" s="48"/>
      <c r="J99" s="48"/>
      <c r="K99" s="48"/>
      <c r="L99" s="48"/>
      <c r="M99" s="48"/>
      <c r="N99" s="48"/>
      <c r="O99" s="48"/>
      <c r="P99" s="48"/>
      <c r="Q99" s="48"/>
      <c r="R99" s="48"/>
      <c r="S99" s="48"/>
      <c r="T99" s="48"/>
      <c r="U99" s="49"/>
      <c r="V99" s="64">
        <f t="shared" si="3"/>
        <v>0</v>
      </c>
      <c r="W99" s="62"/>
      <c r="X99" s="63"/>
    </row>
    <row r="100" spans="3:24" x14ac:dyDescent="0.25">
      <c r="C100" s="65"/>
      <c r="D100" s="45"/>
      <c r="E100" s="46"/>
      <c r="F100" s="46"/>
      <c r="G100" s="108" t="str">
        <f t="shared" si="2"/>
        <v/>
      </c>
      <c r="H100" s="47"/>
      <c r="I100" s="48"/>
      <c r="J100" s="48"/>
      <c r="K100" s="48"/>
      <c r="L100" s="48"/>
      <c r="M100" s="48"/>
      <c r="N100" s="48"/>
      <c r="O100" s="48"/>
      <c r="P100" s="48"/>
      <c r="Q100" s="48"/>
      <c r="R100" s="48"/>
      <c r="S100" s="48"/>
      <c r="T100" s="48"/>
      <c r="U100" s="49"/>
      <c r="V100" s="64">
        <f t="shared" si="3"/>
        <v>0</v>
      </c>
      <c r="W100" s="62"/>
      <c r="X100" s="63"/>
    </row>
    <row r="101" spans="3:24" x14ac:dyDescent="0.25">
      <c r="C101" s="65"/>
      <c r="D101" s="45"/>
      <c r="E101" s="46"/>
      <c r="F101" s="46"/>
      <c r="G101" s="108" t="str">
        <f t="shared" si="2"/>
        <v/>
      </c>
      <c r="H101" s="47"/>
      <c r="I101" s="48"/>
      <c r="J101" s="48"/>
      <c r="K101" s="48"/>
      <c r="L101" s="48"/>
      <c r="M101" s="48"/>
      <c r="N101" s="48"/>
      <c r="O101" s="48"/>
      <c r="P101" s="48"/>
      <c r="Q101" s="48"/>
      <c r="R101" s="48"/>
      <c r="S101" s="48"/>
      <c r="T101" s="48"/>
      <c r="U101" s="49"/>
      <c r="V101" s="64">
        <f t="shared" si="3"/>
        <v>0</v>
      </c>
      <c r="W101" s="62"/>
      <c r="X101" s="63"/>
    </row>
    <row r="102" spans="3:24" x14ac:dyDescent="0.25">
      <c r="C102" s="65"/>
      <c r="D102" s="45"/>
      <c r="E102" s="46"/>
      <c r="F102" s="46"/>
      <c r="G102" s="108" t="str">
        <f t="shared" si="2"/>
        <v/>
      </c>
      <c r="H102" s="47"/>
      <c r="I102" s="48"/>
      <c r="J102" s="48"/>
      <c r="K102" s="48"/>
      <c r="L102" s="48"/>
      <c r="M102" s="48"/>
      <c r="N102" s="48"/>
      <c r="O102" s="48"/>
      <c r="P102" s="48"/>
      <c r="Q102" s="48"/>
      <c r="R102" s="48"/>
      <c r="S102" s="48"/>
      <c r="T102" s="48"/>
      <c r="U102" s="49"/>
      <c r="V102" s="64">
        <f t="shared" si="3"/>
        <v>0</v>
      </c>
      <c r="W102" s="62"/>
      <c r="X102" s="63"/>
    </row>
    <row r="103" spans="3:24" x14ac:dyDescent="0.25">
      <c r="C103" s="65"/>
      <c r="D103" s="45"/>
      <c r="E103" s="46"/>
      <c r="F103" s="46"/>
      <c r="G103" s="108" t="str">
        <f t="shared" si="2"/>
        <v/>
      </c>
      <c r="H103" s="47"/>
      <c r="I103" s="48"/>
      <c r="J103" s="48"/>
      <c r="K103" s="48"/>
      <c r="L103" s="48"/>
      <c r="M103" s="48"/>
      <c r="N103" s="48"/>
      <c r="O103" s="48"/>
      <c r="P103" s="48"/>
      <c r="Q103" s="48"/>
      <c r="R103" s="48"/>
      <c r="S103" s="48"/>
      <c r="T103" s="48"/>
      <c r="U103" s="49"/>
      <c r="V103" s="64">
        <f t="shared" si="3"/>
        <v>0</v>
      </c>
      <c r="W103" s="62"/>
      <c r="X103" s="63"/>
    </row>
    <row r="104" spans="3:24" x14ac:dyDescent="0.25">
      <c r="C104" s="65"/>
      <c r="D104" s="45"/>
      <c r="E104" s="46"/>
      <c r="F104" s="46"/>
      <c r="G104" s="108" t="str">
        <f t="shared" si="2"/>
        <v/>
      </c>
      <c r="H104" s="47"/>
      <c r="I104" s="48"/>
      <c r="J104" s="48"/>
      <c r="K104" s="48"/>
      <c r="L104" s="48"/>
      <c r="M104" s="48"/>
      <c r="N104" s="48"/>
      <c r="O104" s="48"/>
      <c r="P104" s="48"/>
      <c r="Q104" s="48"/>
      <c r="R104" s="48"/>
      <c r="S104" s="48"/>
      <c r="T104" s="48"/>
      <c r="U104" s="49"/>
      <c r="V104" s="64">
        <f t="shared" si="3"/>
        <v>0</v>
      </c>
      <c r="W104" s="62"/>
      <c r="X104" s="63"/>
    </row>
    <row r="105" spans="3:24" x14ac:dyDescent="0.25">
      <c r="C105" s="65"/>
      <c r="D105" s="45"/>
      <c r="E105" s="46"/>
      <c r="F105" s="46"/>
      <c r="G105" s="108" t="str">
        <f t="shared" si="2"/>
        <v/>
      </c>
      <c r="H105" s="47"/>
      <c r="I105" s="48"/>
      <c r="J105" s="48"/>
      <c r="K105" s="48"/>
      <c r="L105" s="48"/>
      <c r="M105" s="48"/>
      <c r="N105" s="48"/>
      <c r="O105" s="48"/>
      <c r="P105" s="48"/>
      <c r="Q105" s="48"/>
      <c r="R105" s="48"/>
      <c r="S105" s="48"/>
      <c r="T105" s="48"/>
      <c r="U105" s="49"/>
      <c r="V105" s="64">
        <f t="shared" si="3"/>
        <v>0</v>
      </c>
      <c r="W105" s="62"/>
      <c r="X105" s="63"/>
    </row>
    <row r="106" spans="3:24" x14ac:dyDescent="0.25">
      <c r="C106" s="65"/>
      <c r="D106" s="45"/>
      <c r="E106" s="46"/>
      <c r="F106" s="46"/>
      <c r="G106" s="108" t="str">
        <f t="shared" si="2"/>
        <v/>
      </c>
      <c r="H106" s="47"/>
      <c r="I106" s="48"/>
      <c r="J106" s="48"/>
      <c r="K106" s="48"/>
      <c r="L106" s="48"/>
      <c r="M106" s="48"/>
      <c r="N106" s="48"/>
      <c r="O106" s="48"/>
      <c r="P106" s="48"/>
      <c r="Q106" s="48"/>
      <c r="R106" s="48"/>
      <c r="S106" s="48"/>
      <c r="T106" s="48"/>
      <c r="U106" s="49"/>
      <c r="V106" s="64">
        <f t="shared" si="3"/>
        <v>0</v>
      </c>
      <c r="W106" s="62"/>
      <c r="X106" s="63"/>
    </row>
    <row r="107" spans="3:24" x14ac:dyDescent="0.25">
      <c r="C107" s="65"/>
      <c r="D107" s="45"/>
      <c r="E107" s="46"/>
      <c r="F107" s="46"/>
      <c r="G107" s="108" t="str">
        <f t="shared" si="2"/>
        <v/>
      </c>
      <c r="H107" s="47"/>
      <c r="I107" s="48"/>
      <c r="J107" s="48"/>
      <c r="K107" s="48"/>
      <c r="L107" s="48"/>
      <c r="M107" s="48"/>
      <c r="N107" s="48"/>
      <c r="O107" s="48"/>
      <c r="P107" s="48"/>
      <c r="Q107" s="48"/>
      <c r="R107" s="48"/>
      <c r="S107" s="48"/>
      <c r="T107" s="48"/>
      <c r="U107" s="49"/>
      <c r="V107" s="64">
        <f t="shared" si="3"/>
        <v>0</v>
      </c>
      <c r="W107" s="62"/>
      <c r="X107" s="63"/>
    </row>
    <row r="108" spans="3:24" x14ac:dyDescent="0.25">
      <c r="C108" s="65"/>
      <c r="D108" s="45"/>
      <c r="E108" s="46"/>
      <c r="F108" s="46"/>
      <c r="G108" s="108" t="str">
        <f t="shared" si="2"/>
        <v/>
      </c>
      <c r="H108" s="47"/>
      <c r="I108" s="48"/>
      <c r="J108" s="48"/>
      <c r="K108" s="48"/>
      <c r="L108" s="48"/>
      <c r="M108" s="48"/>
      <c r="N108" s="48"/>
      <c r="O108" s="48"/>
      <c r="P108" s="48"/>
      <c r="Q108" s="48"/>
      <c r="R108" s="48"/>
      <c r="S108" s="48"/>
      <c r="T108" s="48"/>
      <c r="U108" s="49"/>
      <c r="V108" s="64">
        <f t="shared" si="3"/>
        <v>0</v>
      </c>
      <c r="W108" s="62"/>
      <c r="X108" s="63"/>
    </row>
    <row r="109" spans="3:24" x14ac:dyDescent="0.25">
      <c r="C109" s="65"/>
      <c r="D109" s="45"/>
      <c r="E109" s="46"/>
      <c r="F109" s="46"/>
      <c r="G109" s="108" t="str">
        <f t="shared" si="2"/>
        <v/>
      </c>
      <c r="H109" s="47"/>
      <c r="I109" s="48"/>
      <c r="J109" s="48"/>
      <c r="K109" s="48"/>
      <c r="L109" s="48"/>
      <c r="M109" s="48"/>
      <c r="N109" s="48"/>
      <c r="O109" s="48"/>
      <c r="P109" s="48"/>
      <c r="Q109" s="48"/>
      <c r="R109" s="48"/>
      <c r="S109" s="48"/>
      <c r="T109" s="48"/>
      <c r="U109" s="49"/>
      <c r="V109" s="64">
        <f t="shared" si="3"/>
        <v>0</v>
      </c>
      <c r="W109" s="62"/>
      <c r="X109" s="63"/>
    </row>
    <row r="110" spans="3:24" x14ac:dyDescent="0.25">
      <c r="C110" s="65"/>
      <c r="D110" s="45"/>
      <c r="E110" s="46"/>
      <c r="F110" s="46"/>
      <c r="G110" s="108" t="str">
        <f t="shared" si="2"/>
        <v/>
      </c>
      <c r="H110" s="47"/>
      <c r="I110" s="48"/>
      <c r="J110" s="48"/>
      <c r="K110" s="48"/>
      <c r="L110" s="48"/>
      <c r="M110" s="48"/>
      <c r="N110" s="48"/>
      <c r="O110" s="48"/>
      <c r="P110" s="48"/>
      <c r="Q110" s="48"/>
      <c r="R110" s="48"/>
      <c r="S110" s="48"/>
      <c r="T110" s="48"/>
      <c r="U110" s="49"/>
      <c r="V110" s="64">
        <f t="shared" si="3"/>
        <v>0</v>
      </c>
      <c r="W110" s="62"/>
      <c r="X110" s="63"/>
    </row>
    <row r="111" spans="3:24" x14ac:dyDescent="0.25">
      <c r="C111" s="65"/>
      <c r="D111" s="45"/>
      <c r="E111" s="46"/>
      <c r="F111" s="46"/>
      <c r="G111" s="108" t="str">
        <f t="shared" si="2"/>
        <v/>
      </c>
      <c r="H111" s="47"/>
      <c r="I111" s="48"/>
      <c r="J111" s="48"/>
      <c r="K111" s="48"/>
      <c r="L111" s="48"/>
      <c r="M111" s="48"/>
      <c r="N111" s="48"/>
      <c r="O111" s="48"/>
      <c r="P111" s="48"/>
      <c r="Q111" s="48"/>
      <c r="R111" s="48"/>
      <c r="S111" s="48"/>
      <c r="T111" s="48"/>
      <c r="U111" s="49"/>
      <c r="V111" s="64">
        <f t="shared" si="3"/>
        <v>0</v>
      </c>
      <c r="W111" s="62"/>
      <c r="X111" s="63"/>
    </row>
    <row r="112" spans="3:24" x14ac:dyDescent="0.25">
      <c r="C112" s="65"/>
      <c r="D112" s="45"/>
      <c r="E112" s="46"/>
      <c r="F112" s="46"/>
      <c r="G112" s="108" t="str">
        <f t="shared" si="2"/>
        <v/>
      </c>
      <c r="H112" s="47"/>
      <c r="I112" s="48"/>
      <c r="J112" s="48"/>
      <c r="K112" s="48"/>
      <c r="L112" s="48"/>
      <c r="M112" s="48"/>
      <c r="N112" s="48"/>
      <c r="O112" s="48"/>
      <c r="P112" s="48"/>
      <c r="Q112" s="48"/>
      <c r="R112" s="48"/>
      <c r="S112" s="48"/>
      <c r="T112" s="48"/>
      <c r="U112" s="49"/>
      <c r="V112" s="64">
        <f t="shared" si="3"/>
        <v>0</v>
      </c>
      <c r="W112" s="62"/>
      <c r="X112" s="63"/>
    </row>
    <row r="113" spans="3:24" ht="15.75" thickBot="1" x14ac:dyDescent="0.3">
      <c r="C113" s="66"/>
      <c r="D113" s="67"/>
      <c r="E113" s="68"/>
      <c r="F113" s="68"/>
      <c r="G113" s="123" t="str">
        <f t="shared" si="2"/>
        <v/>
      </c>
      <c r="H113" s="69"/>
      <c r="I113" s="70"/>
      <c r="J113" s="70"/>
      <c r="K113" s="70"/>
      <c r="L113" s="70"/>
      <c r="M113" s="70"/>
      <c r="N113" s="70"/>
      <c r="O113" s="70"/>
      <c r="P113" s="70"/>
      <c r="Q113" s="70"/>
      <c r="R113" s="70"/>
      <c r="S113" s="70"/>
      <c r="T113" s="70"/>
      <c r="U113" s="71"/>
      <c r="V113" s="117">
        <f t="shared" si="3"/>
        <v>0</v>
      </c>
      <c r="W113" s="62"/>
      <c r="X113" s="63"/>
    </row>
    <row r="114" spans="3:24" x14ac:dyDescent="0.25">
      <c r="W114" s="10"/>
      <c r="X114" s="10"/>
    </row>
    <row r="115" spans="3:24" hidden="1" x14ac:dyDescent="0.25">
      <c r="W115" s="10"/>
      <c r="X115" s="10"/>
    </row>
  </sheetData>
  <sheetProtection password="CAC0" sheet="1" objects="1" scenarios="1" selectLockedCells="1"/>
  <dataConsolidate/>
  <mergeCells count="22">
    <mergeCell ref="H16:U16"/>
    <mergeCell ref="H19:U19"/>
    <mergeCell ref="N18:R18"/>
    <mergeCell ref="V17:V23"/>
    <mergeCell ref="E2:T2"/>
    <mergeCell ref="C10:I11"/>
    <mergeCell ref="C16:G16"/>
    <mergeCell ref="C9:H9"/>
    <mergeCell ref="O15:P15"/>
    <mergeCell ref="E13:H13"/>
    <mergeCell ref="E14:H14"/>
    <mergeCell ref="C6:H6"/>
    <mergeCell ref="J6:R6"/>
    <mergeCell ref="E3:T4"/>
    <mergeCell ref="G17:G23"/>
    <mergeCell ref="F17:F23"/>
    <mergeCell ref="E17:E23"/>
    <mergeCell ref="D17:D23"/>
    <mergeCell ref="C17:C23"/>
    <mergeCell ref="X19:X21"/>
    <mergeCell ref="W19:W21"/>
    <mergeCell ref="T17:U17"/>
  </mergeCells>
  <conditionalFormatting sqref="I6 E13:E14">
    <cfRule type="containsBlanks" dxfId="20" priority="17">
      <formula>LEN(TRIM(E6))=0</formula>
    </cfRule>
  </conditionalFormatting>
  <conditionalFormatting sqref="W24:W113">
    <cfRule type="expression" dxfId="19" priority="11">
      <formula>IF(AND($I$6="YES",$W24&gt;8500),TRUE,FALSE)</formula>
    </cfRule>
    <cfRule type="expression" dxfId="18" priority="12">
      <formula>IF(AND($I$6="no",$W24&gt;6800),TRUE,FALSE)</formula>
    </cfRule>
  </conditionalFormatting>
  <conditionalFormatting sqref="I9">
    <cfRule type="containsBlanks" dxfId="17" priority="10">
      <formula>LEN(TRIM(I9))=0</formula>
    </cfRule>
  </conditionalFormatting>
  <conditionalFormatting sqref="L9">
    <cfRule type="containsBlanks" dxfId="16" priority="9">
      <formula>LEN(TRIM(L9))=0</formula>
    </cfRule>
  </conditionalFormatting>
  <conditionalFormatting sqref="N9">
    <cfRule type="containsBlanks" dxfId="15" priority="8">
      <formula>LEN(TRIM(N9))=0</formula>
    </cfRule>
  </conditionalFormatting>
  <conditionalFormatting sqref="V15">
    <cfRule type="containsText" dxfId="14" priority="6" operator="containsText" text="NO">
      <formula>NOT(ISERROR(SEARCH("NO",V15)))</formula>
    </cfRule>
    <cfRule type="containsText" dxfId="13" priority="7" operator="containsText" text="YES">
      <formula>NOT(ISERROR(SEARCH("YES",V15)))</formula>
    </cfRule>
  </conditionalFormatting>
  <conditionalFormatting sqref="V13">
    <cfRule type="cellIs" dxfId="12" priority="4" operator="greaterThan">
      <formula>1999</formula>
    </cfRule>
    <cfRule type="cellIs" dxfId="11" priority="5" operator="lessThan">
      <formula>2000</formula>
    </cfRule>
  </conditionalFormatting>
  <conditionalFormatting sqref="H20:U21">
    <cfRule type="expression" dxfId="10" priority="3">
      <formula>IF($I$6="No",TRUE,FALSE)</formula>
    </cfRule>
  </conditionalFormatting>
  <conditionalFormatting sqref="H22:U23">
    <cfRule type="expression" dxfId="9" priority="1">
      <formula>IF($I$6="YES",TRUE,FALSE)</formula>
    </cfRule>
  </conditionalFormatting>
  <pageMargins left="0.25" right="0.25" top="0.75" bottom="0.75" header="0.3" footer="0.3"/>
  <pageSetup paperSize="9" scale="61" fitToHeight="0" orientation="landscape" verticalDpi="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'Look ups'!$A$1:$A$2</xm:f>
          </x14:formula1>
          <xm:sqref>I6 I9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06"/>
  <sheetViews>
    <sheetView showGridLines="0" showRowColHeaders="0" zoomScaleNormal="100" workbookViewId="0">
      <selection activeCell="H14" sqref="H14"/>
    </sheetView>
  </sheetViews>
  <sheetFormatPr defaultColWidth="0" defaultRowHeight="15" zeroHeight="1" x14ac:dyDescent="0.25"/>
  <cols>
    <col min="1" max="1" width="2.42578125" customWidth="1"/>
    <col min="2" max="2" width="13.42578125" bestFit="1" customWidth="1"/>
    <col min="3" max="3" width="15.7109375" customWidth="1"/>
    <col min="4" max="4" width="13" customWidth="1"/>
    <col min="5" max="6" width="12.7109375" customWidth="1"/>
    <col min="7" max="7" width="8" customWidth="1"/>
    <col min="8" max="8" width="14" customWidth="1"/>
    <col min="9" max="9" width="1.7109375" customWidth="1"/>
    <col min="10" max="16" width="12.7109375" customWidth="1"/>
    <col min="17" max="17" width="3.140625" customWidth="1"/>
    <col min="18" max="18" width="4.7109375" hidden="1" customWidth="1"/>
    <col min="19" max="19" width="5.140625" hidden="1" customWidth="1"/>
    <col min="20" max="20" width="17" hidden="1" customWidth="1"/>
  </cols>
  <sheetData>
    <row r="1" spans="1:18" x14ac:dyDescent="0.25">
      <c r="A1" s="15"/>
    </row>
    <row r="2" spans="1:18" s="61" customFormat="1" ht="23.25" customHeight="1" x14ac:dyDescent="0.35">
      <c r="A2" s="15"/>
      <c r="B2"/>
      <c r="C2"/>
      <c r="D2" s="80" t="s">
        <v>29</v>
      </c>
      <c r="E2" s="81"/>
      <c r="F2" s="82"/>
      <c r="G2" s="82"/>
      <c r="H2" s="81"/>
      <c r="I2" s="81"/>
      <c r="J2" s="81"/>
      <c r="K2" s="81"/>
      <c r="L2" s="81"/>
      <c r="M2" s="81"/>
      <c r="N2" s="81"/>
      <c r="O2" s="81"/>
      <c r="P2" s="81"/>
    </row>
    <row r="3" spans="1:18" s="61" customFormat="1" ht="15" customHeight="1" x14ac:dyDescent="0.25">
      <c r="A3" s="15"/>
      <c r="B3"/>
      <c r="C3"/>
      <c r="D3" s="176" t="s">
        <v>94</v>
      </c>
      <c r="E3" s="176"/>
      <c r="F3" s="176"/>
      <c r="G3" s="176"/>
      <c r="H3" s="176"/>
      <c r="I3" s="176"/>
      <c r="J3" s="176"/>
      <c r="K3" s="176"/>
      <c r="L3" s="176"/>
      <c r="M3" s="176"/>
      <c r="N3" s="176"/>
      <c r="O3" s="176"/>
      <c r="P3" s="176"/>
      <c r="Q3" s="83"/>
    </row>
    <row r="4" spans="1:18" s="61" customFormat="1" ht="63.75" customHeight="1" x14ac:dyDescent="0.25">
      <c r="A4" s="15"/>
      <c r="B4"/>
      <c r="C4"/>
      <c r="D4" s="176"/>
      <c r="E4" s="176"/>
      <c r="F4" s="176"/>
      <c r="G4" s="176"/>
      <c r="H4" s="176"/>
      <c r="I4" s="176"/>
      <c r="J4" s="176"/>
      <c r="K4" s="176"/>
      <c r="L4" s="176"/>
      <c r="M4" s="176"/>
      <c r="N4" s="176"/>
      <c r="O4" s="176"/>
      <c r="P4" s="176"/>
      <c r="Q4" s="83"/>
    </row>
    <row r="5" spans="1:18" ht="13.5" customHeight="1" x14ac:dyDescent="0.25">
      <c r="A5" s="15"/>
      <c r="D5" s="44"/>
      <c r="E5" s="44"/>
      <c r="F5" s="44"/>
      <c r="G5" s="44"/>
      <c r="H5" s="44"/>
      <c r="I5" s="44"/>
      <c r="J5" s="44"/>
      <c r="K5" s="44"/>
      <c r="L5" s="44"/>
      <c r="M5" s="44"/>
      <c r="N5" s="44"/>
      <c r="O5" s="44"/>
      <c r="P5" s="44"/>
      <c r="Q5" s="44"/>
    </row>
    <row r="6" spans="1:18" ht="30" customHeight="1" x14ac:dyDescent="0.25">
      <c r="A6" s="15"/>
      <c r="B6" s="179" t="s">
        <v>68</v>
      </c>
      <c r="C6" s="179"/>
      <c r="D6" s="179"/>
      <c r="E6" s="179"/>
      <c r="F6" s="179"/>
      <c r="G6" s="180"/>
      <c r="H6" s="50"/>
      <c r="I6" s="41"/>
      <c r="J6" s="187" t="s">
        <v>102</v>
      </c>
      <c r="K6" s="187"/>
      <c r="L6" s="187"/>
      <c r="M6" s="187"/>
      <c r="N6" s="187"/>
      <c r="O6" s="187"/>
      <c r="P6" s="187"/>
      <c r="Q6" s="21"/>
      <c r="R6" s="10"/>
    </row>
    <row r="7" spans="1:18" ht="30" customHeight="1" x14ac:dyDescent="0.25">
      <c r="A7" s="15"/>
      <c r="B7" s="181" t="s">
        <v>30</v>
      </c>
      <c r="C7" s="181"/>
      <c r="D7" s="181"/>
      <c r="E7" s="181"/>
      <c r="F7" s="181"/>
      <c r="G7" s="182"/>
      <c r="H7" s="42"/>
      <c r="I7" s="10"/>
      <c r="J7" s="187"/>
      <c r="K7" s="187"/>
      <c r="L7" s="187"/>
      <c r="M7" s="187"/>
      <c r="N7" s="187"/>
      <c r="O7" s="187"/>
      <c r="P7" s="187"/>
      <c r="Q7" s="21"/>
      <c r="R7" s="10"/>
    </row>
    <row r="8" spans="1:18" ht="30" customHeight="1" x14ac:dyDescent="0.25">
      <c r="A8" s="15"/>
      <c r="B8" s="183" t="s">
        <v>98</v>
      </c>
      <c r="C8" s="183"/>
      <c r="D8" s="183"/>
      <c r="E8" s="183"/>
      <c r="F8" s="183"/>
      <c r="G8" s="183"/>
      <c r="H8" s="9">
        <f>MIN(H7*0.8,('WCF - Application Summary'!M13+'WCF - Application Summary'!K21)*0.1)</f>
        <v>0</v>
      </c>
      <c r="I8" s="10"/>
      <c r="J8" s="187"/>
      <c r="K8" s="187"/>
      <c r="L8" s="187"/>
      <c r="M8" s="187"/>
      <c r="N8" s="187"/>
      <c r="O8" s="187"/>
      <c r="P8" s="187"/>
      <c r="Q8" s="21"/>
      <c r="R8" s="10"/>
    </row>
    <row r="9" spans="1:18" ht="30" customHeight="1" x14ac:dyDescent="0.25">
      <c r="A9" s="15"/>
      <c r="B9" s="10"/>
      <c r="C9" s="10"/>
      <c r="D9" s="10"/>
      <c r="E9" s="10"/>
      <c r="F9" s="10"/>
      <c r="G9" s="10"/>
      <c r="H9" s="10"/>
      <c r="I9" s="10"/>
      <c r="J9" s="10" t="s">
        <v>96</v>
      </c>
      <c r="K9" s="10"/>
      <c r="L9" s="10"/>
      <c r="M9" s="10"/>
      <c r="N9" s="10"/>
      <c r="O9" s="10"/>
      <c r="P9" s="10"/>
      <c r="Q9" s="10"/>
      <c r="R9" s="10"/>
    </row>
    <row r="10" spans="1:18" ht="30" customHeight="1" x14ac:dyDescent="0.25">
      <c r="A10" s="15"/>
      <c r="B10" s="179" t="s">
        <v>67</v>
      </c>
      <c r="C10" s="179"/>
      <c r="D10" s="179"/>
      <c r="E10" s="179"/>
      <c r="F10" s="179"/>
      <c r="G10" s="179"/>
      <c r="H10" s="51"/>
      <c r="I10" s="16"/>
      <c r="J10" s="187" t="s">
        <v>103</v>
      </c>
      <c r="K10" s="187"/>
      <c r="L10" s="187"/>
      <c r="M10" s="187"/>
      <c r="N10" s="187"/>
      <c r="O10" s="187"/>
      <c r="P10" s="187"/>
      <c r="Q10" s="21"/>
      <c r="R10" s="21"/>
    </row>
    <row r="11" spans="1:18" ht="30" customHeight="1" x14ac:dyDescent="0.25">
      <c r="A11" s="15"/>
      <c r="B11" s="186" t="s">
        <v>31</v>
      </c>
      <c r="C11" s="186"/>
      <c r="D11" s="186"/>
      <c r="E11" s="186"/>
      <c r="F11" s="186"/>
      <c r="G11" s="186"/>
      <c r="H11" s="42"/>
      <c r="I11" s="17"/>
      <c r="J11" s="187"/>
      <c r="K11" s="187"/>
      <c r="L11" s="187"/>
      <c r="M11" s="187"/>
      <c r="N11" s="187"/>
      <c r="O11" s="187"/>
      <c r="P11" s="187"/>
      <c r="Q11" s="21"/>
      <c r="R11" s="21"/>
    </row>
    <row r="12" spans="1:18" ht="30" customHeight="1" x14ac:dyDescent="0.25">
      <c r="A12" s="15"/>
      <c r="B12" s="183" t="s">
        <v>98</v>
      </c>
      <c r="C12" s="183"/>
      <c r="D12" s="183"/>
      <c r="E12" s="183"/>
      <c r="F12" s="183"/>
      <c r="G12" s="183"/>
      <c r="H12" s="9">
        <f>MIN(H11*0.4,('WCF - Application Summary'!M13+'WCF - Application Summary'!K21)*0.1)</f>
        <v>0</v>
      </c>
      <c r="I12" s="19"/>
      <c r="J12" s="187"/>
      <c r="K12" s="187"/>
      <c r="L12" s="187"/>
      <c r="M12" s="187"/>
      <c r="N12" s="187"/>
      <c r="O12" s="187"/>
      <c r="P12" s="187"/>
      <c r="Q12" s="21"/>
      <c r="R12" s="21"/>
    </row>
    <row r="13" spans="1:18" ht="30" customHeight="1" x14ac:dyDescent="0.25">
      <c r="A13" s="15"/>
      <c r="B13" s="11"/>
      <c r="C13" s="11"/>
      <c r="D13" s="11"/>
      <c r="E13" s="12"/>
      <c r="F13" s="12"/>
      <c r="G13" s="12"/>
      <c r="H13" s="12"/>
      <c r="I13" s="12"/>
      <c r="J13" s="12"/>
      <c r="K13" s="12"/>
      <c r="L13" s="12"/>
      <c r="M13" s="12"/>
      <c r="N13" s="12"/>
      <c r="O13" s="12"/>
      <c r="P13" s="12"/>
      <c r="Q13" s="12"/>
      <c r="R13" s="177"/>
    </row>
    <row r="14" spans="1:18" ht="30" customHeight="1" x14ac:dyDescent="0.25">
      <c r="A14" s="15"/>
      <c r="B14" s="178" t="s">
        <v>66</v>
      </c>
      <c r="C14" s="178"/>
      <c r="D14" s="178"/>
      <c r="E14" s="178"/>
      <c r="F14" s="178"/>
      <c r="G14" s="178"/>
      <c r="H14" s="50"/>
      <c r="I14" s="17"/>
      <c r="J14" s="188" t="s">
        <v>99</v>
      </c>
      <c r="K14" s="188"/>
      <c r="L14" s="188"/>
      <c r="M14" s="188"/>
      <c r="N14" s="188"/>
      <c r="O14" s="188"/>
      <c r="P14" s="188"/>
      <c r="Q14" s="22"/>
      <c r="R14" s="177"/>
    </row>
    <row r="15" spans="1:18" ht="30" customHeight="1" x14ac:dyDescent="0.25">
      <c r="A15" s="15"/>
      <c r="B15" s="184" t="s">
        <v>65</v>
      </c>
      <c r="C15" s="184"/>
      <c r="D15" s="184"/>
      <c r="E15" s="184"/>
      <c r="F15" s="184"/>
      <c r="G15" s="185"/>
      <c r="H15" s="9">
        <f>IF($H$14="YES",IF('WCF - Establishment Items '!$V$12&gt;20,(('WCF - Establishment Items '!$V$11+'WCF - Establishment Items '!V10*0.2)*1000),(1000*'WCF - Establishment Items '!$V$10)),0)</f>
        <v>0</v>
      </c>
      <c r="I15" s="3"/>
      <c r="J15" s="188"/>
      <c r="K15" s="188"/>
      <c r="L15" s="188"/>
      <c r="M15" s="188"/>
      <c r="N15" s="188"/>
      <c r="O15" s="188"/>
      <c r="P15" s="188"/>
      <c r="Q15" s="22"/>
      <c r="R15" s="177"/>
    </row>
    <row r="16" spans="1:18" ht="43.5" customHeight="1" x14ac:dyDescent="0.25">
      <c r="A16" s="15"/>
      <c r="B16" s="10"/>
      <c r="C16" s="13"/>
      <c r="D16" s="13"/>
      <c r="E16" s="14"/>
      <c r="F16" s="14"/>
      <c r="G16" s="14"/>
      <c r="H16" s="14"/>
      <c r="I16" s="14"/>
      <c r="J16" s="188"/>
      <c r="K16" s="188"/>
      <c r="L16" s="188"/>
      <c r="M16" s="188"/>
      <c r="N16" s="188"/>
      <c r="O16" s="188"/>
      <c r="P16" s="188"/>
      <c r="Q16" s="22"/>
      <c r="R16" s="8"/>
    </row>
    <row r="17" spans="1:21" ht="30" hidden="1" customHeight="1" x14ac:dyDescent="0.25">
      <c r="A17" s="15"/>
      <c r="B17" s="10"/>
      <c r="C17" s="13"/>
      <c r="D17" s="13"/>
      <c r="E17" s="14"/>
      <c r="F17" s="14"/>
      <c r="G17" s="14"/>
      <c r="H17" s="14"/>
      <c r="I17" s="14"/>
      <c r="J17" s="22"/>
      <c r="K17" s="22"/>
      <c r="L17" s="22"/>
      <c r="M17" s="22"/>
      <c r="N17" s="22"/>
      <c r="O17" s="22"/>
      <c r="P17" s="22"/>
      <c r="Q17" s="22"/>
      <c r="R17" s="8"/>
    </row>
    <row r="18" spans="1:21" ht="30" hidden="1" customHeight="1" x14ac:dyDescent="0.25">
      <c r="B18" s="4"/>
      <c r="C18" s="5"/>
      <c r="D18" s="5"/>
      <c r="E18" s="6"/>
      <c r="F18" s="6"/>
      <c r="G18" s="6"/>
      <c r="H18" s="6"/>
      <c r="I18" s="6"/>
      <c r="J18" s="6"/>
      <c r="K18" s="6"/>
      <c r="L18" s="6"/>
      <c r="M18" s="6"/>
      <c r="N18" s="6"/>
      <c r="O18" s="6"/>
      <c r="P18" s="6"/>
      <c r="Q18" s="7"/>
      <c r="R18" s="8"/>
    </row>
    <row r="19" spans="1:21" ht="30" hidden="1" customHeight="1" x14ac:dyDescent="0.25">
      <c r="B19" s="4"/>
      <c r="C19" s="5"/>
      <c r="D19" s="5"/>
      <c r="E19" s="6"/>
      <c r="F19" s="6"/>
      <c r="G19" s="6"/>
      <c r="H19" s="6"/>
      <c r="I19" s="6"/>
      <c r="J19" s="6"/>
      <c r="K19" s="6"/>
      <c r="L19" s="6"/>
      <c r="M19" s="6"/>
      <c r="N19" s="6"/>
      <c r="O19" s="6"/>
      <c r="P19" s="6"/>
      <c r="Q19" s="7"/>
      <c r="R19" s="8"/>
    </row>
    <row r="20" spans="1:21" hidden="1" x14ac:dyDescent="0.25">
      <c r="B20" s="4"/>
      <c r="C20" s="5"/>
      <c r="D20" s="5"/>
      <c r="E20" s="6"/>
      <c r="F20" s="6"/>
      <c r="G20" s="6"/>
      <c r="H20" s="6"/>
      <c r="I20" s="6"/>
      <c r="J20" s="6"/>
      <c r="K20" s="6"/>
      <c r="L20" s="6"/>
      <c r="M20" s="6"/>
      <c r="N20" s="6"/>
      <c r="O20" s="6"/>
      <c r="P20" s="6"/>
      <c r="Q20" s="7"/>
      <c r="R20" s="8"/>
    </row>
    <row r="21" spans="1:21" hidden="1" x14ac:dyDescent="0.25">
      <c r="B21" s="4"/>
      <c r="C21" s="5"/>
      <c r="D21" s="5"/>
      <c r="E21" s="6"/>
      <c r="F21" s="6"/>
      <c r="G21" s="6"/>
      <c r="H21" s="6"/>
      <c r="I21" s="6"/>
      <c r="J21" s="6"/>
      <c r="K21" s="6"/>
      <c r="L21" s="6"/>
      <c r="M21" s="6"/>
      <c r="N21" s="6"/>
      <c r="O21" s="6"/>
      <c r="P21" s="6"/>
      <c r="Q21" s="7"/>
      <c r="R21" s="8"/>
    </row>
    <row r="22" spans="1:21" hidden="1" x14ac:dyDescent="0.25">
      <c r="B22" s="4"/>
      <c r="C22" s="5"/>
      <c r="D22" s="5"/>
      <c r="E22" s="6"/>
      <c r="F22" s="6"/>
      <c r="G22" s="6"/>
      <c r="H22" s="6"/>
      <c r="I22" s="6"/>
      <c r="J22" s="6"/>
      <c r="K22" s="6"/>
      <c r="L22" s="6"/>
      <c r="M22" s="6"/>
      <c r="N22" s="6"/>
      <c r="O22" s="6"/>
      <c r="P22" s="6"/>
      <c r="Q22" s="7"/>
      <c r="R22" s="8"/>
      <c r="U22" s="1"/>
    </row>
    <row r="23" spans="1:21" hidden="1" x14ac:dyDescent="0.25">
      <c r="B23" s="4"/>
      <c r="C23" s="5"/>
      <c r="D23" s="5"/>
      <c r="E23" s="6"/>
      <c r="F23" s="6"/>
      <c r="G23" s="6"/>
      <c r="H23" s="6"/>
      <c r="I23" s="6"/>
      <c r="J23" s="6"/>
      <c r="K23" s="6"/>
      <c r="L23" s="6"/>
      <c r="M23" s="6"/>
      <c r="N23" s="6"/>
      <c r="O23" s="6"/>
      <c r="P23" s="6"/>
      <c r="Q23" s="7"/>
      <c r="R23" s="8"/>
    </row>
    <row r="24" spans="1:21" hidden="1" x14ac:dyDescent="0.25">
      <c r="B24" s="4"/>
      <c r="C24" s="5"/>
      <c r="D24" s="5"/>
      <c r="E24" s="6"/>
      <c r="F24" s="6"/>
      <c r="G24" s="6"/>
      <c r="H24" s="6"/>
      <c r="I24" s="6"/>
      <c r="J24" s="6"/>
      <c r="K24" s="6"/>
      <c r="L24" s="6"/>
      <c r="M24" s="6"/>
      <c r="N24" s="6"/>
      <c r="O24" s="6"/>
      <c r="P24" s="6"/>
      <c r="Q24" s="7"/>
      <c r="R24" s="8"/>
    </row>
    <row r="25" spans="1:21" hidden="1" x14ac:dyDescent="0.25">
      <c r="B25" s="4"/>
      <c r="C25" s="5"/>
      <c r="D25" s="5"/>
      <c r="E25" s="6"/>
      <c r="F25" s="6"/>
      <c r="G25" s="6"/>
      <c r="H25" s="6"/>
      <c r="I25" s="6"/>
      <c r="J25" s="6"/>
      <c r="K25" s="6"/>
      <c r="L25" s="6"/>
      <c r="M25" s="6"/>
      <c r="N25" s="6"/>
      <c r="O25" s="6"/>
      <c r="P25" s="6"/>
      <c r="Q25" s="7"/>
      <c r="R25" s="8"/>
    </row>
    <row r="26" spans="1:21" hidden="1" x14ac:dyDescent="0.25">
      <c r="B26" s="4"/>
      <c r="C26" s="5"/>
      <c r="D26" s="5"/>
      <c r="E26" s="6"/>
      <c r="F26" s="6"/>
      <c r="G26" s="6"/>
      <c r="H26" s="6"/>
      <c r="I26" s="6"/>
      <c r="J26" s="6"/>
      <c r="K26" s="6"/>
      <c r="L26" s="6"/>
      <c r="M26" s="6"/>
      <c r="N26" s="6"/>
      <c r="O26" s="6"/>
      <c r="P26" s="6"/>
      <c r="Q26" s="7"/>
      <c r="R26" s="8"/>
    </row>
    <row r="27" spans="1:21" hidden="1" x14ac:dyDescent="0.25">
      <c r="B27" s="4"/>
      <c r="C27" s="5"/>
      <c r="D27" s="5"/>
      <c r="E27" s="6"/>
      <c r="F27" s="6"/>
      <c r="G27" s="6"/>
      <c r="H27" s="6"/>
      <c r="I27" s="6"/>
      <c r="J27" s="6"/>
      <c r="K27" s="6"/>
      <c r="L27" s="6"/>
      <c r="M27" s="6"/>
      <c r="N27" s="6"/>
      <c r="O27" s="6"/>
      <c r="P27" s="6"/>
      <c r="Q27" s="7"/>
      <c r="R27" s="8"/>
    </row>
    <row r="28" spans="1:21" hidden="1" x14ac:dyDescent="0.25">
      <c r="B28" s="4"/>
      <c r="C28" s="5"/>
      <c r="D28" s="5"/>
      <c r="E28" s="6"/>
      <c r="F28" s="6"/>
      <c r="G28" s="6"/>
      <c r="H28" s="6"/>
      <c r="I28" s="6"/>
      <c r="J28" s="6"/>
      <c r="K28" s="6"/>
      <c r="L28" s="6"/>
      <c r="M28" s="6"/>
      <c r="N28" s="6"/>
      <c r="O28" s="6"/>
      <c r="P28" s="6"/>
      <c r="Q28" s="7"/>
      <c r="R28" s="8"/>
    </row>
    <row r="29" spans="1:21" hidden="1" x14ac:dyDescent="0.25">
      <c r="B29" s="4"/>
      <c r="C29" s="5"/>
      <c r="D29" s="5"/>
      <c r="E29" s="6"/>
      <c r="F29" s="6"/>
      <c r="G29" s="6"/>
      <c r="H29" s="6"/>
      <c r="I29" s="6"/>
      <c r="J29" s="6"/>
      <c r="K29" s="6"/>
      <c r="L29" s="6"/>
      <c r="M29" s="6"/>
      <c r="N29" s="6"/>
      <c r="O29" s="6"/>
      <c r="P29" s="6"/>
      <c r="Q29" s="7"/>
      <c r="R29" s="8"/>
    </row>
    <row r="30" spans="1:21" hidden="1" x14ac:dyDescent="0.25">
      <c r="B30" s="4"/>
      <c r="C30" s="5"/>
      <c r="D30" s="5"/>
      <c r="E30" s="6"/>
      <c r="F30" s="6"/>
      <c r="G30" s="6"/>
      <c r="H30" s="6"/>
      <c r="I30" s="6"/>
      <c r="J30" s="6"/>
      <c r="K30" s="6"/>
      <c r="L30" s="6"/>
      <c r="M30" s="6"/>
      <c r="N30" s="6"/>
      <c r="O30" s="6"/>
      <c r="P30" s="6"/>
      <c r="Q30" s="7"/>
      <c r="R30" s="8"/>
    </row>
    <row r="31" spans="1:21" hidden="1" x14ac:dyDescent="0.25">
      <c r="B31" s="4"/>
      <c r="C31" s="5"/>
      <c r="D31" s="5"/>
      <c r="E31" s="6"/>
      <c r="F31" s="6"/>
      <c r="G31" s="6"/>
      <c r="H31" s="6"/>
      <c r="I31" s="6"/>
      <c r="J31" s="6"/>
      <c r="K31" s="6"/>
      <c r="L31" s="6"/>
      <c r="M31" s="6"/>
      <c r="N31" s="6"/>
      <c r="O31" s="6"/>
      <c r="P31" s="6"/>
      <c r="Q31" s="7"/>
      <c r="R31" s="8"/>
    </row>
    <row r="32" spans="1:21" hidden="1" x14ac:dyDescent="0.25">
      <c r="B32" s="4"/>
      <c r="C32" s="5"/>
      <c r="D32" s="5"/>
      <c r="E32" s="6"/>
      <c r="F32" s="6"/>
      <c r="G32" s="6"/>
      <c r="H32" s="6"/>
      <c r="I32" s="6"/>
      <c r="J32" s="6"/>
      <c r="K32" s="6"/>
      <c r="L32" s="6"/>
      <c r="M32" s="6"/>
      <c r="N32" s="6"/>
      <c r="O32" s="6"/>
      <c r="P32" s="6"/>
      <c r="Q32" s="7"/>
      <c r="R32" s="8"/>
    </row>
    <row r="33" spans="2:18" hidden="1" x14ac:dyDescent="0.25">
      <c r="B33" s="4"/>
      <c r="C33" s="5"/>
      <c r="D33" s="5"/>
      <c r="E33" s="6"/>
      <c r="F33" s="6"/>
      <c r="G33" s="6"/>
      <c r="H33" s="6"/>
      <c r="I33" s="6"/>
      <c r="J33" s="6"/>
      <c r="K33" s="6"/>
      <c r="L33" s="6"/>
      <c r="M33" s="6"/>
      <c r="N33" s="6"/>
      <c r="O33" s="6"/>
      <c r="P33" s="6"/>
      <c r="Q33" s="7"/>
      <c r="R33" s="8"/>
    </row>
    <row r="34" spans="2:18" hidden="1" x14ac:dyDescent="0.25">
      <c r="B34" s="4"/>
      <c r="C34" s="5"/>
      <c r="D34" s="5"/>
      <c r="E34" s="6"/>
      <c r="F34" s="6"/>
      <c r="G34" s="6"/>
      <c r="H34" s="6"/>
      <c r="I34" s="6"/>
      <c r="J34" s="6"/>
      <c r="K34" s="6"/>
      <c r="L34" s="6"/>
      <c r="M34" s="6"/>
      <c r="N34" s="6"/>
      <c r="O34" s="6"/>
      <c r="P34" s="6"/>
      <c r="Q34" s="7"/>
      <c r="R34" s="8"/>
    </row>
    <row r="35" spans="2:18" hidden="1" x14ac:dyDescent="0.25">
      <c r="B35" s="4"/>
      <c r="C35" s="5"/>
      <c r="D35" s="5"/>
      <c r="E35" s="6"/>
      <c r="F35" s="6"/>
      <c r="G35" s="6"/>
      <c r="H35" s="6"/>
      <c r="I35" s="6"/>
      <c r="J35" s="6"/>
      <c r="K35" s="6"/>
      <c r="L35" s="6"/>
      <c r="M35" s="6"/>
      <c r="N35" s="6"/>
      <c r="O35" s="6"/>
      <c r="P35" s="6"/>
      <c r="Q35" s="7"/>
      <c r="R35" s="8"/>
    </row>
    <row r="36" spans="2:18" hidden="1" x14ac:dyDescent="0.25">
      <c r="B36" s="4"/>
      <c r="C36" s="5"/>
      <c r="D36" s="5"/>
      <c r="E36" s="6"/>
      <c r="F36" s="6"/>
      <c r="G36" s="6"/>
      <c r="H36" s="6"/>
      <c r="I36" s="6"/>
      <c r="J36" s="6"/>
      <c r="K36" s="6"/>
      <c r="L36" s="6"/>
      <c r="M36" s="6"/>
      <c r="N36" s="6"/>
      <c r="O36" s="6"/>
      <c r="P36" s="6"/>
      <c r="Q36" s="7"/>
      <c r="R36" s="8"/>
    </row>
    <row r="37" spans="2:18" hidden="1" x14ac:dyDescent="0.25">
      <c r="B37" s="4"/>
      <c r="C37" s="5"/>
      <c r="D37" s="5"/>
      <c r="E37" s="6"/>
      <c r="F37" s="6"/>
      <c r="G37" s="6"/>
      <c r="H37" s="6"/>
      <c r="I37" s="6"/>
      <c r="J37" s="6"/>
      <c r="K37" s="6"/>
      <c r="L37" s="6"/>
      <c r="M37" s="6"/>
      <c r="N37" s="6"/>
      <c r="O37" s="6"/>
      <c r="P37" s="6"/>
      <c r="Q37" s="7"/>
      <c r="R37" s="8"/>
    </row>
    <row r="38" spans="2:18" hidden="1" x14ac:dyDescent="0.25">
      <c r="B38" s="4"/>
      <c r="C38" s="5"/>
      <c r="D38" s="5"/>
      <c r="E38" s="6"/>
      <c r="F38" s="6"/>
      <c r="G38" s="6"/>
      <c r="H38" s="6"/>
      <c r="I38" s="6"/>
      <c r="J38" s="6"/>
      <c r="K38" s="6"/>
      <c r="L38" s="6"/>
      <c r="M38" s="6"/>
      <c r="N38" s="6"/>
      <c r="O38" s="6"/>
      <c r="P38" s="6"/>
      <c r="Q38" s="7"/>
      <c r="R38" s="8"/>
    </row>
    <row r="39" spans="2:18" hidden="1" x14ac:dyDescent="0.25">
      <c r="B39" s="4"/>
      <c r="C39" s="5"/>
      <c r="D39" s="5"/>
      <c r="E39" s="6"/>
      <c r="F39" s="6"/>
      <c r="G39" s="6"/>
      <c r="H39" s="6"/>
      <c r="I39" s="6"/>
      <c r="J39" s="6"/>
      <c r="K39" s="6"/>
      <c r="L39" s="6"/>
      <c r="M39" s="6"/>
      <c r="N39" s="6"/>
      <c r="O39" s="6"/>
      <c r="P39" s="6"/>
      <c r="Q39" s="7"/>
      <c r="R39" s="8"/>
    </row>
    <row r="40" spans="2:18" hidden="1" x14ac:dyDescent="0.25">
      <c r="B40" s="4"/>
      <c r="C40" s="5"/>
      <c r="D40" s="5"/>
      <c r="E40" s="6"/>
      <c r="F40" s="6"/>
      <c r="G40" s="6"/>
      <c r="H40" s="6"/>
      <c r="I40" s="6"/>
      <c r="J40" s="6"/>
      <c r="K40" s="6"/>
      <c r="L40" s="6"/>
      <c r="M40" s="6"/>
      <c r="N40" s="6"/>
      <c r="O40" s="6"/>
      <c r="P40" s="6"/>
      <c r="Q40" s="7"/>
      <c r="R40" s="8"/>
    </row>
    <row r="41" spans="2:18" hidden="1" x14ac:dyDescent="0.25">
      <c r="B41" s="4"/>
      <c r="C41" s="5"/>
      <c r="D41" s="5"/>
      <c r="E41" s="6"/>
      <c r="F41" s="6"/>
      <c r="G41" s="6"/>
      <c r="H41" s="6"/>
      <c r="I41" s="6"/>
      <c r="J41" s="6"/>
      <c r="K41" s="6"/>
      <c r="L41" s="6"/>
      <c r="M41" s="6"/>
      <c r="N41" s="6"/>
      <c r="O41" s="6"/>
      <c r="P41" s="6"/>
      <c r="Q41" s="7"/>
      <c r="R41" s="8"/>
    </row>
    <row r="42" spans="2:18" hidden="1" x14ac:dyDescent="0.25">
      <c r="B42" s="4"/>
      <c r="C42" s="5"/>
      <c r="D42" s="5"/>
      <c r="E42" s="6"/>
      <c r="F42" s="6"/>
      <c r="G42" s="6"/>
      <c r="H42" s="6"/>
      <c r="I42" s="6"/>
      <c r="J42" s="6"/>
      <c r="K42" s="6"/>
      <c r="L42" s="6"/>
      <c r="M42" s="6"/>
      <c r="N42" s="6"/>
      <c r="O42" s="6"/>
      <c r="P42" s="6"/>
      <c r="Q42" s="7"/>
      <c r="R42" s="8"/>
    </row>
    <row r="43" spans="2:18" hidden="1" x14ac:dyDescent="0.25">
      <c r="B43" s="4"/>
      <c r="C43" s="5"/>
      <c r="D43" s="5"/>
      <c r="E43" s="6"/>
      <c r="F43" s="6"/>
      <c r="G43" s="6"/>
      <c r="H43" s="6"/>
      <c r="I43" s="6"/>
      <c r="J43" s="6"/>
      <c r="K43" s="6"/>
      <c r="L43" s="6"/>
      <c r="M43" s="6"/>
      <c r="N43" s="6"/>
      <c r="O43" s="6"/>
      <c r="P43" s="6"/>
      <c r="Q43" s="7"/>
      <c r="R43" s="8"/>
    </row>
    <row r="44" spans="2:18" hidden="1" x14ac:dyDescent="0.25">
      <c r="B44" s="4"/>
      <c r="C44" s="5"/>
      <c r="D44" s="5"/>
      <c r="E44" s="6"/>
      <c r="F44" s="6"/>
      <c r="G44" s="6"/>
      <c r="H44" s="6"/>
      <c r="I44" s="6"/>
      <c r="J44" s="6"/>
      <c r="K44" s="6"/>
      <c r="L44" s="6"/>
      <c r="M44" s="6"/>
      <c r="N44" s="6"/>
      <c r="O44" s="6"/>
      <c r="P44" s="6"/>
      <c r="Q44" s="7"/>
      <c r="R44" s="8"/>
    </row>
    <row r="45" spans="2:18" hidden="1" x14ac:dyDescent="0.25">
      <c r="B45" s="4"/>
      <c r="C45" s="5"/>
      <c r="D45" s="5"/>
      <c r="E45" s="6"/>
      <c r="F45" s="6"/>
      <c r="G45" s="6"/>
      <c r="H45" s="6"/>
      <c r="I45" s="6"/>
      <c r="J45" s="6"/>
      <c r="K45" s="6"/>
      <c r="L45" s="6"/>
      <c r="M45" s="6"/>
      <c r="N45" s="6"/>
      <c r="O45" s="6"/>
      <c r="P45" s="6"/>
      <c r="Q45" s="7"/>
      <c r="R45" s="8"/>
    </row>
    <row r="46" spans="2:18" hidden="1" x14ac:dyDescent="0.25">
      <c r="B46" s="4"/>
      <c r="C46" s="5"/>
      <c r="D46" s="5"/>
      <c r="E46" s="6"/>
      <c r="F46" s="6"/>
      <c r="G46" s="6"/>
      <c r="H46" s="6"/>
      <c r="I46" s="6"/>
      <c r="J46" s="6"/>
      <c r="K46" s="6"/>
      <c r="L46" s="6"/>
      <c r="M46" s="6"/>
      <c r="N46" s="6"/>
      <c r="O46" s="6"/>
      <c r="P46" s="6"/>
      <c r="Q46" s="7"/>
      <c r="R46" s="8"/>
    </row>
    <row r="47" spans="2:18" hidden="1" x14ac:dyDescent="0.25">
      <c r="B47" s="4"/>
      <c r="C47" s="5"/>
      <c r="D47" s="5"/>
      <c r="E47" s="6"/>
      <c r="F47" s="6"/>
      <c r="G47" s="6"/>
      <c r="H47" s="6"/>
      <c r="I47" s="6"/>
      <c r="J47" s="6"/>
      <c r="K47" s="6"/>
      <c r="L47" s="6"/>
      <c r="M47" s="6"/>
      <c r="N47" s="6"/>
      <c r="O47" s="6"/>
      <c r="P47" s="6"/>
      <c r="Q47" s="7"/>
      <c r="R47" s="8"/>
    </row>
    <row r="48" spans="2:18" hidden="1" x14ac:dyDescent="0.25">
      <c r="B48" s="4"/>
      <c r="C48" s="5"/>
      <c r="D48" s="5"/>
      <c r="E48" s="6"/>
      <c r="F48" s="6"/>
      <c r="G48" s="6"/>
      <c r="H48" s="6"/>
      <c r="I48" s="6"/>
      <c r="J48" s="6"/>
      <c r="K48" s="6"/>
      <c r="L48" s="6"/>
      <c r="M48" s="6"/>
      <c r="N48" s="6"/>
      <c r="O48" s="6"/>
      <c r="P48" s="6"/>
      <c r="Q48" s="7"/>
      <c r="R48" s="8"/>
    </row>
    <row r="49" spans="2:18" hidden="1" x14ac:dyDescent="0.25">
      <c r="B49" s="4"/>
      <c r="C49" s="5"/>
      <c r="D49" s="5"/>
      <c r="E49" s="6"/>
      <c r="F49" s="6"/>
      <c r="G49" s="6"/>
      <c r="H49" s="6"/>
      <c r="I49" s="6"/>
      <c r="J49" s="6"/>
      <c r="K49" s="6"/>
      <c r="L49" s="6"/>
      <c r="M49" s="6"/>
      <c r="N49" s="6"/>
      <c r="O49" s="6"/>
      <c r="P49" s="6"/>
      <c r="Q49" s="7"/>
      <c r="R49" s="8"/>
    </row>
    <row r="50" spans="2:18" hidden="1" x14ac:dyDescent="0.25">
      <c r="B50" s="4"/>
      <c r="C50" s="5"/>
      <c r="D50" s="5"/>
      <c r="E50" s="6"/>
      <c r="F50" s="6"/>
      <c r="G50" s="6"/>
      <c r="H50" s="6"/>
      <c r="I50" s="6"/>
      <c r="J50" s="6"/>
      <c r="K50" s="6"/>
      <c r="L50" s="6"/>
      <c r="M50" s="6"/>
      <c r="N50" s="6"/>
      <c r="O50" s="6"/>
      <c r="P50" s="6"/>
      <c r="Q50" s="7"/>
      <c r="R50" s="8"/>
    </row>
    <row r="51" spans="2:18" hidden="1" x14ac:dyDescent="0.25">
      <c r="B51" s="4"/>
      <c r="C51" s="5"/>
      <c r="D51" s="5"/>
      <c r="E51" s="6"/>
      <c r="F51" s="6"/>
      <c r="G51" s="6"/>
      <c r="H51" s="6"/>
      <c r="I51" s="6"/>
      <c r="J51" s="6"/>
      <c r="K51" s="6"/>
      <c r="L51" s="6"/>
      <c r="M51" s="6"/>
      <c r="N51" s="6"/>
      <c r="O51" s="6"/>
      <c r="P51" s="6"/>
      <c r="Q51" s="7"/>
      <c r="R51" s="8"/>
    </row>
    <row r="52" spans="2:18" hidden="1" x14ac:dyDescent="0.25">
      <c r="B52" s="4"/>
      <c r="C52" s="5"/>
      <c r="D52" s="5"/>
      <c r="E52" s="6"/>
      <c r="F52" s="6"/>
      <c r="G52" s="6"/>
      <c r="H52" s="6"/>
      <c r="I52" s="6"/>
      <c r="J52" s="6"/>
      <c r="K52" s="6"/>
      <c r="L52" s="6"/>
      <c r="M52" s="6"/>
      <c r="N52" s="6"/>
      <c r="O52" s="6"/>
      <c r="P52" s="6"/>
      <c r="Q52" s="7"/>
      <c r="R52" s="8"/>
    </row>
    <row r="53" spans="2:18" hidden="1" x14ac:dyDescent="0.25">
      <c r="B53" s="4"/>
      <c r="C53" s="5"/>
      <c r="D53" s="5"/>
      <c r="E53" s="6"/>
      <c r="F53" s="6"/>
      <c r="G53" s="6"/>
      <c r="H53" s="6"/>
      <c r="I53" s="6"/>
      <c r="J53" s="6"/>
      <c r="K53" s="6"/>
      <c r="L53" s="6"/>
      <c r="M53" s="6"/>
      <c r="N53" s="6"/>
      <c r="O53" s="6"/>
      <c r="P53" s="6"/>
      <c r="Q53" s="7"/>
      <c r="R53" s="8"/>
    </row>
    <row r="54" spans="2:18" hidden="1" x14ac:dyDescent="0.25">
      <c r="B54" s="4"/>
      <c r="C54" s="5"/>
      <c r="D54" s="5"/>
      <c r="E54" s="6"/>
      <c r="F54" s="6"/>
      <c r="G54" s="6"/>
      <c r="H54" s="6"/>
      <c r="I54" s="6"/>
      <c r="J54" s="6"/>
      <c r="K54" s="6"/>
      <c r="L54" s="6"/>
      <c r="M54" s="6"/>
      <c r="N54" s="6"/>
      <c r="O54" s="6"/>
      <c r="P54" s="6"/>
      <c r="Q54" s="7"/>
      <c r="R54" s="8"/>
    </row>
    <row r="55" spans="2:18" hidden="1" x14ac:dyDescent="0.25">
      <c r="B55" s="4"/>
      <c r="C55" s="5"/>
      <c r="D55" s="5"/>
      <c r="E55" s="6"/>
      <c r="F55" s="6"/>
      <c r="G55" s="6"/>
      <c r="H55" s="6"/>
      <c r="I55" s="6"/>
      <c r="J55" s="6"/>
      <c r="K55" s="6"/>
      <c r="L55" s="6"/>
      <c r="M55" s="6"/>
      <c r="N55" s="6"/>
      <c r="O55" s="6"/>
      <c r="P55" s="6"/>
      <c r="Q55" s="7"/>
      <c r="R55" s="8"/>
    </row>
    <row r="56" spans="2:18" hidden="1" x14ac:dyDescent="0.25">
      <c r="B56" s="4"/>
      <c r="C56" s="5"/>
      <c r="D56" s="5"/>
      <c r="E56" s="6"/>
      <c r="F56" s="6"/>
      <c r="G56" s="6"/>
      <c r="H56" s="6"/>
      <c r="I56" s="6"/>
      <c r="J56" s="6"/>
      <c r="K56" s="6"/>
      <c r="L56" s="6"/>
      <c r="M56" s="6"/>
      <c r="N56" s="6"/>
      <c r="O56" s="6"/>
      <c r="P56" s="6"/>
      <c r="Q56" s="7"/>
      <c r="R56" s="8"/>
    </row>
    <row r="57" spans="2:18" hidden="1" x14ac:dyDescent="0.25">
      <c r="B57" s="4"/>
      <c r="C57" s="5"/>
      <c r="D57" s="5"/>
      <c r="E57" s="6"/>
      <c r="F57" s="6"/>
      <c r="G57" s="6"/>
      <c r="H57" s="6"/>
      <c r="I57" s="6"/>
      <c r="J57" s="6"/>
      <c r="K57" s="6"/>
      <c r="L57" s="6"/>
      <c r="M57" s="6"/>
      <c r="N57" s="6"/>
      <c r="O57" s="6"/>
      <c r="P57" s="6"/>
      <c r="Q57" s="7"/>
      <c r="R57" s="8"/>
    </row>
    <row r="58" spans="2:18" hidden="1" x14ac:dyDescent="0.25">
      <c r="B58" s="4"/>
      <c r="C58" s="5"/>
      <c r="D58" s="5"/>
      <c r="E58" s="6"/>
      <c r="F58" s="6"/>
      <c r="G58" s="6"/>
      <c r="H58" s="6"/>
      <c r="I58" s="6"/>
      <c r="J58" s="6"/>
      <c r="K58" s="6"/>
      <c r="L58" s="6"/>
      <c r="M58" s="6"/>
      <c r="N58" s="6"/>
      <c r="O58" s="6"/>
      <c r="P58" s="6"/>
      <c r="Q58" s="7"/>
      <c r="R58" s="8"/>
    </row>
    <row r="59" spans="2:18" hidden="1" x14ac:dyDescent="0.25">
      <c r="B59" s="4"/>
      <c r="C59" s="5"/>
      <c r="D59" s="5"/>
      <c r="E59" s="6"/>
      <c r="F59" s="6"/>
      <c r="G59" s="6"/>
      <c r="H59" s="6"/>
      <c r="I59" s="6"/>
      <c r="J59" s="6"/>
      <c r="K59" s="6"/>
      <c r="L59" s="6"/>
      <c r="M59" s="6"/>
      <c r="N59" s="6"/>
      <c r="O59" s="6"/>
      <c r="P59" s="6"/>
      <c r="Q59" s="7"/>
      <c r="R59" s="8"/>
    </row>
    <row r="60" spans="2:18" hidden="1" x14ac:dyDescent="0.25">
      <c r="B60" s="4"/>
      <c r="C60" s="5"/>
      <c r="D60" s="5"/>
      <c r="E60" s="6"/>
      <c r="F60" s="6"/>
      <c r="G60" s="6"/>
      <c r="H60" s="6"/>
      <c r="I60" s="6"/>
      <c r="J60" s="6"/>
      <c r="K60" s="6"/>
      <c r="L60" s="6"/>
      <c r="M60" s="6"/>
      <c r="N60" s="6"/>
      <c r="O60" s="6"/>
      <c r="P60" s="6"/>
      <c r="Q60" s="7"/>
      <c r="R60" s="8"/>
    </row>
    <row r="61" spans="2:18" hidden="1" x14ac:dyDescent="0.25">
      <c r="B61" s="4"/>
      <c r="C61" s="5"/>
      <c r="D61" s="5"/>
      <c r="E61" s="6"/>
      <c r="F61" s="6"/>
      <c r="G61" s="6"/>
      <c r="H61" s="6"/>
      <c r="I61" s="6"/>
      <c r="J61" s="6"/>
      <c r="K61" s="6"/>
      <c r="L61" s="6"/>
      <c r="M61" s="6"/>
      <c r="N61" s="6"/>
      <c r="O61" s="6"/>
      <c r="P61" s="6"/>
      <c r="Q61" s="7"/>
      <c r="R61" s="8"/>
    </row>
    <row r="62" spans="2:18" hidden="1" x14ac:dyDescent="0.25">
      <c r="B62" s="4"/>
      <c r="C62" s="5"/>
      <c r="D62" s="5"/>
      <c r="E62" s="6"/>
      <c r="F62" s="6"/>
      <c r="G62" s="6"/>
      <c r="H62" s="6"/>
      <c r="I62" s="6"/>
      <c r="J62" s="6"/>
      <c r="K62" s="6"/>
      <c r="L62" s="6"/>
      <c r="M62" s="6"/>
      <c r="N62" s="6"/>
      <c r="O62" s="6"/>
      <c r="P62" s="6"/>
      <c r="Q62" s="7"/>
      <c r="R62" s="8"/>
    </row>
    <row r="63" spans="2:18" hidden="1" x14ac:dyDescent="0.25">
      <c r="B63" s="4"/>
      <c r="C63" s="5"/>
      <c r="D63" s="5"/>
      <c r="E63" s="6"/>
      <c r="F63" s="6"/>
      <c r="G63" s="6"/>
      <c r="H63" s="6"/>
      <c r="I63" s="6"/>
      <c r="J63" s="6"/>
      <c r="K63" s="6"/>
      <c r="L63" s="6"/>
      <c r="M63" s="6"/>
      <c r="N63" s="6"/>
      <c r="O63" s="6"/>
      <c r="P63" s="6"/>
      <c r="Q63" s="7"/>
      <c r="R63" s="8"/>
    </row>
    <row r="64" spans="2:18" hidden="1" x14ac:dyDescent="0.25">
      <c r="B64" s="4"/>
      <c r="C64" s="5"/>
      <c r="D64" s="5"/>
      <c r="E64" s="6"/>
      <c r="F64" s="6"/>
      <c r="G64" s="6"/>
      <c r="H64" s="6"/>
      <c r="I64" s="6"/>
      <c r="J64" s="6"/>
      <c r="K64" s="6"/>
      <c r="L64" s="6"/>
      <c r="M64" s="6"/>
      <c r="N64" s="6"/>
      <c r="O64" s="6"/>
      <c r="P64" s="6"/>
      <c r="Q64" s="7"/>
      <c r="R64" s="8"/>
    </row>
    <row r="65" spans="2:18" hidden="1" x14ac:dyDescent="0.25">
      <c r="B65" s="4"/>
      <c r="C65" s="5"/>
      <c r="D65" s="5"/>
      <c r="E65" s="6"/>
      <c r="F65" s="6"/>
      <c r="G65" s="6"/>
      <c r="H65" s="6"/>
      <c r="I65" s="6"/>
      <c r="J65" s="6"/>
      <c r="K65" s="6"/>
      <c r="L65" s="6"/>
      <c r="M65" s="6"/>
      <c r="N65" s="6"/>
      <c r="O65" s="6"/>
      <c r="P65" s="6"/>
      <c r="Q65" s="7"/>
      <c r="R65" s="8"/>
    </row>
    <row r="66" spans="2:18" hidden="1" x14ac:dyDescent="0.25">
      <c r="B66" s="4"/>
      <c r="C66" s="5"/>
      <c r="D66" s="5"/>
      <c r="E66" s="6"/>
      <c r="F66" s="6"/>
      <c r="G66" s="6"/>
      <c r="H66" s="6"/>
      <c r="I66" s="6"/>
      <c r="J66" s="6"/>
      <c r="K66" s="6"/>
      <c r="L66" s="6"/>
      <c r="M66" s="6"/>
      <c r="N66" s="6"/>
      <c r="O66" s="6"/>
      <c r="P66" s="6"/>
      <c r="Q66" s="7"/>
      <c r="R66" s="8"/>
    </row>
    <row r="67" spans="2:18" hidden="1" x14ac:dyDescent="0.25">
      <c r="B67" s="4"/>
      <c r="C67" s="5"/>
      <c r="D67" s="5"/>
      <c r="E67" s="6"/>
      <c r="F67" s="6"/>
      <c r="G67" s="6"/>
      <c r="H67" s="6"/>
      <c r="I67" s="6"/>
      <c r="J67" s="6"/>
      <c r="K67" s="6"/>
      <c r="L67" s="6"/>
      <c r="M67" s="6"/>
      <c r="N67" s="6"/>
      <c r="O67" s="6"/>
      <c r="P67" s="6"/>
      <c r="Q67" s="7"/>
      <c r="R67" s="8"/>
    </row>
    <row r="68" spans="2:18" hidden="1" x14ac:dyDescent="0.25">
      <c r="B68" s="4"/>
      <c r="C68" s="5"/>
      <c r="D68" s="5"/>
      <c r="E68" s="6"/>
      <c r="F68" s="6"/>
      <c r="G68" s="6"/>
      <c r="H68" s="6"/>
      <c r="I68" s="6"/>
      <c r="J68" s="6"/>
      <c r="K68" s="6"/>
      <c r="L68" s="6"/>
      <c r="M68" s="6"/>
      <c r="N68" s="6"/>
      <c r="O68" s="6"/>
      <c r="P68" s="6"/>
      <c r="Q68" s="7"/>
      <c r="R68" s="8"/>
    </row>
    <row r="69" spans="2:18" hidden="1" x14ac:dyDescent="0.25">
      <c r="B69" s="4"/>
      <c r="C69" s="5"/>
      <c r="D69" s="5"/>
      <c r="E69" s="6"/>
      <c r="F69" s="6"/>
      <c r="G69" s="6"/>
      <c r="H69" s="6"/>
      <c r="I69" s="6"/>
      <c r="J69" s="6"/>
      <c r="K69" s="6"/>
      <c r="L69" s="6"/>
      <c r="M69" s="6"/>
      <c r="N69" s="6"/>
      <c r="O69" s="6"/>
      <c r="P69" s="6"/>
      <c r="Q69" s="7"/>
      <c r="R69" s="8"/>
    </row>
    <row r="70" spans="2:18" hidden="1" x14ac:dyDescent="0.25">
      <c r="B70" s="4"/>
      <c r="C70" s="5"/>
      <c r="D70" s="5"/>
      <c r="E70" s="6"/>
      <c r="F70" s="6"/>
      <c r="G70" s="6"/>
      <c r="H70" s="6"/>
      <c r="I70" s="6"/>
      <c r="J70" s="6"/>
      <c r="K70" s="6"/>
      <c r="L70" s="6"/>
      <c r="M70" s="6"/>
      <c r="N70" s="6"/>
      <c r="O70" s="6"/>
      <c r="P70" s="6"/>
      <c r="Q70" s="7"/>
      <c r="R70" s="8"/>
    </row>
    <row r="71" spans="2:18" hidden="1" x14ac:dyDescent="0.25">
      <c r="B71" s="4"/>
      <c r="C71" s="5"/>
      <c r="D71" s="5"/>
      <c r="E71" s="6"/>
      <c r="F71" s="6"/>
      <c r="G71" s="6"/>
      <c r="H71" s="6"/>
      <c r="I71" s="6"/>
      <c r="J71" s="6"/>
      <c r="K71" s="6"/>
      <c r="L71" s="6"/>
      <c r="M71" s="6"/>
      <c r="N71" s="6"/>
      <c r="O71" s="6"/>
      <c r="P71" s="6"/>
      <c r="Q71" s="7"/>
      <c r="R71" s="8"/>
    </row>
    <row r="72" spans="2:18" hidden="1" x14ac:dyDescent="0.25">
      <c r="B72" s="4"/>
      <c r="C72" s="5"/>
      <c r="D72" s="5"/>
      <c r="E72" s="6"/>
      <c r="F72" s="6"/>
      <c r="G72" s="6"/>
      <c r="H72" s="6"/>
      <c r="I72" s="6"/>
      <c r="J72" s="6"/>
      <c r="K72" s="6"/>
      <c r="L72" s="6"/>
      <c r="M72" s="6"/>
      <c r="N72" s="6"/>
      <c r="O72" s="6"/>
      <c r="P72" s="6"/>
      <c r="Q72" s="7"/>
      <c r="R72" s="8"/>
    </row>
    <row r="73" spans="2:18" hidden="1" x14ac:dyDescent="0.25">
      <c r="B73" s="4"/>
      <c r="C73" s="5"/>
      <c r="D73" s="5"/>
      <c r="E73" s="6"/>
      <c r="F73" s="6"/>
      <c r="G73" s="6"/>
      <c r="H73" s="6"/>
      <c r="I73" s="6"/>
      <c r="J73" s="6"/>
      <c r="K73" s="6"/>
      <c r="L73" s="6"/>
      <c r="M73" s="6"/>
      <c r="N73" s="6"/>
      <c r="O73" s="6"/>
      <c r="P73" s="6"/>
      <c r="Q73" s="7"/>
      <c r="R73" s="8"/>
    </row>
    <row r="74" spans="2:18" hidden="1" x14ac:dyDescent="0.25">
      <c r="B74" s="4"/>
      <c r="C74" s="5"/>
      <c r="D74" s="5"/>
      <c r="E74" s="6"/>
      <c r="F74" s="6"/>
      <c r="G74" s="6"/>
      <c r="H74" s="6"/>
      <c r="I74" s="6"/>
      <c r="J74" s="6"/>
      <c r="K74" s="6"/>
      <c r="L74" s="6"/>
      <c r="M74" s="6"/>
      <c r="N74" s="6"/>
      <c r="O74" s="6"/>
      <c r="P74" s="6"/>
      <c r="Q74" s="7"/>
      <c r="R74" s="8"/>
    </row>
    <row r="75" spans="2:18" hidden="1" x14ac:dyDescent="0.25">
      <c r="B75" s="4"/>
      <c r="C75" s="5"/>
      <c r="D75" s="5"/>
      <c r="E75" s="6"/>
      <c r="F75" s="6"/>
      <c r="G75" s="6"/>
      <c r="H75" s="6"/>
      <c r="I75" s="6"/>
      <c r="J75" s="6"/>
      <c r="K75" s="6"/>
      <c r="L75" s="6"/>
      <c r="M75" s="6"/>
      <c r="N75" s="6"/>
      <c r="O75" s="6"/>
      <c r="P75" s="6"/>
      <c r="Q75" s="7"/>
      <c r="R75" s="8"/>
    </row>
    <row r="76" spans="2:18" hidden="1" x14ac:dyDescent="0.25">
      <c r="B76" s="4"/>
      <c r="C76" s="5"/>
      <c r="D76" s="5"/>
      <c r="E76" s="6"/>
      <c r="F76" s="6"/>
      <c r="G76" s="6"/>
      <c r="H76" s="6"/>
      <c r="I76" s="6"/>
      <c r="J76" s="6"/>
      <c r="K76" s="6"/>
      <c r="L76" s="6"/>
      <c r="M76" s="6"/>
      <c r="N76" s="6"/>
      <c r="O76" s="6"/>
      <c r="P76" s="6"/>
      <c r="Q76" s="7"/>
      <c r="R76" s="8"/>
    </row>
    <row r="77" spans="2:18" hidden="1" x14ac:dyDescent="0.25">
      <c r="B77" s="4"/>
      <c r="C77" s="5"/>
      <c r="D77" s="5"/>
      <c r="E77" s="6"/>
      <c r="F77" s="6"/>
      <c r="G77" s="6"/>
      <c r="H77" s="6"/>
      <c r="I77" s="6"/>
      <c r="J77" s="6"/>
      <c r="K77" s="6"/>
      <c r="L77" s="6"/>
      <c r="M77" s="6"/>
      <c r="N77" s="6"/>
      <c r="O77" s="6"/>
      <c r="P77" s="6"/>
      <c r="Q77" s="7"/>
      <c r="R77" s="8"/>
    </row>
    <row r="78" spans="2:18" hidden="1" x14ac:dyDescent="0.25">
      <c r="B78" s="4"/>
      <c r="C78" s="5"/>
      <c r="D78" s="5"/>
      <c r="E78" s="6"/>
      <c r="F78" s="6"/>
      <c r="G78" s="6"/>
      <c r="H78" s="6"/>
      <c r="I78" s="6"/>
      <c r="J78" s="6"/>
      <c r="K78" s="6"/>
      <c r="L78" s="6"/>
      <c r="M78" s="6"/>
      <c r="N78" s="6"/>
      <c r="O78" s="6"/>
      <c r="P78" s="6"/>
      <c r="Q78" s="7"/>
      <c r="R78" s="8"/>
    </row>
    <row r="79" spans="2:18" hidden="1" x14ac:dyDescent="0.25">
      <c r="B79" s="4"/>
      <c r="C79" s="5"/>
      <c r="D79" s="5"/>
      <c r="E79" s="6"/>
      <c r="F79" s="6"/>
      <c r="G79" s="6"/>
      <c r="H79" s="6"/>
      <c r="I79" s="6"/>
      <c r="J79" s="6"/>
      <c r="K79" s="6"/>
      <c r="L79" s="6"/>
      <c r="M79" s="6"/>
      <c r="N79" s="6"/>
      <c r="O79" s="6"/>
      <c r="P79" s="6"/>
      <c r="Q79" s="7"/>
      <c r="R79" s="8"/>
    </row>
    <row r="80" spans="2:18" hidden="1" x14ac:dyDescent="0.25">
      <c r="B80" s="4"/>
      <c r="C80" s="5"/>
      <c r="D80" s="5"/>
      <c r="E80" s="6"/>
      <c r="F80" s="6"/>
      <c r="G80" s="6"/>
      <c r="H80" s="6"/>
      <c r="I80" s="6"/>
      <c r="J80" s="6"/>
      <c r="K80" s="6"/>
      <c r="L80" s="6"/>
      <c r="M80" s="6"/>
      <c r="N80" s="6"/>
      <c r="O80" s="6"/>
      <c r="P80" s="6"/>
      <c r="Q80" s="7"/>
      <c r="R80" s="8"/>
    </row>
    <row r="81" spans="2:18" hidden="1" x14ac:dyDescent="0.25">
      <c r="B81" s="4"/>
      <c r="C81" s="5"/>
      <c r="D81" s="5"/>
      <c r="E81" s="6"/>
      <c r="F81" s="6"/>
      <c r="G81" s="6"/>
      <c r="H81" s="6"/>
      <c r="I81" s="6"/>
      <c r="J81" s="6"/>
      <c r="K81" s="6"/>
      <c r="L81" s="6"/>
      <c r="M81" s="6"/>
      <c r="N81" s="6"/>
      <c r="O81" s="6"/>
      <c r="P81" s="6"/>
      <c r="Q81" s="7"/>
      <c r="R81" s="8"/>
    </row>
    <row r="82" spans="2:18" hidden="1" x14ac:dyDescent="0.25">
      <c r="B82" s="4"/>
      <c r="C82" s="5"/>
      <c r="D82" s="5"/>
      <c r="E82" s="6"/>
      <c r="F82" s="6"/>
      <c r="G82" s="6"/>
      <c r="H82" s="6"/>
      <c r="I82" s="6"/>
      <c r="J82" s="6"/>
      <c r="K82" s="6"/>
      <c r="L82" s="6"/>
      <c r="M82" s="6"/>
      <c r="N82" s="6"/>
      <c r="O82" s="6"/>
      <c r="P82" s="6"/>
      <c r="Q82" s="7"/>
      <c r="R82" s="8"/>
    </row>
    <row r="83" spans="2:18" hidden="1" x14ac:dyDescent="0.25">
      <c r="B83" s="4"/>
      <c r="C83" s="5"/>
      <c r="D83" s="5"/>
      <c r="E83" s="6"/>
      <c r="F83" s="6"/>
      <c r="G83" s="6"/>
      <c r="H83" s="6"/>
      <c r="I83" s="6"/>
      <c r="J83" s="6"/>
      <c r="K83" s="6"/>
      <c r="L83" s="6"/>
      <c r="M83" s="6"/>
      <c r="N83" s="6"/>
      <c r="O83" s="6"/>
      <c r="P83" s="6"/>
      <c r="Q83" s="7"/>
      <c r="R83" s="8"/>
    </row>
    <row r="84" spans="2:18" hidden="1" x14ac:dyDescent="0.25">
      <c r="B84" s="4"/>
      <c r="C84" s="5"/>
      <c r="D84" s="5"/>
      <c r="E84" s="6"/>
      <c r="F84" s="6"/>
      <c r="G84" s="6"/>
      <c r="H84" s="6"/>
      <c r="I84" s="6"/>
      <c r="J84" s="6"/>
      <c r="K84" s="6"/>
      <c r="L84" s="6"/>
      <c r="M84" s="6"/>
      <c r="N84" s="6"/>
      <c r="O84" s="6"/>
      <c r="P84" s="6"/>
      <c r="Q84" s="7"/>
      <c r="R84" s="8"/>
    </row>
    <row r="85" spans="2:18" hidden="1" x14ac:dyDescent="0.25">
      <c r="B85" s="4"/>
      <c r="C85" s="5"/>
      <c r="D85" s="5"/>
      <c r="E85" s="6"/>
      <c r="F85" s="6"/>
      <c r="G85" s="6"/>
      <c r="H85" s="6"/>
      <c r="I85" s="6"/>
      <c r="J85" s="6"/>
      <c r="K85" s="6"/>
      <c r="L85" s="6"/>
      <c r="M85" s="6"/>
      <c r="N85" s="6"/>
      <c r="O85" s="6"/>
      <c r="P85" s="6"/>
      <c r="Q85" s="7"/>
      <c r="R85" s="8"/>
    </row>
    <row r="86" spans="2:18" hidden="1" x14ac:dyDescent="0.25">
      <c r="B86" s="4"/>
      <c r="C86" s="5"/>
      <c r="D86" s="5"/>
      <c r="E86" s="6"/>
      <c r="F86" s="6"/>
      <c r="G86" s="6"/>
      <c r="H86" s="6"/>
      <c r="I86" s="6"/>
      <c r="J86" s="6"/>
      <c r="K86" s="6"/>
      <c r="L86" s="6"/>
      <c r="M86" s="6"/>
      <c r="N86" s="6"/>
      <c r="O86" s="6"/>
      <c r="P86" s="6"/>
      <c r="Q86" s="7"/>
      <c r="R86" s="8"/>
    </row>
    <row r="87" spans="2:18" hidden="1" x14ac:dyDescent="0.25">
      <c r="B87" s="4"/>
      <c r="C87" s="5"/>
      <c r="D87" s="5"/>
      <c r="E87" s="6"/>
      <c r="F87" s="6"/>
      <c r="G87" s="6"/>
      <c r="H87" s="6"/>
      <c r="I87" s="6"/>
      <c r="J87" s="6"/>
      <c r="K87" s="6"/>
      <c r="L87" s="6"/>
      <c r="M87" s="6"/>
      <c r="N87" s="6"/>
      <c r="O87" s="6"/>
      <c r="P87" s="6"/>
      <c r="Q87" s="7"/>
      <c r="R87" s="8"/>
    </row>
    <row r="88" spans="2:18" hidden="1" x14ac:dyDescent="0.25">
      <c r="B88" s="4"/>
      <c r="C88" s="5"/>
      <c r="D88" s="5"/>
      <c r="E88" s="6"/>
      <c r="F88" s="6"/>
      <c r="G88" s="6"/>
      <c r="H88" s="6"/>
      <c r="I88" s="6"/>
      <c r="J88" s="6"/>
      <c r="K88" s="6"/>
      <c r="L88" s="6"/>
      <c r="M88" s="6"/>
      <c r="N88" s="6"/>
      <c r="O88" s="6"/>
      <c r="P88" s="6"/>
      <c r="Q88" s="7"/>
      <c r="R88" s="8"/>
    </row>
    <row r="89" spans="2:18" hidden="1" x14ac:dyDescent="0.25">
      <c r="B89" s="4"/>
      <c r="C89" s="5"/>
      <c r="D89" s="5"/>
      <c r="E89" s="6"/>
      <c r="F89" s="6"/>
      <c r="G89" s="6"/>
      <c r="H89" s="6"/>
      <c r="I89" s="6"/>
      <c r="J89" s="6"/>
      <c r="K89" s="6"/>
      <c r="L89" s="6"/>
      <c r="M89" s="6"/>
      <c r="N89" s="6"/>
      <c r="O89" s="6"/>
      <c r="P89" s="6"/>
      <c r="Q89" s="7"/>
      <c r="R89" s="8"/>
    </row>
    <row r="90" spans="2:18" hidden="1" x14ac:dyDescent="0.25">
      <c r="B90" s="4"/>
      <c r="C90" s="5"/>
      <c r="D90" s="5"/>
      <c r="E90" s="6"/>
      <c r="F90" s="6"/>
      <c r="G90" s="6"/>
      <c r="H90" s="6"/>
      <c r="I90" s="6"/>
      <c r="J90" s="6"/>
      <c r="K90" s="6"/>
      <c r="L90" s="6"/>
      <c r="M90" s="6"/>
      <c r="N90" s="6"/>
      <c r="O90" s="6"/>
      <c r="P90" s="6"/>
      <c r="Q90" s="7"/>
      <c r="R90" s="8"/>
    </row>
    <row r="91" spans="2:18" hidden="1" x14ac:dyDescent="0.25">
      <c r="B91" s="4"/>
      <c r="C91" s="5"/>
      <c r="D91" s="5"/>
      <c r="E91" s="6"/>
      <c r="F91" s="6"/>
      <c r="G91" s="6"/>
      <c r="H91" s="6"/>
      <c r="I91" s="6"/>
      <c r="J91" s="6"/>
      <c r="K91" s="6"/>
      <c r="L91" s="6"/>
      <c r="M91" s="6"/>
      <c r="N91" s="6"/>
      <c r="O91" s="6"/>
      <c r="P91" s="6"/>
      <c r="Q91" s="7"/>
      <c r="R91" s="8"/>
    </row>
    <row r="92" spans="2:18" hidden="1" x14ac:dyDescent="0.25">
      <c r="B92" s="4"/>
      <c r="C92" s="5"/>
      <c r="D92" s="5"/>
      <c r="E92" s="6"/>
      <c r="F92" s="6"/>
      <c r="G92" s="6"/>
      <c r="H92" s="6"/>
      <c r="I92" s="6"/>
      <c r="J92" s="6"/>
      <c r="K92" s="6"/>
      <c r="L92" s="6"/>
      <c r="M92" s="6"/>
      <c r="N92" s="6"/>
      <c r="O92" s="6"/>
      <c r="P92" s="6"/>
      <c r="Q92" s="7"/>
      <c r="R92" s="8"/>
    </row>
    <row r="93" spans="2:18" hidden="1" x14ac:dyDescent="0.25">
      <c r="B93" s="4"/>
      <c r="C93" s="5"/>
      <c r="D93" s="5"/>
      <c r="E93" s="6"/>
      <c r="F93" s="6"/>
      <c r="G93" s="6"/>
      <c r="H93" s="6"/>
      <c r="I93" s="6"/>
      <c r="J93" s="6"/>
      <c r="K93" s="6"/>
      <c r="L93" s="6"/>
      <c r="M93" s="6"/>
      <c r="N93" s="6"/>
      <c r="O93" s="6"/>
      <c r="P93" s="6"/>
      <c r="Q93" s="7"/>
      <c r="R93" s="8"/>
    </row>
    <row r="94" spans="2:18" hidden="1" x14ac:dyDescent="0.25">
      <c r="B94" s="4"/>
      <c r="C94" s="5"/>
      <c r="D94" s="5"/>
      <c r="E94" s="6"/>
      <c r="F94" s="6"/>
      <c r="G94" s="6"/>
      <c r="H94" s="6"/>
      <c r="I94" s="6"/>
      <c r="J94" s="6"/>
      <c r="K94" s="6"/>
      <c r="L94" s="6"/>
      <c r="M94" s="6"/>
      <c r="N94" s="6"/>
      <c r="O94" s="6"/>
      <c r="P94" s="6"/>
      <c r="Q94" s="7"/>
      <c r="R94" s="8"/>
    </row>
    <row r="95" spans="2:18" hidden="1" x14ac:dyDescent="0.25">
      <c r="B95" s="4"/>
      <c r="C95" s="5"/>
      <c r="D95" s="5"/>
      <c r="E95" s="6"/>
      <c r="F95" s="6"/>
      <c r="G95" s="6"/>
      <c r="H95" s="6"/>
      <c r="I95" s="6"/>
      <c r="J95" s="6"/>
      <c r="K95" s="6"/>
      <c r="L95" s="6"/>
      <c r="M95" s="6"/>
      <c r="N95" s="6"/>
      <c r="O95" s="6"/>
      <c r="P95" s="6"/>
      <c r="Q95" s="7"/>
      <c r="R95" s="8"/>
    </row>
    <row r="96" spans="2:18" hidden="1" x14ac:dyDescent="0.25">
      <c r="B96" s="4"/>
      <c r="C96" s="5"/>
      <c r="D96" s="5"/>
      <c r="E96" s="6"/>
      <c r="F96" s="6"/>
      <c r="G96" s="6"/>
      <c r="H96" s="6"/>
      <c r="I96" s="6"/>
      <c r="J96" s="6"/>
      <c r="K96" s="6"/>
      <c r="L96" s="6"/>
      <c r="M96" s="6"/>
      <c r="N96" s="6"/>
      <c r="O96" s="6"/>
      <c r="P96" s="6"/>
      <c r="Q96" s="7"/>
      <c r="R96" s="8"/>
    </row>
    <row r="97" spans="2:18" hidden="1" x14ac:dyDescent="0.25">
      <c r="B97" s="4"/>
      <c r="C97" s="5"/>
      <c r="D97" s="5"/>
      <c r="E97" s="6"/>
      <c r="F97" s="6"/>
      <c r="G97" s="6"/>
      <c r="H97" s="6"/>
      <c r="I97" s="6"/>
      <c r="J97" s="6"/>
      <c r="K97" s="6"/>
      <c r="L97" s="6"/>
      <c r="M97" s="6"/>
      <c r="N97" s="6"/>
      <c r="O97" s="6"/>
      <c r="P97" s="6"/>
      <c r="Q97" s="7"/>
      <c r="R97" s="8"/>
    </row>
    <row r="98" spans="2:18" hidden="1" x14ac:dyDescent="0.25">
      <c r="B98" s="4"/>
      <c r="C98" s="5"/>
      <c r="D98" s="5"/>
      <c r="E98" s="6"/>
      <c r="F98" s="6"/>
      <c r="G98" s="6"/>
      <c r="H98" s="6"/>
      <c r="I98" s="6"/>
      <c r="J98" s="6"/>
      <c r="K98" s="6"/>
      <c r="L98" s="6"/>
      <c r="M98" s="6"/>
      <c r="N98" s="6"/>
      <c r="O98" s="6"/>
      <c r="P98" s="6"/>
      <c r="Q98" s="7"/>
      <c r="R98" s="8"/>
    </row>
    <row r="99" spans="2:18" hidden="1" x14ac:dyDescent="0.25">
      <c r="B99" s="4"/>
      <c r="C99" s="5"/>
      <c r="D99" s="5"/>
      <c r="E99" s="6"/>
      <c r="F99" s="6"/>
      <c r="G99" s="6"/>
      <c r="H99" s="6"/>
      <c r="I99" s="6"/>
      <c r="J99" s="6"/>
      <c r="K99" s="6"/>
      <c r="L99" s="6"/>
      <c r="M99" s="6"/>
      <c r="N99" s="6"/>
      <c r="O99" s="6"/>
      <c r="P99" s="6"/>
      <c r="Q99" s="7"/>
      <c r="R99" s="8"/>
    </row>
    <row r="100" spans="2:18" hidden="1" x14ac:dyDescent="0.25">
      <c r="B100" s="4"/>
      <c r="C100" s="5"/>
      <c r="D100" s="5"/>
      <c r="E100" s="6"/>
      <c r="F100" s="6"/>
      <c r="G100" s="6"/>
      <c r="H100" s="6"/>
      <c r="I100" s="6"/>
      <c r="J100" s="6"/>
      <c r="K100" s="6"/>
      <c r="L100" s="6"/>
      <c r="M100" s="6"/>
      <c r="N100" s="6"/>
      <c r="O100" s="6"/>
      <c r="P100" s="6"/>
      <c r="Q100" s="7"/>
      <c r="R100" s="8"/>
    </row>
    <row r="101" spans="2:18" hidden="1" x14ac:dyDescent="0.25">
      <c r="B101" s="4"/>
      <c r="C101" s="5"/>
      <c r="D101" s="5"/>
      <c r="E101" s="6"/>
      <c r="F101" s="6"/>
      <c r="G101" s="6"/>
      <c r="H101" s="6"/>
      <c r="I101" s="6"/>
      <c r="J101" s="6"/>
      <c r="K101" s="6"/>
      <c r="L101" s="6"/>
      <c r="M101" s="6"/>
      <c r="N101" s="6"/>
      <c r="O101" s="6"/>
      <c r="P101" s="6"/>
      <c r="Q101" s="7"/>
      <c r="R101" s="8"/>
    </row>
    <row r="102" spans="2:18" hidden="1" x14ac:dyDescent="0.25">
      <c r="B102" s="4"/>
      <c r="C102" s="5"/>
      <c r="D102" s="5"/>
      <c r="E102" s="6"/>
      <c r="F102" s="6"/>
      <c r="G102" s="6"/>
      <c r="H102" s="6"/>
      <c r="I102" s="6"/>
      <c r="J102" s="6"/>
      <c r="K102" s="6"/>
      <c r="L102" s="6"/>
      <c r="M102" s="6"/>
      <c r="N102" s="6"/>
      <c r="O102" s="6"/>
      <c r="P102" s="6"/>
      <c r="Q102" s="7"/>
      <c r="R102" s="8"/>
    </row>
    <row r="103" spans="2:18" hidden="1" x14ac:dyDescent="0.25">
      <c r="B103" s="4"/>
      <c r="C103" s="5"/>
      <c r="D103" s="5"/>
      <c r="E103" s="6"/>
      <c r="F103" s="6"/>
      <c r="G103" s="6"/>
      <c r="H103" s="6"/>
      <c r="I103" s="6"/>
      <c r="J103" s="6"/>
      <c r="K103" s="6"/>
      <c r="L103" s="6"/>
      <c r="M103" s="6"/>
      <c r="N103" s="6"/>
      <c r="O103" s="6"/>
      <c r="P103" s="6"/>
      <c r="Q103" s="7"/>
      <c r="R103" s="8"/>
    </row>
    <row r="104" spans="2:18" hidden="1" x14ac:dyDescent="0.25">
      <c r="B104" s="4"/>
      <c r="C104" s="5"/>
      <c r="D104" s="5"/>
      <c r="E104" s="6"/>
      <c r="F104" s="6"/>
      <c r="G104" s="6"/>
      <c r="H104" s="6"/>
      <c r="I104" s="6"/>
      <c r="J104" s="6"/>
      <c r="K104" s="6"/>
      <c r="L104" s="6"/>
      <c r="M104" s="6"/>
      <c r="N104" s="6"/>
      <c r="O104" s="6"/>
      <c r="P104" s="6"/>
      <c r="Q104" s="7"/>
      <c r="R104" s="8"/>
    </row>
    <row r="105" spans="2:18" hidden="1" x14ac:dyDescent="0.25">
      <c r="B105" s="4"/>
      <c r="C105" s="5"/>
      <c r="D105" s="5"/>
      <c r="E105" s="6"/>
      <c r="F105" s="6"/>
      <c r="G105" s="6"/>
      <c r="H105" s="6"/>
      <c r="I105" s="6"/>
      <c r="J105" s="6"/>
      <c r="K105" s="6"/>
      <c r="L105" s="6"/>
      <c r="M105" s="6"/>
      <c r="N105" s="6"/>
      <c r="O105" s="6"/>
      <c r="P105" s="6"/>
      <c r="Q105" s="7"/>
      <c r="R105" s="8"/>
    </row>
    <row r="106" spans="2:18" hidden="1" x14ac:dyDescent="0.25">
      <c r="B106" s="4"/>
      <c r="C106" s="5"/>
      <c r="D106" s="5"/>
      <c r="E106" s="6"/>
      <c r="F106" s="6"/>
      <c r="G106" s="6"/>
      <c r="H106" s="6"/>
      <c r="I106" s="6"/>
      <c r="J106" s="6"/>
      <c r="K106" s="6"/>
      <c r="L106" s="6"/>
      <c r="M106" s="6"/>
      <c r="N106" s="6"/>
      <c r="O106" s="6"/>
      <c r="P106" s="6"/>
      <c r="Q106" s="7"/>
      <c r="R106" s="8"/>
    </row>
  </sheetData>
  <sheetProtection password="CAC0" sheet="1" objects="1" scenarios="1" selectLockedCells="1"/>
  <dataConsolidate/>
  <mergeCells count="13">
    <mergeCell ref="D3:P4"/>
    <mergeCell ref="R13:R15"/>
    <mergeCell ref="B14:G14"/>
    <mergeCell ref="B6:G6"/>
    <mergeCell ref="B7:G7"/>
    <mergeCell ref="B8:G8"/>
    <mergeCell ref="B15:G15"/>
    <mergeCell ref="B10:G10"/>
    <mergeCell ref="B11:G11"/>
    <mergeCell ref="B12:G12"/>
    <mergeCell ref="J6:P8"/>
    <mergeCell ref="J10:P12"/>
    <mergeCell ref="J14:P16"/>
  </mergeCells>
  <conditionalFormatting sqref="R33:R106">
    <cfRule type="cellIs" dxfId="8" priority="17" operator="greaterThan">
      <formula>5950</formula>
    </cfRule>
    <cfRule type="colorScale" priority="18">
      <colorScale>
        <cfvo type="min"/>
        <cfvo type="max"/>
        <color rgb="FFFF7128"/>
        <color rgb="FFFFEF9C"/>
      </colorScale>
    </cfRule>
  </conditionalFormatting>
  <conditionalFormatting sqref="R16:R106">
    <cfRule type="colorScale" priority="16">
      <colorScale>
        <cfvo type="min"/>
        <cfvo type="percentile" val="50"/>
        <cfvo type="max"/>
        <color rgb="FFF8696B"/>
        <color rgb="FFFFEB84"/>
        <color rgb="FF63BE7B"/>
      </colorScale>
    </cfRule>
    <cfRule type="colorScale" priority="19">
      <colorScale>
        <cfvo type="min"/>
        <cfvo type="max"/>
        <color rgb="FFFF7128"/>
        <color rgb="FFFFEF9C"/>
      </colorScale>
    </cfRule>
  </conditionalFormatting>
  <conditionalFormatting sqref="H7">
    <cfRule type="expression" dxfId="7" priority="2">
      <formula>IF($H$6="No",TRUE,FALSE)</formula>
    </cfRule>
    <cfRule type="expression" dxfId="6" priority="10">
      <formula>IF(AND($H$6="YES",$H$7&lt;0.1),TRUE,FALSE)</formula>
    </cfRule>
  </conditionalFormatting>
  <conditionalFormatting sqref="H6">
    <cfRule type="containsBlanks" dxfId="5" priority="14">
      <formula>LEN(TRIM(H6))=0</formula>
    </cfRule>
  </conditionalFormatting>
  <conditionalFormatting sqref="H10">
    <cfRule type="containsBlanks" dxfId="4" priority="13">
      <formula>LEN(TRIM(H10))=0</formula>
    </cfRule>
  </conditionalFormatting>
  <conditionalFormatting sqref="H14">
    <cfRule type="containsBlanks" dxfId="3" priority="12">
      <formula>LEN(TRIM(H14))=0</formula>
    </cfRule>
  </conditionalFormatting>
  <conditionalFormatting sqref="H11">
    <cfRule type="expression" dxfId="2" priority="1">
      <formula>IF($H$10="No",TRUE,FALSE)</formula>
    </cfRule>
    <cfRule type="expression" dxfId="1" priority="8">
      <formula>IF(AND($H$10="YES",$H$11&lt;0.1),TRUE,FALSE)</formula>
    </cfRule>
  </conditionalFormatting>
  <pageMargins left="0.25" right="0.25" top="0.75" bottom="0.75" header="0.3" footer="0.3"/>
  <pageSetup paperSize="8" scale="91" orientation="landscape" verticalDpi="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'Look ups'!$A$1:$A$2</xm:f>
          </x14:formula1>
          <xm:sqref>H6 H10 H14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0"/>
  <sheetViews>
    <sheetView showGridLines="0" showRowColHeaders="0" zoomScaleNormal="100" workbookViewId="0">
      <selection activeCell="H9" sqref="H9"/>
    </sheetView>
  </sheetViews>
  <sheetFormatPr defaultColWidth="0" defaultRowHeight="0" customHeight="1" zeroHeight="1" x14ac:dyDescent="0.25"/>
  <cols>
    <col min="1" max="1" width="2.42578125" customWidth="1"/>
    <col min="2" max="2" width="4.7109375" customWidth="1"/>
    <col min="3" max="3" width="33.85546875" customWidth="1"/>
    <col min="4" max="5" width="12.7109375" customWidth="1"/>
    <col min="6" max="6" width="13.28515625" customWidth="1"/>
    <col min="7" max="11" width="12.7109375" customWidth="1"/>
    <col min="12" max="12" width="14.7109375" customWidth="1"/>
    <col min="13" max="14" width="15.7109375" customWidth="1"/>
    <col min="15" max="15" width="2.85546875" customWidth="1"/>
    <col min="16" max="18" width="12.7109375" hidden="1" customWidth="1"/>
    <col min="19" max="19" width="14.7109375" hidden="1" customWidth="1"/>
    <col min="20" max="20" width="17.85546875" hidden="1" customWidth="1"/>
    <col min="21" max="21" width="5.140625" hidden="1" customWidth="1"/>
    <col min="22" max="22" width="17" hidden="1" customWidth="1"/>
    <col min="23" max="16384" width="9.140625" hidden="1"/>
  </cols>
  <sheetData>
    <row r="1" spans="2:20" s="15" customFormat="1" ht="15" x14ac:dyDescent="0.25"/>
    <row r="2" spans="2:20" s="15" customFormat="1" ht="23.25" customHeight="1" x14ac:dyDescent="0.35">
      <c r="D2" s="84" t="s">
        <v>35</v>
      </c>
      <c r="E2" s="85"/>
      <c r="F2" s="85"/>
      <c r="G2" s="86"/>
      <c r="H2" s="86"/>
      <c r="I2" s="85"/>
      <c r="J2" s="85"/>
      <c r="K2" s="85"/>
      <c r="L2" s="85"/>
      <c r="M2" s="85"/>
      <c r="N2" s="85"/>
    </row>
    <row r="3" spans="2:20" s="15" customFormat="1" ht="24" customHeight="1" x14ac:dyDescent="0.25">
      <c r="D3" s="189" t="s">
        <v>93</v>
      </c>
      <c r="E3" s="189"/>
      <c r="F3" s="189"/>
      <c r="G3" s="189"/>
      <c r="H3" s="189"/>
      <c r="I3" s="189"/>
      <c r="J3" s="189"/>
      <c r="K3" s="189"/>
      <c r="L3" s="189"/>
      <c r="M3" s="189"/>
      <c r="N3" s="189"/>
      <c r="O3" s="21"/>
      <c r="P3" s="21"/>
      <c r="Q3" s="10"/>
      <c r="R3" s="10"/>
      <c r="S3" s="10"/>
      <c r="T3" s="10"/>
    </row>
    <row r="4" spans="2:20" s="15" customFormat="1" ht="70.5" customHeight="1" x14ac:dyDescent="0.25">
      <c r="D4" s="189"/>
      <c r="E4" s="189"/>
      <c r="F4" s="189"/>
      <c r="G4" s="189"/>
      <c r="H4" s="189"/>
      <c r="I4" s="189"/>
      <c r="J4" s="189"/>
      <c r="K4" s="189"/>
      <c r="L4" s="189"/>
      <c r="M4" s="189"/>
      <c r="N4" s="189"/>
      <c r="O4" s="21"/>
      <c r="P4" s="21"/>
      <c r="Q4" s="10"/>
      <c r="R4" s="10"/>
      <c r="S4" s="10"/>
      <c r="T4" s="10"/>
    </row>
    <row r="5" spans="2:20" s="15" customFormat="1" ht="11.25" customHeight="1" thickBot="1" x14ac:dyDescent="0.4">
      <c r="C5" s="34"/>
      <c r="D5" s="10"/>
      <c r="E5" s="10"/>
      <c r="F5" s="21"/>
      <c r="G5" s="21"/>
      <c r="H5" s="21"/>
      <c r="I5" s="21"/>
      <c r="J5" s="21"/>
      <c r="K5" s="21"/>
      <c r="L5" s="21"/>
      <c r="M5" s="21"/>
      <c r="N5" s="21"/>
      <c r="O5" s="21"/>
      <c r="P5" s="21"/>
      <c r="Q5" s="10"/>
      <c r="R5" s="10"/>
      <c r="S5" s="10"/>
      <c r="T5" s="10"/>
    </row>
    <row r="6" spans="2:20" s="15" customFormat="1" ht="81.75" customHeight="1" thickBot="1" x14ac:dyDescent="0.3">
      <c r="C6" s="35" t="s">
        <v>36</v>
      </c>
      <c r="D6" s="36" t="s">
        <v>37</v>
      </c>
      <c r="E6" s="36" t="s">
        <v>38</v>
      </c>
      <c r="F6" s="36" t="s">
        <v>39</v>
      </c>
      <c r="G6" s="36" t="s">
        <v>40</v>
      </c>
      <c r="H6" s="36" t="s">
        <v>41</v>
      </c>
      <c r="I6" s="36" t="s">
        <v>42</v>
      </c>
      <c r="J6" s="36" t="s">
        <v>43</v>
      </c>
      <c r="K6" s="36" t="s">
        <v>44</v>
      </c>
      <c r="L6" s="36" t="s">
        <v>87</v>
      </c>
      <c r="M6" s="36" t="s">
        <v>75</v>
      </c>
      <c r="N6" s="37" t="s">
        <v>72</v>
      </c>
      <c r="O6" s="21"/>
      <c r="P6" s="21"/>
      <c r="Q6" s="10"/>
      <c r="R6" s="10"/>
      <c r="S6" s="10"/>
      <c r="T6" s="10"/>
    </row>
    <row r="7" spans="2:20" s="15" customFormat="1" ht="30" x14ac:dyDescent="0.25">
      <c r="B7" s="192" t="s">
        <v>55</v>
      </c>
      <c r="C7" s="134" t="s">
        <v>80</v>
      </c>
      <c r="D7" s="135">
        <f>IF(NOT('WCF - Establishment Items '!$I$6="YES"),SUM('WCF - Establishment Items '!H$24:H$113),0)</f>
        <v>0</v>
      </c>
      <c r="E7" s="135">
        <f>IF('WCF - Establishment Items '!$I$6="YES",SUM('WCF - Establishment Items '!H$24:H$113),0)</f>
        <v>0</v>
      </c>
      <c r="F7" s="136" t="s">
        <v>3</v>
      </c>
      <c r="G7" s="137">
        <v>1.28</v>
      </c>
      <c r="H7" s="137">
        <f>D7*G7</f>
        <v>0</v>
      </c>
      <c r="I7" s="138">
        <v>1.6</v>
      </c>
      <c r="J7" s="139">
        <f>E7*I7</f>
        <v>0</v>
      </c>
      <c r="K7" s="139">
        <f>SUM(H7,J7)</f>
        <v>0</v>
      </c>
      <c r="L7" s="130"/>
      <c r="M7" s="140"/>
      <c r="N7" s="141"/>
      <c r="O7" s="10"/>
      <c r="P7" s="10"/>
      <c r="Q7" s="10"/>
      <c r="R7" s="10"/>
      <c r="S7" s="10"/>
      <c r="T7" s="10"/>
    </row>
    <row r="8" spans="2:20" s="15" customFormat="1" ht="30" x14ac:dyDescent="0.25">
      <c r="B8" s="190"/>
      <c r="C8" s="23" t="s">
        <v>2</v>
      </c>
      <c r="D8" s="38">
        <f>IF(NOT('WCF - Establishment Items '!$I$6="YES"),SUM('WCF - Establishment Items '!I$24:I$113),0)</f>
        <v>0</v>
      </c>
      <c r="E8" s="38">
        <f>IF('WCF - Establishment Items '!$I$6="YES",SUM('WCF - Establishment Items '!I$24:I$113),0)</f>
        <v>0</v>
      </c>
      <c r="F8" s="27" t="s">
        <v>3</v>
      </c>
      <c r="G8" s="30">
        <v>1.6</v>
      </c>
      <c r="H8" s="39">
        <f t="shared" ref="H8:H20" si="0">D8*G8</f>
        <v>0</v>
      </c>
      <c r="I8" s="30">
        <v>2</v>
      </c>
      <c r="J8" s="118">
        <f t="shared" ref="J8:J20" si="1">E8*I8</f>
        <v>0</v>
      </c>
      <c r="K8" s="30">
        <f t="shared" ref="K8:K20" si="2">SUM(H8,J8)</f>
        <v>0</v>
      </c>
      <c r="L8" s="129"/>
      <c r="M8" s="124"/>
      <c r="N8" s="131"/>
      <c r="O8" s="21"/>
      <c r="P8" s="21"/>
      <c r="Q8" s="21"/>
      <c r="R8" s="21"/>
      <c r="S8" s="21"/>
      <c r="T8" s="10"/>
    </row>
    <row r="9" spans="2:20" s="15" customFormat="1" ht="15" x14ac:dyDescent="0.25">
      <c r="B9" s="190"/>
      <c r="C9" s="23" t="s">
        <v>45</v>
      </c>
      <c r="D9" s="38">
        <f>IF(NOT('WCF - Establishment Items '!$I$6="YES"),SUM('WCF - Establishment Items '!J$24:J$113),0)</f>
        <v>0</v>
      </c>
      <c r="E9" s="38">
        <f>IF('WCF - Establishment Items '!$I$6="YES",SUM('WCF - Establishment Items '!J$24:J$113),0)</f>
        <v>0</v>
      </c>
      <c r="F9" s="27" t="s">
        <v>5</v>
      </c>
      <c r="G9" s="30">
        <v>4</v>
      </c>
      <c r="H9" s="39">
        <f t="shared" si="0"/>
        <v>0</v>
      </c>
      <c r="I9" s="30">
        <v>5</v>
      </c>
      <c r="J9" s="118">
        <f t="shared" si="1"/>
        <v>0</v>
      </c>
      <c r="K9" s="30">
        <f t="shared" si="2"/>
        <v>0</v>
      </c>
      <c r="L9" s="129"/>
      <c r="M9" s="124"/>
      <c r="N9" s="131"/>
      <c r="O9" s="21"/>
      <c r="P9" s="21"/>
      <c r="Q9" s="21"/>
      <c r="R9" s="21"/>
      <c r="S9" s="21"/>
      <c r="T9" s="10"/>
    </row>
    <row r="10" spans="2:20" s="15" customFormat="1" ht="15" x14ac:dyDescent="0.25">
      <c r="B10" s="190"/>
      <c r="C10" s="23" t="s">
        <v>46</v>
      </c>
      <c r="D10" s="38">
        <f>IF(NOT('WCF - Establishment Items '!$I$6="YES"),SUM('WCF - Establishment Items '!K$24:K$113),0)</f>
        <v>0</v>
      </c>
      <c r="E10" s="38">
        <f>IF('WCF - Establishment Items '!$I$6="YES",SUM('WCF - Establishment Items '!K$24:K$113),0)</f>
        <v>0</v>
      </c>
      <c r="F10" s="27" t="s">
        <v>5</v>
      </c>
      <c r="G10" s="30">
        <v>4.9000000000000004</v>
      </c>
      <c r="H10" s="39">
        <f t="shared" si="0"/>
        <v>0</v>
      </c>
      <c r="I10" s="30">
        <v>6.13</v>
      </c>
      <c r="J10" s="118">
        <f t="shared" si="1"/>
        <v>0</v>
      </c>
      <c r="K10" s="30">
        <f t="shared" si="2"/>
        <v>0</v>
      </c>
      <c r="L10" s="129"/>
      <c r="M10" s="124"/>
      <c r="N10" s="131"/>
      <c r="O10" s="10"/>
      <c r="P10" s="10"/>
      <c r="Q10" s="10"/>
      <c r="R10" s="10"/>
      <c r="S10" s="10"/>
      <c r="T10" s="10"/>
    </row>
    <row r="11" spans="2:20" s="15" customFormat="1" ht="15" x14ac:dyDescent="0.25">
      <c r="B11" s="190"/>
      <c r="C11" s="23" t="s">
        <v>47</v>
      </c>
      <c r="D11" s="38">
        <f>IF(NOT('WCF - Establishment Items '!$I$6="YES"),SUM('WCF - Establishment Items '!L$24:L$113),0)</f>
        <v>0</v>
      </c>
      <c r="E11" s="38">
        <f>IF('WCF - Establishment Items '!$I$6="YES",SUM('WCF - Establishment Items '!L$24:L$113),0)</f>
        <v>0</v>
      </c>
      <c r="F11" s="26" t="s">
        <v>5</v>
      </c>
      <c r="G11" s="31">
        <v>2.5</v>
      </c>
      <c r="H11" s="39">
        <f t="shared" si="0"/>
        <v>0</v>
      </c>
      <c r="I11" s="30">
        <v>3.13</v>
      </c>
      <c r="J11" s="118">
        <f t="shared" si="1"/>
        <v>0</v>
      </c>
      <c r="K11" s="30">
        <f t="shared" si="2"/>
        <v>0</v>
      </c>
      <c r="L11" s="129"/>
      <c r="M11" s="124"/>
      <c r="N11" s="131"/>
      <c r="O11" s="16"/>
      <c r="P11" s="16"/>
      <c r="Q11" s="16"/>
      <c r="R11" s="16"/>
      <c r="S11" s="193"/>
      <c r="T11" s="193"/>
    </row>
    <row r="12" spans="2:20" s="15" customFormat="1" ht="15" x14ac:dyDescent="0.25">
      <c r="B12" s="190"/>
      <c r="C12" s="23" t="s">
        <v>48</v>
      </c>
      <c r="D12" s="38">
        <f>IF(NOT('WCF - Establishment Items '!$I$6="YES"),SUM('WCF - Establishment Items '!M$24:M$113),0)</f>
        <v>0</v>
      </c>
      <c r="E12" s="38">
        <f>IF('WCF - Establishment Items '!$I$6="YES",SUM('WCF - Establishment Items '!M$24:M$113),0)</f>
        <v>0</v>
      </c>
      <c r="F12" s="26" t="s">
        <v>5</v>
      </c>
      <c r="G12" s="31">
        <v>6.84</v>
      </c>
      <c r="H12" s="39">
        <f t="shared" si="0"/>
        <v>0</v>
      </c>
      <c r="I12" s="30">
        <v>8.5500000000000007</v>
      </c>
      <c r="J12" s="118">
        <f t="shared" si="1"/>
        <v>0</v>
      </c>
      <c r="K12" s="30">
        <f t="shared" si="2"/>
        <v>0</v>
      </c>
      <c r="L12" s="129"/>
      <c r="M12" s="124"/>
      <c r="N12" s="131"/>
      <c r="O12" s="21"/>
      <c r="P12" s="21"/>
      <c r="Q12" s="21"/>
      <c r="R12" s="21"/>
      <c r="S12" s="21"/>
      <c r="T12" s="18"/>
    </row>
    <row r="13" spans="2:20" s="15" customFormat="1" ht="15" x14ac:dyDescent="0.25">
      <c r="B13" s="190"/>
      <c r="C13" s="23" t="s">
        <v>9</v>
      </c>
      <c r="D13" s="38">
        <f>IF(NOT('WCF - Establishment Items '!$I$6="YES"),SUM('WCF - Establishment Items '!N$24:N$113),0)</f>
        <v>0</v>
      </c>
      <c r="E13" s="38">
        <f>IF('WCF - Establishment Items '!$I$6="YES",SUM('WCF - Establishment Items '!N$24:N$113),0)</f>
        <v>0</v>
      </c>
      <c r="F13" s="27" t="s">
        <v>56</v>
      </c>
      <c r="G13" s="30">
        <v>390</v>
      </c>
      <c r="H13" s="39">
        <f t="shared" si="0"/>
        <v>0</v>
      </c>
      <c r="I13" s="30">
        <v>487.5</v>
      </c>
      <c r="J13" s="118">
        <f t="shared" si="1"/>
        <v>0</v>
      </c>
      <c r="K13" s="30">
        <f t="shared" si="2"/>
        <v>0</v>
      </c>
      <c r="L13" s="128">
        <f>SUM(K7:K20)</f>
        <v>0</v>
      </c>
      <c r="M13" s="133">
        <f>IF(AND('WCF - Establishment Items '!$V$15="YES",'WCF - Establishment Items '!V12&gt;20),('WCF - Establishment Items '!V11+('WCF - Establishment Items '!V10*0.2))*'WCF - Establishment Items '!V14,IF('WCF - Establishment Items '!$V$15="YES",'WCF - Establishment Items '!$V$14*'WCF - Establishment Items '!$V$10,L13))</f>
        <v>0</v>
      </c>
      <c r="N13" s="131">
        <f>M13+SUM(K21:K23)</f>
        <v>0</v>
      </c>
      <c r="O13" s="21"/>
      <c r="P13" s="21"/>
      <c r="Q13" s="21"/>
      <c r="R13" s="21"/>
      <c r="S13" s="21"/>
      <c r="T13" s="18"/>
    </row>
    <row r="14" spans="2:20" s="15" customFormat="1" ht="15" x14ac:dyDescent="0.25">
      <c r="B14" s="190"/>
      <c r="C14" s="23" t="s">
        <v>78</v>
      </c>
      <c r="D14" s="38">
        <f>IF(NOT('WCF - Establishment Items '!$I$6="YES"),SUM('WCF - Establishment Items '!O$24:O$113),0)</f>
        <v>0</v>
      </c>
      <c r="E14" s="38">
        <f>IF('WCF - Establishment Items '!$I$6="YES",SUM('WCF - Establishment Items '!O$24:O$113),0)</f>
        <v>0</v>
      </c>
      <c r="F14" s="27" t="s">
        <v>56</v>
      </c>
      <c r="G14" s="30">
        <f>'Look ups'!H5</f>
        <v>271.88000000000005</v>
      </c>
      <c r="H14" s="39">
        <f t="shared" si="0"/>
        <v>0</v>
      </c>
      <c r="I14" s="30">
        <f>'Look ups'!H6</f>
        <v>339.85</v>
      </c>
      <c r="J14" s="118">
        <f t="shared" si="1"/>
        <v>0</v>
      </c>
      <c r="K14" s="30">
        <f t="shared" si="2"/>
        <v>0</v>
      </c>
      <c r="L14" s="129"/>
      <c r="M14" s="124"/>
      <c r="N14" s="131"/>
      <c r="O14" s="21"/>
      <c r="P14" s="21"/>
      <c r="Q14" s="21"/>
      <c r="R14" s="21"/>
      <c r="S14" s="21"/>
      <c r="T14" s="18"/>
    </row>
    <row r="15" spans="2:20" s="15" customFormat="1" ht="15" x14ac:dyDescent="0.25">
      <c r="B15" s="190"/>
      <c r="C15" s="23" t="s">
        <v>79</v>
      </c>
      <c r="D15" s="38">
        <f>IF(NOT('WCF - Establishment Items '!$I$6="YES"),SUM('WCF - Establishment Items '!P$24:P$113),0)</f>
        <v>0</v>
      </c>
      <c r="E15" s="38">
        <f>IF('WCF - Establishment Items '!$I$6="YES",SUM('WCF - Establishment Items '!P$24:P$113),0)</f>
        <v>0</v>
      </c>
      <c r="F15" s="27" t="s">
        <v>56</v>
      </c>
      <c r="G15" s="30">
        <f>'Look ups'!I5</f>
        <v>344.608</v>
      </c>
      <c r="H15" s="39">
        <f t="shared" si="0"/>
        <v>0</v>
      </c>
      <c r="I15" s="30">
        <f>'Look ups'!I6</f>
        <v>430.76</v>
      </c>
      <c r="J15" s="118">
        <f t="shared" si="1"/>
        <v>0</v>
      </c>
      <c r="K15" s="30">
        <f t="shared" si="2"/>
        <v>0</v>
      </c>
      <c r="L15" s="129"/>
      <c r="M15" s="124"/>
      <c r="N15" s="131"/>
      <c r="O15" s="21"/>
      <c r="P15" s="21"/>
      <c r="Q15" s="21"/>
      <c r="R15" s="21"/>
      <c r="S15" s="21"/>
      <c r="T15" s="18"/>
    </row>
    <row r="16" spans="2:20" s="15" customFormat="1" ht="15" x14ac:dyDescent="0.25">
      <c r="B16" s="190"/>
      <c r="C16" s="23" t="s">
        <v>49</v>
      </c>
      <c r="D16" s="38">
        <f>IF(NOT('WCF - Establishment Items '!$I$6="YES"),SUM('WCF - Establishment Items '!Q$24:Q$113),0)</f>
        <v>0</v>
      </c>
      <c r="E16" s="38">
        <f>IF('WCF - Establishment Items '!$I$6="YES",SUM('WCF - Establishment Items '!Q$24:Q$113),0)</f>
        <v>0</v>
      </c>
      <c r="F16" s="26" t="s">
        <v>56</v>
      </c>
      <c r="G16" s="31">
        <v>135</v>
      </c>
      <c r="H16" s="39">
        <f t="shared" si="0"/>
        <v>0</v>
      </c>
      <c r="I16" s="31">
        <v>168.75</v>
      </c>
      <c r="J16" s="118">
        <f t="shared" si="1"/>
        <v>0</v>
      </c>
      <c r="K16" s="30">
        <f t="shared" si="2"/>
        <v>0</v>
      </c>
      <c r="L16" s="129"/>
      <c r="M16" s="124"/>
      <c r="N16" s="131"/>
      <c r="O16" s="12"/>
      <c r="P16" s="12"/>
      <c r="Q16" s="12"/>
      <c r="R16" s="12"/>
      <c r="S16" s="12"/>
      <c r="T16" s="177"/>
    </row>
    <row r="17" spans="2:23" s="15" customFormat="1" ht="15" x14ac:dyDescent="0.25">
      <c r="B17" s="190"/>
      <c r="C17" s="23" t="s">
        <v>50</v>
      </c>
      <c r="D17" s="38">
        <f>IF(NOT('WCF - Establishment Items '!$I$6="YES"),SUM('WCF - Establishment Items '!R$24:R$113),0)</f>
        <v>0</v>
      </c>
      <c r="E17" s="38">
        <f>IF('WCF - Establishment Items '!$I$6="YES",SUM('WCF - Establishment Items '!R$24:R$113),0)</f>
        <v>0</v>
      </c>
      <c r="F17" s="26" t="s">
        <v>56</v>
      </c>
      <c r="G17" s="31">
        <v>240</v>
      </c>
      <c r="H17" s="39">
        <f t="shared" si="0"/>
        <v>0</v>
      </c>
      <c r="I17" s="31">
        <v>300</v>
      </c>
      <c r="J17" s="118">
        <f t="shared" si="1"/>
        <v>0</v>
      </c>
      <c r="K17" s="30">
        <f t="shared" si="2"/>
        <v>0</v>
      </c>
      <c r="L17" s="129"/>
      <c r="M17" s="124"/>
      <c r="N17" s="131"/>
      <c r="O17" s="17"/>
      <c r="P17" s="17"/>
      <c r="Q17" s="17"/>
      <c r="R17" s="17"/>
      <c r="S17" s="12"/>
      <c r="T17" s="177"/>
    </row>
    <row r="18" spans="2:23" s="15" customFormat="1" ht="15" x14ac:dyDescent="0.25">
      <c r="B18" s="190"/>
      <c r="C18" s="23" t="s">
        <v>51</v>
      </c>
      <c r="D18" s="38">
        <f>IF(NOT('WCF - Establishment Items '!$I$6="YES"),SUM('WCF - Establishment Items '!S$24:S$113),0)</f>
        <v>0</v>
      </c>
      <c r="E18" s="38">
        <f>IF('WCF - Establishment Items '!$I$6="YES",SUM('WCF - Establishment Items '!S$24:S$113),0)</f>
        <v>0</v>
      </c>
      <c r="F18" s="26" t="s">
        <v>5</v>
      </c>
      <c r="G18" s="31">
        <v>3.6</v>
      </c>
      <c r="H18" s="39">
        <f t="shared" si="0"/>
        <v>0</v>
      </c>
      <c r="I18" s="31">
        <v>4.5</v>
      </c>
      <c r="J18" s="118">
        <f t="shared" si="1"/>
        <v>0</v>
      </c>
      <c r="K18" s="118">
        <f t="shared" si="2"/>
        <v>0</v>
      </c>
      <c r="L18" s="126"/>
      <c r="M18" s="124"/>
      <c r="N18" s="131"/>
      <c r="O18" s="17"/>
      <c r="P18" s="17"/>
      <c r="Q18" s="17"/>
      <c r="R18" s="17"/>
      <c r="S18" s="12"/>
      <c r="T18" s="177"/>
    </row>
    <row r="19" spans="2:23" s="15" customFormat="1" ht="15" x14ac:dyDescent="0.25">
      <c r="B19" s="190"/>
      <c r="C19" s="23" t="s">
        <v>52</v>
      </c>
      <c r="D19" s="38">
        <f>IF(NOT('WCF - Establishment Items '!$I$6="YES"),SUM('WCF - Establishment Items '!T$24:T$113),0)</f>
        <v>0</v>
      </c>
      <c r="E19" s="38">
        <f>IF('WCF - Establishment Items '!$I$6="YES",SUM('WCF - Establishment Items '!T$24:T$113),0)</f>
        <v>0</v>
      </c>
      <c r="F19" s="26" t="s">
        <v>57</v>
      </c>
      <c r="G19" s="31">
        <v>461.39</v>
      </c>
      <c r="H19" s="39">
        <f t="shared" si="0"/>
        <v>0</v>
      </c>
      <c r="I19" s="31">
        <v>576.74</v>
      </c>
      <c r="J19" s="118">
        <f t="shared" si="1"/>
        <v>0</v>
      </c>
      <c r="K19" s="118">
        <f t="shared" si="2"/>
        <v>0</v>
      </c>
      <c r="L19" s="126"/>
      <c r="M19" s="124"/>
      <c r="N19" s="131"/>
      <c r="O19" s="17"/>
      <c r="P19" s="17"/>
      <c r="Q19" s="17"/>
      <c r="R19" s="17"/>
      <c r="S19" s="12"/>
      <c r="T19" s="177"/>
    </row>
    <row r="20" spans="2:23" s="15" customFormat="1" ht="15" x14ac:dyDescent="0.25">
      <c r="B20" s="190"/>
      <c r="C20" s="23" t="s">
        <v>53</v>
      </c>
      <c r="D20" s="38">
        <f>IF(NOT('WCF - Establishment Items '!$I$6="YES"),SUM('WCF - Establishment Items '!U$24:U$113),0)</f>
        <v>0</v>
      </c>
      <c r="E20" s="38">
        <f>IF('WCF - Establishment Items '!$I$6="YES",SUM('WCF - Establishment Items '!U$24:U$113),0)</f>
        <v>0</v>
      </c>
      <c r="F20" s="26" t="s">
        <v>57</v>
      </c>
      <c r="G20" s="31">
        <v>764.43</v>
      </c>
      <c r="H20" s="39">
        <f t="shared" si="0"/>
        <v>0</v>
      </c>
      <c r="I20" s="31">
        <v>995.54</v>
      </c>
      <c r="J20" s="118">
        <f t="shared" si="1"/>
        <v>0</v>
      </c>
      <c r="K20" s="118">
        <f t="shared" si="2"/>
        <v>0</v>
      </c>
      <c r="L20" s="127"/>
      <c r="M20" s="125"/>
      <c r="N20" s="131"/>
      <c r="O20" s="17"/>
      <c r="P20" s="17"/>
      <c r="Q20" s="17"/>
      <c r="R20" s="17"/>
      <c r="S20" s="12"/>
      <c r="T20" s="177"/>
    </row>
    <row r="21" spans="2:23" s="15" customFormat="1" ht="45" x14ac:dyDescent="0.25">
      <c r="B21" s="190" t="s">
        <v>54</v>
      </c>
      <c r="C21" s="110" t="s">
        <v>71</v>
      </c>
      <c r="D21" s="28"/>
      <c r="E21" s="28"/>
      <c r="F21" s="28"/>
      <c r="G21" s="32"/>
      <c r="H21" s="32"/>
      <c r="I21" s="32"/>
      <c r="J21" s="32"/>
      <c r="K21" s="31">
        <f>'WCF - Additional Items'!H15</f>
        <v>0</v>
      </c>
      <c r="L21" s="54"/>
      <c r="M21" s="54"/>
      <c r="N21" s="131"/>
      <c r="O21" s="17"/>
      <c r="P21" s="17"/>
      <c r="Q21" s="17"/>
      <c r="R21" s="17"/>
      <c r="S21" s="12"/>
      <c r="T21" s="177"/>
    </row>
    <row r="22" spans="2:23" s="15" customFormat="1" ht="45" x14ac:dyDescent="0.25">
      <c r="B22" s="190"/>
      <c r="C22" s="24" t="s">
        <v>76</v>
      </c>
      <c r="D22" s="28"/>
      <c r="E22" s="28"/>
      <c r="F22" s="28"/>
      <c r="G22" s="28"/>
      <c r="H22" s="28"/>
      <c r="I22" s="28"/>
      <c r="J22" s="28"/>
      <c r="K22" s="31">
        <f>'WCF - Additional Items'!H8</f>
        <v>0</v>
      </c>
      <c r="L22" s="54"/>
      <c r="M22" s="54"/>
      <c r="N22" s="131"/>
      <c r="O22" s="17"/>
      <c r="P22" s="17"/>
      <c r="Q22" s="17"/>
      <c r="R22" s="17"/>
      <c r="S22" s="12"/>
      <c r="T22" s="177"/>
    </row>
    <row r="23" spans="2:23" s="15" customFormat="1" ht="45.75" thickBot="1" x14ac:dyDescent="0.3">
      <c r="B23" s="191"/>
      <c r="C23" s="25" t="s">
        <v>77</v>
      </c>
      <c r="D23" s="29"/>
      <c r="E23" s="29"/>
      <c r="F23" s="29"/>
      <c r="G23" s="29"/>
      <c r="H23" s="29"/>
      <c r="I23" s="87"/>
      <c r="J23" s="88"/>
      <c r="K23" s="33">
        <f>'WCF - Additional Items'!H12</f>
        <v>0</v>
      </c>
      <c r="L23" s="55"/>
      <c r="M23" s="55"/>
      <c r="N23" s="132"/>
      <c r="O23" s="22"/>
      <c r="P23" s="22"/>
      <c r="Q23" s="22"/>
      <c r="R23" s="22"/>
      <c r="S23" s="22"/>
      <c r="T23" s="177"/>
    </row>
    <row r="24" spans="2:23" s="15" customFormat="1" ht="21" customHeight="1" x14ac:dyDescent="0.25">
      <c r="C24" s="10"/>
      <c r="D24" s="13"/>
      <c r="E24" s="13"/>
      <c r="F24" s="14"/>
      <c r="G24" s="14"/>
      <c r="H24" s="14"/>
      <c r="I24" s="14"/>
      <c r="J24" s="14"/>
      <c r="K24" s="22"/>
      <c r="L24" s="22"/>
      <c r="M24" s="22"/>
      <c r="N24" s="22"/>
      <c r="O24" s="22"/>
      <c r="P24" s="22"/>
      <c r="Q24" s="22"/>
      <c r="R24" s="22"/>
      <c r="S24" s="22"/>
      <c r="T24" s="8"/>
    </row>
    <row r="25" spans="2:23" s="15" customFormat="1" ht="15" hidden="1" customHeight="1" x14ac:dyDescent="0.25">
      <c r="C25" s="10"/>
      <c r="D25" s="13"/>
      <c r="E25" s="13"/>
      <c r="F25" s="14"/>
      <c r="G25" s="14"/>
      <c r="H25" s="14"/>
      <c r="I25" s="14"/>
      <c r="J25" s="14"/>
      <c r="K25" s="14"/>
      <c r="L25" s="14"/>
      <c r="M25" s="14"/>
      <c r="N25" s="14"/>
      <c r="O25" s="14"/>
      <c r="P25" s="14"/>
      <c r="Q25" s="14"/>
      <c r="R25" s="14"/>
      <c r="S25" s="7"/>
      <c r="T25" s="8"/>
      <c r="W25" s="40"/>
    </row>
    <row r="26" spans="2:23" s="15" customFormat="1" ht="15" hidden="1" customHeight="1" x14ac:dyDescent="0.25">
      <c r="C26" s="4"/>
      <c r="D26" s="5"/>
      <c r="E26" s="5"/>
      <c r="F26" s="6"/>
      <c r="G26" s="14"/>
      <c r="H26" s="14"/>
      <c r="I26" s="14"/>
      <c r="J26" s="14"/>
      <c r="K26" s="14"/>
      <c r="L26" s="14"/>
      <c r="M26" s="14"/>
      <c r="N26" s="14"/>
      <c r="O26" s="14"/>
      <c r="P26" s="14"/>
      <c r="Q26" s="14"/>
      <c r="R26" s="14"/>
      <c r="S26" s="7"/>
      <c r="T26" s="8"/>
    </row>
    <row r="27" spans="2:23" s="15" customFormat="1" ht="30" hidden="1" customHeight="1" x14ac:dyDescent="0.25">
      <c r="C27" s="4"/>
      <c r="D27" s="5"/>
      <c r="E27" s="5"/>
      <c r="F27" s="6"/>
      <c r="G27" s="14"/>
      <c r="H27" s="14"/>
      <c r="I27" s="14"/>
      <c r="J27" s="14"/>
      <c r="K27" s="14"/>
      <c r="L27" s="14"/>
      <c r="M27" s="14"/>
      <c r="N27" s="14"/>
      <c r="O27" s="14"/>
      <c r="P27" s="14"/>
      <c r="Q27" s="14"/>
      <c r="R27" s="14"/>
      <c r="S27" s="7"/>
      <c r="T27" s="8"/>
    </row>
    <row r="28" spans="2:23" s="15" customFormat="1" ht="15" hidden="1" customHeight="1" x14ac:dyDescent="0.25">
      <c r="C28" s="4"/>
      <c r="D28" s="5"/>
      <c r="E28" s="5"/>
      <c r="F28" s="6"/>
      <c r="G28" s="14"/>
      <c r="H28" s="14"/>
      <c r="I28" s="14"/>
      <c r="J28" s="14"/>
      <c r="K28" s="14"/>
      <c r="L28" s="14"/>
      <c r="M28" s="14"/>
      <c r="N28" s="14"/>
      <c r="O28" s="14"/>
      <c r="P28" s="14"/>
      <c r="Q28" s="14"/>
      <c r="R28" s="14"/>
      <c r="S28" s="7"/>
      <c r="T28" s="8"/>
    </row>
    <row r="29" spans="2:23" ht="15" hidden="1" customHeight="1" x14ac:dyDescent="0.25">
      <c r="C29" s="4"/>
      <c r="D29" s="5"/>
      <c r="E29" s="5"/>
      <c r="F29" s="6"/>
      <c r="G29" s="6"/>
      <c r="H29" s="6"/>
      <c r="I29" s="6"/>
      <c r="J29" s="6"/>
      <c r="K29" s="6"/>
      <c r="L29" s="6"/>
      <c r="M29" s="6"/>
      <c r="N29" s="6"/>
      <c r="O29" s="6"/>
      <c r="P29" s="6"/>
      <c r="Q29" s="6"/>
      <c r="R29" s="6"/>
      <c r="S29" s="7"/>
      <c r="T29" s="8"/>
    </row>
    <row r="30" spans="2:23" ht="15" hidden="1" customHeight="1" x14ac:dyDescent="0.25">
      <c r="C30" s="4"/>
      <c r="D30" s="5"/>
      <c r="E30" s="5"/>
      <c r="F30" s="6"/>
      <c r="G30" s="6"/>
      <c r="H30" s="6"/>
      <c r="I30" s="6"/>
      <c r="J30" s="6"/>
      <c r="K30" s="6"/>
      <c r="L30" s="6"/>
      <c r="M30" s="6"/>
      <c r="N30" s="6"/>
      <c r="O30" s="6"/>
      <c r="P30" s="6"/>
      <c r="Q30" s="6"/>
      <c r="R30" s="6"/>
      <c r="S30" s="7"/>
      <c r="T30" s="8"/>
    </row>
    <row r="31" spans="2:23" ht="15" hidden="1" customHeight="1" x14ac:dyDescent="0.25">
      <c r="C31" s="4"/>
      <c r="D31" s="5"/>
      <c r="E31" s="5"/>
      <c r="F31" s="6"/>
      <c r="G31" s="6"/>
      <c r="H31" s="6"/>
      <c r="I31" s="6"/>
      <c r="J31" s="6"/>
      <c r="K31" s="6"/>
      <c r="L31" s="6"/>
      <c r="M31" s="6"/>
      <c r="N31" s="6"/>
      <c r="O31" s="6"/>
      <c r="P31" s="6"/>
      <c r="Q31" s="6"/>
      <c r="R31" s="6"/>
      <c r="S31" s="7"/>
      <c r="T31" s="8"/>
    </row>
    <row r="32" spans="2:23" ht="15" hidden="1" customHeight="1" x14ac:dyDescent="0.25">
      <c r="C32" s="4"/>
      <c r="D32" s="5"/>
      <c r="E32" s="5"/>
      <c r="F32" s="6"/>
      <c r="G32" s="6"/>
      <c r="H32" s="6"/>
      <c r="I32" s="6"/>
      <c r="J32" s="6"/>
      <c r="K32" s="6"/>
      <c r="L32" s="6"/>
      <c r="M32" s="6"/>
      <c r="N32" s="6"/>
      <c r="O32" s="6"/>
      <c r="P32" s="6"/>
      <c r="Q32" s="6"/>
      <c r="R32" s="6"/>
      <c r="S32" s="7"/>
      <c r="T32" s="8"/>
    </row>
    <row r="33" spans="3:20" ht="15" hidden="1" customHeight="1" x14ac:dyDescent="0.25">
      <c r="C33" s="4"/>
      <c r="D33" s="5"/>
      <c r="E33" s="5"/>
      <c r="F33" s="6"/>
      <c r="G33" s="6"/>
      <c r="H33" s="6"/>
      <c r="I33" s="6"/>
      <c r="J33" s="6"/>
      <c r="K33" s="6"/>
      <c r="L33" s="6"/>
      <c r="M33" s="6"/>
      <c r="N33" s="6"/>
      <c r="O33" s="6"/>
      <c r="P33" s="6"/>
      <c r="Q33" s="6"/>
      <c r="R33" s="6"/>
      <c r="S33" s="7"/>
      <c r="T33" s="8"/>
    </row>
    <row r="34" spans="3:20" ht="15" hidden="1" customHeight="1" x14ac:dyDescent="0.25">
      <c r="C34" s="4"/>
      <c r="D34" s="5"/>
      <c r="E34" s="5"/>
      <c r="F34" s="6"/>
      <c r="G34" s="6"/>
      <c r="H34" s="6"/>
      <c r="I34" s="6"/>
      <c r="J34" s="6"/>
      <c r="K34" s="6"/>
      <c r="L34" s="6"/>
      <c r="M34" s="6"/>
      <c r="N34" s="6"/>
      <c r="O34" s="6"/>
      <c r="P34" s="6"/>
      <c r="Q34" s="6"/>
      <c r="R34" s="6"/>
      <c r="S34" s="7"/>
      <c r="T34" s="8"/>
    </row>
    <row r="35" spans="3:20" ht="15" hidden="1" customHeight="1" x14ac:dyDescent="0.25">
      <c r="C35" s="4"/>
      <c r="D35" s="5"/>
      <c r="E35" s="5"/>
      <c r="F35" s="6"/>
      <c r="G35" s="6"/>
      <c r="H35" s="6"/>
      <c r="I35" s="6"/>
      <c r="J35" s="6"/>
      <c r="K35" s="6"/>
      <c r="L35" s="6"/>
      <c r="M35" s="6"/>
      <c r="N35" s="6"/>
      <c r="O35" s="6"/>
      <c r="P35" s="6"/>
      <c r="Q35" s="6"/>
      <c r="R35" s="6"/>
      <c r="S35" s="7"/>
      <c r="T35" s="8"/>
    </row>
    <row r="36" spans="3:20" ht="15" hidden="1" customHeight="1" x14ac:dyDescent="0.25">
      <c r="C36" s="4"/>
      <c r="D36" s="5"/>
      <c r="E36" s="5"/>
      <c r="F36" s="6"/>
      <c r="G36" s="6"/>
      <c r="H36" s="6"/>
      <c r="I36" s="6"/>
      <c r="J36" s="6"/>
      <c r="K36" s="6"/>
      <c r="L36" s="6"/>
      <c r="M36" s="6"/>
      <c r="N36" s="6"/>
      <c r="O36" s="6"/>
      <c r="P36" s="6"/>
      <c r="Q36" s="6"/>
      <c r="R36" s="6"/>
      <c r="S36" s="7"/>
      <c r="T36" s="8"/>
    </row>
    <row r="37" spans="3:20" ht="15" hidden="1" customHeight="1" x14ac:dyDescent="0.25">
      <c r="C37" s="4"/>
      <c r="D37" s="5"/>
      <c r="E37" s="5"/>
      <c r="F37" s="6"/>
      <c r="G37" s="6"/>
      <c r="H37" s="6"/>
      <c r="I37" s="6"/>
      <c r="J37" s="6"/>
      <c r="K37" s="6"/>
      <c r="L37" s="6"/>
      <c r="M37" s="6"/>
      <c r="N37" s="6"/>
      <c r="O37" s="6"/>
      <c r="P37" s="6"/>
      <c r="Q37" s="6"/>
      <c r="R37" s="6"/>
      <c r="S37" s="7"/>
      <c r="T37" s="8"/>
    </row>
    <row r="38" spans="3:20" ht="15" hidden="1" customHeight="1" x14ac:dyDescent="0.25">
      <c r="C38" s="4"/>
      <c r="D38" s="5"/>
      <c r="E38" s="5"/>
      <c r="F38" s="6"/>
      <c r="G38" s="6"/>
      <c r="H38" s="6"/>
      <c r="I38" s="6"/>
      <c r="J38" s="6"/>
      <c r="K38" s="6"/>
      <c r="L38" s="6"/>
      <c r="M38" s="6"/>
      <c r="N38" s="6"/>
      <c r="O38" s="6"/>
      <c r="P38" s="6"/>
      <c r="Q38" s="6"/>
      <c r="R38" s="6"/>
      <c r="S38" s="7"/>
      <c r="T38" s="8"/>
    </row>
    <row r="39" spans="3:20" ht="15" hidden="1" x14ac:dyDescent="0.25">
      <c r="C39" s="4"/>
      <c r="D39" s="5"/>
      <c r="E39" s="5"/>
      <c r="F39" s="6"/>
      <c r="G39" s="6"/>
      <c r="H39" s="6"/>
      <c r="I39" s="6"/>
      <c r="J39" s="6"/>
      <c r="K39" s="6"/>
      <c r="L39" s="6"/>
      <c r="M39" s="6"/>
      <c r="N39" s="6"/>
      <c r="O39" s="6"/>
      <c r="P39" s="6"/>
      <c r="Q39" s="6"/>
      <c r="R39" s="6"/>
      <c r="S39" s="7"/>
      <c r="T39" s="8"/>
    </row>
    <row r="40" spans="3:20" ht="15" hidden="1" x14ac:dyDescent="0.25">
      <c r="C40" s="4"/>
      <c r="D40" s="5"/>
      <c r="E40" s="5"/>
      <c r="F40" s="6"/>
      <c r="G40" s="6"/>
      <c r="H40" s="6"/>
      <c r="I40" s="6"/>
      <c r="J40" s="6"/>
      <c r="K40" s="6"/>
      <c r="L40" s="6"/>
      <c r="M40" s="6"/>
      <c r="N40" s="6"/>
      <c r="O40" s="6"/>
      <c r="P40" s="6"/>
      <c r="Q40" s="6"/>
      <c r="R40" s="6"/>
      <c r="S40" s="7"/>
      <c r="T40" s="8"/>
    </row>
    <row r="41" spans="3:20" ht="15" hidden="1" x14ac:dyDescent="0.25">
      <c r="C41" s="4"/>
      <c r="D41" s="5"/>
      <c r="E41" s="5"/>
      <c r="F41" s="6"/>
      <c r="G41" s="6"/>
      <c r="H41" s="6"/>
      <c r="I41" s="6"/>
      <c r="J41" s="6"/>
      <c r="K41" s="6"/>
      <c r="L41" s="6"/>
      <c r="M41" s="6"/>
      <c r="N41" s="6"/>
      <c r="O41" s="6"/>
      <c r="P41" s="6"/>
      <c r="Q41" s="6"/>
      <c r="R41" s="6"/>
      <c r="S41" s="7"/>
      <c r="T41" s="8"/>
    </row>
    <row r="42" spans="3:20" ht="15" hidden="1" x14ac:dyDescent="0.25">
      <c r="C42" s="4"/>
      <c r="D42" s="5"/>
      <c r="E42" s="5"/>
      <c r="F42" s="6"/>
      <c r="G42" s="6"/>
      <c r="H42" s="6"/>
      <c r="I42" s="6"/>
      <c r="J42" s="6"/>
      <c r="K42" s="6"/>
      <c r="L42" s="6"/>
      <c r="M42" s="6"/>
      <c r="N42" s="6"/>
      <c r="O42" s="6"/>
      <c r="P42" s="6"/>
      <c r="Q42" s="6"/>
      <c r="R42" s="6"/>
      <c r="S42" s="7"/>
      <c r="T42" s="8"/>
    </row>
    <row r="43" spans="3:20" ht="15" hidden="1" x14ac:dyDescent="0.25">
      <c r="C43" s="4"/>
      <c r="D43" s="5"/>
      <c r="E43" s="5"/>
      <c r="F43" s="6"/>
      <c r="G43" s="6"/>
      <c r="H43" s="6"/>
      <c r="I43" s="6"/>
      <c r="J43" s="6"/>
      <c r="K43" s="6"/>
      <c r="L43" s="6"/>
      <c r="M43" s="6"/>
      <c r="N43" s="6"/>
      <c r="O43" s="6"/>
      <c r="P43" s="6"/>
      <c r="Q43" s="6"/>
      <c r="R43" s="6"/>
      <c r="S43" s="7"/>
      <c r="T43" s="8"/>
    </row>
    <row r="44" spans="3:20" ht="15" hidden="1" x14ac:dyDescent="0.25">
      <c r="C44" s="4"/>
      <c r="D44" s="5"/>
      <c r="E44" s="5"/>
      <c r="F44" s="6"/>
      <c r="G44" s="6"/>
      <c r="H44" s="6"/>
      <c r="I44" s="6"/>
      <c r="J44" s="6"/>
      <c r="K44" s="6"/>
      <c r="L44" s="6"/>
      <c r="M44" s="6"/>
      <c r="N44" s="6"/>
      <c r="O44" s="6"/>
      <c r="P44" s="6"/>
      <c r="Q44" s="6"/>
      <c r="R44" s="6"/>
      <c r="S44" s="7"/>
      <c r="T44" s="8"/>
    </row>
    <row r="45" spans="3:20" ht="15" hidden="1" x14ac:dyDescent="0.25">
      <c r="C45" s="4"/>
      <c r="D45" s="5"/>
      <c r="E45" s="5"/>
      <c r="F45" s="6"/>
      <c r="G45" s="6"/>
      <c r="H45" s="6"/>
      <c r="I45" s="6"/>
      <c r="J45" s="6"/>
      <c r="K45" s="6"/>
      <c r="L45" s="6"/>
      <c r="M45" s="6"/>
      <c r="N45" s="6"/>
      <c r="O45" s="6"/>
      <c r="P45" s="6"/>
      <c r="Q45" s="6"/>
      <c r="R45" s="6"/>
      <c r="S45" s="7"/>
      <c r="T45" s="8"/>
    </row>
    <row r="46" spans="3:20" ht="15" hidden="1" x14ac:dyDescent="0.25">
      <c r="C46" s="4"/>
      <c r="D46" s="5"/>
      <c r="E46" s="5"/>
      <c r="F46" s="6"/>
      <c r="G46" s="6"/>
      <c r="H46" s="6"/>
      <c r="I46" s="6"/>
      <c r="J46" s="6"/>
      <c r="K46" s="6"/>
      <c r="L46" s="6"/>
      <c r="M46" s="6"/>
      <c r="N46" s="6"/>
      <c r="O46" s="6"/>
      <c r="P46" s="6"/>
      <c r="Q46" s="6"/>
      <c r="R46" s="6"/>
      <c r="S46" s="7"/>
      <c r="T46" s="8"/>
    </row>
    <row r="47" spans="3:20" ht="15" hidden="1" x14ac:dyDescent="0.25">
      <c r="C47" s="4"/>
      <c r="D47" s="5"/>
      <c r="E47" s="5"/>
      <c r="F47" s="6"/>
      <c r="G47" s="6"/>
      <c r="H47" s="6"/>
      <c r="I47" s="6"/>
      <c r="J47" s="6"/>
      <c r="K47" s="6"/>
      <c r="L47" s="6"/>
      <c r="M47" s="6"/>
      <c r="N47" s="6"/>
      <c r="O47" s="6"/>
      <c r="P47" s="6"/>
      <c r="Q47" s="6"/>
      <c r="R47" s="6"/>
      <c r="S47" s="7"/>
      <c r="T47" s="8"/>
    </row>
    <row r="48" spans="3:20" ht="15" hidden="1" x14ac:dyDescent="0.25">
      <c r="C48" s="4"/>
      <c r="D48" s="5"/>
      <c r="E48" s="5"/>
      <c r="F48" s="6"/>
      <c r="G48" s="6"/>
      <c r="H48" s="6"/>
      <c r="I48" s="6"/>
      <c r="J48" s="6"/>
      <c r="K48" s="6"/>
      <c r="L48" s="6"/>
      <c r="M48" s="6"/>
      <c r="N48" s="6"/>
      <c r="O48" s="6"/>
      <c r="P48" s="6"/>
      <c r="Q48" s="6"/>
      <c r="R48" s="6"/>
      <c r="S48" s="7"/>
      <c r="T48" s="8"/>
    </row>
    <row r="49" spans="3:20" ht="15" hidden="1" x14ac:dyDescent="0.25">
      <c r="C49" s="4"/>
      <c r="D49" s="5"/>
      <c r="E49" s="5"/>
      <c r="F49" s="6"/>
      <c r="G49" s="6"/>
      <c r="H49" s="6"/>
      <c r="I49" s="6"/>
      <c r="J49" s="6"/>
      <c r="K49" s="6"/>
      <c r="L49" s="6"/>
      <c r="M49" s="6"/>
      <c r="N49" s="6"/>
      <c r="O49" s="6"/>
      <c r="P49" s="6"/>
      <c r="Q49" s="6"/>
      <c r="R49" s="6"/>
      <c r="S49" s="7"/>
      <c r="T49" s="8"/>
    </row>
    <row r="50" spans="3:20" ht="15" hidden="1" x14ac:dyDescent="0.25">
      <c r="C50" s="4"/>
      <c r="D50" s="5"/>
      <c r="E50" s="5"/>
      <c r="F50" s="6"/>
      <c r="G50" s="6"/>
      <c r="H50" s="6"/>
      <c r="I50" s="6"/>
      <c r="J50" s="6"/>
      <c r="K50" s="6"/>
      <c r="L50" s="6"/>
      <c r="M50" s="6"/>
      <c r="N50" s="6"/>
      <c r="O50" s="6"/>
      <c r="P50" s="6"/>
      <c r="Q50" s="6"/>
      <c r="R50" s="6"/>
      <c r="S50" s="7"/>
      <c r="T50" s="8"/>
    </row>
    <row r="51" spans="3:20" ht="15" hidden="1" x14ac:dyDescent="0.25">
      <c r="C51" s="4"/>
      <c r="D51" s="5"/>
      <c r="E51" s="5"/>
      <c r="F51" s="6"/>
      <c r="G51" s="6"/>
      <c r="H51" s="6"/>
      <c r="I51" s="6"/>
      <c r="J51" s="6"/>
      <c r="K51" s="6"/>
      <c r="L51" s="6"/>
      <c r="M51" s="6"/>
      <c r="N51" s="6"/>
      <c r="O51" s="6"/>
      <c r="P51" s="6"/>
      <c r="Q51" s="6"/>
      <c r="R51" s="6"/>
      <c r="S51" s="7"/>
      <c r="T51" s="8"/>
    </row>
    <row r="52" spans="3:20" ht="15" hidden="1" x14ac:dyDescent="0.25">
      <c r="C52" s="4"/>
      <c r="D52" s="5"/>
      <c r="E52" s="5"/>
      <c r="F52" s="6"/>
      <c r="G52" s="6"/>
      <c r="H52" s="6"/>
      <c r="I52" s="6"/>
      <c r="J52" s="6"/>
      <c r="K52" s="6"/>
      <c r="L52" s="6"/>
      <c r="M52" s="6"/>
      <c r="N52" s="6"/>
      <c r="O52" s="6"/>
      <c r="P52" s="6"/>
      <c r="Q52" s="6"/>
      <c r="R52" s="6"/>
      <c r="S52" s="7"/>
      <c r="T52" s="8"/>
    </row>
    <row r="53" spans="3:20" ht="15" hidden="1" x14ac:dyDescent="0.25">
      <c r="C53" s="4"/>
      <c r="D53" s="5"/>
      <c r="E53" s="5"/>
      <c r="F53" s="6"/>
      <c r="G53" s="6"/>
      <c r="H53" s="6"/>
      <c r="I53" s="6"/>
      <c r="J53" s="6"/>
      <c r="K53" s="6"/>
      <c r="L53" s="6"/>
      <c r="M53" s="6"/>
      <c r="N53" s="6"/>
      <c r="O53" s="6"/>
      <c r="P53" s="6"/>
      <c r="Q53" s="6"/>
      <c r="R53" s="6"/>
      <c r="S53" s="7"/>
      <c r="T53" s="8"/>
    </row>
    <row r="54" spans="3:20" ht="15" hidden="1" x14ac:dyDescent="0.25">
      <c r="C54" s="4"/>
      <c r="D54" s="5"/>
      <c r="E54" s="5"/>
      <c r="F54" s="6"/>
      <c r="G54" s="6"/>
      <c r="H54" s="6"/>
      <c r="I54" s="6"/>
      <c r="J54" s="6"/>
      <c r="K54" s="6"/>
      <c r="L54" s="6"/>
      <c r="M54" s="6"/>
      <c r="N54" s="6"/>
      <c r="O54" s="6"/>
      <c r="P54" s="6"/>
      <c r="Q54" s="6"/>
      <c r="R54" s="6"/>
      <c r="S54" s="7"/>
      <c r="T54" s="8"/>
    </row>
    <row r="55" spans="3:20" ht="15" hidden="1" x14ac:dyDescent="0.25">
      <c r="C55" s="4"/>
      <c r="D55" s="5"/>
      <c r="E55" s="5"/>
      <c r="F55" s="6"/>
      <c r="G55" s="6"/>
      <c r="H55" s="6"/>
      <c r="I55" s="6"/>
      <c r="J55" s="6"/>
      <c r="K55" s="6"/>
      <c r="L55" s="6"/>
      <c r="M55" s="6"/>
      <c r="N55" s="6"/>
      <c r="O55" s="6"/>
      <c r="P55" s="6"/>
      <c r="Q55" s="6"/>
      <c r="R55" s="6"/>
      <c r="S55" s="7"/>
      <c r="T55" s="8"/>
    </row>
    <row r="56" spans="3:20" ht="15" hidden="1" x14ac:dyDescent="0.25">
      <c r="C56" s="4"/>
      <c r="D56" s="5"/>
      <c r="E56" s="5"/>
      <c r="F56" s="6"/>
      <c r="G56" s="6"/>
      <c r="H56" s="6"/>
      <c r="I56" s="6"/>
      <c r="J56" s="6"/>
      <c r="K56" s="6"/>
      <c r="L56" s="6"/>
      <c r="M56" s="6"/>
      <c r="N56" s="6"/>
      <c r="O56" s="6"/>
      <c r="P56" s="6"/>
      <c r="Q56" s="6"/>
      <c r="R56" s="6"/>
      <c r="S56" s="7"/>
      <c r="T56" s="8"/>
    </row>
    <row r="57" spans="3:20" ht="15" hidden="1" x14ac:dyDescent="0.25">
      <c r="C57" s="4"/>
      <c r="D57" s="5"/>
      <c r="E57" s="5"/>
      <c r="F57" s="6"/>
      <c r="G57" s="6"/>
      <c r="H57" s="6"/>
      <c r="I57" s="6"/>
      <c r="J57" s="6"/>
      <c r="K57" s="6"/>
      <c r="L57" s="6"/>
      <c r="M57" s="6"/>
      <c r="N57" s="6"/>
      <c r="O57" s="6"/>
      <c r="P57" s="6"/>
      <c r="Q57" s="6"/>
      <c r="R57" s="6"/>
      <c r="S57" s="7"/>
      <c r="T57" s="8"/>
    </row>
    <row r="58" spans="3:20" ht="15" hidden="1" x14ac:dyDescent="0.25">
      <c r="C58" s="4"/>
      <c r="D58" s="5"/>
      <c r="E58" s="5"/>
      <c r="F58" s="6"/>
      <c r="G58" s="6"/>
      <c r="H58" s="6"/>
      <c r="I58" s="6"/>
      <c r="J58" s="6"/>
      <c r="K58" s="6"/>
      <c r="L58" s="6"/>
      <c r="M58" s="6"/>
      <c r="N58" s="6"/>
      <c r="O58" s="6"/>
      <c r="P58" s="6"/>
      <c r="Q58" s="6"/>
      <c r="R58" s="6"/>
      <c r="S58" s="7"/>
      <c r="T58" s="8"/>
    </row>
    <row r="59" spans="3:20" ht="15" hidden="1" x14ac:dyDescent="0.25">
      <c r="C59" s="4"/>
      <c r="D59" s="5"/>
      <c r="E59" s="5"/>
      <c r="F59" s="6"/>
      <c r="G59" s="6"/>
      <c r="H59" s="6"/>
      <c r="I59" s="6"/>
      <c r="J59" s="6"/>
      <c r="K59" s="6"/>
      <c r="L59" s="6"/>
      <c r="M59" s="6"/>
      <c r="N59" s="6"/>
      <c r="O59" s="6"/>
      <c r="P59" s="6"/>
      <c r="Q59" s="6"/>
      <c r="R59" s="6"/>
      <c r="S59" s="7"/>
      <c r="T59" s="8"/>
    </row>
    <row r="60" spans="3:20" ht="15" hidden="1" x14ac:dyDescent="0.25">
      <c r="C60" s="4"/>
      <c r="D60" s="5"/>
      <c r="E60" s="5"/>
      <c r="F60" s="6"/>
      <c r="G60" s="6"/>
      <c r="H60" s="6"/>
      <c r="I60" s="6"/>
      <c r="J60" s="6"/>
      <c r="K60" s="6"/>
      <c r="L60" s="6"/>
      <c r="M60" s="6"/>
      <c r="N60" s="6"/>
      <c r="O60" s="6"/>
      <c r="P60" s="6"/>
      <c r="Q60" s="6"/>
      <c r="R60" s="6"/>
      <c r="S60" s="7"/>
      <c r="T60" s="8"/>
    </row>
    <row r="61" spans="3:20" ht="15" hidden="1" x14ac:dyDescent="0.25">
      <c r="C61" s="4"/>
      <c r="D61" s="5"/>
      <c r="E61" s="5"/>
      <c r="F61" s="6"/>
      <c r="G61" s="6"/>
      <c r="H61" s="6"/>
      <c r="I61" s="6"/>
      <c r="J61" s="6"/>
      <c r="K61" s="6"/>
      <c r="L61" s="6"/>
      <c r="M61" s="6"/>
      <c r="N61" s="6"/>
      <c r="O61" s="6"/>
      <c r="P61" s="6"/>
      <c r="Q61" s="6"/>
      <c r="R61" s="6"/>
      <c r="S61" s="7"/>
      <c r="T61" s="8"/>
    </row>
    <row r="62" spans="3:20" ht="15" hidden="1" x14ac:dyDescent="0.25">
      <c r="C62" s="4"/>
      <c r="D62" s="5"/>
      <c r="E62" s="5"/>
      <c r="F62" s="6"/>
      <c r="G62" s="6"/>
      <c r="H62" s="6"/>
      <c r="I62" s="6"/>
      <c r="J62" s="6"/>
      <c r="K62" s="6"/>
      <c r="L62" s="6"/>
      <c r="M62" s="6"/>
      <c r="N62" s="6"/>
      <c r="O62" s="6"/>
      <c r="P62" s="6"/>
      <c r="Q62" s="6"/>
      <c r="R62" s="6"/>
      <c r="S62" s="7"/>
      <c r="T62" s="8"/>
    </row>
    <row r="63" spans="3:20" ht="15" hidden="1" x14ac:dyDescent="0.25">
      <c r="C63" s="4"/>
      <c r="D63" s="5"/>
      <c r="E63" s="5"/>
      <c r="F63" s="6"/>
      <c r="G63" s="6"/>
      <c r="H63" s="6"/>
      <c r="I63" s="6"/>
      <c r="J63" s="6"/>
      <c r="K63" s="6"/>
      <c r="L63" s="6"/>
      <c r="M63" s="6"/>
      <c r="N63" s="6"/>
      <c r="O63" s="6"/>
      <c r="P63" s="6"/>
      <c r="Q63" s="6"/>
      <c r="R63" s="6"/>
      <c r="S63" s="7"/>
      <c r="T63" s="8"/>
    </row>
    <row r="64" spans="3:20" ht="15" hidden="1" x14ac:dyDescent="0.25">
      <c r="C64" s="4"/>
      <c r="D64" s="5"/>
      <c r="E64" s="5"/>
      <c r="F64" s="6"/>
      <c r="G64" s="6"/>
      <c r="H64" s="6"/>
      <c r="I64" s="6"/>
      <c r="J64" s="6"/>
      <c r="K64" s="6"/>
      <c r="L64" s="6"/>
      <c r="M64" s="6"/>
      <c r="N64" s="6"/>
      <c r="O64" s="6"/>
      <c r="P64" s="6"/>
      <c r="Q64" s="6"/>
      <c r="R64" s="6"/>
      <c r="S64" s="7"/>
      <c r="T64" s="8"/>
    </row>
    <row r="65" spans="3:20" ht="15" hidden="1" x14ac:dyDescent="0.25">
      <c r="C65" s="4"/>
      <c r="D65" s="5"/>
      <c r="E65" s="5"/>
      <c r="F65" s="6"/>
      <c r="G65" s="6"/>
      <c r="H65" s="6"/>
      <c r="I65" s="6"/>
      <c r="J65" s="6"/>
      <c r="K65" s="6"/>
      <c r="L65" s="6"/>
      <c r="M65" s="6"/>
      <c r="N65" s="6"/>
      <c r="O65" s="6"/>
      <c r="P65" s="6"/>
      <c r="Q65" s="6"/>
      <c r="R65" s="6"/>
      <c r="S65" s="7"/>
      <c r="T65" s="8"/>
    </row>
    <row r="66" spans="3:20" ht="15" hidden="1" x14ac:dyDescent="0.25">
      <c r="C66" s="4"/>
      <c r="D66" s="5"/>
      <c r="E66" s="5"/>
      <c r="F66" s="6"/>
      <c r="G66" s="6"/>
      <c r="H66" s="6"/>
      <c r="I66" s="6"/>
      <c r="J66" s="6"/>
      <c r="K66" s="6"/>
      <c r="L66" s="6"/>
      <c r="M66" s="6"/>
      <c r="N66" s="6"/>
      <c r="O66" s="6"/>
      <c r="P66" s="6"/>
      <c r="Q66" s="6"/>
      <c r="R66" s="6"/>
      <c r="S66" s="7"/>
      <c r="T66" s="8"/>
    </row>
    <row r="67" spans="3:20" ht="15" hidden="1" x14ac:dyDescent="0.25">
      <c r="C67" s="4"/>
      <c r="D67" s="5"/>
      <c r="E67" s="5"/>
      <c r="F67" s="6"/>
      <c r="G67" s="6"/>
      <c r="H67" s="6"/>
      <c r="I67" s="6"/>
      <c r="J67" s="6"/>
      <c r="K67" s="6"/>
      <c r="L67" s="6"/>
      <c r="M67" s="6"/>
      <c r="N67" s="6"/>
      <c r="O67" s="6"/>
      <c r="P67" s="6"/>
      <c r="Q67" s="6"/>
      <c r="R67" s="6"/>
      <c r="S67" s="7"/>
      <c r="T67" s="8"/>
    </row>
    <row r="68" spans="3:20" ht="15" hidden="1" x14ac:dyDescent="0.25">
      <c r="C68" s="4"/>
      <c r="D68" s="5"/>
      <c r="E68" s="5"/>
      <c r="F68" s="6"/>
      <c r="G68" s="6"/>
      <c r="H68" s="6"/>
      <c r="I68" s="6"/>
      <c r="J68" s="6"/>
      <c r="K68" s="6"/>
      <c r="L68" s="6"/>
      <c r="M68" s="6"/>
      <c r="N68" s="6"/>
      <c r="O68" s="6"/>
      <c r="P68" s="6"/>
      <c r="Q68" s="6"/>
      <c r="R68" s="6"/>
      <c r="S68" s="7"/>
      <c r="T68" s="8"/>
    </row>
    <row r="69" spans="3:20" ht="15" hidden="1" x14ac:dyDescent="0.25">
      <c r="C69" s="4"/>
      <c r="D69" s="5"/>
      <c r="E69" s="5"/>
      <c r="F69" s="6"/>
      <c r="G69" s="6"/>
      <c r="H69" s="6"/>
      <c r="I69" s="6"/>
      <c r="J69" s="6"/>
      <c r="K69" s="6"/>
      <c r="L69" s="6"/>
      <c r="M69" s="6"/>
      <c r="N69" s="6"/>
      <c r="O69" s="6"/>
      <c r="P69" s="6"/>
      <c r="Q69" s="6"/>
      <c r="R69" s="6"/>
      <c r="S69" s="7"/>
      <c r="T69" s="8"/>
    </row>
    <row r="70" spans="3:20" ht="15" hidden="1" x14ac:dyDescent="0.25">
      <c r="C70" s="4"/>
      <c r="D70" s="5"/>
      <c r="E70" s="5"/>
      <c r="F70" s="6"/>
      <c r="G70" s="6"/>
      <c r="H70" s="6"/>
      <c r="I70" s="6"/>
      <c r="J70" s="6"/>
      <c r="K70" s="6"/>
      <c r="L70" s="6"/>
      <c r="M70" s="6"/>
      <c r="N70" s="6"/>
      <c r="O70" s="6"/>
      <c r="P70" s="6"/>
      <c r="Q70" s="6"/>
      <c r="R70" s="6"/>
      <c r="S70" s="7"/>
      <c r="T70" s="8"/>
    </row>
    <row r="71" spans="3:20" ht="15" hidden="1" x14ac:dyDescent="0.25">
      <c r="C71" s="4"/>
      <c r="D71" s="5"/>
      <c r="E71" s="5"/>
      <c r="F71" s="6"/>
      <c r="G71" s="6"/>
      <c r="H71" s="6"/>
      <c r="I71" s="6"/>
      <c r="J71" s="6"/>
      <c r="K71" s="6"/>
      <c r="L71" s="6"/>
      <c r="M71" s="6"/>
      <c r="N71" s="6"/>
      <c r="O71" s="6"/>
      <c r="P71" s="6"/>
      <c r="Q71" s="6"/>
      <c r="R71" s="6"/>
      <c r="S71" s="7"/>
      <c r="T71" s="8"/>
    </row>
    <row r="72" spans="3:20" ht="15" hidden="1" x14ac:dyDescent="0.25">
      <c r="C72" s="4"/>
      <c r="D72" s="5"/>
      <c r="E72" s="5"/>
      <c r="F72" s="6"/>
      <c r="G72" s="6"/>
      <c r="H72" s="6"/>
      <c r="I72" s="6"/>
      <c r="J72" s="6"/>
      <c r="K72" s="6"/>
      <c r="L72" s="6"/>
      <c r="M72" s="6"/>
      <c r="N72" s="6"/>
      <c r="O72" s="6"/>
      <c r="P72" s="6"/>
      <c r="Q72" s="6"/>
      <c r="R72" s="6"/>
      <c r="S72" s="7"/>
      <c r="T72" s="8"/>
    </row>
    <row r="73" spans="3:20" ht="15" hidden="1" x14ac:dyDescent="0.25">
      <c r="C73" s="4"/>
      <c r="D73" s="5"/>
      <c r="E73" s="5"/>
      <c r="F73" s="6"/>
      <c r="G73" s="6"/>
      <c r="H73" s="6"/>
      <c r="I73" s="6"/>
      <c r="J73" s="6"/>
      <c r="K73" s="6"/>
      <c r="L73" s="6"/>
      <c r="M73" s="6"/>
      <c r="N73" s="6"/>
      <c r="O73" s="6"/>
      <c r="P73" s="6"/>
      <c r="Q73" s="6"/>
      <c r="R73" s="6"/>
      <c r="S73" s="7"/>
      <c r="T73" s="8"/>
    </row>
    <row r="74" spans="3:20" ht="15" hidden="1" x14ac:dyDescent="0.25">
      <c r="C74" s="4"/>
      <c r="D74" s="5"/>
      <c r="E74" s="5"/>
      <c r="F74" s="6"/>
      <c r="G74" s="6"/>
      <c r="H74" s="6"/>
      <c r="I74" s="6"/>
      <c r="J74" s="6"/>
      <c r="K74" s="6"/>
      <c r="L74" s="6"/>
      <c r="M74" s="6"/>
      <c r="N74" s="6"/>
      <c r="O74" s="6"/>
      <c r="P74" s="6"/>
      <c r="Q74" s="6"/>
      <c r="R74" s="6"/>
      <c r="S74" s="7"/>
      <c r="T74" s="8"/>
    </row>
    <row r="75" spans="3:20" ht="15" hidden="1" x14ac:dyDescent="0.25">
      <c r="C75" s="4"/>
      <c r="D75" s="5"/>
      <c r="E75" s="5"/>
      <c r="F75" s="6"/>
      <c r="G75" s="6"/>
      <c r="H75" s="6"/>
      <c r="I75" s="6"/>
      <c r="J75" s="6"/>
      <c r="K75" s="6"/>
      <c r="L75" s="6"/>
      <c r="M75" s="6"/>
      <c r="N75" s="6"/>
      <c r="O75" s="6"/>
      <c r="P75" s="6"/>
      <c r="Q75" s="6"/>
      <c r="R75" s="6"/>
      <c r="S75" s="7"/>
      <c r="T75" s="8"/>
    </row>
    <row r="76" spans="3:20" ht="15" hidden="1" x14ac:dyDescent="0.25">
      <c r="C76" s="4"/>
      <c r="D76" s="5"/>
      <c r="E76" s="5"/>
      <c r="F76" s="6"/>
      <c r="G76" s="6"/>
      <c r="H76" s="6"/>
      <c r="I76" s="6"/>
      <c r="J76" s="6"/>
      <c r="K76" s="6"/>
      <c r="L76" s="6"/>
      <c r="M76" s="6"/>
      <c r="N76" s="6"/>
      <c r="O76" s="6"/>
      <c r="P76" s="6"/>
      <c r="Q76" s="6"/>
      <c r="R76" s="6"/>
      <c r="S76" s="7"/>
      <c r="T76" s="8"/>
    </row>
    <row r="77" spans="3:20" ht="15" hidden="1" x14ac:dyDescent="0.25">
      <c r="C77" s="4"/>
      <c r="D77" s="5"/>
      <c r="E77" s="5"/>
      <c r="F77" s="6"/>
      <c r="G77" s="6"/>
      <c r="H77" s="6"/>
      <c r="I77" s="6"/>
      <c r="J77" s="6"/>
      <c r="K77" s="6"/>
      <c r="L77" s="6"/>
      <c r="M77" s="6"/>
      <c r="N77" s="6"/>
      <c r="O77" s="6"/>
      <c r="P77" s="6"/>
      <c r="Q77" s="6"/>
      <c r="R77" s="6"/>
      <c r="S77" s="7"/>
      <c r="T77" s="8"/>
    </row>
    <row r="78" spans="3:20" ht="15" hidden="1" x14ac:dyDescent="0.25">
      <c r="C78" s="4"/>
      <c r="D78" s="5"/>
      <c r="E78" s="5"/>
      <c r="F78" s="6"/>
      <c r="G78" s="6"/>
      <c r="H78" s="6"/>
      <c r="I78" s="6"/>
      <c r="J78" s="6"/>
      <c r="K78" s="6"/>
      <c r="L78" s="6"/>
      <c r="M78" s="6"/>
      <c r="N78" s="6"/>
      <c r="O78" s="6"/>
      <c r="P78" s="6"/>
      <c r="Q78" s="6"/>
      <c r="R78" s="6"/>
      <c r="S78" s="7"/>
      <c r="T78" s="8"/>
    </row>
    <row r="79" spans="3:20" ht="15" hidden="1" x14ac:dyDescent="0.25">
      <c r="C79" s="4"/>
      <c r="D79" s="5"/>
      <c r="E79" s="5"/>
      <c r="F79" s="6"/>
      <c r="G79" s="6"/>
      <c r="H79" s="6"/>
      <c r="I79" s="6"/>
      <c r="J79" s="6"/>
      <c r="K79" s="6"/>
      <c r="L79" s="6"/>
      <c r="M79" s="6"/>
      <c r="N79" s="6"/>
      <c r="O79" s="6"/>
      <c r="P79" s="6"/>
      <c r="Q79" s="6"/>
      <c r="R79" s="6"/>
      <c r="S79" s="7"/>
      <c r="T79" s="8"/>
    </row>
    <row r="80" spans="3:20" ht="15" hidden="1" x14ac:dyDescent="0.25">
      <c r="C80" s="4"/>
      <c r="D80" s="5"/>
      <c r="E80" s="5"/>
      <c r="F80" s="6"/>
      <c r="G80" s="6"/>
      <c r="H80" s="6"/>
      <c r="I80" s="6"/>
      <c r="J80" s="6"/>
      <c r="K80" s="6"/>
      <c r="L80" s="6"/>
      <c r="M80" s="6"/>
      <c r="N80" s="6"/>
      <c r="O80" s="6"/>
      <c r="P80" s="6"/>
      <c r="Q80" s="6"/>
      <c r="R80" s="6"/>
      <c r="S80" s="7"/>
      <c r="T80" s="8"/>
    </row>
    <row r="81" spans="3:20" ht="15" hidden="1" x14ac:dyDescent="0.25">
      <c r="C81" s="4"/>
      <c r="D81" s="5"/>
      <c r="E81" s="5"/>
      <c r="F81" s="6"/>
      <c r="G81" s="6"/>
      <c r="H81" s="6"/>
      <c r="I81" s="6"/>
      <c r="J81" s="6"/>
      <c r="K81" s="6"/>
      <c r="L81" s="6"/>
      <c r="M81" s="6"/>
      <c r="N81" s="6"/>
      <c r="O81" s="6"/>
      <c r="P81" s="6"/>
      <c r="Q81" s="6"/>
      <c r="R81" s="6"/>
      <c r="S81" s="7"/>
      <c r="T81" s="8"/>
    </row>
    <row r="82" spans="3:20" ht="15" hidden="1" x14ac:dyDescent="0.25">
      <c r="C82" s="4"/>
      <c r="D82" s="5"/>
      <c r="E82" s="5"/>
      <c r="F82" s="6"/>
      <c r="G82" s="6"/>
      <c r="H82" s="6"/>
      <c r="I82" s="6"/>
      <c r="J82" s="6"/>
      <c r="K82" s="6"/>
      <c r="L82" s="6"/>
      <c r="M82" s="6"/>
      <c r="N82" s="6"/>
      <c r="O82" s="6"/>
      <c r="P82" s="6"/>
      <c r="Q82" s="6"/>
      <c r="R82" s="6"/>
      <c r="S82" s="7"/>
      <c r="T82" s="8"/>
    </row>
    <row r="83" spans="3:20" ht="15" hidden="1" x14ac:dyDescent="0.25">
      <c r="C83" s="4"/>
      <c r="D83" s="5"/>
      <c r="E83" s="5"/>
      <c r="F83" s="6"/>
      <c r="G83" s="6"/>
      <c r="H83" s="6"/>
      <c r="I83" s="6"/>
      <c r="J83" s="6"/>
      <c r="K83" s="6"/>
      <c r="L83" s="6"/>
      <c r="M83" s="6"/>
      <c r="N83" s="6"/>
      <c r="O83" s="6"/>
      <c r="P83" s="6"/>
      <c r="Q83" s="6"/>
      <c r="R83" s="6"/>
      <c r="S83" s="7"/>
      <c r="T83" s="8"/>
    </row>
    <row r="84" spans="3:20" ht="15" hidden="1" x14ac:dyDescent="0.25">
      <c r="C84" s="4"/>
      <c r="D84" s="5"/>
      <c r="E84" s="5"/>
      <c r="F84" s="6"/>
      <c r="G84" s="6"/>
      <c r="H84" s="6"/>
      <c r="I84" s="6"/>
      <c r="J84" s="6"/>
      <c r="K84" s="6"/>
      <c r="L84" s="6"/>
      <c r="M84" s="6"/>
      <c r="N84" s="6"/>
      <c r="O84" s="6"/>
      <c r="P84" s="6"/>
      <c r="Q84" s="6"/>
      <c r="R84" s="6"/>
      <c r="S84" s="7"/>
      <c r="T84" s="8"/>
    </row>
    <row r="85" spans="3:20" ht="15" hidden="1" x14ac:dyDescent="0.25">
      <c r="C85" s="4"/>
      <c r="D85" s="5"/>
      <c r="E85" s="5"/>
      <c r="F85" s="6"/>
      <c r="G85" s="6"/>
      <c r="H85" s="6"/>
      <c r="I85" s="6"/>
      <c r="J85" s="6"/>
      <c r="K85" s="6"/>
      <c r="L85" s="6"/>
      <c r="M85" s="6"/>
      <c r="N85" s="6"/>
      <c r="O85" s="6"/>
      <c r="P85" s="6"/>
      <c r="Q85" s="6"/>
      <c r="R85" s="6"/>
      <c r="S85" s="7"/>
      <c r="T85" s="8"/>
    </row>
    <row r="86" spans="3:20" ht="15" hidden="1" x14ac:dyDescent="0.25">
      <c r="C86" s="4"/>
      <c r="D86" s="5"/>
      <c r="E86" s="5"/>
      <c r="F86" s="6"/>
      <c r="G86" s="6"/>
      <c r="H86" s="6"/>
      <c r="I86" s="6"/>
      <c r="J86" s="6"/>
      <c r="K86" s="6"/>
      <c r="L86" s="6"/>
      <c r="M86" s="6"/>
      <c r="N86" s="6"/>
      <c r="O86" s="6"/>
      <c r="P86" s="6"/>
      <c r="Q86" s="6"/>
      <c r="R86" s="6"/>
      <c r="S86" s="7"/>
      <c r="T86" s="8"/>
    </row>
    <row r="87" spans="3:20" ht="15" hidden="1" x14ac:dyDescent="0.25">
      <c r="C87" s="4"/>
      <c r="D87" s="5"/>
      <c r="E87" s="5"/>
      <c r="F87" s="6"/>
      <c r="G87" s="6"/>
      <c r="H87" s="6"/>
      <c r="I87" s="6"/>
      <c r="J87" s="6"/>
      <c r="K87" s="6"/>
      <c r="L87" s="6"/>
      <c r="M87" s="6"/>
      <c r="N87" s="6"/>
      <c r="O87" s="6"/>
      <c r="P87" s="6"/>
      <c r="Q87" s="6"/>
      <c r="R87" s="6"/>
      <c r="S87" s="7"/>
      <c r="T87" s="8"/>
    </row>
    <row r="88" spans="3:20" ht="15" hidden="1" x14ac:dyDescent="0.25">
      <c r="C88" s="4"/>
      <c r="D88" s="5"/>
      <c r="E88" s="5"/>
      <c r="F88" s="6"/>
      <c r="G88" s="6"/>
      <c r="H88" s="6"/>
      <c r="I88" s="6"/>
      <c r="J88" s="6"/>
      <c r="K88" s="6"/>
      <c r="L88" s="6"/>
      <c r="M88" s="6"/>
      <c r="N88" s="6"/>
      <c r="O88" s="6"/>
      <c r="P88" s="6"/>
      <c r="Q88" s="6"/>
      <c r="R88" s="6"/>
      <c r="S88" s="7"/>
      <c r="T88" s="8"/>
    </row>
    <row r="89" spans="3:20" ht="15" hidden="1" x14ac:dyDescent="0.25">
      <c r="C89" s="4"/>
      <c r="D89" s="5"/>
      <c r="E89" s="5"/>
      <c r="F89" s="6"/>
      <c r="G89" s="6"/>
      <c r="H89" s="6"/>
      <c r="I89" s="6"/>
      <c r="J89" s="6"/>
      <c r="K89" s="6"/>
      <c r="L89" s="6"/>
      <c r="M89" s="6"/>
      <c r="N89" s="6"/>
      <c r="O89" s="6"/>
      <c r="P89" s="6"/>
      <c r="Q89" s="6"/>
      <c r="R89" s="6"/>
      <c r="S89" s="7"/>
      <c r="T89" s="8"/>
    </row>
    <row r="90" spans="3:20" ht="15" hidden="1" x14ac:dyDescent="0.25">
      <c r="C90" s="4"/>
      <c r="D90" s="5"/>
      <c r="E90" s="5"/>
      <c r="F90" s="6"/>
      <c r="G90" s="6"/>
      <c r="H90" s="6"/>
      <c r="I90" s="6"/>
      <c r="J90" s="6"/>
      <c r="K90" s="6"/>
      <c r="L90" s="6"/>
      <c r="M90" s="6"/>
      <c r="N90" s="6"/>
      <c r="O90" s="6"/>
      <c r="P90" s="6"/>
      <c r="Q90" s="6"/>
      <c r="R90" s="6"/>
      <c r="S90" s="7"/>
      <c r="T90" s="8"/>
    </row>
    <row r="91" spans="3:20" ht="15" hidden="1" x14ac:dyDescent="0.25">
      <c r="C91" s="4"/>
      <c r="D91" s="5"/>
      <c r="E91" s="5"/>
      <c r="F91" s="6"/>
      <c r="G91" s="6"/>
      <c r="H91" s="6"/>
      <c r="I91" s="6"/>
      <c r="J91" s="6"/>
      <c r="K91" s="6"/>
      <c r="L91" s="6"/>
      <c r="M91" s="6"/>
      <c r="N91" s="6"/>
      <c r="O91" s="6"/>
      <c r="P91" s="6"/>
      <c r="Q91" s="6"/>
      <c r="R91" s="6"/>
      <c r="S91" s="7"/>
      <c r="T91" s="8"/>
    </row>
    <row r="92" spans="3:20" ht="15" hidden="1" x14ac:dyDescent="0.25">
      <c r="C92" s="4"/>
      <c r="D92" s="5"/>
      <c r="E92" s="5"/>
      <c r="F92" s="6"/>
      <c r="G92" s="6"/>
      <c r="H92" s="6"/>
      <c r="I92" s="6"/>
      <c r="J92" s="6"/>
      <c r="K92" s="6"/>
      <c r="L92" s="6"/>
      <c r="M92" s="6"/>
      <c r="N92" s="6"/>
      <c r="O92" s="6"/>
      <c r="P92" s="6"/>
      <c r="Q92" s="6"/>
      <c r="R92" s="6"/>
      <c r="S92" s="7"/>
      <c r="T92" s="8"/>
    </row>
    <row r="93" spans="3:20" ht="15" hidden="1" x14ac:dyDescent="0.25">
      <c r="C93" s="4"/>
      <c r="D93" s="5"/>
      <c r="E93" s="5"/>
      <c r="F93" s="6"/>
      <c r="G93" s="6"/>
      <c r="H93" s="6"/>
      <c r="I93" s="6"/>
      <c r="J93" s="6"/>
      <c r="K93" s="6"/>
      <c r="L93" s="6"/>
      <c r="M93" s="6"/>
      <c r="N93" s="6"/>
      <c r="O93" s="6"/>
      <c r="P93" s="6"/>
      <c r="Q93" s="6"/>
      <c r="R93" s="6"/>
      <c r="S93" s="7"/>
      <c r="T93" s="8"/>
    </row>
    <row r="94" spans="3:20" ht="15" hidden="1" x14ac:dyDescent="0.25">
      <c r="C94" s="4"/>
      <c r="D94" s="5"/>
      <c r="E94" s="5"/>
      <c r="F94" s="6"/>
      <c r="G94" s="6"/>
      <c r="H94" s="6"/>
      <c r="I94" s="6"/>
      <c r="J94" s="6"/>
      <c r="K94" s="6"/>
      <c r="L94" s="6"/>
      <c r="M94" s="6"/>
      <c r="N94" s="6"/>
      <c r="O94" s="6"/>
      <c r="P94" s="6"/>
      <c r="Q94" s="6"/>
      <c r="R94" s="6"/>
      <c r="S94" s="7"/>
      <c r="T94" s="8"/>
    </row>
    <row r="95" spans="3:20" ht="15" hidden="1" x14ac:dyDescent="0.25">
      <c r="C95" s="4"/>
      <c r="D95" s="5"/>
      <c r="E95" s="5"/>
      <c r="F95" s="6"/>
      <c r="G95" s="6"/>
      <c r="H95" s="6"/>
      <c r="I95" s="6"/>
      <c r="J95" s="6"/>
      <c r="K95" s="6"/>
      <c r="L95" s="6"/>
      <c r="M95" s="6"/>
      <c r="N95" s="6"/>
      <c r="O95" s="6"/>
      <c r="P95" s="6"/>
      <c r="Q95" s="6"/>
      <c r="R95" s="6"/>
      <c r="S95" s="7"/>
      <c r="T95" s="8"/>
    </row>
    <row r="96" spans="3:20" ht="15" hidden="1" x14ac:dyDescent="0.25">
      <c r="C96" s="4"/>
      <c r="D96" s="5"/>
      <c r="E96" s="5"/>
      <c r="F96" s="6"/>
      <c r="G96" s="6"/>
      <c r="H96" s="6"/>
      <c r="I96" s="6"/>
      <c r="J96" s="6"/>
      <c r="K96" s="6"/>
      <c r="L96" s="6"/>
      <c r="M96" s="6"/>
      <c r="N96" s="6"/>
      <c r="O96" s="6"/>
      <c r="P96" s="6"/>
      <c r="Q96" s="6"/>
      <c r="R96" s="6"/>
      <c r="S96" s="7"/>
      <c r="T96" s="8"/>
    </row>
    <row r="97" spans="3:20" ht="15" hidden="1" x14ac:dyDescent="0.25">
      <c r="C97" s="4"/>
      <c r="D97" s="5"/>
      <c r="E97" s="5"/>
      <c r="F97" s="6"/>
      <c r="G97" s="6"/>
      <c r="H97" s="6"/>
      <c r="I97" s="6"/>
      <c r="J97" s="6"/>
      <c r="K97" s="6"/>
      <c r="L97" s="6"/>
      <c r="M97" s="6"/>
      <c r="N97" s="6"/>
      <c r="O97" s="6"/>
      <c r="P97" s="6"/>
      <c r="Q97" s="6"/>
      <c r="R97" s="6"/>
      <c r="S97" s="7"/>
      <c r="T97" s="8"/>
    </row>
    <row r="98" spans="3:20" ht="15" hidden="1" x14ac:dyDescent="0.25">
      <c r="C98" s="4"/>
      <c r="D98" s="5"/>
      <c r="E98" s="5"/>
      <c r="F98" s="6"/>
      <c r="G98" s="6"/>
      <c r="H98" s="6"/>
      <c r="I98" s="6"/>
      <c r="J98" s="6"/>
      <c r="K98" s="6"/>
      <c r="L98" s="6"/>
      <c r="M98" s="6"/>
      <c r="N98" s="6"/>
      <c r="O98" s="6"/>
      <c r="P98" s="6"/>
      <c r="Q98" s="6"/>
      <c r="R98" s="6"/>
      <c r="S98" s="7"/>
      <c r="T98" s="8"/>
    </row>
    <row r="99" spans="3:20" ht="15" hidden="1" x14ac:dyDescent="0.25">
      <c r="C99" s="4"/>
      <c r="D99" s="5"/>
      <c r="E99" s="5"/>
      <c r="F99" s="6"/>
      <c r="G99" s="6"/>
      <c r="H99" s="6"/>
      <c r="I99" s="6"/>
      <c r="J99" s="6"/>
      <c r="K99" s="6"/>
      <c r="L99" s="6"/>
      <c r="M99" s="6"/>
      <c r="N99" s="6"/>
      <c r="O99" s="6"/>
      <c r="P99" s="6"/>
      <c r="Q99" s="6"/>
      <c r="R99" s="6"/>
      <c r="S99" s="7"/>
      <c r="T99" s="8"/>
    </row>
    <row r="100" spans="3:20" ht="15" hidden="1" x14ac:dyDescent="0.25">
      <c r="C100" s="4"/>
      <c r="D100" s="5"/>
      <c r="E100" s="5"/>
      <c r="F100" s="6"/>
      <c r="G100" s="6"/>
      <c r="H100" s="6"/>
      <c r="I100" s="6"/>
      <c r="J100" s="6"/>
      <c r="K100" s="6"/>
      <c r="L100" s="6"/>
      <c r="M100" s="6"/>
      <c r="N100" s="6"/>
      <c r="O100" s="6"/>
      <c r="P100" s="6"/>
      <c r="Q100" s="6"/>
      <c r="R100" s="6"/>
      <c r="S100" s="7"/>
      <c r="T100" s="8"/>
    </row>
    <row r="101" spans="3:20" ht="15" hidden="1" x14ac:dyDescent="0.25">
      <c r="C101" s="4"/>
      <c r="D101" s="5"/>
      <c r="E101" s="5"/>
      <c r="F101" s="6"/>
      <c r="G101" s="6"/>
      <c r="H101" s="6"/>
      <c r="I101" s="6"/>
      <c r="J101" s="6"/>
      <c r="K101" s="6"/>
      <c r="L101" s="6"/>
      <c r="M101" s="6"/>
      <c r="N101" s="6"/>
      <c r="O101" s="6"/>
      <c r="P101" s="6"/>
      <c r="Q101" s="6"/>
      <c r="R101" s="6"/>
      <c r="S101" s="7"/>
      <c r="T101" s="8"/>
    </row>
    <row r="102" spans="3:20" ht="15" hidden="1" x14ac:dyDescent="0.25">
      <c r="C102" s="4"/>
      <c r="D102" s="5"/>
      <c r="E102" s="5"/>
      <c r="F102" s="6"/>
      <c r="G102" s="6"/>
      <c r="H102" s="6"/>
      <c r="I102" s="6"/>
      <c r="J102" s="6"/>
      <c r="K102" s="6"/>
      <c r="L102" s="6"/>
      <c r="M102" s="6"/>
      <c r="N102" s="6"/>
      <c r="O102" s="6"/>
      <c r="P102" s="6"/>
      <c r="Q102" s="6"/>
      <c r="R102" s="6"/>
      <c r="S102" s="7"/>
      <c r="T102" s="8"/>
    </row>
    <row r="103" spans="3:20" ht="15" hidden="1" x14ac:dyDescent="0.25">
      <c r="C103" s="4"/>
      <c r="D103" s="5"/>
      <c r="E103" s="5"/>
      <c r="F103" s="6"/>
      <c r="G103" s="6"/>
      <c r="H103" s="6"/>
      <c r="I103" s="6"/>
      <c r="J103" s="6"/>
      <c r="K103" s="6"/>
      <c r="L103" s="6"/>
      <c r="M103" s="6"/>
      <c r="N103" s="6"/>
      <c r="O103" s="6"/>
      <c r="P103" s="6"/>
      <c r="Q103" s="6"/>
      <c r="R103" s="6"/>
      <c r="S103" s="7"/>
      <c r="T103" s="8"/>
    </row>
    <row r="104" spans="3:20" ht="15" hidden="1" x14ac:dyDescent="0.25">
      <c r="C104" s="4"/>
      <c r="D104" s="5"/>
      <c r="E104" s="5"/>
      <c r="F104" s="6"/>
      <c r="G104" s="6"/>
      <c r="H104" s="6"/>
      <c r="I104" s="6"/>
      <c r="J104" s="6"/>
      <c r="K104" s="6"/>
      <c r="L104" s="6"/>
      <c r="M104" s="6"/>
      <c r="N104" s="6"/>
      <c r="O104" s="6"/>
      <c r="P104" s="6"/>
      <c r="Q104" s="6"/>
      <c r="R104" s="6"/>
      <c r="S104" s="7"/>
      <c r="T104" s="8"/>
    </row>
    <row r="105" spans="3:20" ht="15" hidden="1" x14ac:dyDescent="0.25">
      <c r="C105" s="4"/>
      <c r="D105" s="5"/>
      <c r="E105" s="5"/>
      <c r="F105" s="6"/>
      <c r="G105" s="6"/>
      <c r="H105" s="6"/>
      <c r="I105" s="6"/>
      <c r="J105" s="6"/>
      <c r="K105" s="6"/>
      <c r="L105" s="6"/>
      <c r="M105" s="6"/>
      <c r="N105" s="6"/>
      <c r="O105" s="6"/>
      <c r="P105" s="6"/>
      <c r="Q105" s="6"/>
      <c r="R105" s="6"/>
      <c r="S105" s="7"/>
      <c r="T105" s="8"/>
    </row>
    <row r="106" spans="3:20" ht="15" hidden="1" x14ac:dyDescent="0.25">
      <c r="G106" s="6"/>
      <c r="H106" s="6"/>
      <c r="I106" s="6"/>
      <c r="J106" s="6"/>
      <c r="K106" s="6"/>
      <c r="L106" s="6"/>
      <c r="M106" s="6"/>
      <c r="N106" s="6"/>
      <c r="O106" s="6"/>
      <c r="P106" s="6"/>
      <c r="Q106" s="6"/>
      <c r="R106" s="6"/>
      <c r="S106" s="7"/>
      <c r="T106" s="8"/>
    </row>
    <row r="107" spans="3:20" ht="15" hidden="1" x14ac:dyDescent="0.25">
      <c r="G107" s="6"/>
      <c r="H107" s="6"/>
      <c r="I107" s="6"/>
      <c r="J107" s="6"/>
      <c r="K107" s="6"/>
      <c r="L107" s="6"/>
      <c r="M107" s="6"/>
      <c r="N107" s="6"/>
      <c r="O107" s="6"/>
      <c r="P107" s="6"/>
      <c r="Q107" s="6"/>
      <c r="R107" s="6"/>
      <c r="S107" s="7"/>
      <c r="T107" s="8"/>
    </row>
    <row r="108" spans="3:20" ht="15" hidden="1" x14ac:dyDescent="0.25">
      <c r="G108" s="6"/>
      <c r="H108" s="6"/>
      <c r="I108" s="6"/>
      <c r="J108" s="6"/>
      <c r="K108" s="6"/>
      <c r="L108" s="6"/>
      <c r="M108" s="6"/>
      <c r="N108" s="6"/>
      <c r="O108" s="6"/>
      <c r="P108" s="6"/>
      <c r="Q108" s="6"/>
      <c r="R108" s="6"/>
      <c r="S108" s="7"/>
      <c r="T108" s="8"/>
    </row>
    <row r="109" spans="3:20" ht="15" hidden="1" customHeight="1" x14ac:dyDescent="0.25"/>
    <row r="110" spans="3:20" ht="15" hidden="1" customHeight="1" x14ac:dyDescent="0.25"/>
  </sheetData>
  <sheetProtection password="CAC0" sheet="1" objects="1" scenarios="1" selectLockedCells="1"/>
  <dataConsolidate/>
  <mergeCells count="5">
    <mergeCell ref="D3:N4"/>
    <mergeCell ref="T16:T23"/>
    <mergeCell ref="B21:B23"/>
    <mergeCell ref="B7:B20"/>
    <mergeCell ref="S11:T11"/>
  </mergeCells>
  <conditionalFormatting sqref="T35:T108">
    <cfRule type="cellIs" dxfId="0" priority="2" operator="greaterThan">
      <formula>5950</formula>
    </cfRule>
    <cfRule type="colorScale" priority="3">
      <colorScale>
        <cfvo type="min"/>
        <cfvo type="max"/>
        <color rgb="FFFF7128"/>
        <color rgb="FFFFEF9C"/>
      </colorScale>
    </cfRule>
  </conditionalFormatting>
  <conditionalFormatting sqref="T24:T108">
    <cfRule type="colorScale" priority="18">
      <colorScale>
        <cfvo type="min"/>
        <cfvo type="percentile" val="50"/>
        <cfvo type="max"/>
        <color rgb="FFF8696B"/>
        <color rgb="FFFFEB84"/>
        <color rgb="FF63BE7B"/>
      </colorScale>
    </cfRule>
    <cfRule type="colorScale" priority="19">
      <colorScale>
        <cfvo type="min"/>
        <cfvo type="max"/>
        <color rgb="FFFF7128"/>
        <color rgb="FFFFEF9C"/>
      </colorScale>
    </cfRule>
  </conditionalFormatting>
  <pageMargins left="0.25" right="0.25" top="0.75" bottom="0.75" header="0.3" footer="0.3"/>
  <pageSetup paperSize="9" scale="7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zoomScaleNormal="100" workbookViewId="0">
      <selection activeCell="G20" sqref="G20"/>
    </sheetView>
  </sheetViews>
  <sheetFormatPr defaultRowHeight="15" x14ac:dyDescent="0.25"/>
  <sheetData>
    <row r="1" spans="1:14" x14ac:dyDescent="0.25">
      <c r="A1" t="s">
        <v>20</v>
      </c>
    </row>
    <row r="2" spans="1:14" x14ac:dyDescent="0.25">
      <c r="A2" t="s">
        <v>21</v>
      </c>
    </row>
    <row r="4" spans="1:14" ht="93.75" x14ac:dyDescent="0.25">
      <c r="A4" s="52" t="s">
        <v>64</v>
      </c>
      <c r="B4" s="52" t="s">
        <v>2</v>
      </c>
      <c r="C4" s="52" t="s">
        <v>4</v>
      </c>
      <c r="D4" s="52" t="s">
        <v>6</v>
      </c>
      <c r="E4" s="52" t="s">
        <v>7</v>
      </c>
      <c r="F4" s="52" t="s">
        <v>8</v>
      </c>
      <c r="G4" s="52" t="s">
        <v>9</v>
      </c>
      <c r="H4" s="52" t="s">
        <v>73</v>
      </c>
      <c r="I4" s="52" t="s">
        <v>74</v>
      </c>
      <c r="J4" s="52" t="s">
        <v>11</v>
      </c>
      <c r="K4" s="52" t="s">
        <v>12</v>
      </c>
      <c r="L4" s="52" t="s">
        <v>19</v>
      </c>
      <c r="M4" s="194" t="s">
        <v>26</v>
      </c>
      <c r="N4" s="194"/>
    </row>
    <row r="5" spans="1:14" x14ac:dyDescent="0.25">
      <c r="A5" s="53">
        <v>1.2749999999999999</v>
      </c>
      <c r="B5" s="53">
        <v>1.5999999999999999</v>
      </c>
      <c r="C5" s="53">
        <v>4</v>
      </c>
      <c r="D5" s="53">
        <v>4.8999999999999995</v>
      </c>
      <c r="E5" s="53">
        <v>2.5</v>
      </c>
      <c r="F5" s="53">
        <f>F6*0.8</f>
        <v>6.8400000000000007</v>
      </c>
      <c r="G5" s="53">
        <v>390</v>
      </c>
      <c r="H5" s="53">
        <f>H6*0.8</f>
        <v>271.88000000000005</v>
      </c>
      <c r="I5" s="53">
        <f>I6*0.8</f>
        <v>344.608</v>
      </c>
      <c r="J5" s="53">
        <v>135</v>
      </c>
      <c r="K5" s="53">
        <v>240</v>
      </c>
      <c r="L5" s="53">
        <v>3.5999999999999996</v>
      </c>
      <c r="M5" s="53">
        <v>461.39</v>
      </c>
      <c r="N5" s="53">
        <v>764.43</v>
      </c>
    </row>
    <row r="6" spans="1:14" x14ac:dyDescent="0.25">
      <c r="A6" s="53">
        <v>1.6</v>
      </c>
      <c r="B6" s="53">
        <f t="shared" ref="B6:N6" si="0">B5/0.8</f>
        <v>1.9999999999999998</v>
      </c>
      <c r="C6" s="53">
        <f t="shared" si="0"/>
        <v>5</v>
      </c>
      <c r="D6" s="53">
        <f t="shared" si="0"/>
        <v>6.1249999999999991</v>
      </c>
      <c r="E6" s="53">
        <f t="shared" si="0"/>
        <v>3.125</v>
      </c>
      <c r="F6" s="53">
        <v>8.5500000000000007</v>
      </c>
      <c r="G6" s="53">
        <f t="shared" si="0"/>
        <v>487.5</v>
      </c>
      <c r="H6" s="53">
        <v>339.85</v>
      </c>
      <c r="I6" s="53">
        <v>430.76</v>
      </c>
      <c r="J6" s="53">
        <f t="shared" si="0"/>
        <v>168.75</v>
      </c>
      <c r="K6" s="53">
        <f t="shared" si="0"/>
        <v>300</v>
      </c>
      <c r="L6" s="53">
        <f t="shared" si="0"/>
        <v>4.4999999999999991</v>
      </c>
      <c r="M6" s="53">
        <f t="shared" si="0"/>
        <v>576.73749999999995</v>
      </c>
      <c r="N6" s="53">
        <f t="shared" si="0"/>
        <v>955.53749999999991</v>
      </c>
    </row>
    <row r="8" spans="1:14" x14ac:dyDescent="0.25">
      <c r="A8" t="s">
        <v>15</v>
      </c>
    </row>
    <row r="9" spans="1:14" x14ac:dyDescent="0.25">
      <c r="A9" t="s">
        <v>27</v>
      </c>
    </row>
    <row r="11" spans="1:14" x14ac:dyDescent="0.25">
      <c r="A11">
        <v>6800</v>
      </c>
      <c r="B11" t="s">
        <v>23</v>
      </c>
    </row>
    <row r="12" spans="1:14" x14ac:dyDescent="0.25">
      <c r="A12">
        <v>8500</v>
      </c>
      <c r="B12" t="s">
        <v>24</v>
      </c>
    </row>
    <row r="13" spans="1:14" x14ac:dyDescent="0.25">
      <c r="A13" s="2" t="e">
        <f>IF('WCF - Establishment Items '!#REF!="Yes",'Look ups'!A12,'Look ups'!A11)</f>
        <v>#REF!</v>
      </c>
      <c r="B13" t="s">
        <v>25</v>
      </c>
    </row>
  </sheetData>
  <mergeCells count="1">
    <mergeCell ref="M4:N4"/>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WCF - Establishment Items </vt:lpstr>
      <vt:lpstr>WCF - Additional Items</vt:lpstr>
      <vt:lpstr>WCF - Application Summary</vt:lpstr>
      <vt:lpstr>Look ups</vt:lpstr>
    </vt:vector>
  </TitlesOfParts>
  <Company>Forestry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Pollock, Samantha</dc:creator>
  <cp:lastModifiedBy>Davies, Gemma</cp:lastModifiedBy>
  <cp:lastPrinted>2019-01-25T15:15:51Z</cp:lastPrinted>
  <dcterms:created xsi:type="dcterms:W3CDTF">2016-11-09T11:12:25Z</dcterms:created>
  <dcterms:modified xsi:type="dcterms:W3CDTF">2019-02-26T12:17:35Z</dcterms:modified>
</cp:coreProperties>
</file>