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90" windowWidth="15480" windowHeight="8445" activeTab="1"/>
  </bookViews>
  <sheets>
    <sheet name="Guidance" sheetId="1" r:id="rId1"/>
    <sheet name="Requestor" sheetId="2" r:id="rId2"/>
    <sheet name="Subject" sheetId="3" r:id="rId3"/>
    <sheet name="CheckSheet" sheetId="4" r:id="rId4"/>
    <sheet name="staticORGREG" sheetId="5" state="hidden" r:id="rId5"/>
    <sheet name="staticDATA" sheetId="6" state="hidden" r:id="rId6"/>
    <sheet name="staticMessages" sheetId="7" state="hidden" r:id="rId7"/>
  </sheets>
  <definedNames>
    <definedName name="AnchorCheckSheet">'CheckSheet'!$A$1</definedName>
    <definedName name="AnchorGuidance">'Guidance'!$A1</definedName>
    <definedName name="AnchorRequestor">'Requestor'!$C$3</definedName>
    <definedName name="AnchorSubject">'Subject'!$D$3</definedName>
    <definedName name="CONTROLCountSubjects">'Subject'!$D$12:$E$12</definedName>
    <definedName name="CONTROLORGREQ">'staticORGREG'!$A$1:$U$53</definedName>
    <definedName name="DATAContactEmail">'Requestor'!$C$6</definedName>
    <definedName name="DATACourtDate">'Requestor'!$C$12</definedName>
    <definedName name="DATACurrentAddress">'Subject'!$D$10</definedName>
    <definedName name="DATADateofBirth">'Subject'!$D$6</definedName>
    <definedName name="DATAEnquiryType">'Requestor'!$C$11</definedName>
    <definedName name="DATAFirstName">'Subject'!$D$5</definedName>
    <definedName name="DATAGender">'Subject'!$D$7</definedName>
    <definedName name="DATAHOReference">'Subject'!$D$3</definedName>
    <definedName name="DATAJustification">'Requestor'!$C$15</definedName>
    <definedName name="DATANameofCourt">'Requestor'!$C$13</definedName>
    <definedName name="DATANationality">'Subject'!$D$8</definedName>
    <definedName name="DATANINO">'Subject'!$D$11</definedName>
    <definedName name="DATAOfficeLocation">'Requestor'!$C$5</definedName>
    <definedName name="DATAOrganisationRequestor">'Requestor'!$C$3</definedName>
    <definedName name="DATAOtherReference">'Subject'!$D$9</definedName>
    <definedName name="DATARequestingOfficer">'Requestor'!$C$4</definedName>
    <definedName name="DATARequestingOfficerRef">'Requestor'!$C$8</definedName>
    <definedName name="DATARequiredbyDate">'Requestor'!$C$14</definedName>
    <definedName name="DATASectionE" localSheetId="2">'Subject'!$C$20</definedName>
    <definedName name="DATASurname">'Subject'!$D$4</definedName>
    <definedName name="DATATelephoneNumber">'Requestor'!$C$7</definedName>
    <definedName name="enqENQUIRYTYPE">'Requestor'!$C$11</definedName>
    <definedName name="enqOrgReq">'Requestor'!$C$3</definedName>
    <definedName name="GRIDORGCHECK">'staticORGREG'!$C$2:$U$53</definedName>
    <definedName name="LISTCHECKTYPES">'staticORGREG'!$C$1:$U$1</definedName>
    <definedName name="LOOKUPENQUIRYTYPE">'staticDATA'!$A$2:$A$3</definedName>
    <definedName name="LOOKUPGENDER">'staticDATA'!$B$2:$B$4</definedName>
    <definedName name="LOOKUPMESSAGE">'staticMessages'!$A:$B</definedName>
    <definedName name="LOOKUPNATIONALITY">'staticDATA'!$C$2:$C$291</definedName>
    <definedName name="LOOKUPORGREQ">'staticORGREG'!$A$2:$A$53</definedName>
    <definedName name="_xlnm.Print_Area" localSheetId="3">'CheckSheet'!$B$1:$F$24</definedName>
    <definedName name="_xlnm.Print_Area" localSheetId="0">'Guidance'!$C$4:$D$35</definedName>
    <definedName name="_xlnm.Print_Area" localSheetId="1">'Requestor'!$B$2:$H$15</definedName>
    <definedName name="_xlnm.Print_Area" localSheetId="2">'Subject'!$B$1:$H$21</definedName>
    <definedName name="_xlnm.Print_Titles" localSheetId="5">'staticDATA'!$1:$1</definedName>
    <definedName name="SubjectChecks">'Subject'!$D$14:$D$15,'Subject'!$H$14:$H$15,'Subject'!$H$17</definedName>
  </definedNames>
  <calcPr fullCalcOnLoad="1"/>
</workbook>
</file>

<file path=xl/sharedStrings.xml><?xml version="1.0" encoding="utf-8"?>
<sst xmlns="http://schemas.openxmlformats.org/spreadsheetml/2006/main" count="703" uniqueCount="474">
  <si>
    <t>Enquiry Type</t>
  </si>
  <si>
    <t>Standard</t>
  </si>
  <si>
    <t xml:space="preserve">Name of Court </t>
  </si>
  <si>
    <t>GUIDANCE NOTES</t>
  </si>
  <si>
    <t>HO Reference</t>
  </si>
  <si>
    <t>Surname</t>
  </si>
  <si>
    <t>Date of  Birth</t>
  </si>
  <si>
    <t>Gender</t>
  </si>
  <si>
    <t>Nationality</t>
  </si>
  <si>
    <t>Other Reference</t>
  </si>
  <si>
    <t>Current Address</t>
  </si>
  <si>
    <t>National Insurance Number (if known)</t>
  </si>
  <si>
    <t>ListOrganisationRequestor</t>
  </si>
  <si>
    <t>AllowMultipleSubjects</t>
  </si>
  <si>
    <t>Address Check/Details</t>
  </si>
  <si>
    <t>Confirmation of Documents Held</t>
  </si>
  <si>
    <t>Confirmation of Details Provided</t>
  </si>
  <si>
    <t>Confirmation of Correct EC</t>
  </si>
  <si>
    <t>Confirmation of In/Out of Time Application</t>
  </si>
  <si>
    <t>Confirmation of Removal/Deportation</t>
  </si>
  <si>
    <t>Copy of Documents</t>
  </si>
  <si>
    <t>Current Status</t>
  </si>
  <si>
    <t>Family Details/Links</t>
  </si>
  <si>
    <t>ILR date/confirmation of details provided</t>
  </si>
  <si>
    <t>Image Request</t>
  </si>
  <si>
    <t>Immigration History</t>
  </si>
  <si>
    <t>Previous Status</t>
  </si>
  <si>
    <t>Right to Work (RTW)</t>
  </si>
  <si>
    <t>Case Owner</t>
  </si>
  <si>
    <t>Validation of Naturalisation Certificate</t>
  </si>
  <si>
    <t>View File</t>
  </si>
  <si>
    <t>View File Action</t>
  </si>
  <si>
    <t>Other (specify below)</t>
  </si>
  <si>
    <t>PLEASE SELECT</t>
  </si>
  <si>
    <t>N</t>
  </si>
  <si>
    <t>Y</t>
  </si>
  <si>
    <t>CCRC | CCRC</t>
  </si>
  <si>
    <t>CICA | CICA</t>
  </si>
  <si>
    <t>DBS | Fraud Detection &amp; Investigation Team</t>
  </si>
  <si>
    <t>DWP | Appeals</t>
  </si>
  <si>
    <t xml:space="preserve">DWP | Benefit Centre </t>
  </si>
  <si>
    <t>DWP | Disability Benefit Centre (DBC)</t>
  </si>
  <si>
    <t>DWP | FIS (Fraud)</t>
  </si>
  <si>
    <t>DWP | JCP</t>
  </si>
  <si>
    <t>DWP | NINO</t>
  </si>
  <si>
    <t>DWP | NISSA (N.I NINO)</t>
  </si>
  <si>
    <t>DWP | Pension Service</t>
  </si>
  <si>
    <t>GMC | GMC</t>
  </si>
  <si>
    <t>HMPO | FCO</t>
  </si>
  <si>
    <t>HMPO | Fraud</t>
  </si>
  <si>
    <t>HMPO | HMPO</t>
  </si>
  <si>
    <t>HMPS | Contractor Vetting</t>
  </si>
  <si>
    <t>HMPS | Pre-Employment Vetting</t>
  </si>
  <si>
    <t>HMRC | Tax Credits</t>
  </si>
  <si>
    <t>HOME OFFICE | Extradition</t>
  </si>
  <si>
    <t>LA | Taxi Licensing</t>
  </si>
  <si>
    <t>Legal Aid Agency | Legal Aid Agency</t>
  </si>
  <si>
    <t>NCA | NCA</t>
  </si>
  <si>
    <t>NHS | Fraud Employee</t>
  </si>
  <si>
    <t>NHS | Fraud Patient</t>
  </si>
  <si>
    <t>NHS | Mental Health</t>
  </si>
  <si>
    <t>NMC | NMC</t>
  </si>
  <si>
    <t>OISC | OISC</t>
  </si>
  <si>
    <t>POLICE | General</t>
  </si>
  <si>
    <t>POLICE | New Scotland Yard (Op Artemis)</t>
  </si>
  <si>
    <t>POLICE | Police Registration</t>
  </si>
  <si>
    <t>POLICE | Vetting Team</t>
  </si>
  <si>
    <t>Probation Service | Probation</t>
  </si>
  <si>
    <t>Red Cross | Tracing Team</t>
  </si>
  <si>
    <t>SIA | SIA</t>
  </si>
  <si>
    <t>SLC | SLC</t>
  </si>
  <si>
    <t>SRA | Authorisation Directorate</t>
  </si>
  <si>
    <t>Treasury Solicitors | Treasury Solicitors</t>
  </si>
  <si>
    <t>Unknown</t>
  </si>
  <si>
    <t>Afghanistan</t>
  </si>
  <si>
    <t>Aland Islands</t>
  </si>
  <si>
    <t>Albania</t>
  </si>
  <si>
    <t>Algeria</t>
  </si>
  <si>
    <t>American Samoa</t>
  </si>
  <si>
    <t>Andorra</t>
  </si>
  <si>
    <t>Angola</t>
  </si>
  <si>
    <t>Anguilla (GBR)</t>
  </si>
  <si>
    <t>Antarctica</t>
  </si>
  <si>
    <t>Antigua &amp; Barbuda</t>
  </si>
  <si>
    <t>Argentina</t>
  </si>
  <si>
    <t>Armenia</t>
  </si>
  <si>
    <t>Aruba</t>
  </si>
  <si>
    <t>Australia</t>
  </si>
  <si>
    <t>Austria</t>
  </si>
  <si>
    <t>Azerbaijan</t>
  </si>
  <si>
    <t>Bahamas</t>
  </si>
  <si>
    <t>Bahrain</t>
  </si>
  <si>
    <t>Bangladesh</t>
  </si>
  <si>
    <t>Barbados</t>
  </si>
  <si>
    <t>Belarus</t>
  </si>
  <si>
    <t>Belgium</t>
  </si>
  <si>
    <t>Belize</t>
  </si>
  <si>
    <t>Benin</t>
  </si>
  <si>
    <t>Bermuda (GBR)</t>
  </si>
  <si>
    <t>Bhutan</t>
  </si>
  <si>
    <t>Bolivia</t>
  </si>
  <si>
    <t>Bonaire, Saint Eustatius and Saba</t>
  </si>
  <si>
    <t>Bosnia &amp; Herzegovina</t>
  </si>
  <si>
    <t>Botswana</t>
  </si>
  <si>
    <t>Bouvet Island</t>
  </si>
  <si>
    <t>Brazil</t>
  </si>
  <si>
    <t>British Citizen</t>
  </si>
  <si>
    <t>British Dependant Territories Citizen (Territory not known)</t>
  </si>
  <si>
    <t>British Indian Ocean Territories (GBR)</t>
  </si>
  <si>
    <t>British National (Overseas)</t>
  </si>
  <si>
    <t>British Overseas Citizen</t>
  </si>
  <si>
    <t>British Protected Person</t>
  </si>
  <si>
    <t>British Subject</t>
  </si>
  <si>
    <t>British Virgin Islands</t>
  </si>
  <si>
    <t>British dependent territories citizen</t>
  </si>
  <si>
    <t>British overseas territories citizen</t>
  </si>
  <si>
    <t>Brunei Darussalam</t>
  </si>
  <si>
    <t>Bulgaria</t>
  </si>
  <si>
    <t>Burkina Faso</t>
  </si>
  <si>
    <t>Burundi</t>
  </si>
  <si>
    <t>Cambodian</t>
  </si>
  <si>
    <t>Cameroon</t>
  </si>
  <si>
    <t>Canada</t>
  </si>
  <si>
    <t>Cape Verde</t>
  </si>
  <si>
    <t>Cayman Islands (GBR)</t>
  </si>
  <si>
    <t>Central African Republic</t>
  </si>
  <si>
    <t>Chad</t>
  </si>
  <si>
    <t>Chile</t>
  </si>
  <si>
    <t>China</t>
  </si>
  <si>
    <t>Christmas Island</t>
  </si>
  <si>
    <t>Cocos (Keeling) Islands</t>
  </si>
  <si>
    <t>Colombia</t>
  </si>
  <si>
    <t>Comoros</t>
  </si>
  <si>
    <t>Congo</t>
  </si>
  <si>
    <t>Cook Islands</t>
  </si>
  <si>
    <t>Costa Rica</t>
  </si>
  <si>
    <t>Cote D'Ivoire (Ivory Coast)</t>
  </si>
  <si>
    <t>Croatia</t>
  </si>
  <si>
    <t>Cuba</t>
  </si>
  <si>
    <t>Curacao</t>
  </si>
  <si>
    <t>Cyprus</t>
  </si>
  <si>
    <t>Czech Republic</t>
  </si>
  <si>
    <t>Czechoslovakia</t>
  </si>
  <si>
    <t>Dahomey</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</si>
  <si>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</si>
  <si>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</si>
  <si>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</si>
  <si>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</si>
  <si>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</si>
  <si>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</si>
  <si>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</si>
  <si>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</si>
  <si>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</si>
  <si>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</si>
  <si>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</si>
  <si>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</si>
  <si>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</si>
  <si>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(GBR)</t>
  </si>
  <si>
    <t>Faroe Islands</t>
  </si>
  <si>
    <t>Federal Republic of Yugoslavia</t>
  </si>
  <si>
    <t>Fiji</t>
  </si>
  <si>
    <t>Finland</t>
  </si>
  <si>
    <t>France</t>
  </si>
  <si>
    <t>French Afar and Issas</t>
  </si>
  <si>
    <t>French Guiana</t>
  </si>
  <si>
    <t>French Metropolitan</t>
  </si>
  <si>
    <t>French Polynesia</t>
  </si>
  <si>
    <t>French Southern Territories</t>
  </si>
  <si>
    <t>Gabon</t>
  </si>
  <si>
    <t>Gambia</t>
  </si>
  <si>
    <t>Georgia</t>
  </si>
  <si>
    <t>Germany</t>
  </si>
  <si>
    <t>Ghana</t>
  </si>
  <si>
    <t>Gibraltar (GBR)</t>
  </si>
  <si>
    <t>Gilbert Islands</t>
  </si>
  <si>
    <t>Greece</t>
  </si>
  <si>
    <t>Greenland</t>
  </si>
  <si>
    <t>Grenada</t>
  </si>
  <si>
    <t>Guadeloupe</t>
  </si>
  <si>
    <t>Guam</t>
  </si>
  <si>
    <t>Guatemala</t>
  </si>
  <si>
    <t>Guernsey</t>
  </si>
  <si>
    <t>Guinea</t>
  </si>
  <si>
    <t>Guinea-Bissau</t>
  </si>
  <si>
    <t>Guyana</t>
  </si>
  <si>
    <t>Haiti</t>
  </si>
  <si>
    <t>Heard &amp; McDonald Islands</t>
  </si>
  <si>
    <t>Holy See (Vatican City State)</t>
  </si>
  <si>
    <t>Honduras</t>
  </si>
  <si>
    <t>Hong Kong Special Administrative Region of China</t>
  </si>
  <si>
    <t>Hungary</t>
  </si>
  <si>
    <t>Iceland</t>
  </si>
  <si>
    <t>India</t>
  </si>
  <si>
    <t>Indonesia</t>
  </si>
  <si>
    <t>Iran (Islamic Republic of)</t>
  </si>
  <si>
    <t>Iraq</t>
  </si>
  <si>
    <t>Ireland</t>
  </si>
  <si>
    <t>Isle of Man</t>
  </si>
  <si>
    <t>Israel</t>
  </si>
  <si>
    <t>Italy</t>
  </si>
  <si>
    <t>Jamaica</t>
  </si>
  <si>
    <t>Japan</t>
  </si>
  <si>
    <t>Jersey</t>
  </si>
  <si>
    <t>Jordan</t>
  </si>
  <si>
    <t>Kampuchea</t>
  </si>
  <si>
    <t>Kazakhstan</t>
  </si>
  <si>
    <t>Kenya</t>
  </si>
  <si>
    <t>Kiribati</t>
  </si>
  <si>
    <t>Kosovo</t>
  </si>
  <si>
    <t>Kosovo Resident - UN Issued Travel Document</t>
  </si>
  <si>
    <t>Kuwait</t>
  </si>
  <si>
    <t>Kuwait Bidoun</t>
  </si>
  <si>
    <t>Kyrgyzstan</t>
  </si>
  <si>
    <t>Lao People's Democratic Republic</t>
  </si>
  <si>
    <t>Latvia</t>
  </si>
  <si>
    <t>Lebanon</t>
  </si>
  <si>
    <t>Lesotho</t>
  </si>
  <si>
    <t>Liberia</t>
  </si>
  <si>
    <t>Libya</t>
  </si>
  <si>
    <t>Liechtenstein</t>
  </si>
  <si>
    <t>Lithuania</t>
  </si>
  <si>
    <t>Luxembourg</t>
  </si>
  <si>
    <t>Macao Special Administrative Region of China</t>
  </si>
  <si>
    <t>Macedonia (Former Yugoslav Republic of)</t>
  </si>
  <si>
    <t>Madagascar</t>
  </si>
  <si>
    <t>Malagasy Republic</t>
  </si>
  <si>
    <t>Malawi</t>
  </si>
  <si>
    <t>Malaysia</t>
  </si>
  <si>
    <t>Maldives</t>
  </si>
  <si>
    <t>Mali</t>
  </si>
  <si>
    <t>Malta</t>
  </si>
  <si>
    <t>Marshall Islands</t>
  </si>
  <si>
    <t>Martinique</t>
  </si>
  <si>
    <t>Mauritania</t>
  </si>
  <si>
    <t>Mauritius</t>
  </si>
  <si>
    <t>Mayotte</t>
  </si>
  <si>
    <t>Mexico</t>
  </si>
  <si>
    <t>Micronesia (Federated States of)</t>
  </si>
  <si>
    <t>Midway Islands</t>
  </si>
  <si>
    <t>Moldova, Republic of</t>
  </si>
  <si>
    <t>Monaco</t>
  </si>
  <si>
    <t>Mongolia</t>
  </si>
  <si>
    <t>Montserrat (GBR)</t>
  </si>
  <si>
    <t>Morocco</t>
  </si>
  <si>
    <t>Mozambique</t>
  </si>
  <si>
    <t>Myanmar</t>
  </si>
  <si>
    <t>Namibia</t>
  </si>
  <si>
    <t>Nationality Currently Unknown</t>
  </si>
  <si>
    <t>Nauru</t>
  </si>
  <si>
    <t>Nepal</t>
  </si>
  <si>
    <t>Netherlands</t>
  </si>
  <si>
    <t>Netherlands Antilles</t>
  </si>
  <si>
    <t>Netherlands East Indies</t>
  </si>
  <si>
    <t>Neutral Zone</t>
  </si>
  <si>
    <t>New Caledonia</t>
  </si>
  <si>
    <t>New Zealand</t>
  </si>
  <si>
    <t>Nicaragua</t>
  </si>
  <si>
    <t>Niger</t>
  </si>
  <si>
    <t>Nigeria</t>
  </si>
  <si>
    <t>Niue</t>
  </si>
  <si>
    <t>Norfolk Island</t>
  </si>
  <si>
    <t>Northern Mariana Islands</t>
  </si>
  <si>
    <t>Norway</t>
  </si>
  <si>
    <t>Officially Stateless</t>
  </si>
  <si>
    <t>Oman</t>
  </si>
  <si>
    <t>Other Commonwealth</t>
  </si>
  <si>
    <t>Pakistan</t>
  </si>
  <si>
    <t>Palau</t>
  </si>
  <si>
    <t>Palestinian Authority</t>
  </si>
  <si>
    <t>Panama</t>
  </si>
  <si>
    <t>Papua New Guinea</t>
  </si>
  <si>
    <t>Paraguay</t>
  </si>
  <si>
    <t>Peoples Democratic Republic of Burkino</t>
  </si>
  <si>
    <t>Peru</t>
  </si>
  <si>
    <t>Philippines</t>
  </si>
  <si>
    <t>Pitcairn Islands (GBR)</t>
  </si>
  <si>
    <t>Poland</t>
  </si>
  <si>
    <t>Portugal</t>
  </si>
  <si>
    <t>Puerto Rico</t>
  </si>
  <si>
    <t>Qatar</t>
  </si>
  <si>
    <t>Refugee - Article 1 of the 1951 Convention</t>
  </si>
  <si>
    <t>Refugee - Other</t>
  </si>
  <si>
    <t>Republic of Montenegro</t>
  </si>
  <si>
    <t>Republic of Serbia</t>
  </si>
  <si>
    <t>Reunion</t>
  </si>
  <si>
    <t>Rhodesia</t>
  </si>
  <si>
    <t>Romania</t>
  </si>
  <si>
    <t>Russian Federation</t>
  </si>
  <si>
    <t>Rwanda</t>
  </si>
  <si>
    <t>Saint Barthelemy</t>
  </si>
  <si>
    <t>Saint Martin</t>
  </si>
  <si>
    <t>Samoa</t>
  </si>
  <si>
    <t>San Marino</t>
  </si>
  <si>
    <t>Sao Tome &amp; Principe</t>
  </si>
  <si>
    <t>Saudi Arabia</t>
  </si>
  <si>
    <t>Senegal</t>
  </si>
  <si>
    <t>Seychelles</t>
  </si>
  <si>
    <t>Sierra Leone</t>
  </si>
  <si>
    <t>Sikkim</t>
  </si>
  <si>
    <t>Singapore</t>
  </si>
  <si>
    <t>Sint Maarten (DUtch Part)</t>
  </si>
  <si>
    <t>Slovakia</t>
  </si>
  <si>
    <t>Slovenia</t>
  </si>
  <si>
    <t>Solomon Islands</t>
  </si>
  <si>
    <t>Somalia</t>
  </si>
  <si>
    <t>South Africa</t>
  </si>
  <si>
    <t>South Georgia and South Sandwich Islands</t>
  </si>
  <si>
    <t>South Korea (Rep of Korea)</t>
  </si>
  <si>
    <t>South Sudan</t>
  </si>
  <si>
    <t>Soviet Union (USSR)</t>
  </si>
  <si>
    <t>Spain</t>
  </si>
  <si>
    <t>Sri Lanka</t>
  </si>
  <si>
    <t>St Christopher &amp; Nevis</t>
  </si>
  <si>
    <t>St Kitts &amp; Nevis</t>
  </si>
  <si>
    <t>St Pierre &amp; Miquelon</t>
  </si>
  <si>
    <t>St Vincent &amp; the Grenadines</t>
  </si>
  <si>
    <t>St. Helena (GBR)</t>
  </si>
  <si>
    <t>St.Lucia</t>
  </si>
  <si>
    <t>Stateless Person (Article 1 of 1954 Convention)</t>
  </si>
  <si>
    <t>Sudan</t>
  </si>
  <si>
    <t>Suriname</t>
  </si>
  <si>
    <t>Svalbard &amp; Jan Mayen Islands</t>
  </si>
  <si>
    <t>Swaziland</t>
  </si>
  <si>
    <t>Switzerland</t>
  </si>
  <si>
    <t>Syria Arab Republic</t>
  </si>
  <si>
    <t>Taiwan (Republic of China)</t>
  </si>
  <si>
    <t>Tajikistan</t>
  </si>
  <si>
    <t>Thailand</t>
  </si>
  <si>
    <t>Timor-Leste</t>
  </si>
  <si>
    <t>Togo</t>
  </si>
  <si>
    <t>Tokelau</t>
  </si>
  <si>
    <t>Tonga</t>
  </si>
  <si>
    <t>Trinidad &amp; Tobago</t>
  </si>
  <si>
    <t>Tunisia</t>
  </si>
  <si>
    <t>Turkey</t>
  </si>
  <si>
    <t>Turkish controlled area of Cyprus</t>
  </si>
  <si>
    <t>Turkmenistan</t>
  </si>
  <si>
    <t>Turks and Caicos Islands (GBR)</t>
  </si>
  <si>
    <t>Tuvalu</t>
  </si>
  <si>
    <t>Uganda</t>
  </si>
  <si>
    <t>Ukraine</t>
  </si>
  <si>
    <t>Union of Myanmar</t>
  </si>
  <si>
    <t>United Arab Emirates</t>
  </si>
  <si>
    <t>United Nations</t>
  </si>
  <si>
    <t>United Nations Agency</t>
  </si>
  <si>
    <t>United Rep of Tanzania</t>
  </si>
  <si>
    <t>United States Minor Outlying Islands</t>
  </si>
  <si>
    <t>United States Virgin Islands</t>
  </si>
  <si>
    <t>United States of America</t>
  </si>
  <si>
    <t>Unspecified Nationality</t>
  </si>
  <si>
    <t>Uruguay</t>
  </si>
  <si>
    <t>Uzbekistan</t>
  </si>
  <si>
    <t>Vanuatu</t>
  </si>
  <si>
    <t>Venezuela</t>
  </si>
  <si>
    <t>Viet-Nam, Democratic Republic of</t>
  </si>
  <si>
    <t>Vietnam</t>
  </si>
  <si>
    <t>Wallis &amp; Futuna Islands</t>
  </si>
  <si>
    <t>West Indian Associated States</t>
  </si>
  <si>
    <t>Western Sahara</t>
  </si>
  <si>
    <t>Yemen</t>
  </si>
  <si>
    <t>Yugoslavia</t>
  </si>
  <si>
    <t>Zambia</t>
  </si>
  <si>
    <t>Zimbabwe</t>
  </si>
  <si>
    <t>EnquiryType</t>
  </si>
  <si>
    <t>Witness Statement</t>
  </si>
  <si>
    <t>Organisation/Requestor</t>
  </si>
  <si>
    <t xml:space="preserve">Organisation / Requestor </t>
  </si>
  <si>
    <t xml:space="preserve">Requesting Officer's Name </t>
  </si>
  <si>
    <t xml:space="preserve">Office Location </t>
  </si>
  <si>
    <t xml:space="preserve">Contact email </t>
  </si>
  <si>
    <t xml:space="preserve">Telephone Number </t>
  </si>
  <si>
    <t xml:space="preserve">Requesting Officer's Reference </t>
  </si>
  <si>
    <t xml:space="preserve">Enquiry Type </t>
  </si>
  <si>
    <t xml:space="preserve">Court Date (if applicable) </t>
  </si>
  <si>
    <t xml:space="preserve">Required by Date (if applicable) </t>
  </si>
  <si>
    <t>• Check Sheet</t>
  </si>
  <si>
    <t>• Subject</t>
  </si>
  <si>
    <t>• Requestor</t>
  </si>
  <si>
    <t>• Guidance</t>
  </si>
  <si>
    <t>First Name(s)</t>
  </si>
  <si>
    <t>Male</t>
  </si>
  <si>
    <t>Female</t>
  </si>
  <si>
    <t>General</t>
  </si>
  <si>
    <t>Topic</t>
  </si>
  <si>
    <t>Guidance</t>
  </si>
  <si>
    <t>Witness Statements</t>
  </si>
  <si>
    <r>
      <rPr>
        <b/>
        <u val="single"/>
        <sz val="14"/>
        <color indexed="8"/>
        <rFont val="Calibri"/>
        <family val="2"/>
      </rPr>
      <t>Section</t>
    </r>
    <r>
      <rPr>
        <b/>
        <sz val="14"/>
        <color indexed="8"/>
        <rFont val="Calibri"/>
        <family val="2"/>
      </rPr>
      <t xml:space="preserve"> A: REQUESTOR DETAILS</t>
    </r>
  </si>
  <si>
    <r>
      <rPr>
        <b/>
        <u val="single"/>
        <sz val="14"/>
        <color indexed="8"/>
        <rFont val="Calibri"/>
        <family val="2"/>
      </rPr>
      <t>Section</t>
    </r>
    <r>
      <rPr>
        <b/>
        <sz val="14"/>
        <color indexed="8"/>
        <rFont val="Calibri"/>
        <family val="2"/>
      </rPr>
      <t xml:space="preserve"> B: ENQUIRY DETAILS</t>
    </r>
  </si>
  <si>
    <r>
      <rPr>
        <b/>
        <u val="single"/>
        <sz val="14"/>
        <color indexed="8"/>
        <rFont val="Calibri"/>
        <family val="2"/>
      </rPr>
      <t>Section</t>
    </r>
    <r>
      <rPr>
        <b/>
        <sz val="14"/>
        <color indexed="8"/>
        <rFont val="Calibri"/>
        <family val="2"/>
      </rPr>
      <t xml:space="preserve"> C: SUBJECT DETAILS</t>
    </r>
  </si>
  <si>
    <r>
      <rPr>
        <b/>
        <u val="single"/>
        <sz val="14"/>
        <color indexed="8"/>
        <rFont val="Calibri"/>
        <family val="2"/>
      </rPr>
      <t>Section</t>
    </r>
    <r>
      <rPr>
        <b/>
        <sz val="14"/>
        <color indexed="8"/>
        <rFont val="Calibri"/>
        <family val="2"/>
      </rPr>
      <t xml:space="preserve"> D: INFORMATION REQUIRED</t>
    </r>
  </si>
  <si>
    <t>Subject</t>
  </si>
  <si>
    <t>Subject Checks</t>
  </si>
  <si>
    <t>Ok</t>
  </si>
  <si>
    <t>Organisation/Requestor not selected</t>
  </si>
  <si>
    <t>MessageNo</t>
  </si>
  <si>
    <t>MessageText</t>
  </si>
  <si>
    <t>No subject details provided</t>
  </si>
  <si>
    <t>No checks selected</t>
  </si>
  <si>
    <t>Enquiry type not valid</t>
  </si>
  <si>
    <t>Organisation/Requestor not valid</t>
  </si>
  <si>
    <t>Message</t>
  </si>
  <si>
    <t>Requesting Officer</t>
  </si>
  <si>
    <t>Requesting Officer not supplied</t>
  </si>
  <si>
    <t>Contact Email</t>
  </si>
  <si>
    <t>Validation Checks</t>
  </si>
  <si>
    <t>Enter court date for a Witness Statement</t>
  </si>
  <si>
    <t>Contact Email not supplied</t>
  </si>
  <si>
    <t>Enter Name of Court for a Witness Statement</t>
  </si>
  <si>
    <t>Justification</t>
  </si>
  <si>
    <t>Justification has not been provided</t>
  </si>
  <si>
    <t>Date of Birth</t>
  </si>
  <si>
    <t>Surname has not been provided</t>
  </si>
  <si>
    <t>Date of Birth has not been provided</t>
  </si>
  <si>
    <t>Gender has not been provided</t>
  </si>
  <si>
    <t>Nationality has not been provided</t>
  </si>
  <si>
    <t>Section A (Requestor page)</t>
  </si>
  <si>
    <t>Section B (Requestor page)</t>
  </si>
  <si>
    <t>Section C (Subject page)</t>
  </si>
  <si>
    <t>Section D (subject page)</t>
  </si>
  <si>
    <t xml:space="preserve">Errors exist in the proforma. Submitting the proforma with errors will delay E&amp;E in responding to your enquiry. </t>
  </si>
  <si>
    <t xml:space="preserve">Warnings exist in the proforma. Submitting the proforma with warnings will potentially delay E&amp;E in responding to your enquiry. </t>
  </si>
  <si>
    <t>VALIDATION CHECK SHEET</t>
  </si>
  <si>
    <r>
      <t xml:space="preserve">Requestor Details </t>
    </r>
    <r>
      <rPr>
        <b/>
        <sz val="10"/>
        <color indexed="8"/>
        <rFont val="Calibri"/>
        <family val="2"/>
      </rPr>
      <t>(Section A)</t>
    </r>
  </si>
  <si>
    <r>
      <t xml:space="preserve">Enquiry Details </t>
    </r>
    <r>
      <rPr>
        <b/>
        <sz val="10"/>
        <color indexed="8"/>
        <rFont val="Calibri"/>
        <family val="2"/>
      </rPr>
      <t>(Section B)</t>
    </r>
  </si>
  <si>
    <r>
      <t xml:space="preserve">Subject Details </t>
    </r>
    <r>
      <rPr>
        <b/>
        <sz val="10"/>
        <color indexed="8"/>
        <rFont val="Calibri"/>
        <family val="2"/>
      </rPr>
      <t>(Section C)</t>
    </r>
  </si>
  <si>
    <r>
      <t xml:space="preserve">Information Required </t>
    </r>
    <r>
      <rPr>
        <b/>
        <sz val="10"/>
        <color indexed="8"/>
        <rFont val="Calibri"/>
        <family val="2"/>
      </rPr>
      <t>(Section D)</t>
    </r>
  </si>
  <si>
    <r>
      <t xml:space="preserve">Other Details </t>
    </r>
    <r>
      <rPr>
        <b/>
        <sz val="10"/>
        <color indexed="8"/>
        <rFont val="Calibri"/>
        <family val="2"/>
      </rPr>
      <t>(Section E)</t>
    </r>
  </si>
  <si>
    <t>NHS | Overseas Visitors</t>
  </si>
  <si>
    <t>Court Date (req'd for W/S)</t>
  </si>
  <si>
    <t>Court Name (req'd for W/S)</t>
  </si>
  <si>
    <t>Section E: OTHER DETAILS</t>
  </si>
  <si>
    <t>ER | Electoral Register</t>
  </si>
  <si>
    <t>RequestorNoteText</t>
  </si>
  <si>
    <t>NHS OVMs: You should inform the patient (where possible) that you have shared their data with the Home Office. A patient information leaflet is available in the OVM toolbox for this purpose</t>
  </si>
  <si>
    <t>DWP | HSE (Health and Safety Executive)</t>
  </si>
  <si>
    <t>FCO | DMIOU</t>
  </si>
  <si>
    <r>
      <t xml:space="preserve">When you submit your request to Status Verification, Enquiries and Checking (SVEC) for consideration, you must add the following wording to the email subject header </t>
    </r>
    <r>
      <rPr>
        <b/>
        <sz val="14"/>
        <color indexed="8"/>
        <rFont val="Calibri"/>
        <family val="2"/>
      </rPr>
      <t>EEREQUEST</t>
    </r>
    <r>
      <rPr>
        <sz val="11"/>
        <color indexed="8"/>
        <rFont val="Calibri"/>
        <family val="2"/>
      </rPr>
      <t>.  Please ensure that this is one word only (no spaces).</t>
    </r>
    <r>
      <rPr>
        <b/>
        <sz val="14"/>
        <color indexed="8"/>
        <rFont val="Calibri"/>
        <family val="2"/>
      </rPr>
      <t xml:space="preserve">  </t>
    </r>
    <r>
      <rPr>
        <sz val="11"/>
        <color indexed="8"/>
        <rFont val="Calibri"/>
        <family val="2"/>
      </rPr>
      <t xml:space="preserve">                                                                           </t>
    </r>
    <r>
      <rPr>
        <sz val="11"/>
        <color indexed="8"/>
        <rFont val="Calibri"/>
        <family val="2"/>
      </rPr>
      <t> 
  • Failure to do so will cause your request to be rejected without you being notified.                                                                    
  • Please be advised that only 1 request (proforma) can be submitted per email and d</t>
    </r>
    <r>
      <rPr>
        <b/>
        <sz val="11"/>
        <color indexed="8"/>
        <rFont val="Calibri"/>
        <family val="2"/>
      </rPr>
      <t>o not copy and paste</t>
    </r>
    <r>
      <rPr>
        <sz val="11"/>
        <color indexed="8"/>
        <rFont val="Calibri"/>
        <family val="2"/>
      </rPr>
      <t xml:space="preserve"> into the form as it will corrupt it.                                                                                                    </t>
    </r>
  </si>
  <si>
    <r>
      <t xml:space="preserve">
Standard Requests to be sent to  </t>
    </r>
    <r>
      <rPr>
        <b/>
        <sz val="11"/>
        <color indexed="8"/>
        <rFont val="Calibri"/>
        <family val="2"/>
      </rPr>
      <t>ICESSVECWorkflow@homeoffice.gsi.gov.uk</t>
    </r>
    <r>
      <rPr>
        <sz val="11"/>
        <color indexed="8"/>
        <rFont val="Calibri"/>
        <family val="2"/>
      </rPr>
      <t xml:space="preserve">
Witness Statement requests to be sent to</t>
    </r>
    <r>
      <rPr>
        <b/>
        <sz val="11"/>
        <color indexed="8"/>
        <rFont val="Calibri"/>
        <family val="2"/>
      </rPr>
      <t xml:space="preserve"> ICESSVECStatements@homeoffice.gsi.gov.uk</t>
    </r>
  </si>
  <si>
    <r>
      <t xml:space="preserve">• </t>
    </r>
    <r>
      <rPr>
        <b/>
        <sz val="11"/>
        <color indexed="8"/>
        <rFont val="Calibri"/>
        <family val="2"/>
      </rPr>
      <t>Organisation/requestor</t>
    </r>
    <r>
      <rPr>
        <sz val="11"/>
        <color indexed="8"/>
        <rFont val="Calibri"/>
        <family val="2"/>
      </rPr>
      <t>: Choose from the Drop Down Menu the organisation and the unit/team that you are requesting information on behalf of.</t>
    </r>
  </si>
  <si>
    <r>
      <t xml:space="preserve">• </t>
    </r>
    <r>
      <rPr>
        <b/>
        <sz val="11"/>
        <color indexed="8"/>
        <rFont val="Calibri"/>
        <family val="2"/>
      </rPr>
      <t>Requesting Officer’s Name</t>
    </r>
    <r>
      <rPr>
        <sz val="11"/>
        <color indexed="8"/>
        <rFont val="Calibri"/>
        <family val="2"/>
      </rPr>
      <t>: Provide your full name, as you would want to be addressed in our response, as this is automated.</t>
    </r>
  </si>
  <si>
    <r>
      <t xml:space="preserve">• </t>
    </r>
    <r>
      <rPr>
        <b/>
        <sz val="11"/>
        <color indexed="8"/>
        <rFont val="Calibri"/>
        <family val="2"/>
      </rPr>
      <t>Office Location</t>
    </r>
    <r>
      <rPr>
        <sz val="11"/>
        <color indexed="8"/>
        <rFont val="Calibri"/>
        <family val="2"/>
      </rPr>
      <t>: Enter the location of your office (town/city).</t>
    </r>
  </si>
  <si>
    <r>
      <t xml:space="preserve">• </t>
    </r>
    <r>
      <rPr>
        <b/>
        <sz val="11"/>
        <color indexed="8"/>
        <rFont val="Calibri"/>
        <family val="2"/>
      </rPr>
      <t>Contact Email</t>
    </r>
    <r>
      <rPr>
        <sz val="11"/>
        <color indexed="8"/>
        <rFont val="Calibri"/>
        <family val="2"/>
      </rPr>
      <t xml:space="preserve">: This is where you wish the response to be emailed to and should be a Secure Email Address, i.e. GSI, GCSX, cjsm.net.  If it is not secure the request will be </t>
    </r>
    <r>
      <rPr>
        <b/>
        <sz val="11"/>
        <color indexed="8"/>
        <rFont val="Calibri"/>
        <family val="2"/>
      </rPr>
      <t>Rejected.</t>
    </r>
  </si>
  <si>
    <r>
      <t xml:space="preserve">• </t>
    </r>
    <r>
      <rPr>
        <b/>
        <sz val="11"/>
        <color indexed="8"/>
        <rFont val="Calibri"/>
        <family val="2"/>
      </rPr>
      <t>Telephone Number</t>
    </r>
    <r>
      <rPr>
        <sz val="11"/>
        <color indexed="8"/>
        <rFont val="Calibri"/>
        <family val="2"/>
      </rPr>
      <t>: In case we need to contact you regarding your request.</t>
    </r>
  </si>
  <si>
    <r>
      <t xml:space="preserve">• </t>
    </r>
    <r>
      <rPr>
        <b/>
        <sz val="11"/>
        <color indexed="8"/>
        <rFont val="Calibri"/>
        <family val="2"/>
      </rPr>
      <t>Requesting Officers Reference</t>
    </r>
    <r>
      <rPr>
        <sz val="11"/>
        <color indexed="8"/>
        <rFont val="Calibri"/>
        <family val="2"/>
      </rPr>
      <t>: Your reference that can be quoted if we need to contact you for further information or when responding to your request.</t>
    </r>
  </si>
  <si>
    <r>
      <t xml:space="preserve">• </t>
    </r>
    <r>
      <rPr>
        <b/>
        <sz val="11"/>
        <color indexed="8"/>
        <rFont val="Calibri"/>
        <family val="2"/>
      </rPr>
      <t>Enquiry Type:</t>
    </r>
    <r>
      <rPr>
        <sz val="11"/>
        <color indexed="8"/>
        <rFont val="Calibri"/>
        <family val="2"/>
      </rPr>
      <t xml:space="preserve">  Choose from the drop down menu Standard or Witness Statement, be sure to choose the right one as choosing the wrong option will invalidate your request and it will be Rejected. </t>
    </r>
  </si>
  <si>
    <r>
      <t xml:space="preserve">• </t>
    </r>
    <r>
      <rPr>
        <b/>
        <sz val="11"/>
        <color indexed="8"/>
        <rFont val="Calibri"/>
        <family val="2"/>
      </rPr>
      <t>Court Date</t>
    </r>
    <r>
      <rPr>
        <sz val="11"/>
        <color indexed="8"/>
        <rFont val="Calibri"/>
        <family val="2"/>
      </rPr>
      <t>:  The date the hearing is being held (evidence may be requested - primarily Witness Statements and HMCTS cases).</t>
    </r>
  </si>
  <si>
    <r>
      <t xml:space="preserve">• </t>
    </r>
    <r>
      <rPr>
        <b/>
        <sz val="11"/>
        <color indexed="8"/>
        <rFont val="Calibri"/>
        <family val="2"/>
      </rPr>
      <t>Name of Court</t>
    </r>
    <r>
      <rPr>
        <sz val="11"/>
        <color indexed="8"/>
        <rFont val="Calibri"/>
        <family val="2"/>
      </rPr>
      <t>: Provide the name of the court, the case is to be heard at (Witness Statements/HMCTS).</t>
    </r>
  </si>
  <si>
    <r>
      <t xml:space="preserve">• </t>
    </r>
    <r>
      <rPr>
        <b/>
        <sz val="11"/>
        <color indexed="8"/>
        <rFont val="Calibri"/>
        <family val="2"/>
      </rPr>
      <t>Required by Date</t>
    </r>
    <r>
      <rPr>
        <sz val="11"/>
        <color indexed="8"/>
        <rFont val="Calibri"/>
        <family val="2"/>
      </rPr>
      <t xml:space="preserve">:If you have a Court Date, </t>
    </r>
    <r>
      <rPr>
        <b/>
        <sz val="11"/>
        <color indexed="8"/>
        <rFont val="Calibri"/>
        <family val="2"/>
      </rPr>
      <t>do not  include a required by date</t>
    </r>
    <r>
      <rPr>
        <sz val="11"/>
        <color indexed="8"/>
        <rFont val="Calibri"/>
        <family val="2"/>
      </rPr>
      <t xml:space="preserve"> as the Court Date takes priority and is set so that you will receive a response 2 days before this.  If the information is needed earlier than the court date, then adjust the Court Date to reflect this as long as it is more than 2 days from the date you sent the request in.</t>
    </r>
  </si>
  <si>
    <r>
      <t xml:space="preserve">• </t>
    </r>
    <r>
      <rPr>
        <b/>
        <sz val="11"/>
        <color indexed="8"/>
        <rFont val="Calibri"/>
        <family val="2"/>
      </rPr>
      <t>Act of Legislation/Reason for Enquiry</t>
    </r>
    <r>
      <rPr>
        <sz val="11"/>
        <color indexed="8"/>
        <rFont val="Calibri"/>
        <family val="2"/>
      </rPr>
      <t xml:space="preserve">:  Quote relevant legislation that applies to your request.  This confirms that there is a legitimate reason for you requesting personal data from the Home Office and us providing it to you.  Also provide a brief summary of why you require the information and how it is to be used.  </t>
    </r>
  </si>
  <si>
    <r>
      <rPr>
        <b/>
        <sz val="11"/>
        <color indexed="8"/>
        <rFont val="Calibri"/>
        <family val="2"/>
      </rPr>
      <t>• Home Office Reference Number (HO Reference)</t>
    </r>
    <r>
      <rPr>
        <sz val="11"/>
        <color indexed="8"/>
        <rFont val="Calibri"/>
        <family val="2"/>
      </rPr>
      <t>: If not known, then leave blank.</t>
    </r>
  </si>
  <si>
    <r>
      <t xml:space="preserve">• </t>
    </r>
    <r>
      <rPr>
        <b/>
        <sz val="11"/>
        <color indexed="8"/>
        <rFont val="Calibri"/>
        <family val="2"/>
      </rPr>
      <t>Surname/First Name(s)</t>
    </r>
    <r>
      <rPr>
        <sz val="11"/>
        <color indexed="8"/>
        <rFont val="Calibri"/>
        <family val="2"/>
      </rPr>
      <t>: Full name, including middle names to be provided</t>
    </r>
  </si>
  <si>
    <r>
      <t xml:space="preserve">• </t>
    </r>
    <r>
      <rPr>
        <b/>
        <sz val="11"/>
        <color indexed="8"/>
        <rFont val="Calibri"/>
        <family val="2"/>
      </rPr>
      <t>Aliases:</t>
    </r>
    <r>
      <rPr>
        <sz val="11"/>
        <color indexed="8"/>
        <rFont val="Calibri"/>
        <family val="2"/>
      </rPr>
      <t xml:space="preserve"> Any known aliases that may help us trace the individual on HO systems, please record this in </t>
    </r>
    <r>
      <rPr>
        <b/>
        <sz val="11"/>
        <color indexed="8"/>
        <rFont val="Calibri"/>
        <family val="2"/>
      </rPr>
      <t>Section E</t>
    </r>
    <r>
      <rPr>
        <sz val="11"/>
        <color indexed="8"/>
        <rFont val="Calibri"/>
        <family val="2"/>
      </rPr>
      <t>.</t>
    </r>
  </si>
  <si>
    <r>
      <t xml:space="preserve">• </t>
    </r>
    <r>
      <rPr>
        <b/>
        <sz val="11"/>
        <color indexed="8"/>
        <rFont val="Calibri"/>
        <family val="2"/>
      </rPr>
      <t>Date of Birth</t>
    </r>
    <r>
      <rPr>
        <sz val="11"/>
        <color indexed="8"/>
        <rFont val="Calibri"/>
        <family val="2"/>
      </rPr>
      <t>: Provide in full in number format i.e. 01/01/2017 (this will change when entered) when this is not known, do state this. This is essential when there are names that are common in order to identify that information is provided on the right individual.</t>
    </r>
  </si>
  <si>
    <r>
      <t xml:space="preserve">• </t>
    </r>
    <r>
      <rPr>
        <b/>
        <sz val="11"/>
        <color indexed="8"/>
        <rFont val="Calibri"/>
        <family val="2"/>
      </rPr>
      <t>Gender:</t>
    </r>
    <r>
      <rPr>
        <sz val="11"/>
        <color indexed="8"/>
        <rFont val="Calibri"/>
        <family val="2"/>
      </rPr>
      <t xml:space="preserve"> Choose from drop down options.</t>
    </r>
  </si>
  <si>
    <r>
      <t xml:space="preserve">• </t>
    </r>
    <r>
      <rPr>
        <b/>
        <sz val="11"/>
        <color indexed="8"/>
        <rFont val="Calibri"/>
        <family val="2"/>
      </rPr>
      <t>Nationality:</t>
    </r>
    <r>
      <rPr>
        <sz val="11"/>
        <color indexed="8"/>
        <rFont val="Calibri"/>
        <family val="2"/>
      </rPr>
      <t xml:space="preserve"> – Choose from drop down options (this is to show the country of which they are a national of, not their place of birth).</t>
    </r>
  </si>
  <si>
    <r>
      <t xml:space="preserve">• </t>
    </r>
    <r>
      <rPr>
        <b/>
        <sz val="11"/>
        <color indexed="8"/>
        <rFont val="Calibri"/>
        <family val="2"/>
      </rPr>
      <t>Other Reference:</t>
    </r>
    <r>
      <rPr>
        <sz val="11"/>
        <color indexed="8"/>
        <rFont val="Calibri"/>
        <family val="2"/>
      </rPr>
      <t xml:space="preserve"> This may be your own reference or perhaps a passport number or other Home Office number which is not a general Home Office Reference</t>
    </r>
  </si>
  <si>
    <r>
      <t xml:space="preserve">• </t>
    </r>
    <r>
      <rPr>
        <b/>
        <sz val="11"/>
        <color indexed="8"/>
        <rFont val="Calibri"/>
        <family val="2"/>
      </rPr>
      <t>Current Address</t>
    </r>
    <r>
      <rPr>
        <sz val="11"/>
        <color indexed="8"/>
        <rFont val="Calibri"/>
        <family val="2"/>
      </rPr>
      <t>: If not known record as N/K.</t>
    </r>
  </si>
  <si>
    <r>
      <t xml:space="preserve">• </t>
    </r>
    <r>
      <rPr>
        <b/>
        <sz val="11"/>
        <color indexed="8"/>
        <rFont val="Calibri"/>
        <family val="2"/>
      </rPr>
      <t>NINO</t>
    </r>
    <r>
      <rPr>
        <sz val="11"/>
        <color indexed="8"/>
        <rFont val="Calibri"/>
        <family val="2"/>
      </rPr>
      <t>: Provide National Insurance Number, if not known, leave blank.</t>
    </r>
  </si>
  <si>
    <r>
      <t xml:space="preserve">A list of options will be available to you (identified from previous requests), select your option with 'Y'. Should there be something that it is not available you have the option to choose 'Other', you will then need to provide details of what this is within </t>
    </r>
    <r>
      <rPr>
        <b/>
        <u val="single"/>
        <sz val="11"/>
        <color indexed="8"/>
        <rFont val="Calibri"/>
        <family val="2"/>
      </rPr>
      <t>Section E, with full justification.</t>
    </r>
  </si>
  <si>
    <r>
      <t xml:space="preserve">• </t>
    </r>
    <r>
      <rPr>
        <b/>
        <sz val="11"/>
        <color indexed="8"/>
        <rFont val="Calibri"/>
        <family val="2"/>
      </rPr>
      <t>View File</t>
    </r>
    <r>
      <rPr>
        <sz val="11"/>
        <color indexed="8"/>
        <rFont val="Calibri"/>
        <family val="2"/>
      </rPr>
      <t>: This is where you wish to arrange to view a Home Office file.</t>
    </r>
  </si>
  <si>
    <r>
      <t xml:space="preserve">If you require a statement, you need to make clear if this is in connection with a court case, do this by recording the Court Date within </t>
    </r>
    <r>
      <rPr>
        <b/>
        <u val="single"/>
        <sz val="11"/>
        <color indexed="8"/>
        <rFont val="Calibri"/>
        <family val="2"/>
      </rPr>
      <t>Section B</t>
    </r>
    <r>
      <rPr>
        <sz val="11"/>
        <color indexed="8"/>
        <rFont val="Calibri"/>
        <family val="2"/>
      </rPr>
      <t xml:space="preserve">.
Be clear within </t>
    </r>
    <r>
      <rPr>
        <b/>
        <u val="single"/>
        <sz val="11"/>
        <color indexed="8"/>
        <rFont val="Calibri"/>
        <family val="2"/>
      </rPr>
      <t>Section E</t>
    </r>
    <r>
      <rPr>
        <sz val="11"/>
        <color indexed="8"/>
        <rFont val="Calibri"/>
        <family val="2"/>
      </rPr>
      <t xml:space="preserve"> of what information you need to be reflected in the statement, you will be contacted by a member of this unit if there is anything that you have asked for that we will not be able to comply with.</t>
    </r>
  </si>
  <si>
    <t>LA | Alcohol Licensing</t>
  </si>
  <si>
    <t>HMRC | Analysis &amp; Intelligence Unit</t>
  </si>
  <si>
    <t>HMRC | Child Benefit Office Appeals</t>
  </si>
  <si>
    <t>HMRC | Criminal Investigations</t>
  </si>
  <si>
    <t>HMRC | Fraud Investigation Service</t>
  </si>
  <si>
    <t>Insolvency | Insolvency</t>
  </si>
  <si>
    <t>POLICE | Britsh Transport Police</t>
  </si>
  <si>
    <t>SAAS | SAAS</t>
  </si>
  <si>
    <t>SLC | BIS</t>
  </si>
  <si>
    <r>
      <t xml:space="preserve">Other information that you wish to request which is not covered by </t>
    </r>
    <r>
      <rPr>
        <b/>
        <u val="single"/>
        <sz val="11"/>
        <color indexed="8"/>
        <rFont val="Calibri"/>
        <family val="2"/>
      </rPr>
      <t>Section D</t>
    </r>
    <r>
      <rPr>
        <sz val="11"/>
        <color indexed="8"/>
        <rFont val="Calibri"/>
        <family val="2"/>
      </rPr>
      <t xml:space="preserve"> should be recorded here, including information you feel may be relevant when we consider your request. 
If you require Immigration Status during a set period please provide dates and justification.  If not considered relevant, current status only will be provided.</t>
    </r>
  </si>
  <si>
    <t>Act of Legislation &amp; Justification for the Enquiry / Reason for the Enquiry Justification for required by date</t>
  </si>
  <si>
    <t>DFID | DFID</t>
  </si>
  <si>
    <t>SVEC Request Proforma (S) (v1.1-L) 
(Legacy Excel 97-2003 Format)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</si>
</sst>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0\-0000\-0000"/>
    <numFmt numFmtId="166" formatCode="dd\-mmm\-yyyy"/>
    <numFmt numFmtId="167" formatCode="@\ \»"/>
    <numFmt numFmtId="168" formatCode="\S\u\b\j\e\c\t\s\:\ 0"/>
    <numFmt numFmtId="169" formatCode="&quot;&quot;;&quot;&quot;;&quot;&quot;;&quot;&quot;"/>
  </numFmts>
  <fonts count="101">
    <font>
      <sz val="12"/>
      <color theme="1"/>
      <name val="Arial"/>
      <family val="2"/>
    </font>
    <font>
      <sz val="12"/>
      <color indexed="8"/>
      <name val="Arial"/>
      <family val="2"/>
    </font>
    <font>
      <sz val="10"/>
      <name val="Arial"/>
      <family val="2"/>
    </font>
    <font>
      <b/>
      <sz val="14"/>
      <color indexed="8"/>
      <name val="Calibri"/>
      <family val="2"/>
    </font>
    <font>
      <b/>
      <u val="single"/>
      <sz val="14"/>
      <color indexed="8"/>
      <name val="Calibri"/>
      <family val="2"/>
    </font>
    <font>
      <b/>
      <sz val="10"/>
      <name val="Arial"/>
      <family val="2"/>
    </font>
    <font>
      <b/>
      <sz val="10"/>
      <color indexed="8"/>
      <name val="Calibri"/>
      <family val="2"/>
    </font>
    <font>
      <sz val="11"/>
      <color indexed="8"/>
      <name val="Calibri"/>
      <family val="2"/>
    </font>
    <font>
      <b/>
      <sz val="11"/>
      <color indexed="8"/>
      <name val="Calibri"/>
      <family val="2"/>
    </font>
    <font>
      <b/>
      <u val="single"/>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8"/>
      <name val="Arial"/>
      <family val="2"/>
    </font>
    <font>
      <sz val="11"/>
      <color indexed="8"/>
      <name val="Arial"/>
      <family val="2"/>
    </font>
    <font>
      <b/>
      <sz val="11"/>
      <color indexed="8"/>
      <name val="Arial"/>
      <family val="2"/>
    </font>
    <font>
      <sz val="9"/>
      <color indexed="8"/>
      <name val="Arial"/>
      <family val="2"/>
    </font>
    <font>
      <b/>
      <sz val="10"/>
      <color indexed="8"/>
      <name val="Arial"/>
      <family val="2"/>
    </font>
    <font>
      <sz val="14"/>
      <color indexed="8"/>
      <name val="Arial"/>
      <family val="2"/>
    </font>
    <font>
      <sz val="12"/>
      <color indexed="8"/>
      <name val="Calibri"/>
      <family val="2"/>
    </font>
    <font>
      <sz val="14"/>
      <color indexed="9"/>
      <name val="Arial"/>
      <family val="2"/>
    </font>
    <font>
      <sz val="11"/>
      <color indexed="12"/>
      <name val="Arial"/>
      <family val="2"/>
    </font>
    <font>
      <sz val="10"/>
      <color indexed="8"/>
      <name val="Arial"/>
      <family val="2"/>
    </font>
    <font>
      <sz val="14"/>
      <color indexed="8"/>
      <name val="Calibri"/>
      <family val="2"/>
    </font>
    <font>
      <b/>
      <sz val="10"/>
      <color indexed="9"/>
      <name val="Calibri"/>
      <family val="2"/>
    </font>
    <font>
      <b/>
      <u val="single"/>
      <sz val="10"/>
      <color indexed="8"/>
      <name val="Calibri"/>
      <family val="2"/>
    </font>
    <font>
      <sz val="12"/>
      <color indexed="12"/>
      <name val="Calibri"/>
      <family val="2"/>
    </font>
    <font>
      <sz val="12"/>
      <color indexed="12"/>
      <name val="Arial"/>
      <family val="2"/>
    </font>
    <font>
      <b/>
      <sz val="12"/>
      <color indexed="9"/>
      <name val="Calibri"/>
      <family val="2"/>
    </font>
    <font>
      <sz val="12"/>
      <color indexed="9"/>
      <name val="Calibri"/>
      <family val="2"/>
    </font>
    <font>
      <sz val="8"/>
      <color indexed="8"/>
      <name val="Calibri"/>
      <family val="2"/>
    </font>
    <font>
      <b/>
      <sz val="9"/>
      <color indexed="8"/>
      <name val="Arial"/>
      <family val="2"/>
    </font>
    <font>
      <sz val="14"/>
      <color indexed="10"/>
      <name val="Arial"/>
      <family val="2"/>
    </font>
    <font>
      <sz val="10"/>
      <color indexed="56"/>
      <name val="Arial"/>
      <family val="2"/>
    </font>
    <font>
      <b/>
      <sz val="10"/>
      <color indexed="56"/>
      <name val="Arial"/>
      <family val="2"/>
    </font>
    <font>
      <sz val="10"/>
      <color indexed="10"/>
      <name val="Arial"/>
      <family val="2"/>
    </font>
    <font>
      <b/>
      <sz val="12"/>
      <color indexed="8"/>
      <name val="Calibri"/>
      <family val="2"/>
    </font>
    <font>
      <b/>
      <sz val="12"/>
      <color indexed="10"/>
      <name val="Calibri"/>
      <family val="2"/>
    </font>
    <font>
      <sz val="10"/>
      <color indexed="8"/>
      <name val="Calibri"/>
      <family val="2"/>
    </font>
    <font>
      <sz val="8"/>
      <name val="Tahoma"/>
      <family val="2"/>
    </font>
    <font>
      <b/>
      <sz val="12"/>
      <color indexed="1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4"/>
      <color theme="1"/>
      <name val="Arial"/>
      <family val="2"/>
    </font>
    <font>
      <sz val="11"/>
      <color theme="1"/>
      <name val="Arial"/>
      <family val="2"/>
    </font>
    <font>
      <b/>
      <sz val="11"/>
      <color theme="1"/>
      <name val="Arial"/>
      <family val="2"/>
    </font>
    <font>
      <sz val="9"/>
      <color theme="1"/>
      <name val="Arial"/>
      <family val="2"/>
    </font>
    <font>
      <b/>
      <sz val="10"/>
      <color theme="1"/>
      <name val="Arial"/>
      <family val="2"/>
    </font>
    <font>
      <sz val="14"/>
      <color theme="1"/>
      <name val="Arial"/>
      <family val="2"/>
    </font>
    <font>
      <sz val="12"/>
      <color theme="1"/>
      <name val="Calibri"/>
      <family val="2"/>
    </font>
    <font>
      <sz val="11"/>
      <color theme="1"/>
      <name val="Calibri"/>
      <family val="2"/>
    </font>
    <font>
      <sz val="14"/>
      <color rgb="FFF8F8F8"/>
      <name val="Arial"/>
      <family val="2"/>
    </font>
    <font>
      <sz val="11"/>
      <color theme="10"/>
      <name val="Arial"/>
      <family val="2"/>
    </font>
    <font>
      <sz val="10"/>
      <color theme="1"/>
      <name val="Arial"/>
      <family val="2"/>
    </font>
    <font>
      <sz val="14"/>
      <color theme="1"/>
      <name val="Calibri"/>
      <family val="2"/>
    </font>
    <font>
      <b/>
      <sz val="10"/>
      <color theme="0"/>
      <name val="Calibri"/>
      <family val="2"/>
    </font>
    <font>
      <b/>
      <u val="single"/>
      <sz val="10"/>
      <color theme="1"/>
      <name val="Calibri"/>
      <family val="2"/>
    </font>
    <font>
      <sz val="12"/>
      <color theme="10"/>
      <name val="Calibri"/>
      <family val="2"/>
    </font>
    <font>
      <sz val="12"/>
      <color theme="10"/>
      <name val="Arial"/>
      <family val="2"/>
    </font>
    <font>
      <b/>
      <sz val="12"/>
      <color theme="0"/>
      <name val="Calibri"/>
      <family val="2"/>
    </font>
    <font>
      <sz val="12"/>
      <color theme="0"/>
      <name val="Calibri"/>
      <family val="2"/>
    </font>
    <font>
      <sz val="8"/>
      <color theme="1"/>
      <name val="Calibri"/>
      <family val="2"/>
    </font>
    <font>
      <b/>
      <sz val="9"/>
      <color theme="1"/>
      <name val="Arial"/>
      <family val="2"/>
    </font>
    <font>
      <sz val="14"/>
      <color rgb="FFFF0000"/>
      <name val="Arial"/>
      <family val="2"/>
    </font>
    <font>
      <sz val="10"/>
      <color rgb="FF002060"/>
      <name val="Arial"/>
      <family val="2"/>
    </font>
    <font>
      <b/>
      <sz val="10"/>
      <color rgb="FF002060"/>
      <name val="Arial"/>
      <family val="2"/>
    </font>
    <font>
      <b/>
      <sz val="10"/>
      <color theme="3"/>
      <name val="Arial"/>
      <family val="2"/>
    </font>
    <font>
      <sz val="10"/>
      <color rgb="FFFF0000"/>
      <name val="Arial"/>
      <family val="2"/>
    </font>
    <font>
      <b/>
      <sz val="14"/>
      <color theme="1"/>
      <name val="Calibri"/>
      <family val="2"/>
    </font>
    <font>
      <b/>
      <sz val="12"/>
      <color theme="1"/>
      <name val="Calibri"/>
      <family val="2"/>
    </font>
    <font>
      <b/>
      <sz val="12"/>
      <color rgb="FFFF0000"/>
      <name val="Calibri"/>
      <family val="2"/>
    </font>
    <font>
      <sz val="10"/>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1"/>
        <bgColor indexed="64"/>
      </patternFill>
    </fill>
    <fill>
      <patternFill patternType="solid">
        <fgColor theme="0" tint="-0.149959996342659"/>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49">
    <xf numFmtId="0" fontId="0" fillId="0" borderId="0" xfId="0" applyAlignment="1">
      <alignment/>
    </xf>
    <xf numFmtId="0" fontId="0" fillId="0" borderId="0" xfId="0" applyAlignment="1">
      <alignment/>
    </xf>
    <xf numFmtId="0" fontId="72" fillId="33" borderId="10" xfId="0" applyFont="1" applyFill="1" applyBorder="1" applyAlignment="1">
      <alignment/>
    </xf>
    <xf numFmtId="0" fontId="0" fillId="0" borderId="0" xfId="0" applyAlignment="1">
      <alignment horizontal="center"/>
    </xf>
    <xf numFmtId="0" fontId="73" fillId="0" borderId="0" xfId="0" applyFont="1" applyAlignment="1">
      <alignment/>
    </xf>
    <xf numFmtId="0" fontId="74" fillId="0" borderId="0" xfId="0" applyFont="1" applyAlignment="1">
      <alignment horizontal="center" vertical="center" wrapText="1"/>
    </xf>
    <xf numFmtId="0" fontId="74" fillId="0" borderId="0" xfId="0" applyFont="1" applyAlignment="1">
      <alignment horizontal="center" vertical="center"/>
    </xf>
    <xf numFmtId="0" fontId="75" fillId="0" borderId="0" xfId="0" applyFont="1" applyAlignment="1">
      <alignment horizontal="center" vertical="center" wrapText="1"/>
    </xf>
    <xf numFmtId="0" fontId="75" fillId="0" borderId="0" xfId="0" applyFont="1" applyAlignment="1">
      <alignment horizontal="center" vertical="center"/>
    </xf>
    <xf numFmtId="0" fontId="75" fillId="0" borderId="0" xfId="0" applyFont="1" applyAlignment="1">
      <alignment/>
    </xf>
    <xf numFmtId="0" fontId="76" fillId="33" borderId="10" xfId="0" applyFont="1" applyFill="1" applyBorder="1" applyAlignment="1">
      <alignment horizontal="center" wrapText="1"/>
    </xf>
    <xf numFmtId="0" fontId="73" fillId="0" borderId="10" xfId="0" applyFont="1" applyBorder="1" applyAlignment="1">
      <alignment/>
    </xf>
    <xf numFmtId="0" fontId="72" fillId="33" borderId="11" xfId="0" applyFont="1" applyFill="1" applyBorder="1" applyAlignment="1">
      <alignment/>
    </xf>
    <xf numFmtId="0" fontId="0" fillId="0" borderId="11" xfId="0" applyBorder="1" applyAlignment="1">
      <alignment/>
    </xf>
    <xf numFmtId="0" fontId="77" fillId="34" borderId="0" xfId="0" applyFont="1" applyFill="1" applyAlignment="1" applyProtection="1">
      <alignment/>
      <protection/>
    </xf>
    <xf numFmtId="0" fontId="0" fillId="34" borderId="0" xfId="0" applyFill="1" applyAlignment="1" applyProtection="1">
      <alignment/>
      <protection/>
    </xf>
    <xf numFmtId="0" fontId="72" fillId="34" borderId="0" xfId="0" applyFont="1" applyFill="1" applyAlignment="1" applyProtection="1">
      <alignment vertical="center"/>
      <protection/>
    </xf>
    <xf numFmtId="0" fontId="70" fillId="34" borderId="0" xfId="0" applyFont="1" applyFill="1" applyAlignment="1" applyProtection="1">
      <alignment vertical="center"/>
      <protection/>
    </xf>
    <xf numFmtId="0" fontId="77" fillId="34" borderId="0" xfId="0" applyFont="1" applyFill="1" applyAlignment="1" applyProtection="1">
      <alignment vertical="center"/>
      <protection/>
    </xf>
    <xf numFmtId="0" fontId="0" fillId="34" borderId="0" xfId="0" applyFill="1" applyAlignment="1">
      <alignment/>
    </xf>
    <xf numFmtId="167" fontId="78" fillId="34" borderId="10" xfId="0" applyNumberFormat="1" applyFont="1" applyFill="1" applyBorder="1" applyAlignment="1" applyProtection="1">
      <alignment horizontal="right" vertical="center" wrapText="1"/>
      <protection/>
    </xf>
    <xf numFmtId="167" fontId="79" fillId="34" borderId="10" xfId="0" applyNumberFormat="1" applyFont="1" applyFill="1" applyBorder="1" applyAlignment="1" applyProtection="1">
      <alignment horizontal="right" vertical="center" wrapText="1"/>
      <protection/>
    </xf>
    <xf numFmtId="167" fontId="79" fillId="34" borderId="12" xfId="0" applyNumberFormat="1" applyFont="1" applyFill="1" applyBorder="1" applyAlignment="1" applyProtection="1">
      <alignment horizontal="right" vertical="center" wrapText="1"/>
      <protection/>
    </xf>
    <xf numFmtId="0" fontId="77" fillId="34" borderId="0" xfId="0" applyFont="1" applyFill="1" applyAlignment="1" applyProtection="1">
      <alignment horizontal="center"/>
      <protection hidden="1"/>
    </xf>
    <xf numFmtId="0" fontId="80" fillId="34" borderId="0" xfId="0" applyFont="1" applyFill="1" applyAlignment="1" applyProtection="1">
      <alignment horizontal="right"/>
      <protection/>
    </xf>
    <xf numFmtId="0" fontId="81" fillId="34" borderId="0" xfId="52" applyFont="1" applyFill="1" applyAlignment="1" applyProtection="1">
      <alignment/>
      <protection locked="0"/>
    </xf>
    <xf numFmtId="168" fontId="77" fillId="34" borderId="0" xfId="0" applyNumberFormat="1" applyFont="1" applyFill="1" applyAlignment="1" applyProtection="1">
      <alignment/>
      <protection/>
    </xf>
    <xf numFmtId="0" fontId="76" fillId="33" borderId="10" xfId="0" applyFont="1" applyFill="1" applyBorder="1" applyAlignment="1">
      <alignment horizontal="center"/>
    </xf>
    <xf numFmtId="0" fontId="0" fillId="0" borderId="0" xfId="0" applyFill="1" applyBorder="1" applyAlignment="1">
      <alignment/>
    </xf>
    <xf numFmtId="0" fontId="2" fillId="33" borderId="10" xfId="0" applyFont="1" applyFill="1" applyBorder="1" applyAlignment="1" applyProtection="1">
      <alignment horizontal="center" textRotation="90" wrapText="1"/>
      <protection/>
    </xf>
    <xf numFmtId="0" fontId="76" fillId="33" borderId="10" xfId="0" applyFont="1" applyFill="1" applyBorder="1" applyAlignment="1">
      <alignment/>
    </xf>
    <xf numFmtId="0" fontId="76" fillId="33" borderId="10" xfId="0" applyFont="1" applyFill="1" applyBorder="1" applyAlignment="1">
      <alignment horizontal="center" wrapText="1"/>
    </xf>
    <xf numFmtId="0" fontId="82" fillId="0" borderId="10" xfId="0" applyFont="1" applyBorder="1" applyAlignment="1">
      <alignment/>
    </xf>
    <xf numFmtId="0" fontId="82" fillId="0" borderId="10" xfId="0" applyFont="1" applyBorder="1" applyAlignment="1">
      <alignment horizontal="center"/>
    </xf>
    <xf numFmtId="0" fontId="77" fillId="34" borderId="0" xfId="0" applyFont="1" applyFill="1" applyAlignment="1" applyProtection="1">
      <alignment/>
      <protection/>
    </xf>
    <xf numFmtId="0" fontId="0" fillId="34" borderId="0" xfId="0" applyFill="1" applyAlignment="1" applyProtection="1">
      <alignment/>
      <protection/>
    </xf>
    <xf numFmtId="0" fontId="72" fillId="34" borderId="0" xfId="0" applyFont="1" applyFill="1" applyAlignment="1" applyProtection="1">
      <alignment vertical="center"/>
      <protection/>
    </xf>
    <xf numFmtId="0" fontId="70" fillId="34" borderId="0" xfId="0" applyFont="1" applyFill="1" applyAlignment="1" applyProtection="1">
      <alignment vertical="center"/>
      <protection/>
    </xf>
    <xf numFmtId="0" fontId="77" fillId="34" borderId="0" xfId="0" applyFont="1" applyFill="1" applyAlignment="1" applyProtection="1">
      <alignment vertical="center"/>
      <protection/>
    </xf>
    <xf numFmtId="0" fontId="0" fillId="34" borderId="0" xfId="0" applyFill="1" applyAlignment="1" applyProtection="1">
      <alignment wrapText="1"/>
      <protection/>
    </xf>
    <xf numFmtId="0" fontId="64" fillId="34" borderId="0" xfId="52" applyFill="1" applyAlignment="1" applyProtection="1">
      <alignment/>
      <protection/>
    </xf>
    <xf numFmtId="0" fontId="79" fillId="35" borderId="10" xfId="0" applyFont="1" applyFill="1" applyBorder="1" applyAlignment="1" applyProtection="1">
      <alignment vertical="center" wrapText="1" shrinkToFit="1"/>
      <protection/>
    </xf>
    <xf numFmtId="167" fontId="79" fillId="34" borderId="10" xfId="0" applyNumberFormat="1" applyFont="1" applyFill="1" applyBorder="1" applyAlignment="1" applyProtection="1">
      <alignment horizontal="right" vertical="center" wrapText="1"/>
      <protection/>
    </xf>
    <xf numFmtId="0" fontId="83" fillId="34" borderId="0" xfId="0" applyFont="1" applyFill="1" applyAlignment="1" applyProtection="1">
      <alignment/>
      <protection/>
    </xf>
    <xf numFmtId="0" fontId="84" fillId="36" borderId="10" xfId="0" applyFont="1" applyFill="1" applyBorder="1" applyAlignment="1" applyProtection="1">
      <alignment horizontal="center" vertical="center" wrapText="1"/>
      <protection/>
    </xf>
    <xf numFmtId="0" fontId="85" fillId="37" borderId="10" xfId="0" applyFont="1" applyFill="1" applyBorder="1" applyAlignment="1" applyProtection="1">
      <alignment horizontal="center" vertical="center" wrapText="1"/>
      <protection/>
    </xf>
    <xf numFmtId="0" fontId="79" fillId="35" borderId="13" xfId="0" applyFont="1" applyFill="1" applyBorder="1" applyAlignment="1" applyProtection="1">
      <alignment vertical="center" wrapText="1" shrinkToFit="1"/>
      <protection/>
    </xf>
    <xf numFmtId="0" fontId="79" fillId="35" borderId="14" xfId="0" applyFont="1" applyFill="1" applyBorder="1" applyAlignment="1" applyProtection="1">
      <alignment vertical="center" wrapText="1" shrinkToFit="1"/>
      <protection/>
    </xf>
    <xf numFmtId="0" fontId="79" fillId="35" borderId="12" xfId="0" applyFont="1" applyFill="1" applyBorder="1" applyAlignment="1" applyProtection="1">
      <alignment vertical="center" wrapText="1" shrinkToFit="1"/>
      <protection/>
    </xf>
    <xf numFmtId="0" fontId="79" fillId="35" borderId="14" xfId="0" applyFont="1" applyFill="1" applyBorder="1" applyAlignment="1" applyProtection="1">
      <alignment vertical="center" wrapText="1"/>
      <protection/>
    </xf>
    <xf numFmtId="0" fontId="79" fillId="35" borderId="12" xfId="0" applyFont="1" applyFill="1" applyBorder="1" applyAlignment="1" applyProtection="1">
      <alignment vertical="center" wrapText="1"/>
      <protection/>
    </xf>
    <xf numFmtId="0" fontId="84" fillId="36" borderId="10" xfId="0" applyFont="1" applyFill="1" applyBorder="1" applyAlignment="1" applyProtection="1">
      <alignment horizontal="left" vertical="center" wrapText="1"/>
      <protection/>
    </xf>
    <xf numFmtId="0" fontId="77" fillId="34" borderId="0" xfId="0" applyFont="1" applyFill="1" applyAlignment="1" applyProtection="1">
      <alignment/>
      <protection locked="0"/>
    </xf>
    <xf numFmtId="43" fontId="2" fillId="33" borderId="10" xfId="42" applyFont="1" applyFill="1" applyBorder="1" applyAlignment="1" applyProtection="1">
      <alignment horizontal="center" textRotation="90" wrapText="1"/>
      <protection/>
    </xf>
    <xf numFmtId="0" fontId="86" fillId="34" borderId="0" xfId="52" applyFont="1" applyFill="1" applyAlignment="1" applyProtection="1">
      <alignment/>
      <protection/>
    </xf>
    <xf numFmtId="0" fontId="87" fillId="34" borderId="0" xfId="52" applyFont="1" applyFill="1" applyAlignment="1" applyProtection="1">
      <alignment/>
      <protection/>
    </xf>
    <xf numFmtId="0" fontId="88" fillId="36" borderId="11" xfId="0" applyFont="1" applyFill="1" applyBorder="1" applyAlignment="1" applyProtection="1">
      <alignment horizontal="left" vertical="center"/>
      <protection/>
    </xf>
    <xf numFmtId="0" fontId="89" fillId="36" borderId="15" xfId="0" applyFont="1" applyFill="1" applyBorder="1" applyAlignment="1" applyProtection="1">
      <alignment horizontal="center" vertical="center"/>
      <protection/>
    </xf>
    <xf numFmtId="0" fontId="88" fillId="36" borderId="16" xfId="0" applyFont="1" applyFill="1" applyBorder="1" applyAlignment="1" applyProtection="1">
      <alignment horizontal="left" vertical="center"/>
      <protection/>
    </xf>
    <xf numFmtId="0" fontId="90" fillId="0" borderId="10" xfId="0" applyFont="1" applyFill="1" applyBorder="1" applyAlignment="1" applyProtection="1">
      <alignment horizontal="center" vertical="center"/>
      <protection/>
    </xf>
    <xf numFmtId="0" fontId="79" fillId="0" borderId="10" xfId="0" applyFont="1" applyFill="1" applyBorder="1" applyAlignment="1" applyProtection="1">
      <alignment horizontal="left" vertical="center"/>
      <protection/>
    </xf>
    <xf numFmtId="0" fontId="77" fillId="34" borderId="0" xfId="0" applyFont="1" applyFill="1" applyAlignment="1" applyProtection="1">
      <alignment vertical="center"/>
      <protection locked="0"/>
    </xf>
    <xf numFmtId="0" fontId="91" fillId="0" borderId="12" xfId="0" applyFont="1" applyFill="1" applyBorder="1" applyAlignment="1" applyProtection="1">
      <alignment horizontal="center" vertical="center"/>
      <protection locked="0"/>
    </xf>
    <xf numFmtId="0" fontId="92" fillId="34" borderId="0" xfId="0" applyFont="1" applyFill="1" applyAlignment="1" applyProtection="1">
      <alignment horizontal="right"/>
      <protection/>
    </xf>
    <xf numFmtId="0" fontId="77" fillId="34" borderId="0" xfId="0" applyFont="1" applyFill="1" applyAlignment="1" applyProtection="1">
      <alignment horizontal="center" vertical="center"/>
      <protection/>
    </xf>
    <xf numFmtId="0" fontId="72" fillId="34" borderId="0" xfId="0" applyFont="1" applyFill="1" applyAlignment="1" applyProtection="1">
      <alignment horizontal="center" vertical="center"/>
      <protection/>
    </xf>
    <xf numFmtId="0" fontId="87" fillId="34" borderId="0" xfId="52" applyFont="1" applyFill="1" applyAlignment="1" applyProtection="1">
      <alignment horizontal="center" vertical="center"/>
      <protection locked="0"/>
    </xf>
    <xf numFmtId="0" fontId="0" fillId="34" borderId="0" xfId="0" applyFill="1" applyAlignment="1" applyProtection="1">
      <alignment horizontal="center" vertical="center"/>
      <protection/>
    </xf>
    <xf numFmtId="0" fontId="0" fillId="34" borderId="0" xfId="0" applyFill="1" applyAlignment="1">
      <alignment horizontal="center" vertical="center"/>
    </xf>
    <xf numFmtId="0" fontId="93" fillId="37" borderId="17" xfId="52" applyFont="1" applyFill="1" applyBorder="1" applyAlignment="1" applyProtection="1">
      <alignment vertical="center"/>
      <protection locked="0"/>
    </xf>
    <xf numFmtId="0" fontId="93" fillId="37" borderId="18" xfId="52" applyFont="1" applyFill="1" applyBorder="1" applyAlignment="1" applyProtection="1">
      <alignment vertical="center"/>
      <protection locked="0"/>
    </xf>
    <xf numFmtId="0" fontId="94" fillId="33" borderId="17" xfId="52" applyFont="1" applyFill="1" applyBorder="1" applyAlignment="1" applyProtection="1">
      <alignment vertical="center"/>
      <protection locked="0"/>
    </xf>
    <xf numFmtId="0" fontId="93" fillId="34" borderId="18" xfId="52" applyFont="1" applyFill="1" applyBorder="1" applyAlignment="1" applyProtection="1">
      <alignment vertical="center"/>
      <protection locked="0"/>
    </xf>
    <xf numFmtId="0" fontId="94" fillId="33" borderId="18" xfId="52" applyFont="1" applyFill="1" applyBorder="1" applyAlignment="1" applyProtection="1">
      <alignment vertical="center"/>
      <protection locked="0"/>
    </xf>
    <xf numFmtId="0" fontId="95" fillId="33" borderId="19" xfId="52" applyFont="1" applyFill="1" applyBorder="1" applyAlignment="1" applyProtection="1">
      <alignment vertical="center"/>
      <protection locked="0"/>
    </xf>
    <xf numFmtId="0" fontId="93" fillId="37" borderId="19" xfId="52" applyFont="1" applyFill="1" applyBorder="1" applyAlignment="1" applyProtection="1">
      <alignment vertical="center"/>
      <protection locked="0"/>
    </xf>
    <xf numFmtId="169" fontId="96" fillId="34" borderId="0" xfId="0" applyNumberFormat="1" applyFont="1" applyFill="1" applyAlignment="1" applyProtection="1">
      <alignment horizontal="center" vertical="center"/>
      <protection/>
    </xf>
    <xf numFmtId="0" fontId="0" fillId="0" borderId="10" xfId="0" applyBorder="1" applyAlignment="1">
      <alignment/>
    </xf>
    <xf numFmtId="0" fontId="82" fillId="0" borderId="10" xfId="0" applyFont="1" applyFill="1" applyBorder="1" applyAlignment="1">
      <alignment horizontal="center"/>
    </xf>
    <xf numFmtId="0" fontId="0" fillId="0" borderId="10" xfId="0" applyFill="1" applyBorder="1" applyAlignment="1">
      <alignment wrapText="1"/>
    </xf>
    <xf numFmtId="0" fontId="0" fillId="0" borderId="0" xfId="0" applyFill="1" applyAlignment="1">
      <alignment/>
    </xf>
    <xf numFmtId="0" fontId="82" fillId="35" borderId="10" xfId="0" applyFont="1" applyFill="1" applyBorder="1" applyAlignment="1">
      <alignment wrapText="1"/>
    </xf>
    <xf numFmtId="0" fontId="82" fillId="35" borderId="10" xfId="0" applyFont="1" applyFill="1" applyBorder="1" applyAlignment="1">
      <alignment/>
    </xf>
    <xf numFmtId="0" fontId="82" fillId="35" borderId="10" xfId="0" applyFont="1" applyFill="1" applyBorder="1" applyAlignment="1">
      <alignment horizontal="center"/>
    </xf>
    <xf numFmtId="0" fontId="58" fillId="36" borderId="20" xfId="0" applyFont="1" applyFill="1" applyBorder="1" applyAlignment="1" applyProtection="1">
      <alignment horizontal="center" vertical="center" wrapText="1"/>
      <protection/>
    </xf>
    <xf numFmtId="0" fontId="55" fillId="36" borderId="21" xfId="0" applyFont="1" applyFill="1" applyBorder="1" applyAlignment="1" applyProtection="1">
      <alignment horizontal="center" vertical="center"/>
      <protection/>
    </xf>
    <xf numFmtId="0" fontId="55" fillId="36" borderId="22" xfId="0" applyFont="1" applyFill="1" applyBorder="1" applyAlignment="1" applyProtection="1">
      <alignment horizontal="center" vertical="center"/>
      <protection/>
    </xf>
    <xf numFmtId="0" fontId="55" fillId="36" borderId="23" xfId="0" applyFont="1" applyFill="1" applyBorder="1" applyAlignment="1" applyProtection="1">
      <alignment horizontal="center" vertical="center"/>
      <protection/>
    </xf>
    <xf numFmtId="0" fontId="55" fillId="36" borderId="24" xfId="0" applyFont="1" applyFill="1" applyBorder="1" applyAlignment="1" applyProtection="1">
      <alignment horizontal="center" vertical="center"/>
      <protection/>
    </xf>
    <xf numFmtId="0" fontId="55" fillId="36" borderId="25" xfId="0" applyFont="1" applyFill="1" applyBorder="1" applyAlignment="1" applyProtection="1">
      <alignment horizontal="center" vertical="center"/>
      <protection/>
    </xf>
    <xf numFmtId="0" fontId="85" fillId="37" borderId="13" xfId="0" applyFont="1" applyFill="1" applyBorder="1" applyAlignment="1" applyProtection="1">
      <alignment horizontal="center" vertical="center" wrapText="1"/>
      <protection/>
    </xf>
    <xf numFmtId="0" fontId="85" fillId="37" borderId="14" xfId="0" applyFont="1" applyFill="1" applyBorder="1" applyAlignment="1" applyProtection="1">
      <alignment horizontal="center" vertical="center" wrapText="1"/>
      <protection/>
    </xf>
    <xf numFmtId="0" fontId="85" fillId="37" borderId="12"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0" fontId="97" fillId="38" borderId="11" xfId="0" applyFont="1" applyFill="1" applyBorder="1" applyAlignment="1" applyProtection="1">
      <alignment horizontal="left" vertical="center"/>
      <protection/>
    </xf>
    <xf numFmtId="0" fontId="83" fillId="38" borderId="16" xfId="0" applyFont="1" applyFill="1" applyBorder="1" applyAlignment="1" applyProtection="1">
      <alignment horizontal="left" vertical="center"/>
      <protection/>
    </xf>
    <xf numFmtId="0" fontId="0" fillId="37" borderId="12" xfId="0" applyFont="1" applyFill="1" applyBorder="1" applyAlignment="1" applyProtection="1">
      <alignment horizontal="center" vertical="center" wrapText="1"/>
      <protection/>
    </xf>
    <xf numFmtId="0" fontId="78" fillId="35" borderId="15" xfId="0" applyNumberFormat="1" applyFont="1" applyFill="1" applyBorder="1" applyAlignment="1" applyProtection="1">
      <alignment horizontal="center" vertical="center"/>
      <protection locked="0"/>
    </xf>
    <xf numFmtId="0" fontId="78" fillId="35" borderId="16" xfId="0" applyNumberFormat="1" applyFont="1" applyFill="1" applyBorder="1" applyAlignment="1" applyProtection="1">
      <alignment horizontal="center" vertical="center"/>
      <protection locked="0"/>
    </xf>
    <xf numFmtId="49" fontId="78" fillId="35" borderId="15" xfId="0" applyNumberFormat="1" applyFont="1" applyFill="1" applyBorder="1" applyAlignment="1" applyProtection="1">
      <alignment horizontal="center" vertical="center"/>
      <protection locked="0"/>
    </xf>
    <xf numFmtId="49" fontId="78" fillId="35" borderId="16" xfId="0" applyNumberFormat="1" applyFont="1" applyFill="1" applyBorder="1" applyAlignment="1" applyProtection="1">
      <alignment horizontal="center" vertical="center"/>
      <protection locked="0"/>
    </xf>
    <xf numFmtId="165" fontId="78" fillId="35" borderId="15" xfId="0" applyNumberFormat="1" applyFont="1" applyFill="1" applyBorder="1" applyAlignment="1" applyProtection="1">
      <alignment horizontal="center" vertical="center"/>
      <protection locked="0"/>
    </xf>
    <xf numFmtId="165" fontId="78" fillId="35" borderId="16" xfId="0" applyNumberFormat="1" applyFont="1" applyFill="1" applyBorder="1" applyAlignment="1" applyProtection="1">
      <alignment horizontal="center" vertical="center"/>
      <protection locked="0"/>
    </xf>
    <xf numFmtId="0" fontId="78" fillId="35" borderId="15" xfId="0" applyFont="1" applyFill="1" applyBorder="1" applyAlignment="1" applyProtection="1">
      <alignment horizontal="center" vertical="center"/>
      <protection locked="0"/>
    </xf>
    <xf numFmtId="0" fontId="78" fillId="35" borderId="16" xfId="0" applyFont="1" applyFill="1" applyBorder="1" applyAlignment="1" applyProtection="1">
      <alignment horizontal="center" vertical="center"/>
      <protection locked="0"/>
    </xf>
    <xf numFmtId="0" fontId="98" fillId="35" borderId="15" xfId="0" applyFont="1" applyFill="1" applyBorder="1" applyAlignment="1" applyProtection="1">
      <alignment horizontal="center" vertical="center"/>
      <protection locked="0"/>
    </xf>
    <xf numFmtId="0" fontId="98" fillId="35" borderId="16" xfId="0" applyFont="1" applyFill="1" applyBorder="1" applyAlignment="1" applyProtection="1">
      <alignment horizontal="center" vertical="center"/>
      <protection locked="0"/>
    </xf>
    <xf numFmtId="166" fontId="98" fillId="35" borderId="15" xfId="0" applyNumberFormat="1" applyFont="1" applyFill="1" applyBorder="1" applyAlignment="1" applyProtection="1">
      <alignment horizontal="center" vertical="center"/>
      <protection locked="0"/>
    </xf>
    <xf numFmtId="166" fontId="98" fillId="35" borderId="16" xfId="0" applyNumberFormat="1" applyFont="1" applyFill="1" applyBorder="1" applyAlignment="1" applyProtection="1">
      <alignment horizontal="center" vertical="center"/>
      <protection locked="0"/>
    </xf>
    <xf numFmtId="164" fontId="98" fillId="35" borderId="15" xfId="0" applyNumberFormat="1" applyFont="1" applyFill="1" applyBorder="1" applyAlignment="1" applyProtection="1">
      <alignment horizontal="center" vertical="center"/>
      <protection locked="0"/>
    </xf>
    <xf numFmtId="164" fontId="98" fillId="35" borderId="16" xfId="0" applyNumberFormat="1" applyFont="1" applyFill="1" applyBorder="1" applyAlignment="1" applyProtection="1">
      <alignment horizontal="center" vertical="center"/>
      <protection locked="0"/>
    </xf>
    <xf numFmtId="0" fontId="99" fillId="34" borderId="0" xfId="0" applyFont="1" applyFill="1" applyAlignment="1" applyProtection="1">
      <alignment horizontal="center" vertical="center" wrapText="1"/>
      <protection/>
    </xf>
    <xf numFmtId="0" fontId="78" fillId="0" borderId="0" xfId="0" applyFont="1" applyAlignment="1">
      <alignment horizontal="center" vertical="center"/>
    </xf>
    <xf numFmtId="0" fontId="83" fillId="38" borderId="15" xfId="0" applyFont="1" applyFill="1" applyBorder="1" applyAlignment="1">
      <alignment horizontal="left" vertical="center"/>
    </xf>
    <xf numFmtId="0" fontId="83" fillId="38" borderId="16" xfId="0" applyFont="1" applyFill="1" applyBorder="1" applyAlignment="1">
      <alignment horizontal="left" vertical="center"/>
    </xf>
    <xf numFmtId="0" fontId="78" fillId="35" borderId="15" xfId="0" applyFont="1" applyFill="1" applyBorder="1" applyAlignment="1" applyProtection="1">
      <alignment horizontal="center" vertical="center" wrapText="1"/>
      <protection locked="0"/>
    </xf>
    <xf numFmtId="0" fontId="78" fillId="35" borderId="16" xfId="0" applyFont="1" applyFill="1" applyBorder="1" applyAlignment="1" applyProtection="1">
      <alignment horizontal="center" vertical="center" wrapText="1"/>
      <protection locked="0"/>
    </xf>
    <xf numFmtId="0" fontId="79" fillId="35" borderId="11" xfId="0" applyFont="1" applyFill="1" applyBorder="1" applyAlignment="1" applyProtection="1">
      <alignment horizontal="center" vertical="center" wrapText="1"/>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97" fillId="38" borderId="11" xfId="0" applyFont="1" applyFill="1" applyBorder="1" applyAlignment="1" applyProtection="1">
      <alignment vertical="center"/>
      <protection/>
    </xf>
    <xf numFmtId="0" fontId="0" fillId="0" borderId="15" xfId="0" applyBorder="1" applyAlignment="1">
      <alignment vertical="center"/>
    </xf>
    <xf numFmtId="0" fontId="0" fillId="0" borderId="16" xfId="0" applyBorder="1" applyAlignment="1">
      <alignment vertical="center"/>
    </xf>
    <xf numFmtId="166" fontId="79" fillId="35" borderId="11" xfId="0" applyNumberFormat="1" applyFont="1" applyFill="1" applyBorder="1" applyAlignment="1" applyProtection="1">
      <alignment horizontal="center" vertical="center" wrapText="1"/>
      <protection locked="0"/>
    </xf>
    <xf numFmtId="166" fontId="0" fillId="0" borderId="15" xfId="0" applyNumberFormat="1" applyBorder="1" applyAlignment="1" applyProtection="1">
      <alignment/>
      <protection locked="0"/>
    </xf>
    <xf numFmtId="166" fontId="0" fillId="0" borderId="16" xfId="0" applyNumberFormat="1" applyBorder="1" applyAlignment="1" applyProtection="1">
      <alignment/>
      <protection locked="0"/>
    </xf>
    <xf numFmtId="0" fontId="5" fillId="0" borderId="11" xfId="0" applyNumberFormat="1" applyFont="1" applyFill="1" applyBorder="1" applyAlignment="1" applyProtection="1">
      <alignment horizontal="left" vertical="top" wrapText="1"/>
      <protection locked="0"/>
    </xf>
    <xf numFmtId="0" fontId="5" fillId="0" borderId="15" xfId="0" applyNumberFormat="1" applyFont="1" applyFill="1" applyBorder="1" applyAlignment="1" applyProtection="1">
      <alignment horizontal="left" vertical="top" wrapText="1"/>
      <protection locked="0"/>
    </xf>
    <xf numFmtId="0" fontId="5" fillId="0" borderId="16" xfId="0" applyNumberFormat="1" applyFont="1" applyFill="1" applyBorder="1" applyAlignment="1" applyProtection="1">
      <alignment horizontal="left" vertical="top" wrapText="1"/>
      <protection locked="0"/>
    </xf>
    <xf numFmtId="0" fontId="97" fillId="38" borderId="15" xfId="0" applyFont="1" applyFill="1" applyBorder="1" applyAlignment="1" applyProtection="1">
      <alignment vertical="center"/>
      <protection/>
    </xf>
    <xf numFmtId="0" fontId="97" fillId="38" borderId="16" xfId="0" applyFont="1" applyFill="1" applyBorder="1" applyAlignment="1" applyProtection="1">
      <alignment vertical="center"/>
      <protection/>
    </xf>
    <xf numFmtId="0" fontId="0" fillId="0" borderId="15" xfId="0" applyBorder="1" applyAlignment="1">
      <alignment/>
    </xf>
    <xf numFmtId="0" fontId="0" fillId="0" borderId="16" xfId="0" applyBorder="1" applyAlignment="1">
      <alignment/>
    </xf>
    <xf numFmtId="0" fontId="100" fillId="35" borderId="11" xfId="0" applyFont="1" applyFill="1" applyBorder="1" applyAlignment="1" applyProtection="1">
      <alignment horizontal="center" vertical="center" wrapText="1"/>
      <protection locked="0"/>
    </xf>
    <xf numFmtId="0" fontId="98" fillId="34" borderId="11" xfId="0" applyFont="1" applyFill="1"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6" xfId="0" applyBorder="1" applyAlignment="1" applyProtection="1">
      <alignment horizontal="left" vertical="center"/>
      <protection/>
    </xf>
    <xf numFmtId="1" fontId="70" fillId="34" borderId="20" xfId="0" applyNumberFormat="1" applyFont="1" applyFill="1" applyBorder="1" applyAlignment="1" applyProtection="1">
      <alignment horizontal="center" vertical="center"/>
      <protection/>
    </xf>
    <xf numFmtId="0" fontId="70" fillId="0" borderId="26" xfId="0" applyFont="1" applyBorder="1" applyAlignment="1" applyProtection="1">
      <alignment horizontal="center" vertical="center"/>
      <protection/>
    </xf>
    <xf numFmtId="0" fontId="70" fillId="0" borderId="21" xfId="0" applyFont="1" applyBorder="1" applyAlignment="1" applyProtection="1">
      <alignment horizontal="center" vertical="center"/>
      <protection/>
    </xf>
    <xf numFmtId="0" fontId="75" fillId="34" borderId="22" xfId="0" applyFont="1" applyFill="1" applyBorder="1" applyAlignment="1" applyProtection="1">
      <alignment horizontal="center" vertical="center" wrapText="1"/>
      <protection/>
    </xf>
    <xf numFmtId="0" fontId="75" fillId="34" borderId="0" xfId="0" applyFont="1" applyFill="1" applyBorder="1" applyAlignment="1" applyProtection="1">
      <alignment horizontal="center" vertical="center" wrapText="1"/>
      <protection/>
    </xf>
    <xf numFmtId="0" fontId="75" fillId="34" borderId="23" xfId="0" applyFont="1" applyFill="1" applyBorder="1" applyAlignment="1" applyProtection="1">
      <alignment horizontal="center" vertical="center" wrapText="1"/>
      <protection/>
    </xf>
    <xf numFmtId="0" fontId="75" fillId="34" borderId="24" xfId="0" applyFont="1" applyFill="1" applyBorder="1" applyAlignment="1" applyProtection="1">
      <alignment horizontal="center" vertical="center" wrapText="1"/>
      <protection/>
    </xf>
    <xf numFmtId="0" fontId="75" fillId="34" borderId="27" xfId="0" applyFont="1" applyFill="1" applyBorder="1" applyAlignment="1" applyProtection="1">
      <alignment horizontal="center" vertical="center" wrapText="1"/>
      <protection/>
    </xf>
    <xf numFmtId="0" fontId="75" fillId="34" borderId="25" xfId="0" applyFont="1" applyFill="1" applyBorder="1" applyAlignment="1" applyProtection="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9">
    <dxf>
      <fill>
        <patternFill>
          <bgColor rgb="FF92D050"/>
        </patternFill>
      </fill>
    </dxf>
    <dxf>
      <fill>
        <patternFill>
          <bgColor rgb="FFFFC000"/>
        </patternFill>
      </fill>
    </dxf>
    <dxf>
      <fill>
        <patternFill>
          <bgColor rgb="FFFF0000"/>
        </patternFill>
      </fill>
    </dxf>
    <dxf>
      <font>
        <color rgb="FFFF0000"/>
      </font>
      <fill>
        <patternFill>
          <bgColor rgb="FFFF0000"/>
        </patternFill>
      </fill>
    </dxf>
    <dxf>
      <font>
        <color rgb="FFFFC000"/>
      </font>
      <fill>
        <patternFill>
          <bgColor rgb="FFFFC000"/>
        </patternFill>
      </fill>
    </dxf>
    <dxf>
      <font>
        <color rgb="FF92D050"/>
      </font>
      <fill>
        <patternFill>
          <bgColor rgb="FF92D050"/>
        </patternFill>
      </fill>
    </dxf>
    <dxf>
      <fill>
        <patternFill>
          <bgColor theme="1" tint="0.34999001026153564"/>
        </patternFill>
      </fill>
      <border>
        <left style="thin"/>
        <right style="thin"/>
        <top style="thin"/>
        <bottom style="thin"/>
      </border>
    </dxf>
    <dxf>
      <font>
        <color theme="0" tint="-0.149959996342659"/>
      </font>
      <fill>
        <patternFill>
          <bgColor theme="0" tint="-0.149959996342659"/>
        </patternFill>
      </fill>
    </dxf>
    <dxf>
      <fill>
        <patternFill>
          <bgColor theme="1" tint="0.34999001026153564"/>
        </patternFill>
      </fill>
      <border>
        <left style="thin"/>
        <right style="thin"/>
        <top style="thin"/>
        <bottom style="thin"/>
      </border>
    </dxf>
    <dxf>
      <font>
        <color theme="0" tint="-0.149959996342659"/>
      </font>
      <fill>
        <patternFill>
          <bgColor theme="0" tint="-0.149959996342659"/>
        </patternFill>
      </fill>
    </dxf>
    <dxf>
      <font>
        <b val="0"/>
        <i val="0"/>
        <color rgb="FFFF0000"/>
      </font>
      <fill>
        <patternFill>
          <bgColor theme="0"/>
        </patternFill>
      </fill>
      <border>
        <left style="thin"/>
        <right style="thin"/>
        <top style="thin"/>
        <bottom style="thin"/>
      </border>
    </dxf>
    <dxf>
      <font>
        <color theme="0" tint="-0.149959996342659"/>
      </font>
      <fill>
        <patternFill>
          <bgColor theme="0" tint="-0.149959996342659"/>
        </patternFill>
      </fill>
      <border>
        <left/>
        <right/>
        <top/>
        <bottom/>
      </border>
    </dxf>
    <dxf>
      <font>
        <color theme="0" tint="-0.149959996342659"/>
      </font>
      <fill>
        <patternFill>
          <bgColor theme="0" tint="-0.149959996342659"/>
        </patternFill>
      </fill>
      <border>
        <left>
          <color rgb="FF000000"/>
        </left>
        <right>
          <color rgb="FF000000"/>
        </right>
        <top>
          <color rgb="FF000000"/>
        </top>
        <bottom>
          <color rgb="FF000000"/>
        </bottom>
      </border>
    </dxf>
    <dxf>
      <font>
        <b val="0"/>
        <i val="0"/>
        <color rgb="FFFF0000"/>
      </font>
      <fill>
        <patternFill>
          <bgColor theme="0"/>
        </patternFill>
      </fill>
      <border>
        <left style="thin">
          <color rgb="FF000000"/>
        </left>
        <right style="thin">
          <color rgb="FF000000"/>
        </right>
        <top style="thin"/>
        <bottom style="thin">
          <color rgb="FF000000"/>
        </bottom>
      </border>
    </dxf>
    <dxf>
      <font>
        <color theme="0" tint="-0.149959996342659"/>
      </font>
      <fill>
        <patternFill>
          <bgColor theme="0" tint="-0.149959996342659"/>
        </patternFill>
      </fill>
      <border/>
    </dxf>
    <dxf>
      <fill>
        <patternFill>
          <bgColor theme="1" tint="0.34999001026153564"/>
        </patternFill>
      </fill>
      <border>
        <left style="thin">
          <color rgb="FF000000"/>
        </left>
        <right style="thin">
          <color rgb="FF000000"/>
        </right>
        <top style="thin"/>
        <bottom style="thin">
          <color rgb="FF000000"/>
        </bottom>
      </border>
    </dxf>
    <dxf>
      <font>
        <color rgb="FF92D050"/>
      </font>
      <fill>
        <patternFill>
          <bgColor rgb="FF92D050"/>
        </patternFill>
      </fill>
      <border/>
    </dxf>
    <dxf>
      <font>
        <color rgb="FFFFC000"/>
      </font>
      <fill>
        <patternFill>
          <bgColor rgb="FFFFC000"/>
        </patternFill>
      </fill>
      <border/>
    </dxf>
    <dxf>
      <font>
        <color rgb="FFFF000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1085850</xdr:colOff>
      <xdr:row>2</xdr:row>
      <xdr:rowOff>342900</xdr:rowOff>
    </xdr:to>
    <xdr:pic>
      <xdr:nvPicPr>
        <xdr:cNvPr id="1" name="Picture 5" descr="New Picture (5)"/>
        <xdr:cNvPicPr preferRelativeResize="1">
          <a:picLocks noChangeAspect="1"/>
        </xdr:cNvPicPr>
      </xdr:nvPicPr>
      <xdr:blipFill>
        <a:blip r:embed="rId1"/>
        <a:stretch>
          <a:fillRect/>
        </a:stretch>
      </xdr:blipFill>
      <xdr:spPr>
        <a:xfrm>
          <a:off x="19050" y="95250"/>
          <a:ext cx="1066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0</xdr:col>
      <xdr:colOff>1085850</xdr:colOff>
      <xdr:row>3</xdr:row>
      <xdr:rowOff>133350</xdr:rowOff>
    </xdr:to>
    <xdr:pic>
      <xdr:nvPicPr>
        <xdr:cNvPr id="1" name="Picture 5" descr="New Picture (5)"/>
        <xdr:cNvPicPr preferRelativeResize="1">
          <a:picLocks noChangeAspect="1"/>
        </xdr:cNvPicPr>
      </xdr:nvPicPr>
      <xdr:blipFill>
        <a:blip r:embed="rId1"/>
        <a:stretch>
          <a:fillRect/>
        </a:stretch>
      </xdr:blipFill>
      <xdr:spPr>
        <a:xfrm>
          <a:off x="19050" y="114300"/>
          <a:ext cx="10668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0</xdr:col>
      <xdr:colOff>1085850</xdr:colOff>
      <xdr:row>3</xdr:row>
      <xdr:rowOff>133350</xdr:rowOff>
    </xdr:to>
    <xdr:pic>
      <xdr:nvPicPr>
        <xdr:cNvPr id="1" name="Picture 5" descr="New Picture (5)"/>
        <xdr:cNvPicPr preferRelativeResize="1">
          <a:picLocks noChangeAspect="1"/>
        </xdr:cNvPicPr>
      </xdr:nvPicPr>
      <xdr:blipFill>
        <a:blip r:embed="rId1"/>
        <a:stretch>
          <a:fillRect/>
        </a:stretch>
      </xdr:blipFill>
      <xdr:spPr>
        <a:xfrm>
          <a:off x="19050" y="114300"/>
          <a:ext cx="10668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0</xdr:col>
      <xdr:colOff>1085850</xdr:colOff>
      <xdr:row>3</xdr:row>
      <xdr:rowOff>114300</xdr:rowOff>
    </xdr:to>
    <xdr:pic>
      <xdr:nvPicPr>
        <xdr:cNvPr id="1" name="Picture 5" descr="New Picture (5)"/>
        <xdr:cNvPicPr preferRelativeResize="1">
          <a:picLocks noChangeAspect="1"/>
        </xdr:cNvPicPr>
      </xdr:nvPicPr>
      <xdr:blipFill>
        <a:blip r:embed="rId1"/>
        <a:stretch>
          <a:fillRect/>
        </a:stretch>
      </xdr:blipFill>
      <xdr:spPr>
        <a:xfrm>
          <a:off x="19050" y="95250"/>
          <a:ext cx="1066800" cy="695325"/>
        </a:xfrm>
        <a:prstGeom prst="rect">
          <a:avLst/>
        </a:prstGeom>
        <a:noFill/>
        <a:ln w="9525" cmpd="sng">
          <a:noFill/>
        </a:ln>
      </xdr:spPr>
    </xdr:pic>
    <xdr:clientData/>
  </xdr:twoCellAnchor>
  <xdr:oneCellAnchor>
    <xdr:from>
      <xdr:col>0</xdr:col>
      <xdr:colOff>76200</xdr:colOff>
      <xdr:row>15</xdr:row>
      <xdr:rowOff>28575</xdr:rowOff>
    </xdr:from>
    <xdr:ext cx="1143000" cy="1790700"/>
    <xdr:sp>
      <xdr:nvSpPr>
        <xdr:cNvPr id="2" name="TextBox 3"/>
        <xdr:cNvSpPr txBox="1">
          <a:spLocks noChangeArrowheads="1"/>
        </xdr:cNvSpPr>
      </xdr:nvSpPr>
      <xdr:spPr>
        <a:xfrm>
          <a:off x="76200" y="3276600"/>
          <a:ext cx="1143000" cy="1790700"/>
        </a:xfrm>
        <a:prstGeom prst="rect">
          <a:avLst/>
        </a:prstGeom>
        <a:solidFill>
          <a:srgbClr val="FF0000"/>
        </a:solidFill>
        <a:ln w="9525" cmpd="sng">
          <a:noFill/>
        </a:ln>
      </xdr:spPr>
      <xdr:txBody>
        <a:bodyPr vertOverflow="clip" wrap="square"/>
        <a:p>
          <a:pPr algn="l">
            <a:defRPr/>
          </a:pPr>
          <a:r>
            <a:rPr lang="en-US" cap="none" sz="1200" b="1" i="0" u="none" baseline="0">
              <a:solidFill>
                <a:srgbClr val="FFFF00"/>
              </a:solidFill>
            </a:rPr>
            <a:t>EEREQUEST (one word) to be recorded on Email subject line.  Failure to comply will invalidate your request.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35"/>
  <sheetViews>
    <sheetView showGridLines="0" showRowColHeaders="0" zoomScale="90" zoomScaleNormal="90" zoomScalePageLayoutView="0" workbookViewId="0" topLeftCell="A1">
      <selection activeCell="A5" sqref="A5"/>
    </sheetView>
  </sheetViews>
  <sheetFormatPr defaultColWidth="8.88671875" defaultRowHeight="15"/>
  <cols>
    <col min="1" max="1" width="13.77734375" style="34" customWidth="1"/>
    <col min="2" max="2" width="0.88671875" style="34" customWidth="1"/>
    <col min="3" max="3" width="9.3359375" style="39" customWidth="1"/>
    <col min="4" max="4" width="80.5546875" style="35" customWidth="1"/>
    <col min="5" max="5" width="0.88671875" style="35" customWidth="1"/>
    <col min="6" max="16384" width="8.88671875" style="35" customWidth="1"/>
  </cols>
  <sheetData>
    <row r="1" ht="7.5" customHeight="1">
      <c r="A1" s="52"/>
    </row>
    <row r="2" ht="27.75" customHeight="1"/>
    <row r="3" ht="27.75" customHeight="1"/>
    <row r="4" spans="1:4" ht="15.75" customHeight="1">
      <c r="A4" s="74" t="s">
        <v>378</v>
      </c>
      <c r="B4" s="54"/>
      <c r="C4" s="84" t="s">
        <v>473</v>
      </c>
      <c r="D4" s="85"/>
    </row>
    <row r="5" spans="1:4" ht="15.75">
      <c r="A5" s="69" t="s">
        <v>377</v>
      </c>
      <c r="B5" s="54"/>
      <c r="C5" s="86"/>
      <c r="D5" s="87"/>
    </row>
    <row r="6" spans="1:4" ht="15.75">
      <c r="A6" s="69" t="s">
        <v>376</v>
      </c>
      <c r="B6" s="54"/>
      <c r="C6" s="88"/>
      <c r="D6" s="89"/>
    </row>
    <row r="7" spans="1:4" ht="18.75">
      <c r="A7" s="70" t="s">
        <v>375</v>
      </c>
      <c r="B7" s="43"/>
      <c r="C7" s="95" t="s">
        <v>3</v>
      </c>
      <c r="D7" s="96"/>
    </row>
    <row r="8" spans="2:4" ht="18">
      <c r="B8" s="54"/>
      <c r="C8" s="44" t="s">
        <v>383</v>
      </c>
      <c r="D8" s="51" t="s">
        <v>384</v>
      </c>
    </row>
    <row r="9" spans="2:4" ht="97.5">
      <c r="B9" s="54"/>
      <c r="C9" s="90" t="s">
        <v>382</v>
      </c>
      <c r="D9" s="46" t="s">
        <v>436</v>
      </c>
    </row>
    <row r="10" spans="1:4" ht="45">
      <c r="A10" s="40"/>
      <c r="B10" s="40"/>
      <c r="C10" s="97"/>
      <c r="D10" s="48" t="s">
        <v>437</v>
      </c>
    </row>
    <row r="11" spans="1:4" ht="30">
      <c r="A11" s="35"/>
      <c r="B11" s="35"/>
      <c r="C11" s="90" t="s">
        <v>422</v>
      </c>
      <c r="D11" s="49" t="s">
        <v>438</v>
      </c>
    </row>
    <row r="12" spans="1:4" ht="30">
      <c r="A12" s="35"/>
      <c r="B12" s="35"/>
      <c r="C12" s="93"/>
      <c r="D12" s="49" t="s">
        <v>439</v>
      </c>
    </row>
    <row r="13" spans="1:4" ht="15">
      <c r="A13" s="35"/>
      <c r="B13" s="35"/>
      <c r="C13" s="93"/>
      <c r="D13" s="49" t="s">
        <v>440</v>
      </c>
    </row>
    <row r="14" spans="1:4" ht="30">
      <c r="A14" s="35"/>
      <c r="B14" s="35"/>
      <c r="C14" s="93"/>
      <c r="D14" s="49" t="s">
        <v>441</v>
      </c>
    </row>
    <row r="15" spans="1:4" ht="15">
      <c r="A15" s="35"/>
      <c r="B15" s="35"/>
      <c r="C15" s="93"/>
      <c r="D15" s="49" t="s">
        <v>442</v>
      </c>
    </row>
    <row r="16" spans="1:4" ht="30">
      <c r="A16" s="35"/>
      <c r="B16" s="35"/>
      <c r="C16" s="94"/>
      <c r="D16" s="50" t="s">
        <v>443</v>
      </c>
    </row>
    <row r="17" spans="1:4" ht="30">
      <c r="A17" s="35"/>
      <c r="B17" s="35"/>
      <c r="C17" s="90" t="s">
        <v>423</v>
      </c>
      <c r="D17" s="49" t="s">
        <v>444</v>
      </c>
    </row>
    <row r="18" spans="1:4" ht="30">
      <c r="A18" s="35"/>
      <c r="B18" s="35"/>
      <c r="C18" s="93"/>
      <c r="D18" s="49" t="s">
        <v>445</v>
      </c>
    </row>
    <row r="19" spans="1:4" ht="15">
      <c r="A19" s="35"/>
      <c r="B19" s="35"/>
      <c r="C19" s="93"/>
      <c r="D19" s="49" t="s">
        <v>446</v>
      </c>
    </row>
    <row r="20" spans="1:4" ht="60">
      <c r="A20" s="35"/>
      <c r="B20" s="35"/>
      <c r="C20" s="93"/>
      <c r="D20" s="49" t="s">
        <v>447</v>
      </c>
    </row>
    <row r="21" spans="1:4" ht="45">
      <c r="A21" s="35"/>
      <c r="B21" s="35"/>
      <c r="C21" s="94"/>
      <c r="D21" s="50" t="s">
        <v>448</v>
      </c>
    </row>
    <row r="22" spans="3:4" ht="18">
      <c r="C22" s="90" t="s">
        <v>424</v>
      </c>
      <c r="D22" s="46" t="s">
        <v>449</v>
      </c>
    </row>
    <row r="23" spans="3:4" ht="18">
      <c r="C23" s="91"/>
      <c r="D23" s="47" t="s">
        <v>450</v>
      </c>
    </row>
    <row r="24" spans="3:4" ht="18">
      <c r="C24" s="91"/>
      <c r="D24" s="47" t="s">
        <v>451</v>
      </c>
    </row>
    <row r="25" spans="3:4" ht="45">
      <c r="C25" s="91"/>
      <c r="D25" s="47" t="s">
        <v>452</v>
      </c>
    </row>
    <row r="26" spans="3:4" ht="18">
      <c r="C26" s="91"/>
      <c r="D26" s="47" t="s">
        <v>453</v>
      </c>
    </row>
    <row r="27" spans="3:4" ht="30">
      <c r="C27" s="91"/>
      <c r="D27" s="47" t="s">
        <v>454</v>
      </c>
    </row>
    <row r="28" spans="3:4" ht="30">
      <c r="C28" s="91"/>
      <c r="D28" s="47" t="s">
        <v>455</v>
      </c>
    </row>
    <row r="29" spans="3:4" ht="18">
      <c r="C29" s="91"/>
      <c r="D29" s="47" t="s">
        <v>456</v>
      </c>
    </row>
    <row r="30" spans="3:4" ht="18">
      <c r="C30" s="92"/>
      <c r="D30" s="48" t="s">
        <v>457</v>
      </c>
    </row>
    <row r="31" spans="3:4" ht="45">
      <c r="C31" s="90" t="s">
        <v>425</v>
      </c>
      <c r="D31" s="46" t="s">
        <v>458</v>
      </c>
    </row>
    <row r="32" spans="3:4" ht="18">
      <c r="C32" s="91"/>
      <c r="D32" s="47" t="s">
        <v>459</v>
      </c>
    </row>
    <row r="33" spans="3:4" ht="18">
      <c r="C33" s="92"/>
      <c r="D33" s="48"/>
    </row>
    <row r="34" spans="3:4" ht="75">
      <c r="C34" s="45" t="s">
        <v>426</v>
      </c>
      <c r="D34" s="41" t="s">
        <v>470</v>
      </c>
    </row>
    <row r="35" spans="3:4" ht="75">
      <c r="C35" s="45" t="s">
        <v>385</v>
      </c>
      <c r="D35" s="41" t="s">
        <v>460</v>
      </c>
    </row>
  </sheetData>
  <sheetProtection sheet="1" selectLockedCells="1"/>
  <mergeCells count="7">
    <mergeCell ref="C4:D6"/>
    <mergeCell ref="C31:C33"/>
    <mergeCell ref="C11:C16"/>
    <mergeCell ref="C17:C21"/>
    <mergeCell ref="C7:D7"/>
    <mergeCell ref="C9:C10"/>
    <mergeCell ref="C22:C30"/>
  </mergeCells>
  <hyperlinks>
    <hyperlink ref="A6" location="AnchorSubject" display="• Subject"/>
    <hyperlink ref="A4" location="AnchorGuidance" display="• Guidance"/>
    <hyperlink ref="A5" location="AnchorRequestor" display="• Requestor"/>
    <hyperlink ref="A7" location="AnchorCheckSheet" display="• Check Sheet"/>
  </hyperlinks>
  <printOptions horizontalCentered="1"/>
  <pageMargins left="0.7086614173228347" right="0.7086614173228347" top="0.7480314960629921" bottom="0.7480314960629921" header="0.31496062992125984" footer="0.31496062992125984"/>
  <pageSetup fitToHeight="10" fitToWidth="1" horizontalDpi="1200" verticalDpi="1200" orientation="portrait" paperSize="9" scale="81" r:id="rId2"/>
  <headerFooter>
    <oddFooter>&amp;L&amp;A
&amp;F&amp;RSVEC Request Proforma v1.1 (Apr-2017)</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J15"/>
  <sheetViews>
    <sheetView showGridLines="0" showRowColHeaders="0" tabSelected="1" zoomScale="90" zoomScaleNormal="90" zoomScalePageLayoutView="0" workbookViewId="0" topLeftCell="A1">
      <selection activeCell="C3" sqref="C3:H3"/>
    </sheetView>
  </sheetViews>
  <sheetFormatPr defaultColWidth="8.88671875" defaultRowHeight="15"/>
  <cols>
    <col min="1" max="1" width="13.77734375" style="18" customWidth="1"/>
    <col min="2" max="2" width="26.21484375" style="15" customWidth="1"/>
    <col min="3" max="8" width="8.88671875" style="15" customWidth="1"/>
    <col min="9" max="9" width="2.99609375" style="15" customWidth="1"/>
    <col min="10" max="10" width="15.88671875" style="15" customWidth="1"/>
    <col min="11" max="16384" width="8.88671875" style="15" customWidth="1"/>
  </cols>
  <sheetData>
    <row r="1" ht="7.5" customHeight="1"/>
    <row r="2" spans="1:8" s="17" customFormat="1" ht="27.75" customHeight="1">
      <c r="A2" s="16"/>
      <c r="B2" s="95" t="s">
        <v>386</v>
      </c>
      <c r="C2" s="114"/>
      <c r="D2" s="114"/>
      <c r="E2" s="114"/>
      <c r="F2" s="114"/>
      <c r="G2" s="114"/>
      <c r="H2" s="115"/>
    </row>
    <row r="3" spans="2:10" ht="18">
      <c r="B3" s="20" t="s">
        <v>366</v>
      </c>
      <c r="C3" s="106" t="s">
        <v>427</v>
      </c>
      <c r="D3" s="106"/>
      <c r="E3" s="106"/>
      <c r="F3" s="106"/>
      <c r="G3" s="106"/>
      <c r="H3" s="107"/>
      <c r="J3" s="112" t="str">
        <f>VLOOKUP(AnchorRequestor,staticORGREG!A1:V53,22,FALSE)</f>
        <v>NHS OVMs: You should inform the patient (where possible) that you have shared their data with the Home Office. A patient information leaflet is available in the OVM toolbox for this purpose</v>
      </c>
    </row>
    <row r="4" spans="2:10" ht="18">
      <c r="B4" s="20" t="s">
        <v>367</v>
      </c>
      <c r="C4" s="100"/>
      <c r="D4" s="100"/>
      <c r="E4" s="100"/>
      <c r="F4" s="100"/>
      <c r="G4" s="100"/>
      <c r="H4" s="101"/>
      <c r="J4" s="112"/>
    </row>
    <row r="5" spans="1:10" ht="15.75">
      <c r="A5" s="75" t="s">
        <v>378</v>
      </c>
      <c r="B5" s="20" t="s">
        <v>368</v>
      </c>
      <c r="C5" s="98"/>
      <c r="D5" s="98"/>
      <c r="E5" s="98"/>
      <c r="F5" s="98"/>
      <c r="G5" s="98"/>
      <c r="H5" s="99"/>
      <c r="J5" s="112"/>
    </row>
    <row r="6" spans="1:10" ht="15.75">
      <c r="A6" s="71" t="s">
        <v>377</v>
      </c>
      <c r="B6" s="20" t="s">
        <v>369</v>
      </c>
      <c r="C6" s="100"/>
      <c r="D6" s="100"/>
      <c r="E6" s="100"/>
      <c r="F6" s="100"/>
      <c r="G6" s="100"/>
      <c r="H6" s="101"/>
      <c r="J6" s="112"/>
    </row>
    <row r="7" spans="1:10" ht="15.75">
      <c r="A7" s="69" t="s">
        <v>376</v>
      </c>
      <c r="B7" s="20" t="s">
        <v>370</v>
      </c>
      <c r="C7" s="102"/>
      <c r="D7" s="102"/>
      <c r="E7" s="102"/>
      <c r="F7" s="102"/>
      <c r="G7" s="102"/>
      <c r="H7" s="103"/>
      <c r="J7" s="112"/>
    </row>
    <row r="8" spans="1:10" ht="15.75">
      <c r="A8" s="70" t="s">
        <v>375</v>
      </c>
      <c r="B8" s="20" t="s">
        <v>371</v>
      </c>
      <c r="C8" s="104"/>
      <c r="D8" s="104"/>
      <c r="E8" s="104"/>
      <c r="F8" s="104"/>
      <c r="G8" s="104"/>
      <c r="H8" s="105"/>
      <c r="J8" s="112"/>
    </row>
    <row r="9" spans="1:10" ht="15">
      <c r="A9" s="25"/>
      <c r="J9" s="112"/>
    </row>
    <row r="10" spans="1:10" ht="27.75" customHeight="1">
      <c r="A10" s="15"/>
      <c r="B10" s="95" t="s">
        <v>387</v>
      </c>
      <c r="C10" s="114"/>
      <c r="D10" s="114"/>
      <c r="E10" s="114"/>
      <c r="F10" s="114"/>
      <c r="G10" s="114"/>
      <c r="H10" s="115"/>
      <c r="J10" s="112"/>
    </row>
    <row r="11" spans="2:10" ht="18">
      <c r="B11" s="20" t="s">
        <v>372</v>
      </c>
      <c r="C11" s="106" t="s">
        <v>1</v>
      </c>
      <c r="D11" s="106"/>
      <c r="E11" s="106"/>
      <c r="F11" s="106"/>
      <c r="G11" s="106"/>
      <c r="H11" s="107"/>
      <c r="J11" s="112"/>
    </row>
    <row r="12" spans="2:10" ht="18">
      <c r="B12" s="20" t="s">
        <v>373</v>
      </c>
      <c r="C12" s="108"/>
      <c r="D12" s="108"/>
      <c r="E12" s="108"/>
      <c r="F12" s="108"/>
      <c r="G12" s="108"/>
      <c r="H12" s="109"/>
      <c r="J12" s="112"/>
    </row>
    <row r="13" spans="2:10" ht="18">
      <c r="B13" s="20" t="s">
        <v>2</v>
      </c>
      <c r="C13" s="110"/>
      <c r="D13" s="110"/>
      <c r="E13" s="110"/>
      <c r="F13" s="110"/>
      <c r="G13" s="110"/>
      <c r="H13" s="111"/>
      <c r="J13" s="113"/>
    </row>
    <row r="14" spans="2:10" ht="18">
      <c r="B14" s="20" t="s">
        <v>374</v>
      </c>
      <c r="C14" s="108"/>
      <c r="D14" s="108"/>
      <c r="E14" s="108"/>
      <c r="F14" s="108"/>
      <c r="G14" s="108"/>
      <c r="H14" s="109"/>
      <c r="J14" s="113"/>
    </row>
    <row r="15" spans="2:10" ht="87.75" customHeight="1">
      <c r="B15" s="20" t="s">
        <v>471</v>
      </c>
      <c r="C15" s="116"/>
      <c r="D15" s="116"/>
      <c r="E15" s="116"/>
      <c r="F15" s="116"/>
      <c r="G15" s="116"/>
      <c r="H15" s="117"/>
      <c r="J15" s="113"/>
    </row>
  </sheetData>
  <sheetProtection sheet="1" objects="1" scenarios="1" selectLockedCells="1"/>
  <mergeCells count="14">
    <mergeCell ref="C13:H13"/>
    <mergeCell ref="C14:H14"/>
    <mergeCell ref="J3:J15"/>
    <mergeCell ref="B2:H2"/>
    <mergeCell ref="B10:H10"/>
    <mergeCell ref="C15:H15"/>
    <mergeCell ref="C3:H3"/>
    <mergeCell ref="C4:H4"/>
    <mergeCell ref="C5:H5"/>
    <mergeCell ref="C6:H6"/>
    <mergeCell ref="C7:H7"/>
    <mergeCell ref="C8:H8"/>
    <mergeCell ref="C11:H11"/>
    <mergeCell ref="C12:H12"/>
  </mergeCells>
  <conditionalFormatting sqref="B10:H15 B4:H8">
    <cfRule type="expression" priority="4" dxfId="12" stopIfTrue="1">
      <formula>(enqOrgReq="PLEASE SELECT")</formula>
    </cfRule>
  </conditionalFormatting>
  <conditionalFormatting sqref="J3:J15">
    <cfRule type="cellIs" priority="1" dxfId="13" operator="notEqual" stopIfTrue="1">
      <formula>0</formula>
    </cfRule>
    <cfRule type="cellIs" priority="2" dxfId="14" operator="equal" stopIfTrue="1">
      <formula>0</formula>
    </cfRule>
  </conditionalFormatting>
  <dataValidations count="5">
    <dataValidation errorStyle="warning" type="date" operator="greaterThanOrEqual" allowBlank="1" showInputMessage="1" showErrorMessage="1" promptTitle="Enter the correct date format" prompt="Please enter the date in the correct date format&#10;eg 31/03/2017&#10;(this will change when entered)" errorTitle="Validation Check" error="Check &quot;Court Date&quot; - it should be in the future" sqref="C14:H14">
      <formula1>TODAY()</formula1>
    </dataValidation>
    <dataValidation type="list" allowBlank="1" showInputMessage="1" showErrorMessage="1" errorTitle="Validation Check" error="Check &quot;Organisation/Requestor&quot; - it must be selected from the dropdown list" sqref="C3:H3">
      <formula1>LOOKUPORGREQ</formula1>
    </dataValidation>
    <dataValidation type="list" allowBlank="1" showInputMessage="1" showErrorMessage="1" sqref="C11:H11">
      <formula1>LOOKUPENQUIRYTYPE</formula1>
    </dataValidation>
    <dataValidation errorStyle="warning" type="date" operator="greaterThanOrEqual" allowBlank="1" showInputMessage="1" showErrorMessage="1" promptTitle="Enter the correct date format" prompt="If you require information before the court date, then record the date here and not under Required by Date.&#10;Please enter the date in the correct date format&#10;eg 31/03/2017&#10;(this will change when entered)" errorTitle="Validation Check" error="Check &quot;Court Date&quot; - it should be in the future" sqref="C12:H12">
      <formula1>TODAY()</formula1>
    </dataValidation>
    <dataValidation allowBlank="1" showInputMessage="1" showErrorMessage="1" promptTitle="Reminder-Email address" prompt="This email address must be SECURE, i.e. GSI, GCSX,CJSM.NET." sqref="C6:H6"/>
  </dataValidations>
  <hyperlinks>
    <hyperlink ref="A5" location="AnchorGuidance" display="• Guidance"/>
    <hyperlink ref="A6" location="AnchorRequestor" display="• Requestor"/>
    <hyperlink ref="A8" location="AnchorCheckSheet" display="• Check Sheet"/>
    <hyperlink ref="A7" location="AnchorSubject" display="• Subject"/>
  </hyperlinks>
  <printOptions horizontalCentered="1"/>
  <pageMargins left="0.7086614173228347" right="0.7086614173228347" top="0.7480314960629921" bottom="0.7480314960629921" header="0.31496062992125984" footer="0.31496062992125984"/>
  <pageSetup fitToHeight="10" fitToWidth="1" horizontalDpi="1200" verticalDpi="1200" orientation="portrait" paperSize="9" scale="92" r:id="rId2"/>
  <headerFooter>
    <oddFooter>&amp;L&amp;A
&amp;F&amp;REvidence &amp; Enquiry Proforma v0.9.4 (Apr-2014)</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0"/>
  <sheetViews>
    <sheetView showGridLines="0" showRowColHeaders="0" zoomScale="90" zoomScaleNormal="90" zoomScalePageLayoutView="0" workbookViewId="0" topLeftCell="A4">
      <selection activeCell="C20" sqref="C20:H20"/>
    </sheetView>
  </sheetViews>
  <sheetFormatPr defaultColWidth="8.88671875" defaultRowHeight="15"/>
  <cols>
    <col min="1" max="1" width="13.77734375" style="14" customWidth="1"/>
    <col min="2" max="2" width="0.88671875" style="64" customWidth="1"/>
    <col min="3" max="3" width="33.21484375" style="19" customWidth="1"/>
    <col min="4" max="4" width="7.77734375" style="19" customWidth="1"/>
    <col min="5" max="5" width="2.77734375" style="19" customWidth="1"/>
    <col min="6" max="6" width="1.99609375" style="68" customWidth="1"/>
    <col min="7" max="7" width="33.21484375" style="19" customWidth="1"/>
    <col min="8" max="8" width="8.88671875" style="19" customWidth="1"/>
    <col min="9" max="9" width="0.88671875" style="19" customWidth="1"/>
    <col min="10" max="16384" width="8.88671875" style="19" customWidth="1"/>
  </cols>
  <sheetData>
    <row r="1" spans="1:6" s="15" customFormat="1" ht="7.5" customHeight="1">
      <c r="A1" s="18"/>
      <c r="B1" s="64"/>
      <c r="F1" s="67"/>
    </row>
    <row r="2" spans="1:8" s="17" customFormat="1" ht="27.75" customHeight="1">
      <c r="A2" s="16"/>
      <c r="B2" s="65"/>
      <c r="C2" s="123" t="s">
        <v>388</v>
      </c>
      <c r="D2" s="124"/>
      <c r="E2" s="124"/>
      <c r="F2" s="124"/>
      <c r="G2" s="124"/>
      <c r="H2" s="125"/>
    </row>
    <row r="3" spans="3:8" ht="18">
      <c r="C3" s="21" t="s">
        <v>4</v>
      </c>
      <c r="D3" s="118"/>
      <c r="E3" s="119"/>
      <c r="F3" s="119"/>
      <c r="G3" s="119"/>
      <c r="H3" s="120"/>
    </row>
    <row r="4" spans="3:8" ht="18">
      <c r="C4" s="21" t="s">
        <v>5</v>
      </c>
      <c r="D4" s="118"/>
      <c r="E4" s="119"/>
      <c r="F4" s="119"/>
      <c r="G4" s="119"/>
      <c r="H4" s="120"/>
    </row>
    <row r="5" spans="1:8" ht="15">
      <c r="A5" s="75" t="s">
        <v>378</v>
      </c>
      <c r="B5" s="66"/>
      <c r="C5" s="21" t="s">
        <v>379</v>
      </c>
      <c r="D5" s="118"/>
      <c r="E5" s="119"/>
      <c r="F5" s="119"/>
      <c r="G5" s="119"/>
      <c r="H5" s="120"/>
    </row>
    <row r="6" spans="1:8" ht="15">
      <c r="A6" s="69" t="s">
        <v>377</v>
      </c>
      <c r="B6" s="66"/>
      <c r="C6" s="21" t="s">
        <v>6</v>
      </c>
      <c r="D6" s="126"/>
      <c r="E6" s="127"/>
      <c r="F6" s="127"/>
      <c r="G6" s="127"/>
      <c r="H6" s="128"/>
    </row>
    <row r="7" spans="1:8" ht="15">
      <c r="A7" s="71" t="s">
        <v>376</v>
      </c>
      <c r="B7" s="66"/>
      <c r="C7" s="21" t="s">
        <v>7</v>
      </c>
      <c r="D7" s="136"/>
      <c r="E7" s="119"/>
      <c r="F7" s="119"/>
      <c r="G7" s="119"/>
      <c r="H7" s="120"/>
    </row>
    <row r="8" spans="1:8" ht="15">
      <c r="A8" s="72" t="s">
        <v>375</v>
      </c>
      <c r="B8" s="66"/>
      <c r="C8" s="21" t="s">
        <v>8</v>
      </c>
      <c r="D8" s="136"/>
      <c r="E8" s="119"/>
      <c r="F8" s="119"/>
      <c r="G8" s="119"/>
      <c r="H8" s="120"/>
    </row>
    <row r="9" spans="1:8" ht="15">
      <c r="A9" s="25"/>
      <c r="B9" s="66"/>
      <c r="C9" s="21" t="s">
        <v>9</v>
      </c>
      <c r="D9" s="118"/>
      <c r="E9" s="119"/>
      <c r="F9" s="119"/>
      <c r="G9" s="119"/>
      <c r="H9" s="120"/>
    </row>
    <row r="10" spans="3:8" ht="48" customHeight="1">
      <c r="C10" s="21" t="s">
        <v>10</v>
      </c>
      <c r="D10" s="118"/>
      <c r="E10" s="121"/>
      <c r="F10" s="121"/>
      <c r="G10" s="121"/>
      <c r="H10" s="122"/>
    </row>
    <row r="11" spans="3:8" ht="18">
      <c r="C11" s="21" t="s">
        <v>11</v>
      </c>
      <c r="D11" s="118"/>
      <c r="E11" s="119"/>
      <c r="F11" s="119"/>
      <c r="G11" s="119"/>
      <c r="H11" s="120"/>
    </row>
    <row r="12" spans="1:5" ht="18">
      <c r="A12" s="26"/>
      <c r="D12" s="76">
        <f>IF(D3&amp;D4&amp;D5&amp;D6&amp;D7&amp;D8&amp;D9&amp;D10&amp;D11="",0,1)</f>
        <v>0</v>
      </c>
      <c r="E12" s="24"/>
    </row>
    <row r="13" spans="1:8" ht="27.75" customHeight="1">
      <c r="A13" s="23"/>
      <c r="C13" s="123" t="s">
        <v>389</v>
      </c>
      <c r="D13" s="134"/>
      <c r="E13" s="134"/>
      <c r="F13" s="134"/>
      <c r="G13" s="134"/>
      <c r="H13" s="135"/>
    </row>
    <row r="14" spans="1:8" ht="18">
      <c r="A14" s="63"/>
      <c r="B14" s="76" t="str">
        <f>IF(INDEX(GRIDORGCHECK,MATCH(enqOrgReq,LOOKUPORGREQ,0),MATCH($C14,LISTCHECKTYPES,0))="Y","Y","")</f>
        <v>Y</v>
      </c>
      <c r="C14" s="21" t="s">
        <v>21</v>
      </c>
      <c r="D14" s="62"/>
      <c r="F14" s="76">
        <f>IF(INDEX(GRIDORGCHECK,MATCH(enqOrgReq,LOOKUPORGREQ,0),MATCH($G14,LISTCHECKTYPES,0))="Y","Y","")</f>
      </c>
      <c r="G14" s="42" t="s">
        <v>27</v>
      </c>
      <c r="H14" s="62"/>
    </row>
    <row r="15" spans="1:8" ht="18">
      <c r="A15" s="63"/>
      <c r="B15" s="76">
        <f>IF(INDEX(GRIDORGCHECK,MATCH(enqOrgReq,LOOKUPORGREQ,0),MATCH($C15,LISTCHECKTYPES,0))="Y","Y","")</f>
      </c>
      <c r="C15" s="22" t="s">
        <v>24</v>
      </c>
      <c r="D15" s="62"/>
      <c r="F15" s="76">
        <f>IF(INDEX(GRIDORGCHECK,MATCH(enqOrgReq,LOOKUPORGREQ,0),MATCH($G15,LISTCHECKTYPES,0))="Y","Y","")</f>
      </c>
      <c r="G15" s="42" t="s">
        <v>30</v>
      </c>
      <c r="H15" s="62"/>
    </row>
    <row r="16" spans="1:6" ht="18">
      <c r="A16" s="63"/>
      <c r="B16" s="19"/>
      <c r="F16" s="19"/>
    </row>
    <row r="17" spans="1:8" ht="15">
      <c r="A17" s="19"/>
      <c r="B17" s="19"/>
      <c r="F17" s="76" t="str">
        <f>IF(INDEX(GRIDORGCHECK,MATCH(enqOrgReq,LOOKUPORGREQ,0),MATCH($G17,LISTCHECKTYPES,0))="Y","Y","")</f>
        <v>Y</v>
      </c>
      <c r="G17" s="42" t="s">
        <v>32</v>
      </c>
      <c r="H17" s="62"/>
    </row>
    <row r="18" spans="1:5" ht="18">
      <c r="A18" s="26"/>
      <c r="D18" s="24"/>
      <c r="E18" s="24"/>
    </row>
    <row r="19" spans="3:8" ht="27.75" customHeight="1">
      <c r="C19" s="123" t="s">
        <v>430</v>
      </c>
      <c r="D19" s="132"/>
      <c r="E19" s="132"/>
      <c r="F19" s="132"/>
      <c r="G19" s="132"/>
      <c r="H19" s="133"/>
    </row>
    <row r="20" spans="3:8" ht="300" customHeight="1">
      <c r="C20" s="129"/>
      <c r="D20" s="130"/>
      <c r="E20" s="130"/>
      <c r="F20" s="130"/>
      <c r="G20" s="130"/>
      <c r="H20" s="131"/>
    </row>
    <row r="21" ht="10.5" customHeight="1"/>
  </sheetData>
  <sheetProtection sheet="1" objects="1" scenarios="1" selectLockedCells="1"/>
  <mergeCells count="13">
    <mergeCell ref="C20:H20"/>
    <mergeCell ref="C19:H19"/>
    <mergeCell ref="C13:H13"/>
    <mergeCell ref="D7:H7"/>
    <mergeCell ref="D8:H8"/>
    <mergeCell ref="D9:H9"/>
    <mergeCell ref="D10:H10"/>
    <mergeCell ref="D11:H11"/>
    <mergeCell ref="C2:H2"/>
    <mergeCell ref="D3:H3"/>
    <mergeCell ref="D4:H4"/>
    <mergeCell ref="D5:H5"/>
    <mergeCell ref="D6:H6"/>
  </mergeCells>
  <conditionalFormatting sqref="H14:H15 D18 D14:D15">
    <cfRule type="expression" priority="9" dxfId="15" stopIfTrue="1">
      <formula>(INDEX(GRIDORGCHECK,MATCH(enqOrgReq,LOOKUPORGREQ,0),MATCH(C14,LISTCHECKTYPES,0))&lt;&gt;"Y")</formula>
    </cfRule>
  </conditionalFormatting>
  <conditionalFormatting sqref="D18:E18 A18 F17 A14:A16 B14:B15 D12:E12 F14:F15">
    <cfRule type="expression" priority="21" dxfId="14" stopIfTrue="1">
      <formula>TRUE</formula>
    </cfRule>
  </conditionalFormatting>
  <conditionalFormatting sqref="H17">
    <cfRule type="expression" priority="14" dxfId="15" stopIfTrue="1">
      <formula>(INDEX(GRIDORGCHECK,MATCH(enqOrgReq,LOOKUPORGREQ,0),MATCH(G17,LISTCHECKTYPES,0))&lt;&gt;"Y")</formula>
    </cfRule>
  </conditionalFormatting>
  <dataValidations count="7">
    <dataValidation type="custom" allowBlank="1" showInputMessage="1" showErrorMessage="1" errorTitle="Validation Check" error="Invalid entry. Enter Y if you wish to request this check; otherwise leave it blank.  If you have entered Y and get this message it means that your organisation can not request this type of check" sqref="H17 H14:H15">
      <formula1>(H17=$F17)</formula1>
    </dataValidation>
    <dataValidation type="custom" allowBlank="1" showInputMessage="1" showErrorMessage="1" errorTitle="Validation Error" error="Invalid entry. Enter Y if you wish to request this check; otherwise leave it blank.  &#10;&#10;If you have entered Y and get this message it means that your organisation can not request this type of check" sqref="D14">
      <formula1>(D14=$B14)</formula1>
    </dataValidation>
    <dataValidation type="custom" allowBlank="1" showInputMessage="1" showErrorMessage="1" errorTitle="Validation Check" error="Invalid entry. Enter Y if you wish to request this check; otherwise leave it blank.  If you have entered Y and get this message it means that your organisation can not request this type of check" sqref="D15">
      <formula1>(D15=$B15)</formula1>
    </dataValidation>
    <dataValidation errorStyle="warning" type="list" allowBlank="1" showInputMessage="1" showErrorMessage="1" errorTitle="Validation Check" error="Check &quot;Nationality&quot; - it should be selected from the dropdown list" sqref="D8">
      <formula1>LOOKUPNATIONALITY</formula1>
    </dataValidation>
    <dataValidation errorStyle="warning" type="list" allowBlank="1" showInputMessage="1" showErrorMessage="1" errorTitle="Validation Check" error="Check &quot;Gender&quot; - it should be selected from the dropdown list" sqref="D7">
      <formula1>LOOKUPGENDER</formula1>
    </dataValidation>
    <dataValidation errorStyle="warning" type="textLength" operator="equal" allowBlank="1" showInputMessage="1" showErrorMessage="1" errorTitle="Validation Check" error="Check &quot;National Insurance Number&quot; - it should be 9 characters in length in the xx000000x format" sqref="D11">
      <formula1>9</formula1>
    </dataValidation>
    <dataValidation errorStyle="warning" type="date" operator="lessThanOrEqual" allowBlank="1" showInputMessage="1" showErrorMessage="1" promptTitle="Enter correct date format" prompt="Please enter the date in the correct date format&#10;eg 31/03/2017&#10;(this will change when entered)" errorTitle="Validation Check" error="Check &quot;Date of Birth&quot; - it  should in the corrent format and not be in the future" sqref="D6:H6">
      <formula1>TODAY()</formula1>
    </dataValidation>
  </dataValidations>
  <hyperlinks>
    <hyperlink ref="A8" location="AnchorCheckSheet" display="• Check Sheet"/>
    <hyperlink ref="A7" location="AnchorSubject" display="• Subject"/>
    <hyperlink ref="A6" location="AnchorRequestor" display="• Requestor"/>
    <hyperlink ref="A5" location="AnchorGuidance" display="• Guidance"/>
  </hyperlinks>
  <printOptions horizontalCentered="1"/>
  <pageMargins left="0.7086614173228347" right="0.7086614173228347" top="0.7480314960629921" bottom="0.7480314960629921" header="0.31496062992125984" footer="0.31496062992125984"/>
  <pageSetup fitToHeight="10" fitToWidth="1" horizontalDpi="1200" verticalDpi="1200" orientation="portrait" paperSize="9" scale="83" r:id="rId2"/>
  <headerFooter>
    <oddFooter>&amp;L&amp;A
&amp;F&amp;REvidence &amp; Enquiry Proforma v0.9.4 (Apr-2014)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F23"/>
  <sheetViews>
    <sheetView showGridLines="0" showRowColHeaders="0" zoomScale="90" zoomScaleNormal="90" zoomScalePageLayoutView="0" workbookViewId="0" topLeftCell="A1">
      <selection activeCell="A1" sqref="A1"/>
    </sheetView>
  </sheetViews>
  <sheetFormatPr defaultColWidth="8.88671875" defaultRowHeight="15"/>
  <cols>
    <col min="1" max="1" width="13.77734375" style="34" customWidth="1"/>
    <col min="2" max="2" width="0.88671875" style="34" customWidth="1"/>
    <col min="3" max="3" width="22.99609375" style="35" customWidth="1"/>
    <col min="4" max="4" width="3.6640625" style="35" customWidth="1"/>
    <col min="5" max="5" width="41.5546875" style="35" customWidth="1"/>
    <col min="6" max="6" width="0.88671875" style="34" customWidth="1"/>
    <col min="7" max="16384" width="8.88671875" style="35" customWidth="1"/>
  </cols>
  <sheetData>
    <row r="1" spans="1:6" ht="7.5" customHeight="1">
      <c r="A1" s="61"/>
      <c r="B1" s="38"/>
      <c r="F1" s="38"/>
    </row>
    <row r="2" spans="1:6" s="37" customFormat="1" ht="27.75" customHeight="1">
      <c r="A2" s="36"/>
      <c r="B2" s="36"/>
      <c r="C2" s="123" t="s">
        <v>421</v>
      </c>
      <c r="D2" s="124"/>
      <c r="E2" s="125"/>
      <c r="F2" s="36"/>
    </row>
    <row r="3" spans="1:6" ht="18" customHeight="1">
      <c r="A3" s="40"/>
      <c r="B3" s="40"/>
      <c r="C3" s="140" t="str">
        <f>"Passed: "&amp;COUNTIF(D$8:D$23,"=0")&amp;"  / Warnings: "&amp;COUNTIF(D$8:D$23,"&lt;0")&amp;"  / Errors: "&amp;COUNTIF(D$8:D$23,"&gt;0")</f>
        <v>Passed: 4  / Warnings: 3  / Errors: 6</v>
      </c>
      <c r="D3" s="141"/>
      <c r="E3" s="142"/>
      <c r="F3" s="40"/>
    </row>
    <row r="4" spans="1:6" ht="18" customHeight="1">
      <c r="A4" s="40"/>
      <c r="B4" s="40"/>
      <c r="C4" s="143" t="str">
        <f>IF(COUNTIF(D$8:D$23,"&gt;0")&gt;0,VLOOKUP(999,LOOKUPMESSAGE,2,FALSE),IF(COUNTIF(D$8:D$23,"&lt;0")&gt;0,VLOOKUP(-999,LOOKUPMESSAGE,2,FALSE),"Send the proforma to the email address listed in the guidance sheet"))</f>
        <v>Errors exist in the proforma. Submitting the proforma with errors will delay E&amp;E in responding to your enquiry. </v>
      </c>
      <c r="D4" s="144"/>
      <c r="E4" s="145"/>
      <c r="F4" s="40"/>
    </row>
    <row r="5" spans="1:6" ht="15">
      <c r="A5" s="75" t="s">
        <v>378</v>
      </c>
      <c r="B5" s="55"/>
      <c r="C5" s="146"/>
      <c r="D5" s="147"/>
      <c r="E5" s="148"/>
      <c r="F5" s="55"/>
    </row>
    <row r="6" spans="1:6" ht="15.75">
      <c r="A6" s="69" t="s">
        <v>377</v>
      </c>
      <c r="B6" s="55"/>
      <c r="C6" s="56" t="s">
        <v>404</v>
      </c>
      <c r="D6" s="57"/>
      <c r="E6" s="58" t="s">
        <v>400</v>
      </c>
      <c r="F6" s="55"/>
    </row>
    <row r="7" spans="1:6" ht="15.75">
      <c r="A7" s="69" t="s">
        <v>376</v>
      </c>
      <c r="B7" s="55"/>
      <c r="C7" s="137" t="s">
        <v>415</v>
      </c>
      <c r="D7" s="138"/>
      <c r="E7" s="139"/>
      <c r="F7" s="55"/>
    </row>
    <row r="8" spans="1:6" ht="15">
      <c r="A8" s="73" t="s">
        <v>375</v>
      </c>
      <c r="B8" s="55"/>
      <c r="C8" s="42" t="s">
        <v>365</v>
      </c>
      <c r="D8" s="59">
        <f>IF(ISNA(VLOOKUP(enqOrgReq,LOOKUPORGREQ,1,FALSE)),1,IF(enqOrgReq="PLEASE SELECT",2,0))</f>
        <v>0</v>
      </c>
      <c r="E8" s="60" t="str">
        <f>VLOOKUP(D8,LOOKUPMESSAGE,2,FALSE)</f>
        <v>Ok</v>
      </c>
      <c r="F8" s="55"/>
    </row>
    <row r="9" spans="2:6" ht="18">
      <c r="B9" s="55"/>
      <c r="C9" s="42" t="s">
        <v>401</v>
      </c>
      <c r="D9" s="59">
        <f>IF(DATARequestingOfficer="",-1,0)</f>
        <v>-1</v>
      </c>
      <c r="E9" s="60" t="str">
        <f>VLOOKUP(D9,LOOKUPMESSAGE,2,FALSE)</f>
        <v>Requesting Officer not supplied</v>
      </c>
      <c r="F9" s="55"/>
    </row>
    <row r="10" spans="1:6" ht="15">
      <c r="A10" s="55"/>
      <c r="B10" s="55"/>
      <c r="C10" s="42" t="s">
        <v>403</v>
      </c>
      <c r="D10" s="59">
        <f>IF(DATAContactEmail="",-2,0)</f>
        <v>-2</v>
      </c>
      <c r="E10" s="60" t="str">
        <f>VLOOKUP(D10,LOOKUPMESSAGE,2,FALSE)</f>
        <v>Contact Email not supplied</v>
      </c>
      <c r="F10" s="55"/>
    </row>
    <row r="11" spans="3:5" ht="18">
      <c r="C11" s="137" t="s">
        <v>416</v>
      </c>
      <c r="D11" s="138"/>
      <c r="E11" s="139"/>
    </row>
    <row r="12" spans="3:5" ht="18">
      <c r="C12" s="42" t="s">
        <v>0</v>
      </c>
      <c r="D12" s="59">
        <f>IF(ISNA(VLOOKUP(enqENQUIRYTYPE,LOOKUPENQUIRYTYPE,1,FALSE)),3,0)</f>
        <v>0</v>
      </c>
      <c r="E12" s="60" t="str">
        <f>VLOOKUP(D12,LOOKUPMESSAGE,2,FALSE)</f>
        <v>Ok</v>
      </c>
    </row>
    <row r="13" spans="3:5" ht="18">
      <c r="C13" s="42" t="s">
        <v>428</v>
      </c>
      <c r="D13" s="59">
        <f>IF(AND(DATAEnquiryType="Witness Statement",ISBLANK(DATACourtDate)),-3,0)</f>
        <v>0</v>
      </c>
      <c r="E13" s="60" t="str">
        <f>VLOOKUP(D13,LOOKUPMESSAGE,2,FALSE)</f>
        <v>Ok</v>
      </c>
    </row>
    <row r="14" spans="3:5" ht="18">
      <c r="C14" s="42" t="s">
        <v>429</v>
      </c>
      <c r="D14" s="59">
        <f>IF(AND(DATAEnquiryType="Witness Statement",ISBLANK(DATANameofCourt)),-4,0)</f>
        <v>0</v>
      </c>
      <c r="E14" s="60" t="str">
        <f>VLOOKUP(D14,LOOKUPMESSAGE,2,FALSE)</f>
        <v>Ok</v>
      </c>
    </row>
    <row r="15" spans="3:5" ht="18">
      <c r="C15" s="42" t="s">
        <v>408</v>
      </c>
      <c r="D15" s="59">
        <f>IF(DATAJustification="",6,0)</f>
        <v>6</v>
      </c>
      <c r="E15" s="60" t="str">
        <f>VLOOKUP(D15,LOOKUPMESSAGE,2,FALSE)</f>
        <v>Justification has not been provided</v>
      </c>
    </row>
    <row r="16" spans="3:5" ht="18">
      <c r="C16" s="137" t="s">
        <v>417</v>
      </c>
      <c r="D16" s="138"/>
      <c r="E16" s="139"/>
    </row>
    <row r="17" spans="3:5" ht="18">
      <c r="C17" s="42" t="s">
        <v>390</v>
      </c>
      <c r="D17" s="59">
        <f>IF(SUM(CONTROLCountSubjects)=0,4,0)</f>
        <v>4</v>
      </c>
      <c r="E17" s="60" t="str">
        <f>VLOOKUP(D17,LOOKUPMESSAGE,2,FALSE)</f>
        <v>No subject details provided</v>
      </c>
    </row>
    <row r="18" spans="3:5" ht="18">
      <c r="C18" s="42" t="s">
        <v>5</v>
      </c>
      <c r="D18" s="59">
        <f>IF(DATASurname="",7,0)</f>
        <v>7</v>
      </c>
      <c r="E18" s="60" t="str">
        <f>VLOOKUP(D18,LOOKUPMESSAGE,2,FALSE)</f>
        <v>Surname has not been provided</v>
      </c>
    </row>
    <row r="19" spans="3:5" ht="18">
      <c r="C19" s="42" t="s">
        <v>410</v>
      </c>
      <c r="D19" s="59">
        <f>IF(DATADateofBirth="",-5,0)</f>
        <v>-5</v>
      </c>
      <c r="E19" s="60" t="str">
        <f>VLOOKUP(D19,LOOKUPMESSAGE,2,FALSE)</f>
        <v>Date of Birth has not been provided</v>
      </c>
    </row>
    <row r="20" spans="3:5" ht="18">
      <c r="C20" s="42" t="s">
        <v>7</v>
      </c>
      <c r="D20" s="59">
        <f>IF(DATAGender="",9,0)</f>
        <v>9</v>
      </c>
      <c r="E20" s="60" t="str">
        <f>VLOOKUP(D20,LOOKUPMESSAGE,2,FALSE)</f>
        <v>Gender has not been provided</v>
      </c>
    </row>
    <row r="21" spans="3:5" ht="18">
      <c r="C21" s="42" t="s">
        <v>8</v>
      </c>
      <c r="D21" s="59">
        <f>IF(DATANationality="",10,0)</f>
        <v>10</v>
      </c>
      <c r="E21" s="60" t="str">
        <f>VLOOKUP(D21,LOOKUPMESSAGE,2,FALSE)</f>
        <v>Nationality has not been provided</v>
      </c>
    </row>
    <row r="22" spans="3:5" ht="18">
      <c r="C22" s="137" t="s">
        <v>418</v>
      </c>
      <c r="D22" s="138"/>
      <c r="E22" s="139"/>
    </row>
    <row r="23" spans="3:5" ht="18">
      <c r="C23" s="42" t="s">
        <v>391</v>
      </c>
      <c r="D23" s="59">
        <f>IF(COUNTA(SubjectChecks)=0,5,0)</f>
        <v>5</v>
      </c>
      <c r="E23" s="60" t="str">
        <f>VLOOKUP(D23,LOOKUPMESSAGE,2,FALSE)</f>
        <v>No checks selected</v>
      </c>
    </row>
  </sheetData>
  <sheetProtection sheet="1" objects="1" scenarios="1" selectLockedCells="1"/>
  <mergeCells count="7">
    <mergeCell ref="C2:E2"/>
    <mergeCell ref="C22:E22"/>
    <mergeCell ref="C3:E3"/>
    <mergeCell ref="C16:E16"/>
    <mergeCell ref="C11:E11"/>
    <mergeCell ref="C7:E7"/>
    <mergeCell ref="C4:E5"/>
  </mergeCells>
  <conditionalFormatting sqref="D8:D10 D23 D12:D15 D17:D21">
    <cfRule type="cellIs" priority="30" dxfId="16" operator="equal" stopIfTrue="1">
      <formula>0</formula>
    </cfRule>
    <cfRule type="cellIs" priority="31" dxfId="17" operator="lessThan" stopIfTrue="1">
      <formula>0</formula>
    </cfRule>
    <cfRule type="cellIs" priority="32" dxfId="18" operator="greaterThan" stopIfTrue="1">
      <formula>0</formula>
    </cfRule>
  </conditionalFormatting>
  <conditionalFormatting sqref="C3:E3">
    <cfRule type="expression" priority="1" dxfId="2" stopIfTrue="1">
      <formula>(COUNTIF(D$8:D$23,"&gt;0")&gt;0)</formula>
    </cfRule>
    <cfRule type="expression" priority="2" dxfId="1" stopIfTrue="1">
      <formula>(COUNTIF(D$8:D$23,"&lt;0")&gt;0)</formula>
    </cfRule>
    <cfRule type="expression" priority="3" dxfId="0" stopIfTrue="1">
      <formula>(COUNTIF(D$8:D$23,"&gt;0")=0)</formula>
    </cfRule>
  </conditionalFormatting>
  <hyperlinks>
    <hyperlink ref="A8" location="AnchorCheckSheet" display="• Check Sheet"/>
    <hyperlink ref="A7" location="AnchorSubject" display="• Subject"/>
    <hyperlink ref="A6" location="AnchorRequestor" display="• Requestor"/>
    <hyperlink ref="A5" location="AnchorGuidance" display="• Guidance"/>
  </hyperlinks>
  <printOptions horizontalCentered="1"/>
  <pageMargins left="0.7086614173228347" right="0.7086614173228347" top="0.7480314960629921" bottom="0.7480314960629921" header="0.31496062992125984" footer="0.31496062992125984"/>
  <pageSetup fitToHeight="10" fitToWidth="1" horizontalDpi="1200" verticalDpi="1200" orientation="portrait" paperSize="9" r:id="rId2"/>
  <headerFooter>
    <oddFooter>&amp;L&amp;A
&amp;F&amp;REvidence &amp; Enquiry Proforma v0.9.4 (Apr-2014)</oddFooter>
  </headerFooter>
  <drawing r:id="rId1"/>
</worksheet>
</file>

<file path=xl/worksheets/sheet5.xml><?xml version="1.0" encoding="utf-8"?>
<worksheet xmlns="http://schemas.openxmlformats.org/spreadsheetml/2006/main" xmlns:r="http://schemas.openxmlformats.org/officeDocument/2006/relationships">
  <dimension ref="A1:V53"/>
  <sheetViews>
    <sheetView zoomScalePageLayoutView="0" workbookViewId="0" topLeftCell="A1">
      <pane ySplit="1" topLeftCell="A2" activePane="bottomLeft" state="frozen"/>
      <selection pane="topLeft" activeCell="A1" sqref="A1"/>
      <selection pane="bottomLeft" activeCell="A6" sqref="A6:IV6"/>
    </sheetView>
  </sheetViews>
  <sheetFormatPr defaultColWidth="8.88671875" defaultRowHeight="15"/>
  <cols>
    <col min="1" max="1" width="34.99609375" style="1" bestFit="1" customWidth="1"/>
    <col min="2" max="2" width="8.3359375" style="3" customWidth="1"/>
    <col min="3" max="21" width="3.77734375" style="3" customWidth="1"/>
    <col min="22" max="22" width="18.6640625" style="1" customWidth="1"/>
    <col min="23" max="16384" width="8.88671875" style="1" customWidth="1"/>
  </cols>
  <sheetData>
    <row r="1" spans="1:22" ht="145.5" customHeight="1">
      <c r="A1" s="30" t="s">
        <v>12</v>
      </c>
      <c r="B1" s="31" t="s">
        <v>13</v>
      </c>
      <c r="C1" s="29" t="s">
        <v>14</v>
      </c>
      <c r="D1" s="29" t="s">
        <v>15</v>
      </c>
      <c r="E1" s="29" t="s">
        <v>16</v>
      </c>
      <c r="F1" s="29" t="s">
        <v>17</v>
      </c>
      <c r="G1" s="29" t="s">
        <v>18</v>
      </c>
      <c r="H1" s="29" t="s">
        <v>19</v>
      </c>
      <c r="I1" s="29" t="s">
        <v>20</v>
      </c>
      <c r="J1" s="29" t="s">
        <v>21</v>
      </c>
      <c r="K1" s="29" t="s">
        <v>22</v>
      </c>
      <c r="L1" s="29" t="s">
        <v>23</v>
      </c>
      <c r="M1" s="29" t="s">
        <v>24</v>
      </c>
      <c r="N1" s="29" t="s">
        <v>25</v>
      </c>
      <c r="O1" s="29" t="s">
        <v>26</v>
      </c>
      <c r="P1" s="29" t="s">
        <v>27</v>
      </c>
      <c r="Q1" s="29" t="s">
        <v>28</v>
      </c>
      <c r="R1" s="29" t="s">
        <v>29</v>
      </c>
      <c r="S1" s="53" t="s">
        <v>30</v>
      </c>
      <c r="T1" s="29" t="s">
        <v>31</v>
      </c>
      <c r="U1" s="29" t="s">
        <v>32</v>
      </c>
      <c r="V1" s="29" t="s">
        <v>432</v>
      </c>
    </row>
    <row r="2" spans="1:22" ht="15">
      <c r="A2" s="32" t="s">
        <v>33</v>
      </c>
      <c r="B2" s="33" t="s">
        <v>34</v>
      </c>
      <c r="C2" s="33"/>
      <c r="D2" s="33"/>
      <c r="E2" s="33"/>
      <c r="F2" s="33"/>
      <c r="G2" s="33"/>
      <c r="H2" s="33"/>
      <c r="I2" s="33"/>
      <c r="J2" s="33"/>
      <c r="K2" s="33"/>
      <c r="L2" s="33"/>
      <c r="M2" s="33"/>
      <c r="N2" s="33"/>
      <c r="O2" s="33"/>
      <c r="P2" s="33"/>
      <c r="Q2" s="33"/>
      <c r="R2" s="33"/>
      <c r="S2" s="33"/>
      <c r="T2" s="33"/>
      <c r="U2" s="33"/>
      <c r="V2" s="77"/>
    </row>
    <row r="3" spans="1:22" ht="15">
      <c r="A3" s="32" t="s">
        <v>36</v>
      </c>
      <c r="B3" s="33" t="s">
        <v>34</v>
      </c>
      <c r="C3" s="33"/>
      <c r="D3" s="33"/>
      <c r="E3" s="33"/>
      <c r="F3" s="33"/>
      <c r="G3" s="33"/>
      <c r="H3" s="33"/>
      <c r="I3" s="33"/>
      <c r="J3" s="33" t="s">
        <v>35</v>
      </c>
      <c r="K3" s="33"/>
      <c r="L3" s="33"/>
      <c r="M3" s="33"/>
      <c r="N3" s="33"/>
      <c r="O3" s="33"/>
      <c r="P3" s="33"/>
      <c r="Q3" s="33"/>
      <c r="R3" s="33"/>
      <c r="S3" s="33"/>
      <c r="T3" s="33"/>
      <c r="U3" s="33" t="s">
        <v>35</v>
      </c>
      <c r="V3" s="77"/>
    </row>
    <row r="4" spans="1:22" ht="15">
      <c r="A4" s="32" t="s">
        <v>37</v>
      </c>
      <c r="B4" s="33" t="s">
        <v>34</v>
      </c>
      <c r="C4" s="33"/>
      <c r="D4" s="33"/>
      <c r="E4" s="33"/>
      <c r="F4" s="33"/>
      <c r="G4" s="33"/>
      <c r="H4" s="33"/>
      <c r="I4" s="33"/>
      <c r="J4" s="33" t="s">
        <v>35</v>
      </c>
      <c r="K4" s="33"/>
      <c r="L4" s="33"/>
      <c r="M4" s="33"/>
      <c r="N4" s="33"/>
      <c r="O4" s="33"/>
      <c r="P4" s="33" t="s">
        <v>35</v>
      </c>
      <c r="Q4" s="33"/>
      <c r="R4" s="33"/>
      <c r="S4" s="33"/>
      <c r="T4" s="33"/>
      <c r="U4" s="33" t="s">
        <v>35</v>
      </c>
      <c r="V4" s="77"/>
    </row>
    <row r="5" spans="1:22" ht="15">
      <c r="A5" s="32" t="s">
        <v>38</v>
      </c>
      <c r="B5" s="33" t="s">
        <v>34</v>
      </c>
      <c r="C5" s="33"/>
      <c r="D5" s="33"/>
      <c r="E5" s="33"/>
      <c r="F5" s="33"/>
      <c r="G5" s="33"/>
      <c r="H5" s="33"/>
      <c r="I5" s="33"/>
      <c r="J5" s="33" t="s">
        <v>35</v>
      </c>
      <c r="K5" s="33"/>
      <c r="L5" s="33"/>
      <c r="M5" s="33"/>
      <c r="N5" s="33"/>
      <c r="O5" s="33"/>
      <c r="P5" s="33" t="s">
        <v>35</v>
      </c>
      <c r="Q5" s="33"/>
      <c r="R5" s="33"/>
      <c r="S5" s="33"/>
      <c r="T5" s="33"/>
      <c r="U5" s="33" t="s">
        <v>35</v>
      </c>
      <c r="V5" s="77"/>
    </row>
    <row r="6" spans="1:22" ht="15">
      <c r="A6" s="32" t="s">
        <v>472</v>
      </c>
      <c r="B6" s="33" t="s">
        <v>34</v>
      </c>
      <c r="C6" s="33"/>
      <c r="D6" s="33"/>
      <c r="E6" s="33"/>
      <c r="F6" s="33"/>
      <c r="G6" s="33"/>
      <c r="H6" s="33"/>
      <c r="I6" s="33"/>
      <c r="J6" s="33" t="s">
        <v>35</v>
      </c>
      <c r="K6" s="33"/>
      <c r="L6" s="33"/>
      <c r="M6" s="33"/>
      <c r="N6" s="33"/>
      <c r="O6" s="33"/>
      <c r="P6" s="33" t="s">
        <v>35</v>
      </c>
      <c r="Q6" s="33"/>
      <c r="R6" s="33"/>
      <c r="S6" s="33"/>
      <c r="T6" s="33"/>
      <c r="U6" s="33" t="s">
        <v>35</v>
      </c>
      <c r="V6" s="77"/>
    </row>
    <row r="7" spans="1:22" ht="15">
      <c r="A7" s="32" t="s">
        <v>39</v>
      </c>
      <c r="B7" s="33" t="s">
        <v>34</v>
      </c>
      <c r="C7" s="33"/>
      <c r="D7" s="33"/>
      <c r="E7" s="33"/>
      <c r="F7" s="33"/>
      <c r="G7" s="33"/>
      <c r="H7" s="33"/>
      <c r="I7" s="33"/>
      <c r="J7" s="33" t="s">
        <v>35</v>
      </c>
      <c r="K7" s="33"/>
      <c r="L7" s="33"/>
      <c r="M7" s="33"/>
      <c r="N7" s="33"/>
      <c r="O7" s="33"/>
      <c r="P7" s="33" t="s">
        <v>35</v>
      </c>
      <c r="Q7" s="33"/>
      <c r="R7" s="33"/>
      <c r="S7" s="33"/>
      <c r="T7" s="33"/>
      <c r="U7" s="33" t="s">
        <v>35</v>
      </c>
      <c r="V7" s="77"/>
    </row>
    <row r="8" spans="1:22" ht="15">
      <c r="A8" s="32" t="s">
        <v>40</v>
      </c>
      <c r="B8" s="33" t="s">
        <v>34</v>
      </c>
      <c r="C8" s="33"/>
      <c r="D8" s="33"/>
      <c r="E8" s="33"/>
      <c r="F8" s="33"/>
      <c r="G8" s="33"/>
      <c r="H8" s="33"/>
      <c r="I8" s="33"/>
      <c r="J8" s="33" t="s">
        <v>35</v>
      </c>
      <c r="K8" s="33"/>
      <c r="L8" s="33"/>
      <c r="M8" s="33"/>
      <c r="N8" s="33"/>
      <c r="O8" s="33"/>
      <c r="P8" s="33" t="s">
        <v>35</v>
      </c>
      <c r="Q8" s="33"/>
      <c r="R8" s="33"/>
      <c r="S8" s="33"/>
      <c r="T8" s="33"/>
      <c r="U8" s="33" t="s">
        <v>35</v>
      </c>
      <c r="V8" s="77"/>
    </row>
    <row r="9" spans="1:22" ht="15">
      <c r="A9" s="32" t="s">
        <v>41</v>
      </c>
      <c r="B9" s="33" t="s">
        <v>34</v>
      </c>
      <c r="C9" s="33"/>
      <c r="D9" s="33"/>
      <c r="E9" s="33"/>
      <c r="F9" s="33"/>
      <c r="G9" s="33"/>
      <c r="H9" s="33"/>
      <c r="I9" s="33"/>
      <c r="J9" s="33" t="s">
        <v>35</v>
      </c>
      <c r="K9" s="33"/>
      <c r="L9" s="33"/>
      <c r="M9" s="33"/>
      <c r="N9" s="33"/>
      <c r="O9" s="33"/>
      <c r="P9" s="33" t="s">
        <v>35</v>
      </c>
      <c r="Q9" s="33"/>
      <c r="R9" s="33"/>
      <c r="S9" s="33"/>
      <c r="T9" s="33"/>
      <c r="U9" s="33" t="s">
        <v>35</v>
      </c>
      <c r="V9" s="77"/>
    </row>
    <row r="10" spans="1:22" ht="15">
      <c r="A10" s="32" t="s">
        <v>42</v>
      </c>
      <c r="B10" s="33" t="s">
        <v>34</v>
      </c>
      <c r="C10" s="33"/>
      <c r="D10" s="33"/>
      <c r="E10" s="33"/>
      <c r="F10" s="33"/>
      <c r="G10" s="33"/>
      <c r="H10" s="33"/>
      <c r="I10" s="33"/>
      <c r="J10" s="33" t="s">
        <v>35</v>
      </c>
      <c r="K10" s="33"/>
      <c r="L10" s="33"/>
      <c r="M10" s="33" t="s">
        <v>35</v>
      </c>
      <c r="N10" s="33"/>
      <c r="O10" s="33"/>
      <c r="P10" s="33" t="s">
        <v>35</v>
      </c>
      <c r="Q10" s="33"/>
      <c r="R10" s="33"/>
      <c r="S10" s="33" t="s">
        <v>35</v>
      </c>
      <c r="T10" s="33"/>
      <c r="U10" s="33" t="s">
        <v>35</v>
      </c>
      <c r="V10" s="77"/>
    </row>
    <row r="11" spans="1:22" ht="15">
      <c r="A11" s="32" t="s">
        <v>434</v>
      </c>
      <c r="B11" s="33" t="s">
        <v>34</v>
      </c>
      <c r="C11" s="33"/>
      <c r="D11" s="33"/>
      <c r="E11" s="33"/>
      <c r="F11" s="33"/>
      <c r="G11" s="33"/>
      <c r="H11" s="33"/>
      <c r="I11" s="33"/>
      <c r="J11" s="33" t="s">
        <v>35</v>
      </c>
      <c r="K11" s="33"/>
      <c r="L11" s="33"/>
      <c r="M11" s="33"/>
      <c r="N11" s="33"/>
      <c r="O11" s="33"/>
      <c r="P11" s="33"/>
      <c r="Q11" s="33"/>
      <c r="R11" s="33"/>
      <c r="S11" s="33"/>
      <c r="T11" s="33"/>
      <c r="U11" s="33" t="s">
        <v>35</v>
      </c>
      <c r="V11" s="77"/>
    </row>
    <row r="12" spans="1:22" ht="15">
      <c r="A12" s="32" t="s">
        <v>43</v>
      </c>
      <c r="B12" s="33" t="s">
        <v>34</v>
      </c>
      <c r="C12" s="33"/>
      <c r="D12" s="33"/>
      <c r="E12" s="33"/>
      <c r="F12" s="33"/>
      <c r="G12" s="33"/>
      <c r="H12" s="33"/>
      <c r="I12" s="33"/>
      <c r="J12" s="33" t="s">
        <v>35</v>
      </c>
      <c r="K12" s="33"/>
      <c r="L12" s="33"/>
      <c r="M12" s="33"/>
      <c r="N12" s="33"/>
      <c r="O12" s="33"/>
      <c r="P12" s="33" t="s">
        <v>35</v>
      </c>
      <c r="Q12" s="33"/>
      <c r="R12" s="33"/>
      <c r="S12" s="33"/>
      <c r="T12" s="33"/>
      <c r="U12" s="33" t="s">
        <v>35</v>
      </c>
      <c r="V12" s="77"/>
    </row>
    <row r="13" spans="1:22" ht="15">
      <c r="A13" s="32" t="s">
        <v>44</v>
      </c>
      <c r="B13" s="33" t="s">
        <v>34</v>
      </c>
      <c r="C13" s="33"/>
      <c r="D13" s="33"/>
      <c r="E13" s="33"/>
      <c r="F13" s="33"/>
      <c r="G13" s="33"/>
      <c r="H13" s="33"/>
      <c r="I13" s="33"/>
      <c r="J13" s="33" t="s">
        <v>35</v>
      </c>
      <c r="K13" s="33"/>
      <c r="L13" s="33"/>
      <c r="M13" s="33"/>
      <c r="N13" s="33"/>
      <c r="O13" s="33"/>
      <c r="P13" s="33" t="s">
        <v>35</v>
      </c>
      <c r="Q13" s="33"/>
      <c r="R13" s="33"/>
      <c r="S13" s="33"/>
      <c r="T13" s="33"/>
      <c r="U13" s="33" t="s">
        <v>35</v>
      </c>
      <c r="V13" s="77"/>
    </row>
    <row r="14" spans="1:22" ht="15">
      <c r="A14" s="32" t="s">
        <v>45</v>
      </c>
      <c r="B14" s="33" t="s">
        <v>34</v>
      </c>
      <c r="C14" s="33"/>
      <c r="D14" s="33"/>
      <c r="E14" s="33"/>
      <c r="F14" s="33"/>
      <c r="G14" s="33"/>
      <c r="H14" s="33"/>
      <c r="I14" s="33"/>
      <c r="J14" s="33" t="s">
        <v>35</v>
      </c>
      <c r="K14" s="33"/>
      <c r="L14" s="33"/>
      <c r="M14" s="33"/>
      <c r="N14" s="33"/>
      <c r="O14" s="33"/>
      <c r="P14" s="33" t="s">
        <v>35</v>
      </c>
      <c r="Q14" s="33"/>
      <c r="R14" s="33"/>
      <c r="S14" s="33"/>
      <c r="T14" s="33"/>
      <c r="U14" s="33" t="s">
        <v>35</v>
      </c>
      <c r="V14" s="77"/>
    </row>
    <row r="15" spans="1:22" ht="15">
      <c r="A15" s="32" t="s">
        <v>46</v>
      </c>
      <c r="B15" s="33" t="s">
        <v>34</v>
      </c>
      <c r="C15" s="33"/>
      <c r="D15" s="33"/>
      <c r="E15" s="33"/>
      <c r="F15" s="33"/>
      <c r="G15" s="33"/>
      <c r="H15" s="33"/>
      <c r="I15" s="33"/>
      <c r="J15" s="33" t="s">
        <v>35</v>
      </c>
      <c r="K15" s="33"/>
      <c r="L15" s="33"/>
      <c r="M15" s="33"/>
      <c r="N15" s="33"/>
      <c r="O15" s="33"/>
      <c r="P15" s="33"/>
      <c r="Q15" s="33"/>
      <c r="R15" s="33"/>
      <c r="S15" s="33"/>
      <c r="T15" s="33"/>
      <c r="U15" s="33" t="s">
        <v>35</v>
      </c>
      <c r="V15" s="77"/>
    </row>
    <row r="16" spans="1:22" ht="15">
      <c r="A16" s="32" t="s">
        <v>431</v>
      </c>
      <c r="B16" s="33" t="s">
        <v>34</v>
      </c>
      <c r="C16" s="33"/>
      <c r="D16" s="33"/>
      <c r="E16" s="33"/>
      <c r="F16" s="33"/>
      <c r="G16" s="33"/>
      <c r="H16" s="33"/>
      <c r="I16" s="33"/>
      <c r="J16" s="33" t="s">
        <v>35</v>
      </c>
      <c r="K16" s="33"/>
      <c r="L16" s="33"/>
      <c r="M16" s="33"/>
      <c r="N16" s="33"/>
      <c r="O16" s="33"/>
      <c r="P16" s="33"/>
      <c r="Q16" s="33"/>
      <c r="R16" s="33"/>
      <c r="S16" s="33"/>
      <c r="T16" s="33"/>
      <c r="U16" s="33" t="s">
        <v>35</v>
      </c>
      <c r="V16" s="77"/>
    </row>
    <row r="17" spans="1:22" ht="15">
      <c r="A17" s="32" t="s">
        <v>47</v>
      </c>
      <c r="B17" s="33" t="s">
        <v>34</v>
      </c>
      <c r="C17" s="33"/>
      <c r="D17" s="33"/>
      <c r="E17" s="33"/>
      <c r="F17" s="33"/>
      <c r="G17" s="33"/>
      <c r="H17" s="33"/>
      <c r="I17" s="33"/>
      <c r="J17" s="33" t="s">
        <v>35</v>
      </c>
      <c r="K17" s="33"/>
      <c r="L17" s="33"/>
      <c r="M17" s="33"/>
      <c r="N17" s="33"/>
      <c r="O17" s="33"/>
      <c r="P17" s="33" t="s">
        <v>35</v>
      </c>
      <c r="Q17" s="33"/>
      <c r="R17" s="33"/>
      <c r="S17" s="33"/>
      <c r="T17" s="33"/>
      <c r="U17" s="33" t="s">
        <v>35</v>
      </c>
      <c r="V17" s="77"/>
    </row>
    <row r="18" spans="1:22" ht="15">
      <c r="A18" s="32" t="s">
        <v>48</v>
      </c>
      <c r="B18" s="33" t="s">
        <v>34</v>
      </c>
      <c r="C18" s="33"/>
      <c r="D18" s="33"/>
      <c r="E18" s="33"/>
      <c r="F18" s="33"/>
      <c r="G18" s="33"/>
      <c r="H18" s="33"/>
      <c r="I18" s="33"/>
      <c r="J18" s="33" t="s">
        <v>35</v>
      </c>
      <c r="K18" s="33"/>
      <c r="L18" s="33"/>
      <c r="M18" s="33"/>
      <c r="N18" s="33"/>
      <c r="O18" s="33"/>
      <c r="P18" s="33"/>
      <c r="Q18" s="33"/>
      <c r="R18" s="33"/>
      <c r="S18" s="33"/>
      <c r="T18" s="33"/>
      <c r="U18" s="33" t="s">
        <v>35</v>
      </c>
      <c r="V18" s="77"/>
    </row>
    <row r="19" spans="1:22" ht="15">
      <c r="A19" s="32" t="s">
        <v>435</v>
      </c>
      <c r="B19" s="33" t="s">
        <v>34</v>
      </c>
      <c r="C19" s="33"/>
      <c r="D19" s="33"/>
      <c r="E19" s="33"/>
      <c r="F19" s="33"/>
      <c r="G19" s="33"/>
      <c r="H19" s="33"/>
      <c r="I19" s="33"/>
      <c r="J19" s="33"/>
      <c r="K19" s="33"/>
      <c r="L19" s="33"/>
      <c r="M19" s="33" t="s">
        <v>35</v>
      </c>
      <c r="N19" s="33"/>
      <c r="O19" s="33"/>
      <c r="P19" s="33"/>
      <c r="Q19" s="33"/>
      <c r="R19" s="33"/>
      <c r="S19" s="33"/>
      <c r="T19" s="33"/>
      <c r="U19" s="33" t="s">
        <v>35</v>
      </c>
      <c r="V19" s="77"/>
    </row>
    <row r="20" spans="1:22" ht="15">
      <c r="A20" s="32" t="s">
        <v>49</v>
      </c>
      <c r="B20" s="33" t="s">
        <v>34</v>
      </c>
      <c r="C20" s="33"/>
      <c r="D20" s="33"/>
      <c r="E20" s="33"/>
      <c r="F20" s="33"/>
      <c r="G20" s="33"/>
      <c r="H20" s="33"/>
      <c r="I20" s="33"/>
      <c r="J20" s="33"/>
      <c r="K20" s="33"/>
      <c r="L20" s="33"/>
      <c r="M20" s="33" t="s">
        <v>35</v>
      </c>
      <c r="N20" s="33"/>
      <c r="O20" s="33"/>
      <c r="P20" s="33"/>
      <c r="Q20" s="33"/>
      <c r="R20" s="33"/>
      <c r="S20" s="33"/>
      <c r="T20" s="33"/>
      <c r="U20" s="33" t="s">
        <v>35</v>
      </c>
      <c r="V20" s="77"/>
    </row>
    <row r="21" spans="1:22" ht="15">
      <c r="A21" s="32" t="s">
        <v>50</v>
      </c>
      <c r="B21" s="33" t="s">
        <v>34</v>
      </c>
      <c r="C21" s="33"/>
      <c r="D21" s="33"/>
      <c r="E21" s="33"/>
      <c r="F21" s="33"/>
      <c r="G21" s="33"/>
      <c r="H21" s="33"/>
      <c r="I21" s="33"/>
      <c r="J21" s="33"/>
      <c r="K21" s="33"/>
      <c r="L21" s="33"/>
      <c r="M21" s="33"/>
      <c r="N21" s="33"/>
      <c r="O21" s="33"/>
      <c r="P21" s="33"/>
      <c r="Q21" s="33"/>
      <c r="R21" s="33"/>
      <c r="S21" s="33"/>
      <c r="T21" s="33"/>
      <c r="U21" s="33" t="s">
        <v>35</v>
      </c>
      <c r="V21" s="77"/>
    </row>
    <row r="22" spans="1:22" ht="15">
      <c r="A22" s="32" t="s">
        <v>51</v>
      </c>
      <c r="B22" s="33" t="s">
        <v>34</v>
      </c>
      <c r="C22" s="33"/>
      <c r="D22" s="33"/>
      <c r="E22" s="33"/>
      <c r="F22" s="33"/>
      <c r="G22" s="33"/>
      <c r="H22" s="33"/>
      <c r="I22" s="33"/>
      <c r="J22" s="33" t="s">
        <v>35</v>
      </c>
      <c r="K22" s="33"/>
      <c r="L22" s="33"/>
      <c r="M22" s="33"/>
      <c r="N22" s="33"/>
      <c r="O22" s="33"/>
      <c r="P22" s="33" t="s">
        <v>35</v>
      </c>
      <c r="Q22" s="33"/>
      <c r="R22" s="33"/>
      <c r="S22" s="33"/>
      <c r="T22" s="33"/>
      <c r="U22" s="33" t="s">
        <v>35</v>
      </c>
      <c r="V22" s="77"/>
    </row>
    <row r="23" spans="1:22" ht="15">
      <c r="A23" s="32" t="s">
        <v>52</v>
      </c>
      <c r="B23" s="33" t="s">
        <v>34</v>
      </c>
      <c r="C23" s="33"/>
      <c r="D23" s="33"/>
      <c r="E23" s="33"/>
      <c r="F23" s="33"/>
      <c r="G23" s="33"/>
      <c r="H23" s="33"/>
      <c r="I23" s="33"/>
      <c r="J23" s="33" t="s">
        <v>35</v>
      </c>
      <c r="K23" s="33"/>
      <c r="L23" s="33"/>
      <c r="M23" s="33"/>
      <c r="N23" s="33"/>
      <c r="O23" s="33"/>
      <c r="P23" s="33" t="s">
        <v>35</v>
      </c>
      <c r="Q23" s="33"/>
      <c r="R23" s="33"/>
      <c r="S23" s="33"/>
      <c r="T23" s="33"/>
      <c r="U23" s="33" t="s">
        <v>35</v>
      </c>
      <c r="V23" s="77"/>
    </row>
    <row r="24" spans="1:22" ht="15">
      <c r="A24" s="32" t="s">
        <v>53</v>
      </c>
      <c r="B24" s="33" t="s">
        <v>34</v>
      </c>
      <c r="C24" s="33"/>
      <c r="D24" s="33"/>
      <c r="E24" s="33"/>
      <c r="F24" s="33"/>
      <c r="G24" s="33"/>
      <c r="H24" s="33"/>
      <c r="I24" s="33"/>
      <c r="J24" s="33"/>
      <c r="K24" s="33"/>
      <c r="L24" s="33"/>
      <c r="M24" s="33" t="s">
        <v>35</v>
      </c>
      <c r="N24" s="33"/>
      <c r="O24" s="33"/>
      <c r="P24" s="33"/>
      <c r="Q24" s="33"/>
      <c r="R24" s="33"/>
      <c r="S24" s="33"/>
      <c r="T24" s="33"/>
      <c r="U24" s="33" t="s">
        <v>35</v>
      </c>
      <c r="V24" s="77"/>
    </row>
    <row r="25" spans="1:22" s="80" customFormat="1" ht="15">
      <c r="A25" s="81" t="s">
        <v>462</v>
      </c>
      <c r="B25" s="78" t="s">
        <v>34</v>
      </c>
      <c r="C25" s="83"/>
      <c r="D25" s="83"/>
      <c r="E25" s="83"/>
      <c r="F25" s="83"/>
      <c r="G25" s="83"/>
      <c r="H25" s="83"/>
      <c r="I25" s="83"/>
      <c r="J25" s="83" t="s">
        <v>35</v>
      </c>
      <c r="K25" s="83"/>
      <c r="L25" s="83"/>
      <c r="M25" s="83" t="s">
        <v>35</v>
      </c>
      <c r="N25" s="83"/>
      <c r="O25" s="83"/>
      <c r="P25" s="83" t="s">
        <v>35</v>
      </c>
      <c r="Q25" s="83"/>
      <c r="R25" s="83"/>
      <c r="S25" s="83" t="s">
        <v>35</v>
      </c>
      <c r="T25" s="83"/>
      <c r="U25" s="78" t="s">
        <v>35</v>
      </c>
      <c r="V25" s="79"/>
    </row>
    <row r="26" spans="1:22" s="80" customFormat="1" ht="15">
      <c r="A26" s="81" t="s">
        <v>463</v>
      </c>
      <c r="B26" s="78" t="s">
        <v>34</v>
      </c>
      <c r="C26" s="83"/>
      <c r="D26" s="83"/>
      <c r="E26" s="83"/>
      <c r="F26" s="83"/>
      <c r="G26" s="83"/>
      <c r="H26" s="83"/>
      <c r="I26" s="83"/>
      <c r="J26" s="83" t="s">
        <v>35</v>
      </c>
      <c r="K26" s="83"/>
      <c r="L26" s="83"/>
      <c r="M26" s="83"/>
      <c r="N26" s="83"/>
      <c r="O26" s="83"/>
      <c r="P26" s="83" t="s">
        <v>35</v>
      </c>
      <c r="Q26" s="83"/>
      <c r="R26" s="83"/>
      <c r="S26" s="83"/>
      <c r="T26" s="83"/>
      <c r="U26" s="78" t="s">
        <v>35</v>
      </c>
      <c r="V26" s="79"/>
    </row>
    <row r="27" spans="1:22" s="80" customFormat="1" ht="15">
      <c r="A27" s="81" t="s">
        <v>464</v>
      </c>
      <c r="B27" s="78" t="s">
        <v>34</v>
      </c>
      <c r="C27" s="83"/>
      <c r="D27" s="83"/>
      <c r="E27" s="83"/>
      <c r="F27" s="83"/>
      <c r="G27" s="83"/>
      <c r="H27" s="83"/>
      <c r="I27" s="83"/>
      <c r="J27" s="83" t="s">
        <v>35</v>
      </c>
      <c r="K27" s="83"/>
      <c r="L27" s="83"/>
      <c r="M27" s="83" t="s">
        <v>35</v>
      </c>
      <c r="N27" s="83"/>
      <c r="O27" s="83"/>
      <c r="P27" s="83" t="s">
        <v>35</v>
      </c>
      <c r="Q27" s="83"/>
      <c r="R27" s="83"/>
      <c r="S27" s="83" t="s">
        <v>35</v>
      </c>
      <c r="T27" s="83"/>
      <c r="U27" s="78" t="s">
        <v>35</v>
      </c>
      <c r="V27" s="79"/>
    </row>
    <row r="28" spans="1:22" s="80" customFormat="1" ht="15">
      <c r="A28" s="81" t="s">
        <v>465</v>
      </c>
      <c r="B28" s="78" t="s">
        <v>34</v>
      </c>
      <c r="C28" s="83"/>
      <c r="D28" s="83"/>
      <c r="E28" s="83"/>
      <c r="F28" s="83"/>
      <c r="G28" s="83"/>
      <c r="H28" s="83"/>
      <c r="I28" s="83"/>
      <c r="J28" s="83" t="s">
        <v>35</v>
      </c>
      <c r="K28" s="83"/>
      <c r="L28" s="83"/>
      <c r="M28" s="83" t="s">
        <v>35</v>
      </c>
      <c r="N28" s="83"/>
      <c r="O28" s="83"/>
      <c r="P28" s="83" t="s">
        <v>35</v>
      </c>
      <c r="Q28" s="83"/>
      <c r="R28" s="83"/>
      <c r="S28" s="83" t="s">
        <v>35</v>
      </c>
      <c r="T28" s="83"/>
      <c r="U28" s="78" t="s">
        <v>35</v>
      </c>
      <c r="V28" s="79"/>
    </row>
    <row r="29" spans="1:22" ht="15">
      <c r="A29" s="82" t="s">
        <v>54</v>
      </c>
      <c r="B29" s="33" t="s">
        <v>34</v>
      </c>
      <c r="C29" s="83"/>
      <c r="D29" s="83"/>
      <c r="E29" s="83"/>
      <c r="F29" s="83"/>
      <c r="G29" s="83"/>
      <c r="H29" s="83"/>
      <c r="I29" s="83"/>
      <c r="J29" s="83" t="s">
        <v>35</v>
      </c>
      <c r="K29" s="83"/>
      <c r="L29" s="83"/>
      <c r="M29" s="83" t="s">
        <v>35</v>
      </c>
      <c r="N29" s="83"/>
      <c r="O29" s="83"/>
      <c r="P29" s="83" t="s">
        <v>35</v>
      </c>
      <c r="Q29" s="83"/>
      <c r="R29" s="83"/>
      <c r="S29" s="83" t="s">
        <v>35</v>
      </c>
      <c r="T29" s="83"/>
      <c r="U29" s="33" t="s">
        <v>35</v>
      </c>
      <c r="V29" s="77"/>
    </row>
    <row r="30" spans="1:22" ht="15">
      <c r="A30" s="82" t="s">
        <v>461</v>
      </c>
      <c r="B30" s="33" t="s">
        <v>34</v>
      </c>
      <c r="C30" s="83"/>
      <c r="D30" s="83"/>
      <c r="E30" s="83"/>
      <c r="F30" s="83"/>
      <c r="G30" s="83"/>
      <c r="H30" s="83"/>
      <c r="I30" s="83"/>
      <c r="J30" s="83" t="s">
        <v>35</v>
      </c>
      <c r="K30" s="83"/>
      <c r="L30" s="83"/>
      <c r="M30" s="83"/>
      <c r="N30" s="83"/>
      <c r="O30" s="83"/>
      <c r="P30" s="83" t="s">
        <v>35</v>
      </c>
      <c r="Q30" s="83"/>
      <c r="R30" s="83"/>
      <c r="S30" s="83"/>
      <c r="T30" s="83"/>
      <c r="U30" s="33" t="s">
        <v>35</v>
      </c>
      <c r="V30" s="77"/>
    </row>
    <row r="31" spans="1:22" ht="15">
      <c r="A31" s="82" t="s">
        <v>55</v>
      </c>
      <c r="B31" s="33" t="s">
        <v>34</v>
      </c>
      <c r="C31" s="83"/>
      <c r="D31" s="83"/>
      <c r="E31" s="83"/>
      <c r="F31" s="83"/>
      <c r="G31" s="83"/>
      <c r="H31" s="83"/>
      <c r="I31" s="83"/>
      <c r="J31" s="83" t="s">
        <v>35</v>
      </c>
      <c r="K31" s="83"/>
      <c r="L31" s="83"/>
      <c r="M31" s="83"/>
      <c r="N31" s="83"/>
      <c r="O31" s="83"/>
      <c r="P31" s="83" t="s">
        <v>35</v>
      </c>
      <c r="Q31" s="83"/>
      <c r="R31" s="83"/>
      <c r="S31" s="83"/>
      <c r="T31" s="83"/>
      <c r="U31" s="33" t="s">
        <v>35</v>
      </c>
      <c r="V31" s="77"/>
    </row>
    <row r="32" spans="1:22" s="80" customFormat="1" ht="15">
      <c r="A32" s="81" t="s">
        <v>466</v>
      </c>
      <c r="B32" s="78" t="s">
        <v>34</v>
      </c>
      <c r="C32" s="83"/>
      <c r="D32" s="83"/>
      <c r="E32" s="83"/>
      <c r="F32" s="83"/>
      <c r="G32" s="83"/>
      <c r="H32" s="83"/>
      <c r="I32" s="83"/>
      <c r="J32" s="83" t="s">
        <v>35</v>
      </c>
      <c r="K32" s="83"/>
      <c r="L32" s="83"/>
      <c r="M32" s="83"/>
      <c r="N32" s="83"/>
      <c r="O32" s="83"/>
      <c r="P32" s="83" t="s">
        <v>35</v>
      </c>
      <c r="Q32" s="83"/>
      <c r="R32" s="83"/>
      <c r="S32" s="83"/>
      <c r="T32" s="83"/>
      <c r="U32" s="78" t="s">
        <v>35</v>
      </c>
      <c r="V32" s="79"/>
    </row>
    <row r="33" spans="1:22" ht="15">
      <c r="A33" s="82" t="s">
        <v>56</v>
      </c>
      <c r="B33" s="33" t="s">
        <v>34</v>
      </c>
      <c r="C33" s="83"/>
      <c r="D33" s="83"/>
      <c r="E33" s="83"/>
      <c r="F33" s="83"/>
      <c r="G33" s="83"/>
      <c r="H33" s="83"/>
      <c r="I33" s="83"/>
      <c r="J33" s="83" t="s">
        <v>35</v>
      </c>
      <c r="K33" s="83"/>
      <c r="L33" s="83"/>
      <c r="M33" s="83"/>
      <c r="N33" s="83"/>
      <c r="O33" s="83"/>
      <c r="P33" s="83"/>
      <c r="Q33" s="83"/>
      <c r="R33" s="83"/>
      <c r="S33" s="83"/>
      <c r="T33" s="83"/>
      <c r="U33" s="33" t="s">
        <v>35</v>
      </c>
      <c r="V33" s="77"/>
    </row>
    <row r="34" spans="1:22" ht="15">
      <c r="A34" s="82" t="s">
        <v>57</v>
      </c>
      <c r="B34" s="33" t="s">
        <v>34</v>
      </c>
      <c r="C34" s="83"/>
      <c r="D34" s="83"/>
      <c r="E34" s="83"/>
      <c r="F34" s="83"/>
      <c r="G34" s="83"/>
      <c r="H34" s="83"/>
      <c r="I34" s="83"/>
      <c r="J34" s="83" t="s">
        <v>35</v>
      </c>
      <c r="K34" s="83"/>
      <c r="L34" s="83"/>
      <c r="M34" s="83" t="s">
        <v>35</v>
      </c>
      <c r="N34" s="83"/>
      <c r="O34" s="83"/>
      <c r="P34" s="83" t="s">
        <v>35</v>
      </c>
      <c r="Q34" s="83"/>
      <c r="R34" s="83"/>
      <c r="S34" s="83" t="s">
        <v>35</v>
      </c>
      <c r="T34" s="83"/>
      <c r="U34" s="33" t="s">
        <v>35</v>
      </c>
      <c r="V34" s="77"/>
    </row>
    <row r="35" spans="1:22" ht="15">
      <c r="A35" s="82" t="s">
        <v>58</v>
      </c>
      <c r="B35" s="33" t="s">
        <v>34</v>
      </c>
      <c r="C35" s="83"/>
      <c r="D35" s="83"/>
      <c r="E35" s="83"/>
      <c r="F35" s="83"/>
      <c r="G35" s="83"/>
      <c r="H35" s="83"/>
      <c r="I35" s="83"/>
      <c r="J35" s="83" t="s">
        <v>35</v>
      </c>
      <c r="K35" s="83"/>
      <c r="L35" s="83"/>
      <c r="M35" s="83" t="s">
        <v>35</v>
      </c>
      <c r="N35" s="83"/>
      <c r="O35" s="83"/>
      <c r="P35" s="83" t="s">
        <v>35</v>
      </c>
      <c r="Q35" s="83"/>
      <c r="R35" s="83"/>
      <c r="S35" s="83" t="s">
        <v>35</v>
      </c>
      <c r="T35" s="83"/>
      <c r="U35" s="33" t="s">
        <v>35</v>
      </c>
      <c r="V35" s="32"/>
    </row>
    <row r="36" spans="1:22" ht="15">
      <c r="A36" s="82" t="s">
        <v>59</v>
      </c>
      <c r="B36" s="33" t="s">
        <v>34</v>
      </c>
      <c r="C36" s="83"/>
      <c r="D36" s="83"/>
      <c r="E36" s="83"/>
      <c r="F36" s="83"/>
      <c r="G36" s="83"/>
      <c r="H36" s="83"/>
      <c r="I36" s="83"/>
      <c r="J36" s="83" t="s">
        <v>35</v>
      </c>
      <c r="K36" s="83"/>
      <c r="L36" s="83"/>
      <c r="M36" s="83" t="s">
        <v>35</v>
      </c>
      <c r="N36" s="83"/>
      <c r="O36" s="83"/>
      <c r="P36" s="83" t="s">
        <v>35</v>
      </c>
      <c r="Q36" s="83"/>
      <c r="R36" s="83"/>
      <c r="S36" s="83" t="s">
        <v>35</v>
      </c>
      <c r="T36" s="83"/>
      <c r="U36" s="33" t="s">
        <v>35</v>
      </c>
      <c r="V36" s="32"/>
    </row>
    <row r="37" spans="1:22" ht="15">
      <c r="A37" s="82" t="s">
        <v>60</v>
      </c>
      <c r="B37" s="33" t="s">
        <v>34</v>
      </c>
      <c r="C37" s="83"/>
      <c r="D37" s="83"/>
      <c r="E37" s="83"/>
      <c r="F37" s="83"/>
      <c r="G37" s="83"/>
      <c r="H37" s="83"/>
      <c r="I37" s="83"/>
      <c r="J37" s="83" t="s">
        <v>35</v>
      </c>
      <c r="K37" s="83"/>
      <c r="L37" s="83"/>
      <c r="M37" s="83"/>
      <c r="N37" s="83"/>
      <c r="O37" s="83"/>
      <c r="P37" s="83"/>
      <c r="Q37" s="83"/>
      <c r="R37" s="83"/>
      <c r="S37" s="83"/>
      <c r="T37" s="83"/>
      <c r="U37" s="33" t="s">
        <v>35</v>
      </c>
      <c r="V37" s="32"/>
    </row>
    <row r="38" spans="1:22" ht="15">
      <c r="A38" s="82" t="s">
        <v>427</v>
      </c>
      <c r="B38" s="33" t="s">
        <v>34</v>
      </c>
      <c r="C38" s="83"/>
      <c r="D38" s="83"/>
      <c r="E38" s="83"/>
      <c r="F38" s="83"/>
      <c r="G38" s="83"/>
      <c r="H38" s="83"/>
      <c r="I38" s="83"/>
      <c r="J38" s="83" t="s">
        <v>35</v>
      </c>
      <c r="K38" s="83"/>
      <c r="L38" s="83"/>
      <c r="M38" s="83"/>
      <c r="N38" s="83"/>
      <c r="O38" s="83"/>
      <c r="P38" s="83"/>
      <c r="Q38" s="83"/>
      <c r="R38" s="83"/>
      <c r="S38" s="83"/>
      <c r="T38" s="83"/>
      <c r="U38" s="33" t="s">
        <v>35</v>
      </c>
      <c r="V38" s="32" t="s">
        <v>433</v>
      </c>
    </row>
    <row r="39" spans="1:22" ht="15">
      <c r="A39" s="82" t="s">
        <v>61</v>
      </c>
      <c r="B39" s="33" t="s">
        <v>34</v>
      </c>
      <c r="C39" s="83"/>
      <c r="D39" s="83"/>
      <c r="E39" s="83"/>
      <c r="F39" s="83"/>
      <c r="G39" s="83"/>
      <c r="H39" s="83"/>
      <c r="I39" s="83"/>
      <c r="J39" s="83" t="s">
        <v>35</v>
      </c>
      <c r="K39" s="83"/>
      <c r="L39" s="83"/>
      <c r="M39" s="83"/>
      <c r="N39" s="83"/>
      <c r="O39" s="83"/>
      <c r="P39" s="83" t="s">
        <v>35</v>
      </c>
      <c r="Q39" s="83"/>
      <c r="R39" s="83"/>
      <c r="S39" s="83"/>
      <c r="T39" s="83"/>
      <c r="U39" s="33" t="s">
        <v>35</v>
      </c>
      <c r="V39" s="77"/>
    </row>
    <row r="40" spans="1:22" ht="15">
      <c r="A40" s="82" t="s">
        <v>62</v>
      </c>
      <c r="B40" s="33" t="s">
        <v>34</v>
      </c>
      <c r="C40" s="83"/>
      <c r="D40" s="83"/>
      <c r="E40" s="83"/>
      <c r="F40" s="83"/>
      <c r="G40" s="83"/>
      <c r="H40" s="83"/>
      <c r="I40" s="83"/>
      <c r="J40" s="83"/>
      <c r="K40" s="83"/>
      <c r="L40" s="83"/>
      <c r="M40" s="83"/>
      <c r="N40" s="83"/>
      <c r="O40" s="83"/>
      <c r="P40" s="83"/>
      <c r="Q40" s="83"/>
      <c r="R40" s="83"/>
      <c r="S40" s="83" t="s">
        <v>35</v>
      </c>
      <c r="T40" s="83"/>
      <c r="U40" s="33" t="s">
        <v>35</v>
      </c>
      <c r="V40" s="77"/>
    </row>
    <row r="41" spans="1:22" ht="15">
      <c r="A41" s="82" t="s">
        <v>63</v>
      </c>
      <c r="B41" s="33" t="s">
        <v>34</v>
      </c>
      <c r="C41" s="83"/>
      <c r="D41" s="83"/>
      <c r="E41" s="83"/>
      <c r="F41" s="83"/>
      <c r="G41" s="83"/>
      <c r="H41" s="83"/>
      <c r="I41" s="83"/>
      <c r="J41" s="83" t="s">
        <v>35</v>
      </c>
      <c r="K41" s="83"/>
      <c r="L41" s="83"/>
      <c r="M41" s="83" t="s">
        <v>35</v>
      </c>
      <c r="N41" s="83"/>
      <c r="O41" s="83"/>
      <c r="P41" s="83" t="s">
        <v>35</v>
      </c>
      <c r="Q41" s="83"/>
      <c r="R41" s="83"/>
      <c r="S41" s="83" t="s">
        <v>35</v>
      </c>
      <c r="T41" s="83"/>
      <c r="U41" s="33" t="s">
        <v>35</v>
      </c>
      <c r="V41" s="77"/>
    </row>
    <row r="42" spans="1:22" s="80" customFormat="1" ht="15">
      <c r="A42" s="81" t="s">
        <v>467</v>
      </c>
      <c r="B42" s="78" t="s">
        <v>34</v>
      </c>
      <c r="C42" s="83"/>
      <c r="D42" s="83"/>
      <c r="E42" s="83"/>
      <c r="F42" s="83"/>
      <c r="G42" s="83"/>
      <c r="H42" s="83"/>
      <c r="I42" s="83"/>
      <c r="J42" s="83" t="s">
        <v>35</v>
      </c>
      <c r="K42" s="83"/>
      <c r="L42" s="83"/>
      <c r="M42" s="83" t="s">
        <v>35</v>
      </c>
      <c r="N42" s="83"/>
      <c r="O42" s="83"/>
      <c r="P42" s="83" t="s">
        <v>35</v>
      </c>
      <c r="Q42" s="83"/>
      <c r="R42" s="83"/>
      <c r="S42" s="83" t="s">
        <v>35</v>
      </c>
      <c r="T42" s="83"/>
      <c r="U42" s="78" t="s">
        <v>35</v>
      </c>
      <c r="V42" s="79"/>
    </row>
    <row r="43" spans="1:22" ht="15">
      <c r="A43" s="82" t="s">
        <v>64</v>
      </c>
      <c r="B43" s="33" t="s">
        <v>34</v>
      </c>
      <c r="C43" s="83"/>
      <c r="D43" s="83"/>
      <c r="E43" s="83"/>
      <c r="F43" s="83"/>
      <c r="G43" s="83"/>
      <c r="H43" s="83"/>
      <c r="I43" s="83"/>
      <c r="J43" s="83" t="s">
        <v>35</v>
      </c>
      <c r="K43" s="83"/>
      <c r="L43" s="83"/>
      <c r="M43" s="83" t="s">
        <v>35</v>
      </c>
      <c r="N43" s="83"/>
      <c r="O43" s="83"/>
      <c r="P43" s="83" t="s">
        <v>35</v>
      </c>
      <c r="Q43" s="83"/>
      <c r="R43" s="83"/>
      <c r="S43" s="83" t="s">
        <v>35</v>
      </c>
      <c r="T43" s="83"/>
      <c r="U43" s="33" t="s">
        <v>35</v>
      </c>
      <c r="V43" s="77"/>
    </row>
    <row r="44" spans="1:22" ht="15">
      <c r="A44" s="82" t="s">
        <v>65</v>
      </c>
      <c r="B44" s="33" t="s">
        <v>34</v>
      </c>
      <c r="C44" s="83"/>
      <c r="D44" s="83"/>
      <c r="E44" s="83"/>
      <c r="F44" s="83"/>
      <c r="G44" s="83"/>
      <c r="H44" s="83"/>
      <c r="I44" s="83"/>
      <c r="J44" s="83" t="s">
        <v>35</v>
      </c>
      <c r="K44" s="83"/>
      <c r="L44" s="83"/>
      <c r="M44" s="83"/>
      <c r="N44" s="83"/>
      <c r="O44" s="83"/>
      <c r="P44" s="83"/>
      <c r="Q44" s="83"/>
      <c r="R44" s="83"/>
      <c r="S44" s="83"/>
      <c r="T44" s="83"/>
      <c r="U44" s="33" t="s">
        <v>35</v>
      </c>
      <c r="V44" s="77"/>
    </row>
    <row r="45" spans="1:22" ht="15">
      <c r="A45" s="82" t="s">
        <v>66</v>
      </c>
      <c r="B45" s="33" t="s">
        <v>34</v>
      </c>
      <c r="C45" s="83"/>
      <c r="D45" s="83"/>
      <c r="E45" s="83"/>
      <c r="F45" s="83"/>
      <c r="G45" s="83"/>
      <c r="H45" s="83"/>
      <c r="I45" s="83"/>
      <c r="J45" s="83" t="s">
        <v>35</v>
      </c>
      <c r="K45" s="83"/>
      <c r="L45" s="83"/>
      <c r="M45" s="83"/>
      <c r="N45" s="83"/>
      <c r="O45" s="83"/>
      <c r="P45" s="83" t="s">
        <v>35</v>
      </c>
      <c r="Q45" s="83"/>
      <c r="R45" s="83"/>
      <c r="S45" s="83"/>
      <c r="T45" s="83"/>
      <c r="U45" s="33" t="s">
        <v>35</v>
      </c>
      <c r="V45" s="77"/>
    </row>
    <row r="46" spans="1:22" ht="15">
      <c r="A46" s="82" t="s">
        <v>67</v>
      </c>
      <c r="B46" s="33" t="s">
        <v>34</v>
      </c>
      <c r="C46" s="83"/>
      <c r="D46" s="83"/>
      <c r="E46" s="83"/>
      <c r="F46" s="83"/>
      <c r="G46" s="83"/>
      <c r="H46" s="83"/>
      <c r="I46" s="83"/>
      <c r="J46" s="83" t="s">
        <v>35</v>
      </c>
      <c r="K46" s="83"/>
      <c r="L46" s="83"/>
      <c r="M46" s="83"/>
      <c r="N46" s="83"/>
      <c r="O46" s="83"/>
      <c r="P46" s="83"/>
      <c r="Q46" s="83"/>
      <c r="R46" s="83"/>
      <c r="S46" s="83"/>
      <c r="T46" s="83"/>
      <c r="U46" s="33" t="s">
        <v>35</v>
      </c>
      <c r="V46" s="77"/>
    </row>
    <row r="47" spans="1:22" ht="15">
      <c r="A47" s="82" t="s">
        <v>68</v>
      </c>
      <c r="B47" s="33" t="s">
        <v>34</v>
      </c>
      <c r="C47" s="83"/>
      <c r="D47" s="83"/>
      <c r="E47" s="83"/>
      <c r="F47" s="83"/>
      <c r="G47" s="83"/>
      <c r="H47" s="83"/>
      <c r="I47" s="83"/>
      <c r="J47" s="83"/>
      <c r="K47" s="83"/>
      <c r="L47" s="83"/>
      <c r="M47" s="83"/>
      <c r="N47" s="83"/>
      <c r="O47" s="83"/>
      <c r="P47" s="83"/>
      <c r="Q47" s="83"/>
      <c r="R47" s="83"/>
      <c r="S47" s="83"/>
      <c r="T47" s="83"/>
      <c r="U47" s="33" t="s">
        <v>35</v>
      </c>
      <c r="V47" s="77"/>
    </row>
    <row r="48" spans="1:22" s="80" customFormat="1" ht="15">
      <c r="A48" s="81" t="s">
        <v>468</v>
      </c>
      <c r="B48" s="78" t="s">
        <v>34</v>
      </c>
      <c r="C48" s="83"/>
      <c r="D48" s="83"/>
      <c r="E48" s="83"/>
      <c r="F48" s="83"/>
      <c r="G48" s="83"/>
      <c r="H48" s="83"/>
      <c r="I48" s="83"/>
      <c r="J48" s="83"/>
      <c r="K48" s="83"/>
      <c r="L48" s="83"/>
      <c r="M48" s="83" t="s">
        <v>35</v>
      </c>
      <c r="N48" s="83"/>
      <c r="O48" s="83"/>
      <c r="P48" s="83" t="s">
        <v>35</v>
      </c>
      <c r="Q48" s="83"/>
      <c r="R48" s="83"/>
      <c r="S48" s="83"/>
      <c r="T48" s="83"/>
      <c r="U48" s="78" t="s">
        <v>35</v>
      </c>
      <c r="V48" s="79"/>
    </row>
    <row r="49" spans="1:22" ht="15">
      <c r="A49" s="82" t="s">
        <v>69</v>
      </c>
      <c r="B49" s="33" t="s">
        <v>34</v>
      </c>
      <c r="C49" s="83"/>
      <c r="D49" s="83"/>
      <c r="E49" s="83"/>
      <c r="F49" s="83"/>
      <c r="G49" s="83"/>
      <c r="H49" s="83"/>
      <c r="I49" s="83"/>
      <c r="J49" s="83" t="s">
        <v>35</v>
      </c>
      <c r="K49" s="83"/>
      <c r="L49" s="83"/>
      <c r="M49" s="83"/>
      <c r="N49" s="83"/>
      <c r="O49" s="83"/>
      <c r="P49" s="83" t="s">
        <v>35</v>
      </c>
      <c r="Q49" s="83"/>
      <c r="R49" s="83"/>
      <c r="S49" s="83" t="s">
        <v>35</v>
      </c>
      <c r="T49" s="83"/>
      <c r="U49" s="33" t="s">
        <v>35</v>
      </c>
      <c r="V49" s="77"/>
    </row>
    <row r="50" spans="1:22" s="80" customFormat="1" ht="15">
      <c r="A50" s="81" t="s">
        <v>469</v>
      </c>
      <c r="B50" s="78" t="s">
        <v>34</v>
      </c>
      <c r="C50" s="83"/>
      <c r="D50" s="83"/>
      <c r="E50" s="83"/>
      <c r="F50" s="83"/>
      <c r="G50" s="83"/>
      <c r="H50" s="83"/>
      <c r="I50" s="83"/>
      <c r="J50" s="83" t="s">
        <v>35</v>
      </c>
      <c r="K50" s="83"/>
      <c r="L50" s="83"/>
      <c r="M50" s="83"/>
      <c r="N50" s="83"/>
      <c r="O50" s="83"/>
      <c r="P50" s="83"/>
      <c r="Q50" s="83"/>
      <c r="R50" s="83"/>
      <c r="S50" s="83"/>
      <c r="T50" s="83"/>
      <c r="U50" s="78" t="s">
        <v>35</v>
      </c>
      <c r="V50" s="79"/>
    </row>
    <row r="51" spans="1:22" ht="15">
      <c r="A51" s="82" t="s">
        <v>70</v>
      </c>
      <c r="B51" s="33" t="s">
        <v>34</v>
      </c>
      <c r="C51" s="83"/>
      <c r="D51" s="83"/>
      <c r="E51" s="83"/>
      <c r="F51" s="83"/>
      <c r="G51" s="83"/>
      <c r="H51" s="83"/>
      <c r="I51" s="83"/>
      <c r="J51" s="83" t="s">
        <v>35</v>
      </c>
      <c r="K51" s="83"/>
      <c r="L51" s="83"/>
      <c r="M51" s="83"/>
      <c r="N51" s="83"/>
      <c r="O51" s="83"/>
      <c r="P51" s="83"/>
      <c r="Q51" s="83"/>
      <c r="R51" s="83"/>
      <c r="S51" s="83"/>
      <c r="T51" s="83"/>
      <c r="U51" s="33" t="s">
        <v>35</v>
      </c>
      <c r="V51" s="77"/>
    </row>
    <row r="52" spans="1:22" ht="15">
      <c r="A52" s="32" t="s">
        <v>71</v>
      </c>
      <c r="B52" s="33" t="s">
        <v>34</v>
      </c>
      <c r="C52" s="83"/>
      <c r="D52" s="83"/>
      <c r="E52" s="83"/>
      <c r="F52" s="83"/>
      <c r="G52" s="83"/>
      <c r="H52" s="83"/>
      <c r="I52" s="83"/>
      <c r="J52" s="83" t="s">
        <v>35</v>
      </c>
      <c r="K52" s="83"/>
      <c r="L52" s="83"/>
      <c r="M52" s="83"/>
      <c r="N52" s="83"/>
      <c r="O52" s="83"/>
      <c r="P52" s="83" t="s">
        <v>35</v>
      </c>
      <c r="Q52" s="83"/>
      <c r="R52" s="83"/>
      <c r="S52" s="83"/>
      <c r="T52" s="83"/>
      <c r="U52" s="33" t="s">
        <v>35</v>
      </c>
      <c r="V52" s="77"/>
    </row>
    <row r="53" spans="1:22" ht="15">
      <c r="A53" s="32" t="s">
        <v>72</v>
      </c>
      <c r="B53" s="33" t="s">
        <v>34</v>
      </c>
      <c r="C53" s="83"/>
      <c r="D53" s="83"/>
      <c r="E53" s="83"/>
      <c r="F53" s="83"/>
      <c r="G53" s="83"/>
      <c r="H53" s="83"/>
      <c r="I53" s="83"/>
      <c r="J53" s="83"/>
      <c r="K53" s="83"/>
      <c r="L53" s="83"/>
      <c r="M53" s="83"/>
      <c r="N53" s="83"/>
      <c r="O53" s="83"/>
      <c r="P53" s="83"/>
      <c r="Q53" s="83"/>
      <c r="R53" s="83"/>
      <c r="S53" s="83"/>
      <c r="T53" s="83"/>
      <c r="U53" s="33" t="s">
        <v>35</v>
      </c>
      <c r="V53" s="77"/>
    </row>
  </sheetData>
  <sheetProtection sheet="1" objects="1" scenarios="1" selectLockedCells="1"/>
  <printOptions/>
  <pageMargins left="0.7" right="0.7" top="0.75" bottom="0.75" header="0.3" footer="0.3"/>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A1:N291"/>
  <sheetViews>
    <sheetView showGridLines="0" zoomScalePageLayoutView="0" workbookViewId="0" topLeftCell="A1">
      <pane ySplit="1" topLeftCell="A2" activePane="bottomLeft" state="frozen"/>
      <selection pane="topLeft" activeCell="A1" sqref="A1"/>
      <selection pane="bottomLeft" activeCell="D1" sqref="D1"/>
    </sheetView>
  </sheetViews>
  <sheetFormatPr defaultColWidth="8.88671875" defaultRowHeight="15"/>
  <cols>
    <col min="1" max="2" width="16.99609375" style="1" customWidth="1"/>
    <col min="3" max="3" width="43.10546875" style="4" bestFit="1" customWidth="1"/>
    <col min="4" max="4" width="33.21484375" style="1" bestFit="1" customWidth="1"/>
    <col min="5" max="5" width="6.4453125" style="1" bestFit="1" customWidth="1"/>
    <col min="6" max="6" width="8.88671875" style="1" customWidth="1"/>
    <col min="7" max="7" width="11.77734375" style="1" customWidth="1"/>
    <col min="8" max="8" width="29.4453125" style="1" customWidth="1"/>
    <col min="9" max="9" width="18.5546875" style="1" bestFit="1" customWidth="1"/>
    <col min="10" max="10" width="13.77734375" style="1" bestFit="1" customWidth="1"/>
    <col min="11" max="11" width="22.4453125" style="1" customWidth="1"/>
    <col min="12" max="12" width="20.88671875" style="1" customWidth="1"/>
    <col min="13" max="13" width="17.5546875" style="1" customWidth="1"/>
    <col min="14" max="14" width="8.6640625" style="1" bestFit="1" customWidth="1"/>
    <col min="15" max="16384" width="8.88671875" style="1" customWidth="1"/>
  </cols>
  <sheetData>
    <row r="1" spans="1:3" ht="18">
      <c r="A1" s="12" t="s">
        <v>363</v>
      </c>
      <c r="B1" s="12" t="s">
        <v>7</v>
      </c>
      <c r="C1" s="2" t="s">
        <v>8</v>
      </c>
    </row>
    <row r="2" spans="1:14" ht="15">
      <c r="A2" s="13" t="s">
        <v>1</v>
      </c>
      <c r="B2" s="13" t="s">
        <v>380</v>
      </c>
      <c r="C2" s="11" t="s">
        <v>73</v>
      </c>
      <c r="D2" s="5"/>
      <c r="E2" s="5"/>
      <c r="F2" s="5"/>
      <c r="G2" s="5"/>
      <c r="H2" s="6"/>
      <c r="I2" s="5"/>
      <c r="J2" s="5"/>
      <c r="K2" s="5"/>
      <c r="L2" s="5"/>
      <c r="M2" s="5"/>
      <c r="N2" s="5"/>
    </row>
    <row r="3" spans="1:14" ht="14.25" customHeight="1">
      <c r="A3" s="13" t="s">
        <v>364</v>
      </c>
      <c r="B3" s="13" t="s">
        <v>381</v>
      </c>
      <c r="C3" s="11" t="s">
        <v>74</v>
      </c>
      <c r="D3" s="7"/>
      <c r="E3" s="7"/>
      <c r="F3" s="7"/>
      <c r="G3" s="7"/>
      <c r="H3" s="7"/>
      <c r="I3" s="7"/>
      <c r="J3" s="7"/>
      <c r="K3" s="7"/>
      <c r="L3" s="7"/>
      <c r="M3" s="7"/>
      <c r="N3" s="7"/>
    </row>
    <row r="4" spans="1:14" ht="15">
      <c r="A4" s="8"/>
      <c r="B4" s="13" t="s">
        <v>73</v>
      </c>
      <c r="C4" s="11" t="s">
        <v>75</v>
      </c>
      <c r="D4" s="7"/>
      <c r="E4" s="8"/>
      <c r="F4" s="8"/>
      <c r="G4" s="7"/>
      <c r="H4" s="7"/>
      <c r="I4" s="7"/>
      <c r="J4" s="7"/>
      <c r="K4" s="7"/>
      <c r="L4" s="8"/>
      <c r="M4" s="7"/>
      <c r="N4" s="7"/>
    </row>
    <row r="5" spans="1:14" ht="15">
      <c r="A5" s="8"/>
      <c r="B5" s="8"/>
      <c r="C5" s="11" t="s">
        <v>76</v>
      </c>
      <c r="D5" s="7"/>
      <c r="E5" s="8"/>
      <c r="F5" s="8"/>
      <c r="G5" s="7"/>
      <c r="H5" s="7"/>
      <c r="I5" s="8"/>
      <c r="J5" s="7"/>
      <c r="K5" s="7"/>
      <c r="L5" s="8"/>
      <c r="M5" s="7"/>
      <c r="N5" s="7"/>
    </row>
    <row r="6" spans="1:14" ht="15">
      <c r="A6" s="8"/>
      <c r="B6" s="8"/>
      <c r="C6" s="11" t="s">
        <v>77</v>
      </c>
      <c r="D6" s="7"/>
      <c r="E6" s="8"/>
      <c r="F6" s="8"/>
      <c r="G6" s="7"/>
      <c r="H6" s="7"/>
      <c r="I6" s="8"/>
      <c r="J6" s="7"/>
      <c r="K6" s="7"/>
      <c r="L6" s="8"/>
      <c r="M6" s="7"/>
      <c r="N6" s="7"/>
    </row>
    <row r="7" spans="1:14" ht="15">
      <c r="A7" s="8"/>
      <c r="B7" s="8"/>
      <c r="C7" s="11" t="s">
        <v>78</v>
      </c>
      <c r="D7" s="7"/>
      <c r="E7" s="8"/>
      <c r="F7" s="8"/>
      <c r="G7" s="8"/>
      <c r="H7" s="7"/>
      <c r="I7" s="8"/>
      <c r="J7" s="8"/>
      <c r="K7" s="8"/>
      <c r="L7" s="8"/>
      <c r="M7" s="8"/>
      <c r="N7" s="7"/>
    </row>
    <row r="8" spans="1:14" ht="15">
      <c r="A8" s="8"/>
      <c r="B8" s="8"/>
      <c r="C8" s="11" t="s">
        <v>79</v>
      </c>
      <c r="D8" s="7"/>
      <c r="E8" s="8"/>
      <c r="F8" s="8"/>
      <c r="G8" s="8"/>
      <c r="H8" s="7"/>
      <c r="I8" s="8"/>
      <c r="J8" s="8"/>
      <c r="K8" s="8"/>
      <c r="L8" s="8"/>
      <c r="M8" s="8"/>
      <c r="N8" s="7"/>
    </row>
    <row r="9" spans="1:14" ht="15">
      <c r="A9" s="8"/>
      <c r="B9" s="8"/>
      <c r="C9" s="11" t="s">
        <v>80</v>
      </c>
      <c r="D9" s="7"/>
      <c r="E9" s="8"/>
      <c r="F9" s="8"/>
      <c r="G9" s="8"/>
      <c r="H9" s="7"/>
      <c r="I9" s="8"/>
      <c r="J9" s="8"/>
      <c r="K9" s="8"/>
      <c r="L9" s="8"/>
      <c r="M9" s="8"/>
      <c r="N9" s="7"/>
    </row>
    <row r="10" spans="1:14" ht="14.25" customHeight="1">
      <c r="A10" s="8"/>
      <c r="B10" s="8"/>
      <c r="C10" s="11" t="s">
        <v>81</v>
      </c>
      <c r="D10" s="7"/>
      <c r="E10" s="8"/>
      <c r="F10" s="8"/>
      <c r="G10" s="8"/>
      <c r="H10" s="7"/>
      <c r="I10" s="8"/>
      <c r="J10" s="8"/>
      <c r="K10" s="8"/>
      <c r="L10" s="8"/>
      <c r="M10" s="8"/>
      <c r="N10" s="7"/>
    </row>
    <row r="11" spans="1:14" ht="15">
      <c r="A11" s="8"/>
      <c r="B11" s="8"/>
      <c r="C11" s="11" t="s">
        <v>82</v>
      </c>
      <c r="D11" s="7"/>
      <c r="E11" s="8"/>
      <c r="F11" s="8"/>
      <c r="G11" s="8"/>
      <c r="H11" s="7"/>
      <c r="I11" s="8"/>
      <c r="J11" s="8"/>
      <c r="K11" s="8"/>
      <c r="L11" s="8"/>
      <c r="M11" s="8"/>
      <c r="N11" s="8"/>
    </row>
    <row r="12" spans="1:14" ht="15">
      <c r="A12" s="8"/>
      <c r="B12" s="8"/>
      <c r="C12" s="11" t="s">
        <v>83</v>
      </c>
      <c r="D12" s="8"/>
      <c r="E12" s="8"/>
      <c r="F12" s="8"/>
      <c r="G12" s="8"/>
      <c r="H12" s="7"/>
      <c r="I12" s="8"/>
      <c r="J12" s="8"/>
      <c r="K12" s="8"/>
      <c r="L12" s="8"/>
      <c r="M12" s="8"/>
      <c r="N12" s="8"/>
    </row>
    <row r="13" spans="1:14" ht="15">
      <c r="A13" s="8"/>
      <c r="B13" s="8"/>
      <c r="C13" s="11" t="s">
        <v>84</v>
      </c>
      <c r="D13" s="9"/>
      <c r="E13" s="8"/>
      <c r="F13" s="8"/>
      <c r="G13" s="8"/>
      <c r="H13" s="7"/>
      <c r="I13" s="8"/>
      <c r="J13" s="8"/>
      <c r="K13" s="8"/>
      <c r="L13" s="8"/>
      <c r="M13" s="8"/>
      <c r="N13" s="9"/>
    </row>
    <row r="14" spans="1:14" ht="15">
      <c r="A14" s="9"/>
      <c r="B14" s="9"/>
      <c r="C14" s="11" t="s">
        <v>85</v>
      </c>
      <c r="D14" s="9"/>
      <c r="E14" s="9"/>
      <c r="F14" s="9"/>
      <c r="G14" s="9"/>
      <c r="H14" s="9"/>
      <c r="I14" s="9"/>
      <c r="J14" s="9"/>
      <c r="K14" s="9"/>
      <c r="L14" s="9"/>
      <c r="M14" s="9"/>
      <c r="N14" s="9"/>
    </row>
    <row r="15" ht="15">
      <c r="C15" s="11" t="s">
        <v>86</v>
      </c>
    </row>
    <row r="16" ht="15">
      <c r="C16" s="11" t="s">
        <v>87</v>
      </c>
    </row>
    <row r="17" ht="15">
      <c r="C17" s="11" t="s">
        <v>88</v>
      </c>
    </row>
    <row r="18" ht="15">
      <c r="C18" s="11" t="s">
        <v>89</v>
      </c>
    </row>
    <row r="19" ht="15">
      <c r="C19" s="11" t="s">
        <v>90</v>
      </c>
    </row>
    <row r="20" ht="15">
      <c r="C20" s="11" t="s">
        <v>91</v>
      </c>
    </row>
    <row r="21" ht="15">
      <c r="C21" s="11" t="s">
        <v>92</v>
      </c>
    </row>
    <row r="22" ht="15">
      <c r="C22" s="11" t="s">
        <v>93</v>
      </c>
    </row>
    <row r="23" ht="15">
      <c r="C23" s="11" t="s">
        <v>94</v>
      </c>
    </row>
    <row r="24" ht="15">
      <c r="C24" s="11" t="s">
        <v>95</v>
      </c>
    </row>
    <row r="25" ht="15">
      <c r="C25" s="11" t="s">
        <v>96</v>
      </c>
    </row>
    <row r="26" ht="15">
      <c r="C26" s="11" t="s">
        <v>97</v>
      </c>
    </row>
    <row r="27" ht="15">
      <c r="C27" s="11" t="s">
        <v>98</v>
      </c>
    </row>
    <row r="28" ht="15">
      <c r="C28" s="11" t="s">
        <v>99</v>
      </c>
    </row>
    <row r="29" ht="15">
      <c r="C29" s="11" t="s">
        <v>100</v>
      </c>
    </row>
    <row r="30" ht="15">
      <c r="C30" s="11" t="s">
        <v>101</v>
      </c>
    </row>
    <row r="31" ht="15">
      <c r="C31" s="11" t="s">
        <v>102</v>
      </c>
    </row>
    <row r="32" ht="15">
      <c r="C32" s="11" t="s">
        <v>103</v>
      </c>
    </row>
    <row r="33" ht="15">
      <c r="C33" s="11" t="s">
        <v>104</v>
      </c>
    </row>
    <row r="34" ht="15">
      <c r="C34" s="11" t="s">
        <v>105</v>
      </c>
    </row>
    <row r="35" ht="15">
      <c r="C35" s="11" t="s">
        <v>106</v>
      </c>
    </row>
    <row r="36" ht="15">
      <c r="C36" s="11" t="s">
        <v>107</v>
      </c>
    </row>
    <row r="37" ht="15">
      <c r="C37" s="11" t="s">
        <v>108</v>
      </c>
    </row>
    <row r="38" ht="15">
      <c r="C38" s="11" t="s">
        <v>109</v>
      </c>
    </row>
    <row r="39" ht="15">
      <c r="C39" s="11" t="s">
        <v>110</v>
      </c>
    </row>
    <row r="40" ht="15">
      <c r="C40" s="11" t="s">
        <v>111</v>
      </c>
    </row>
    <row r="41" ht="15">
      <c r="C41" s="11" t="s">
        <v>112</v>
      </c>
    </row>
    <row r="42" ht="15">
      <c r="C42" s="11" t="s">
        <v>113</v>
      </c>
    </row>
    <row r="43" ht="15">
      <c r="C43" s="11" t="s">
        <v>114</v>
      </c>
    </row>
    <row r="44" ht="15">
      <c r="C44" s="11" t="s">
        <v>115</v>
      </c>
    </row>
    <row r="45" ht="15">
      <c r="C45" s="11" t="s">
        <v>116</v>
      </c>
    </row>
    <row r="46" ht="15">
      <c r="C46" s="11" t="s">
        <v>117</v>
      </c>
    </row>
    <row r="47" ht="15">
      <c r="C47" s="11" t="s">
        <v>118</v>
      </c>
    </row>
    <row r="48" ht="15">
      <c r="C48" s="11" t="s">
        <v>119</v>
      </c>
    </row>
    <row r="49" ht="15">
      <c r="C49" s="11" t="s">
        <v>120</v>
      </c>
    </row>
    <row r="50" ht="15">
      <c r="C50" s="11" t="s">
        <v>121</v>
      </c>
    </row>
    <row r="51" ht="15">
      <c r="C51" s="11" t="s">
        <v>122</v>
      </c>
    </row>
    <row r="52" ht="15">
      <c r="C52" s="11" t="s">
        <v>123</v>
      </c>
    </row>
    <row r="53" ht="15">
      <c r="C53" s="11" t="s">
        <v>124</v>
      </c>
    </row>
    <row r="54" ht="15">
      <c r="C54" s="11" t="s">
        <v>125</v>
      </c>
    </row>
    <row r="55" ht="15">
      <c r="C55" s="11" t="s">
        <v>126</v>
      </c>
    </row>
    <row r="56" ht="15">
      <c r="C56" s="11" t="s">
        <v>127</v>
      </c>
    </row>
    <row r="57" ht="15">
      <c r="C57" s="11" t="s">
        <v>128</v>
      </c>
    </row>
    <row r="58" ht="15">
      <c r="C58" s="11" t="s">
        <v>129</v>
      </c>
    </row>
    <row r="59" ht="15">
      <c r="C59" s="11" t="s">
        <v>130</v>
      </c>
    </row>
    <row r="60" ht="15">
      <c r="C60" s="11" t="s">
        <v>131</v>
      </c>
    </row>
    <row r="61" ht="15">
      <c r="C61" s="11" t="s">
        <v>132</v>
      </c>
    </row>
    <row r="62" ht="15">
      <c r="C62" s="11" t="s">
        <v>133</v>
      </c>
    </row>
    <row r="63" ht="15">
      <c r="C63" s="11" t="s">
        <v>134</v>
      </c>
    </row>
    <row r="64" ht="15">
      <c r="C64" s="11" t="s">
        <v>135</v>
      </c>
    </row>
    <row r="65" ht="15">
      <c r="C65" s="11" t="s">
        <v>136</v>
      </c>
    </row>
    <row r="66" ht="15">
      <c r="C66" s="11" t="s">
        <v>137</v>
      </c>
    </row>
    <row r="67" ht="15">
      <c r="C67" s="11" t="s">
        <v>138</v>
      </c>
    </row>
    <row r="68" ht="15">
      <c r="C68" s="11" t="s">
        <v>139</v>
      </c>
    </row>
    <row r="69" ht="15">
      <c r="C69" s="11" t="s">
        <v>140</v>
      </c>
    </row>
    <row r="70" ht="15">
      <c r="C70" s="11" t="s">
        <v>141</v>
      </c>
    </row>
    <row r="71" ht="15">
      <c r="C71" s="11" t="s">
        <v>142</v>
      </c>
    </row>
    <row r="72" ht="15">
      <c r="C72" s="11" t="s">
        <v>143</v>
      </c>
    </row>
    <row r="73" ht="15">
      <c r="C73" s="11" t="s">
        <v>144</v>
      </c>
    </row>
    <row r="74" ht="15">
      <c r="C74" s="11" t="s">
        <v>145</v>
      </c>
    </row>
    <row r="75" ht="15">
      <c r="C75" s="11" t="s">
        <v>146</v>
      </c>
    </row>
    <row r="76" ht="15">
      <c r="C76" s="11" t="s">
        <v>147</v>
      </c>
    </row>
    <row r="77" ht="15">
      <c r="C77" s="11" t="s">
        <v>148</v>
      </c>
    </row>
    <row r="78" ht="15">
      <c r="C78" s="11" t="s">
        <v>149</v>
      </c>
    </row>
    <row r="79" ht="15">
      <c r="C79" s="11" t="s">
        <v>150</v>
      </c>
    </row>
    <row r="80" ht="15">
      <c r="C80" s="11" t="s">
        <v>151</v>
      </c>
    </row>
    <row r="81" ht="15">
      <c r="C81" s="11" t="s">
        <v>152</v>
      </c>
    </row>
    <row r="82" ht="15">
      <c r="C82" s="11" t="s">
        <v>153</v>
      </c>
    </row>
    <row r="83" ht="15">
      <c r="C83" s="11" t="s">
        <v>154</v>
      </c>
    </row>
    <row r="84" ht="15">
      <c r="C84" s="11" t="s">
        <v>155</v>
      </c>
    </row>
    <row r="85" ht="15">
      <c r="C85" s="11" t="s">
        <v>156</v>
      </c>
    </row>
    <row r="86" ht="15">
      <c r="C86" s="11" t="s">
        <v>157</v>
      </c>
    </row>
    <row r="87" ht="15">
      <c r="C87" s="11" t="s">
        <v>158</v>
      </c>
    </row>
    <row r="88" ht="15">
      <c r="C88" s="11" t="s">
        <v>159</v>
      </c>
    </row>
    <row r="89" ht="15">
      <c r="C89" s="11" t="s">
        <v>160</v>
      </c>
    </row>
    <row r="90" ht="15">
      <c r="C90" s="11" t="s">
        <v>161</v>
      </c>
    </row>
    <row r="91" ht="15">
      <c r="C91" s="11" t="s">
        <v>162</v>
      </c>
    </row>
    <row r="92" ht="15">
      <c r="C92" s="11" t="s">
        <v>163</v>
      </c>
    </row>
    <row r="93" ht="15">
      <c r="C93" s="11" t="s">
        <v>164</v>
      </c>
    </row>
    <row r="94" ht="15">
      <c r="C94" s="11" t="s">
        <v>165</v>
      </c>
    </row>
    <row r="95" ht="15">
      <c r="C95" s="11" t="s">
        <v>166</v>
      </c>
    </row>
    <row r="96" ht="15">
      <c r="C96" s="11" t="s">
        <v>167</v>
      </c>
    </row>
    <row r="97" ht="15">
      <c r="C97" s="11" t="s">
        <v>168</v>
      </c>
    </row>
    <row r="98" ht="15">
      <c r="C98" s="11" t="s">
        <v>169</v>
      </c>
    </row>
    <row r="99" ht="15">
      <c r="C99" s="11" t="s">
        <v>170</v>
      </c>
    </row>
    <row r="100" ht="15">
      <c r="C100" s="11" t="s">
        <v>171</v>
      </c>
    </row>
    <row r="101" ht="15">
      <c r="C101" s="11" t="s">
        <v>172</v>
      </c>
    </row>
    <row r="102" ht="15">
      <c r="C102" s="11" t="s">
        <v>173</v>
      </c>
    </row>
    <row r="103" ht="15">
      <c r="C103" s="11" t="s">
        <v>174</v>
      </c>
    </row>
    <row r="104" ht="15">
      <c r="C104" s="11" t="s">
        <v>175</v>
      </c>
    </row>
    <row r="105" ht="15">
      <c r="C105" s="11" t="s">
        <v>176</v>
      </c>
    </row>
    <row r="106" ht="15">
      <c r="C106" s="11" t="s">
        <v>177</v>
      </c>
    </row>
    <row r="107" ht="15">
      <c r="C107" s="11" t="s">
        <v>178</v>
      </c>
    </row>
    <row r="108" ht="15">
      <c r="C108" s="11" t="s">
        <v>179</v>
      </c>
    </row>
    <row r="109" ht="15">
      <c r="C109" s="11" t="s">
        <v>180</v>
      </c>
    </row>
    <row r="110" ht="15">
      <c r="C110" s="11" t="s">
        <v>181</v>
      </c>
    </row>
    <row r="111" ht="15">
      <c r="C111" s="11" t="s">
        <v>182</v>
      </c>
    </row>
    <row r="112" ht="15">
      <c r="C112" s="11" t="s">
        <v>183</v>
      </c>
    </row>
    <row r="113" ht="15">
      <c r="C113" s="11" t="s">
        <v>184</v>
      </c>
    </row>
    <row r="114" ht="15">
      <c r="C114" s="11" t="s">
        <v>185</v>
      </c>
    </row>
    <row r="115" ht="15">
      <c r="C115" s="11" t="s">
        <v>186</v>
      </c>
    </row>
    <row r="116" ht="15">
      <c r="C116" s="11" t="s">
        <v>187</v>
      </c>
    </row>
    <row r="117" ht="15">
      <c r="C117" s="11" t="s">
        <v>188</v>
      </c>
    </row>
    <row r="118" ht="15">
      <c r="C118" s="11" t="s">
        <v>189</v>
      </c>
    </row>
    <row r="119" ht="15">
      <c r="C119" s="11" t="s">
        <v>190</v>
      </c>
    </row>
    <row r="120" ht="15">
      <c r="C120" s="11" t="s">
        <v>191</v>
      </c>
    </row>
    <row r="121" ht="15">
      <c r="C121" s="11" t="s">
        <v>192</v>
      </c>
    </row>
    <row r="122" ht="15">
      <c r="C122" s="11" t="s">
        <v>193</v>
      </c>
    </row>
    <row r="123" ht="15">
      <c r="C123" s="11" t="s">
        <v>194</v>
      </c>
    </row>
    <row r="124" ht="15">
      <c r="C124" s="11" t="s">
        <v>195</v>
      </c>
    </row>
    <row r="125" ht="15">
      <c r="C125" s="11" t="s">
        <v>196</v>
      </c>
    </row>
    <row r="126" ht="15">
      <c r="C126" s="11" t="s">
        <v>197</v>
      </c>
    </row>
    <row r="127" ht="15">
      <c r="C127" s="11" t="s">
        <v>198</v>
      </c>
    </row>
    <row r="128" ht="15">
      <c r="C128" s="11" t="s">
        <v>199</v>
      </c>
    </row>
    <row r="129" ht="15">
      <c r="C129" s="11" t="s">
        <v>200</v>
      </c>
    </row>
    <row r="130" ht="15">
      <c r="C130" s="11" t="s">
        <v>201</v>
      </c>
    </row>
    <row r="131" ht="15">
      <c r="C131" s="11" t="s">
        <v>202</v>
      </c>
    </row>
    <row r="132" ht="15">
      <c r="C132" s="11" t="s">
        <v>203</v>
      </c>
    </row>
    <row r="133" ht="15">
      <c r="C133" s="11" t="s">
        <v>204</v>
      </c>
    </row>
    <row r="134" ht="15">
      <c r="C134" s="11" t="s">
        <v>205</v>
      </c>
    </row>
    <row r="135" ht="15">
      <c r="C135" s="11" t="s">
        <v>206</v>
      </c>
    </row>
    <row r="136" ht="15">
      <c r="C136" s="11" t="s">
        <v>207</v>
      </c>
    </row>
    <row r="137" ht="15">
      <c r="C137" s="11" t="s">
        <v>208</v>
      </c>
    </row>
    <row r="138" ht="15">
      <c r="C138" s="11" t="s">
        <v>209</v>
      </c>
    </row>
    <row r="139" ht="15">
      <c r="C139" s="11" t="s">
        <v>210</v>
      </c>
    </row>
    <row r="140" ht="15">
      <c r="C140" s="11" t="s">
        <v>211</v>
      </c>
    </row>
    <row r="141" ht="15">
      <c r="C141" s="11" t="s">
        <v>212</v>
      </c>
    </row>
    <row r="142" ht="15">
      <c r="C142" s="11" t="s">
        <v>213</v>
      </c>
    </row>
    <row r="143" ht="15">
      <c r="C143" s="11" t="s">
        <v>214</v>
      </c>
    </row>
    <row r="144" ht="15">
      <c r="C144" s="11" t="s">
        <v>215</v>
      </c>
    </row>
    <row r="145" ht="15">
      <c r="C145" s="11" t="s">
        <v>216</v>
      </c>
    </row>
    <row r="146" ht="15">
      <c r="C146" s="11" t="s">
        <v>217</v>
      </c>
    </row>
    <row r="147" ht="15">
      <c r="C147" s="11" t="s">
        <v>218</v>
      </c>
    </row>
    <row r="148" ht="15">
      <c r="C148" s="11" t="s">
        <v>219</v>
      </c>
    </row>
    <row r="149" ht="15">
      <c r="C149" s="11" t="s">
        <v>220</v>
      </c>
    </row>
    <row r="150" ht="15">
      <c r="C150" s="11" t="s">
        <v>221</v>
      </c>
    </row>
    <row r="151" ht="15">
      <c r="C151" s="11" t="s">
        <v>222</v>
      </c>
    </row>
    <row r="152" ht="15">
      <c r="C152" s="11" t="s">
        <v>223</v>
      </c>
    </row>
    <row r="153" ht="15">
      <c r="C153" s="11" t="s">
        <v>224</v>
      </c>
    </row>
    <row r="154" ht="15">
      <c r="C154" s="11" t="s">
        <v>225</v>
      </c>
    </row>
    <row r="155" ht="15">
      <c r="C155" s="11" t="s">
        <v>226</v>
      </c>
    </row>
    <row r="156" ht="15">
      <c r="C156" s="11" t="s">
        <v>227</v>
      </c>
    </row>
    <row r="157" ht="15">
      <c r="C157" s="11" t="s">
        <v>228</v>
      </c>
    </row>
    <row r="158" ht="15">
      <c r="C158" s="11" t="s">
        <v>229</v>
      </c>
    </row>
    <row r="159" ht="15">
      <c r="C159" s="11" t="s">
        <v>230</v>
      </c>
    </row>
    <row r="160" ht="15">
      <c r="C160" s="11" t="s">
        <v>231</v>
      </c>
    </row>
    <row r="161" ht="15">
      <c r="C161" s="11" t="s">
        <v>232</v>
      </c>
    </row>
    <row r="162" ht="15">
      <c r="C162" s="11" t="s">
        <v>233</v>
      </c>
    </row>
    <row r="163" ht="15">
      <c r="C163" s="11" t="s">
        <v>234</v>
      </c>
    </row>
    <row r="164" ht="15">
      <c r="C164" s="11" t="s">
        <v>235</v>
      </c>
    </row>
    <row r="165" ht="15">
      <c r="C165" s="11" t="s">
        <v>236</v>
      </c>
    </row>
    <row r="166" ht="15">
      <c r="C166" s="11" t="s">
        <v>237</v>
      </c>
    </row>
    <row r="167" ht="15">
      <c r="C167" s="11" t="s">
        <v>238</v>
      </c>
    </row>
    <row r="168" ht="15">
      <c r="C168" s="11" t="s">
        <v>239</v>
      </c>
    </row>
    <row r="169" ht="15">
      <c r="C169" s="11" t="s">
        <v>240</v>
      </c>
    </row>
    <row r="170" ht="15">
      <c r="C170" s="11" t="s">
        <v>241</v>
      </c>
    </row>
    <row r="171" ht="15">
      <c r="C171" s="11" t="s">
        <v>242</v>
      </c>
    </row>
    <row r="172" ht="15">
      <c r="C172" s="11" t="s">
        <v>243</v>
      </c>
    </row>
    <row r="173" ht="15">
      <c r="C173" s="11" t="s">
        <v>244</v>
      </c>
    </row>
    <row r="174" ht="15">
      <c r="C174" s="11" t="s">
        <v>245</v>
      </c>
    </row>
    <row r="175" ht="15">
      <c r="C175" s="11" t="s">
        <v>246</v>
      </c>
    </row>
    <row r="176" ht="15">
      <c r="C176" s="11" t="s">
        <v>247</v>
      </c>
    </row>
    <row r="177" ht="15">
      <c r="C177" s="11" t="s">
        <v>248</v>
      </c>
    </row>
    <row r="178" ht="15">
      <c r="C178" s="11" t="s">
        <v>249</v>
      </c>
    </row>
    <row r="179" ht="15">
      <c r="C179" s="11" t="s">
        <v>250</v>
      </c>
    </row>
    <row r="180" ht="15">
      <c r="C180" s="11" t="s">
        <v>251</v>
      </c>
    </row>
    <row r="181" ht="15">
      <c r="C181" s="11" t="s">
        <v>252</v>
      </c>
    </row>
    <row r="182" ht="15">
      <c r="C182" s="11" t="s">
        <v>253</v>
      </c>
    </row>
    <row r="183" ht="15">
      <c r="C183" s="11" t="s">
        <v>254</v>
      </c>
    </row>
    <row r="184" ht="15">
      <c r="C184" s="11" t="s">
        <v>255</v>
      </c>
    </row>
    <row r="185" ht="15">
      <c r="C185" s="11" t="s">
        <v>256</v>
      </c>
    </row>
    <row r="186" ht="15">
      <c r="C186" s="11" t="s">
        <v>257</v>
      </c>
    </row>
    <row r="187" ht="15">
      <c r="C187" s="11" t="s">
        <v>258</v>
      </c>
    </row>
    <row r="188" ht="15">
      <c r="C188" s="11" t="s">
        <v>259</v>
      </c>
    </row>
    <row r="189" ht="15">
      <c r="C189" s="11" t="s">
        <v>260</v>
      </c>
    </row>
    <row r="190" ht="15">
      <c r="C190" s="11" t="s">
        <v>261</v>
      </c>
    </row>
    <row r="191" ht="15">
      <c r="C191" s="11" t="s">
        <v>262</v>
      </c>
    </row>
    <row r="192" ht="15">
      <c r="C192" s="11" t="s">
        <v>263</v>
      </c>
    </row>
    <row r="193" ht="15">
      <c r="C193" s="11" t="s">
        <v>264</v>
      </c>
    </row>
    <row r="194" ht="15">
      <c r="C194" s="11" t="s">
        <v>265</v>
      </c>
    </row>
    <row r="195" ht="15">
      <c r="C195" s="11" t="s">
        <v>266</v>
      </c>
    </row>
    <row r="196" ht="15">
      <c r="C196" s="11" t="s">
        <v>267</v>
      </c>
    </row>
    <row r="197" ht="15">
      <c r="C197" s="11" t="s">
        <v>268</v>
      </c>
    </row>
    <row r="198" ht="15">
      <c r="C198" s="11" t="s">
        <v>269</v>
      </c>
    </row>
    <row r="199" ht="15">
      <c r="C199" s="11" t="s">
        <v>270</v>
      </c>
    </row>
    <row r="200" ht="15">
      <c r="C200" s="11" t="s">
        <v>271</v>
      </c>
    </row>
    <row r="201" ht="15">
      <c r="C201" s="11" t="s">
        <v>272</v>
      </c>
    </row>
    <row r="202" ht="15">
      <c r="C202" s="11" t="s">
        <v>273</v>
      </c>
    </row>
    <row r="203" ht="15">
      <c r="C203" s="11" t="s">
        <v>274</v>
      </c>
    </row>
    <row r="204" ht="15">
      <c r="C204" s="11" t="s">
        <v>275</v>
      </c>
    </row>
    <row r="205" ht="15">
      <c r="C205" s="11" t="s">
        <v>276</v>
      </c>
    </row>
    <row r="206" ht="15">
      <c r="C206" s="11" t="s">
        <v>277</v>
      </c>
    </row>
    <row r="207" ht="15">
      <c r="C207" s="11" t="s">
        <v>278</v>
      </c>
    </row>
    <row r="208" ht="15">
      <c r="C208" s="11" t="s">
        <v>279</v>
      </c>
    </row>
    <row r="209" ht="15">
      <c r="C209" s="11" t="s">
        <v>280</v>
      </c>
    </row>
    <row r="210" ht="15">
      <c r="C210" s="11" t="s">
        <v>281</v>
      </c>
    </row>
    <row r="211" ht="15">
      <c r="C211" s="11" t="s">
        <v>282</v>
      </c>
    </row>
    <row r="212" ht="15">
      <c r="C212" s="11" t="s">
        <v>283</v>
      </c>
    </row>
    <row r="213" ht="15">
      <c r="C213" s="11" t="s">
        <v>284</v>
      </c>
    </row>
    <row r="214" ht="15">
      <c r="C214" s="11" t="s">
        <v>285</v>
      </c>
    </row>
    <row r="215" ht="15">
      <c r="C215" s="11" t="s">
        <v>286</v>
      </c>
    </row>
    <row r="216" ht="15">
      <c r="C216" s="11" t="s">
        <v>287</v>
      </c>
    </row>
    <row r="217" ht="15">
      <c r="C217" s="11" t="s">
        <v>288</v>
      </c>
    </row>
    <row r="218" ht="15">
      <c r="C218" s="11" t="s">
        <v>289</v>
      </c>
    </row>
    <row r="219" ht="15">
      <c r="C219" s="11" t="s">
        <v>290</v>
      </c>
    </row>
    <row r="220" ht="15">
      <c r="C220" s="11" t="s">
        <v>291</v>
      </c>
    </row>
    <row r="221" ht="15">
      <c r="C221" s="11" t="s">
        <v>292</v>
      </c>
    </row>
    <row r="222" ht="15">
      <c r="C222" s="11" t="s">
        <v>293</v>
      </c>
    </row>
    <row r="223" ht="15">
      <c r="C223" s="11" t="s">
        <v>294</v>
      </c>
    </row>
    <row r="224" ht="15">
      <c r="C224" s="11" t="s">
        <v>295</v>
      </c>
    </row>
    <row r="225" ht="15">
      <c r="C225" s="11" t="s">
        <v>296</v>
      </c>
    </row>
    <row r="226" ht="15">
      <c r="C226" s="11" t="s">
        <v>297</v>
      </c>
    </row>
    <row r="227" ht="15">
      <c r="C227" s="11" t="s">
        <v>298</v>
      </c>
    </row>
    <row r="228" ht="15">
      <c r="C228" s="11" t="s">
        <v>299</v>
      </c>
    </row>
    <row r="229" ht="15">
      <c r="C229" s="11" t="s">
        <v>300</v>
      </c>
    </row>
    <row r="230" ht="15">
      <c r="C230" s="11" t="s">
        <v>301</v>
      </c>
    </row>
    <row r="231" ht="15">
      <c r="C231" s="11" t="s">
        <v>302</v>
      </c>
    </row>
    <row r="232" ht="15">
      <c r="C232" s="11" t="s">
        <v>303</v>
      </c>
    </row>
    <row r="233" ht="15">
      <c r="C233" s="11" t="s">
        <v>304</v>
      </c>
    </row>
    <row r="234" ht="15">
      <c r="C234" s="11" t="s">
        <v>305</v>
      </c>
    </row>
    <row r="235" ht="15">
      <c r="C235" s="11" t="s">
        <v>306</v>
      </c>
    </row>
    <row r="236" ht="15">
      <c r="C236" s="11" t="s">
        <v>307</v>
      </c>
    </row>
    <row r="237" ht="15">
      <c r="C237" s="11" t="s">
        <v>308</v>
      </c>
    </row>
    <row r="238" ht="15">
      <c r="C238" s="11" t="s">
        <v>309</v>
      </c>
    </row>
    <row r="239" ht="15">
      <c r="C239" s="11" t="s">
        <v>310</v>
      </c>
    </row>
    <row r="240" ht="15">
      <c r="C240" s="11" t="s">
        <v>311</v>
      </c>
    </row>
    <row r="241" ht="15">
      <c r="C241" s="11" t="s">
        <v>312</v>
      </c>
    </row>
    <row r="242" ht="15">
      <c r="C242" s="11" t="s">
        <v>313</v>
      </c>
    </row>
    <row r="243" ht="15">
      <c r="C243" s="11" t="s">
        <v>314</v>
      </c>
    </row>
    <row r="244" ht="15">
      <c r="C244" s="11" t="s">
        <v>315</v>
      </c>
    </row>
    <row r="245" ht="15">
      <c r="C245" s="11" t="s">
        <v>316</v>
      </c>
    </row>
    <row r="246" ht="15">
      <c r="C246" s="11" t="s">
        <v>317</v>
      </c>
    </row>
    <row r="247" ht="15">
      <c r="C247" s="11" t="s">
        <v>318</v>
      </c>
    </row>
    <row r="248" ht="15">
      <c r="C248" s="11" t="s">
        <v>319</v>
      </c>
    </row>
    <row r="249" ht="15">
      <c r="C249" s="11" t="s">
        <v>320</v>
      </c>
    </row>
    <row r="250" ht="15">
      <c r="C250" s="11" t="s">
        <v>321</v>
      </c>
    </row>
    <row r="251" ht="15">
      <c r="C251" s="11" t="s">
        <v>322</v>
      </c>
    </row>
    <row r="252" ht="15">
      <c r="C252" s="11" t="s">
        <v>323</v>
      </c>
    </row>
    <row r="253" ht="15">
      <c r="C253" s="11" t="s">
        <v>324</v>
      </c>
    </row>
    <row r="254" ht="15">
      <c r="C254" s="11" t="s">
        <v>325</v>
      </c>
    </row>
    <row r="255" ht="15">
      <c r="C255" s="11" t="s">
        <v>326</v>
      </c>
    </row>
    <row r="256" ht="15">
      <c r="C256" s="11" t="s">
        <v>327</v>
      </c>
    </row>
    <row r="257" ht="15">
      <c r="C257" s="11" t="s">
        <v>328</v>
      </c>
    </row>
    <row r="258" ht="15">
      <c r="C258" s="11" t="s">
        <v>329</v>
      </c>
    </row>
    <row r="259" ht="15">
      <c r="C259" s="11" t="s">
        <v>330</v>
      </c>
    </row>
    <row r="260" ht="15">
      <c r="C260" s="11" t="s">
        <v>331</v>
      </c>
    </row>
    <row r="261" ht="15">
      <c r="C261" s="11" t="s">
        <v>332</v>
      </c>
    </row>
    <row r="262" ht="15">
      <c r="C262" s="11" t="s">
        <v>333</v>
      </c>
    </row>
    <row r="263" ht="15">
      <c r="C263" s="11" t="s">
        <v>334</v>
      </c>
    </row>
    <row r="264" ht="15">
      <c r="C264" s="11" t="s">
        <v>335</v>
      </c>
    </row>
    <row r="265" ht="15">
      <c r="C265" s="11" t="s">
        <v>336</v>
      </c>
    </row>
    <row r="266" ht="15">
      <c r="C266" s="11" t="s">
        <v>337</v>
      </c>
    </row>
    <row r="267" ht="15">
      <c r="C267" s="11" t="s">
        <v>338</v>
      </c>
    </row>
    <row r="268" ht="15">
      <c r="C268" s="11" t="s">
        <v>339</v>
      </c>
    </row>
    <row r="269" ht="15">
      <c r="C269" s="11" t="s">
        <v>340</v>
      </c>
    </row>
    <row r="270" ht="15">
      <c r="C270" s="11" t="s">
        <v>341</v>
      </c>
    </row>
    <row r="271" ht="15">
      <c r="C271" s="11" t="s">
        <v>342</v>
      </c>
    </row>
    <row r="272" ht="15">
      <c r="C272" s="11" t="s">
        <v>343</v>
      </c>
    </row>
    <row r="273" ht="15">
      <c r="C273" s="11" t="s">
        <v>344</v>
      </c>
    </row>
    <row r="274" ht="15">
      <c r="C274" s="11" t="s">
        <v>345</v>
      </c>
    </row>
    <row r="275" ht="15">
      <c r="C275" s="11" t="s">
        <v>346</v>
      </c>
    </row>
    <row r="276" ht="15">
      <c r="C276" s="11" t="s">
        <v>347</v>
      </c>
    </row>
    <row r="277" ht="15">
      <c r="C277" s="11" t="s">
        <v>348</v>
      </c>
    </row>
    <row r="278" ht="15">
      <c r="C278" s="11" t="s">
        <v>349</v>
      </c>
    </row>
    <row r="279" ht="15">
      <c r="C279" s="11" t="s">
        <v>350</v>
      </c>
    </row>
    <row r="280" ht="15">
      <c r="C280" s="11" t="s">
        <v>351</v>
      </c>
    </row>
    <row r="281" ht="15">
      <c r="C281" s="11" t="s">
        <v>352</v>
      </c>
    </row>
    <row r="282" ht="15">
      <c r="C282" s="11" t="s">
        <v>353</v>
      </c>
    </row>
    <row r="283" ht="15">
      <c r="C283" s="11" t="s">
        <v>354</v>
      </c>
    </row>
    <row r="284" ht="15">
      <c r="C284" s="11" t="s">
        <v>355</v>
      </c>
    </row>
    <row r="285" ht="15">
      <c r="C285" s="11" t="s">
        <v>356</v>
      </c>
    </row>
    <row r="286" ht="15">
      <c r="C286" s="11" t="s">
        <v>357</v>
      </c>
    </row>
    <row r="287" ht="15">
      <c r="C287" s="11" t="s">
        <v>358</v>
      </c>
    </row>
    <row r="288" ht="15">
      <c r="C288" s="11" t="s">
        <v>359</v>
      </c>
    </row>
    <row r="289" ht="15">
      <c r="C289" s="11" t="s">
        <v>360</v>
      </c>
    </row>
    <row r="290" ht="15">
      <c r="C290" s="11" t="s">
        <v>361</v>
      </c>
    </row>
    <row r="291" ht="15">
      <c r="C291" s="11" t="s">
        <v>362</v>
      </c>
    </row>
  </sheetData>
  <sheetProtection sheet="1" objects="1" scenarios="1" selectLockedCells="1"/>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B18"/>
  <sheetViews>
    <sheetView zoomScalePageLayoutView="0" workbookViewId="0" topLeftCell="A1">
      <selection activeCell="A2" sqref="A2"/>
    </sheetView>
  </sheetViews>
  <sheetFormatPr defaultColWidth="8.88671875" defaultRowHeight="15"/>
  <cols>
    <col min="1" max="1" width="8.88671875" style="3" customWidth="1"/>
    <col min="2" max="2" width="99.21484375" style="0" customWidth="1"/>
  </cols>
  <sheetData>
    <row r="1" spans="1:2" s="1" customFormat="1" ht="15">
      <c r="A1" s="27" t="s">
        <v>394</v>
      </c>
      <c r="B1" s="10" t="s">
        <v>395</v>
      </c>
    </row>
    <row r="2" spans="1:2" ht="15">
      <c r="A2" s="3">
        <v>-4</v>
      </c>
      <c r="B2" s="28" t="s">
        <v>407</v>
      </c>
    </row>
    <row r="3" spans="1:2" ht="15">
      <c r="A3" s="3">
        <v>-3</v>
      </c>
      <c r="B3" s="28" t="s">
        <v>405</v>
      </c>
    </row>
    <row r="4" spans="1:2" ht="15">
      <c r="A4" s="3">
        <v>-2</v>
      </c>
      <c r="B4" s="28" t="s">
        <v>406</v>
      </c>
    </row>
    <row r="5" spans="1:2" s="1" customFormat="1" ht="15">
      <c r="A5" s="3">
        <v>-1</v>
      </c>
      <c r="B5" s="28" t="s">
        <v>402</v>
      </c>
    </row>
    <row r="6" spans="1:2" ht="15">
      <c r="A6" s="3">
        <v>0</v>
      </c>
      <c r="B6" s="1" t="s">
        <v>392</v>
      </c>
    </row>
    <row r="7" spans="1:2" ht="15">
      <c r="A7" s="3">
        <v>1</v>
      </c>
      <c r="B7" s="1" t="s">
        <v>399</v>
      </c>
    </row>
    <row r="8" spans="1:2" ht="15">
      <c r="A8" s="3">
        <v>2</v>
      </c>
      <c r="B8" s="1" t="s">
        <v>393</v>
      </c>
    </row>
    <row r="9" spans="1:2" ht="15">
      <c r="A9" s="3">
        <v>3</v>
      </c>
      <c r="B9" s="28" t="s">
        <v>398</v>
      </c>
    </row>
    <row r="10" spans="1:2" ht="15">
      <c r="A10" s="3">
        <v>4</v>
      </c>
      <c r="B10" s="28" t="s">
        <v>396</v>
      </c>
    </row>
    <row r="11" spans="1:2" ht="15">
      <c r="A11" s="3">
        <v>5</v>
      </c>
      <c r="B11" s="28" t="s">
        <v>397</v>
      </c>
    </row>
    <row r="12" spans="1:2" ht="15">
      <c r="A12" s="3">
        <v>6</v>
      </c>
      <c r="B12" s="28" t="s">
        <v>409</v>
      </c>
    </row>
    <row r="13" spans="1:2" ht="15">
      <c r="A13" s="3">
        <v>7</v>
      </c>
      <c r="B13" s="28" t="s">
        <v>411</v>
      </c>
    </row>
    <row r="14" spans="1:2" ht="15">
      <c r="A14" s="3">
        <v>-5</v>
      </c>
      <c r="B14" s="28" t="s">
        <v>412</v>
      </c>
    </row>
    <row r="15" spans="1:2" ht="15">
      <c r="A15" s="3">
        <v>9</v>
      </c>
      <c r="B15" s="28" t="s">
        <v>413</v>
      </c>
    </row>
    <row r="16" spans="1:2" ht="15">
      <c r="A16" s="3">
        <v>10</v>
      </c>
      <c r="B16" s="28" t="s">
        <v>414</v>
      </c>
    </row>
    <row r="17" spans="1:2" ht="15">
      <c r="A17" s="3">
        <v>999</v>
      </c>
      <c r="B17" s="28" t="s">
        <v>419</v>
      </c>
    </row>
    <row r="18" spans="1:2" ht="15">
      <c r="A18" s="3">
        <v>-999</v>
      </c>
      <c r="B18" s="28" t="s">
        <v>420</v>
      </c>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E&amp;E Request Proforma (S)</dc:title>
  <dc:subject/>
  <dc:creator>Home Office</dc:creator>
  <cp:keywords/>
  <dc:description/>
  <cp:lastModifiedBy>Michael Wiggin</cp:lastModifiedBy>
  <cp:lastPrinted>2017-04-19T10:38:20Z</cp:lastPrinted>
  <dcterms:created xsi:type="dcterms:W3CDTF">2014-03-05T09:02:24Z</dcterms:created>
  <dcterms:modified xsi:type="dcterms:W3CDTF">2017-06-19T14:27:25Z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E_TemplateName">
    <vt:lpwstr>EEREQUEST-Proforma(S)</vt:lpwstr>
  </property>
  <property fmtid="{D5CDD505-2E9C-101B-9397-08002B2CF9AE}" pid="3" name="EE_TemplateVersion">
    <vt:lpwstr>1.3</vt:lpwstr>
  </property>
  <property fmtid="{D5CDD505-2E9C-101B-9397-08002B2CF9AE}" pid="4" name="EE_VersionDate">
    <vt:lpwstr>19-Sep-2014</vt:lpwstr>
  </property>
  <property fmtid="{D5CDD505-2E9C-101B-9397-08002B2CF9AE}" pid="5" name="EE_TemplateNumber">
    <vt:lpwstr>001</vt:lpwstr>
  </property>
  <property fmtid="{D5CDD505-2E9C-101B-9397-08002B2CF9AE}" pid="6" name="EE_OrganisationRequestor" linkTarget="DATAOrganisationRequestor">
    <vt:lpwstr>NHS | Overseas Visitors</vt:lpwstr>
  </property>
  <property fmtid="{D5CDD505-2E9C-101B-9397-08002B2CF9AE}" pid="7" name="EE_EnquiryType" linkTarget="DATAEnquiryType">
    <vt:lpwstr>Standard</vt:lpwstr>
  </property>
</Properties>
</file>