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ttps://educationgovuk.sharepoint.com/sites/DataScience/sfr/Main Tables/Annual Tools/OLASS Part EM assess/201718/"/>
    </mc:Choice>
  </mc:AlternateContent>
  <xr:revisionPtr revIDLastSave="7" documentId="8_{ECC2987A-5099-472C-8EBF-D350ADD678C9}" xr6:coauthVersionLast="40" xr6:coauthVersionMax="40" xr10:uidLastSave="{AA186590-AF84-458C-80C7-5718AD394989}"/>
  <bookViews>
    <workbookView xWindow="0" yWindow="0" windowWidth="18255" windowHeight="8280" tabRatio="919" xr2:uid="{00000000-000D-0000-FFFF-FFFF00000000}"/>
  </bookViews>
  <sheets>
    <sheet name="Notes" sheetId="18" r:id="rId1"/>
    <sheet name="Education Assessment (R)" sheetId="10" state="hidden" r:id="rId2"/>
    <sheet name="Education Assessment (RvsU)" sheetId="11" state="hidden" r:id="rId3"/>
    <sheet name="Education Assessment" sheetId="36" r:id="rId4"/>
    <sheet name="Maths Assessment E&amp;D (R)" sheetId="30" state="hidden" r:id="rId5"/>
    <sheet name="Maths Assessment E&amp;D (RvsU)" sheetId="13" state="hidden" r:id="rId6"/>
    <sheet name="Maths Assessment E&amp;D" sheetId="41" r:id="rId7"/>
    <sheet name="English Assessment E&amp;D (R)" sheetId="29" state="hidden" r:id="rId8"/>
    <sheet name="English Assessment E&amp;D" sheetId="43" r:id="rId9"/>
    <sheet name="EWQA" sheetId="34" state="hidden" r:id="rId10"/>
    <sheet name="English Assessment E&amp;D (RvsU)" sheetId="15" state="hidden" r:id="rId11"/>
    <sheet name="PL SQL" sheetId="33" state="hidden" r:id="rId12"/>
  </sheets>
  <definedNames>
    <definedName name="CL_S2" localSheetId="3">#REF!</definedName>
    <definedName name="CL_S2" localSheetId="8">#REF!</definedName>
    <definedName name="CL_S2" localSheetId="6">#REF!</definedName>
    <definedName name="CL_S2" localSheetId="0">#REF!</definedName>
    <definedName name="CL_S2">#REF!</definedName>
    <definedName name="CL_S3" localSheetId="3">#REF!</definedName>
    <definedName name="CL_S3" localSheetId="8">#REF!</definedName>
    <definedName name="CL_S3" localSheetId="6">#REF!</definedName>
    <definedName name="CL_S3" localSheetId="0">#REF!</definedName>
    <definedName name="CL_S3">#REF!</definedName>
    <definedName name="CL_S4" localSheetId="3">#REF!</definedName>
    <definedName name="CL_S4" localSheetId="8">#REF!</definedName>
    <definedName name="CL_S4" localSheetId="6">#REF!</definedName>
    <definedName name="CL_S4" localSheetId="0">#REF!</definedName>
    <definedName name="CL_S4">#REF!</definedName>
    <definedName name="CL_S5" localSheetId="3">#REF!</definedName>
    <definedName name="CL_S5" localSheetId="8">#REF!</definedName>
    <definedName name="CL_S5" localSheetId="6">#REF!</definedName>
    <definedName name="CL_S5" localSheetId="0">#REF!</definedName>
    <definedName name="CL_S5">#REF!</definedName>
    <definedName name="CL_S6" localSheetId="3">#REF!</definedName>
    <definedName name="CL_S6" localSheetId="8">#REF!</definedName>
    <definedName name="CL_S6" localSheetId="6">#REF!</definedName>
    <definedName name="CL_S6" localSheetId="0">#REF!</definedName>
    <definedName name="CL_S6">#REF!</definedName>
    <definedName name="_xlnm.Print_Area" localSheetId="3">'Education Assessment'!$A$1:$I$29</definedName>
    <definedName name="_xlnm.Print_Area" localSheetId="1">'Education Assessment (R)'!$A$1:$I$28</definedName>
    <definedName name="_xlnm.Print_Area" localSheetId="2">'Education Assessment (RvsU)'!$A$1:$M$30</definedName>
    <definedName name="_xlnm.Print_Area" localSheetId="8">'English Assessment E&amp;D'!$A$1:$J$31</definedName>
    <definedName name="_xlnm.Print_Area" localSheetId="7">'English Assessment E&amp;D (R)'!$A$1:$J$30</definedName>
    <definedName name="_xlnm.Print_Area" localSheetId="10">'English Assessment E&amp;D (RvsU)'!$A$1:$L$30</definedName>
    <definedName name="_xlnm.Print_Area" localSheetId="6">'Maths Assessment E&amp;D'!$A$1:$I$31</definedName>
    <definedName name="_xlnm.Print_Area" localSheetId="4">'Maths Assessment E&amp;D (R)'!$A$1:$I$30</definedName>
    <definedName name="_xlnm.Print_Area" localSheetId="5">'Maths Assessment E&amp;D (RvsU)'!$A$1:$J$30</definedName>
    <definedName name="_xlnm.Print_Area" localSheetId="0">Notes!$A$1:$J$31</definedName>
  </definedNames>
  <calcPr calcId="191029"/>
  <pivotCaches>
    <pivotCache cacheId="2" r:id="rId13"/>
  </pivotCaches>
  <extLst>
    <ext xmlns:x15="http://schemas.microsoft.com/office/spreadsheetml/2010/11/main" uri="{FCE2AD5D-F65C-4FA6-A056-5C36A1767C68}">
      <x15:dataModel>
        <x15:modelTables>
          <x15:modelTable id="Query1_b702d60d-52a7-43f1-b5b8-743c9c36a3b9" name="Query1" connection="Query - Query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5" i="34" l="1"/>
  <c r="E75" i="34"/>
  <c r="F75" i="34"/>
  <c r="G75" i="34"/>
  <c r="H75" i="34"/>
  <c r="I75" i="34"/>
  <c r="J75" i="34"/>
  <c r="C75" i="34"/>
  <c r="D67" i="34"/>
  <c r="E67" i="34"/>
  <c r="F67" i="34"/>
  <c r="G67" i="34"/>
  <c r="H67" i="34"/>
  <c r="I67" i="34"/>
  <c r="J67" i="34"/>
  <c r="C67" i="34"/>
  <c r="D62" i="34"/>
  <c r="E62" i="34"/>
  <c r="F62" i="34"/>
  <c r="G62" i="34"/>
  <c r="H62" i="34"/>
  <c r="I62" i="34"/>
  <c r="J62" i="34"/>
  <c r="C62" i="34"/>
  <c r="D58" i="34"/>
  <c r="E58" i="34"/>
  <c r="F58" i="34"/>
  <c r="G58" i="34"/>
  <c r="H58" i="34"/>
  <c r="I58" i="34"/>
  <c r="J58" i="34"/>
  <c r="C58" i="34"/>
  <c r="D49" i="34"/>
  <c r="E49" i="34"/>
  <c r="F49" i="34"/>
  <c r="G49" i="34"/>
  <c r="H49" i="34"/>
  <c r="I49" i="34"/>
  <c r="J49" i="34"/>
  <c r="C49" i="34"/>
  <c r="D41" i="34"/>
  <c r="E41" i="34"/>
  <c r="F41" i="34"/>
  <c r="G41" i="34"/>
  <c r="H41" i="34"/>
  <c r="I41" i="34"/>
  <c r="J41" i="34"/>
  <c r="C41" i="34" l="1"/>
  <c r="D36" i="34"/>
  <c r="E36" i="34"/>
  <c r="F36" i="34"/>
  <c r="G36" i="34"/>
  <c r="H36" i="34"/>
  <c r="I36" i="34"/>
  <c r="J36" i="34"/>
  <c r="C36" i="34"/>
  <c r="D32" i="34"/>
  <c r="E32" i="34"/>
  <c r="F32" i="34"/>
  <c r="G32" i="34"/>
  <c r="H32" i="34"/>
  <c r="I32" i="34"/>
  <c r="J32" i="34"/>
  <c r="C32" i="34"/>
  <c r="E23" i="34"/>
  <c r="E20" i="34"/>
  <c r="E12" i="34"/>
  <c r="H25" i="29" l="1"/>
  <c r="H25" i="15" s="1"/>
  <c r="G25" i="29"/>
  <c r="G25" i="15" s="1"/>
  <c r="F25" i="29"/>
  <c r="F25" i="15" s="1"/>
  <c r="E25" i="29"/>
  <c r="E25" i="15" s="1"/>
  <c r="D25" i="29"/>
  <c r="D25" i="15" s="1"/>
  <c r="C25" i="29"/>
  <c r="C25" i="15" s="1"/>
  <c r="B25" i="29"/>
  <c r="B25" i="15" s="1"/>
  <c r="H24" i="29"/>
  <c r="H24" i="15" s="1"/>
  <c r="G24" i="29"/>
  <c r="G24" i="15" s="1"/>
  <c r="F24" i="29"/>
  <c r="F24" i="15" s="1"/>
  <c r="E24" i="29"/>
  <c r="E24" i="15" s="1"/>
  <c r="D24" i="29"/>
  <c r="D24" i="15" s="1"/>
  <c r="C24" i="29"/>
  <c r="C24" i="15" s="1"/>
  <c r="B24" i="29"/>
  <c r="B24" i="15" s="1"/>
  <c r="H23" i="29"/>
  <c r="H23" i="15" s="1"/>
  <c r="G23" i="29"/>
  <c r="G23" i="15" s="1"/>
  <c r="F23" i="29"/>
  <c r="F23" i="15" s="1"/>
  <c r="E23" i="29"/>
  <c r="E23" i="15" s="1"/>
  <c r="D23" i="29"/>
  <c r="D23" i="15" s="1"/>
  <c r="C23" i="29"/>
  <c r="C23" i="15" s="1"/>
  <c r="B23" i="29"/>
  <c r="B23" i="15" s="1"/>
  <c r="H22" i="29"/>
  <c r="H22" i="15" s="1"/>
  <c r="G22" i="29"/>
  <c r="G22" i="15" s="1"/>
  <c r="F22" i="29"/>
  <c r="F22" i="15" s="1"/>
  <c r="E22" i="29"/>
  <c r="E22" i="15" s="1"/>
  <c r="D22" i="29"/>
  <c r="D22" i="15" s="1"/>
  <c r="C22" i="29"/>
  <c r="C22" i="15" s="1"/>
  <c r="B22" i="29"/>
  <c r="B22" i="15" s="1"/>
  <c r="H21" i="29"/>
  <c r="H21" i="15" s="1"/>
  <c r="G21" i="29"/>
  <c r="G21" i="15" s="1"/>
  <c r="F21" i="29"/>
  <c r="F21" i="15" s="1"/>
  <c r="E21" i="29"/>
  <c r="E21" i="15" s="1"/>
  <c r="D21" i="29"/>
  <c r="D21" i="15" s="1"/>
  <c r="C21" i="29"/>
  <c r="C21" i="15" s="1"/>
  <c r="B21" i="29"/>
  <c r="B21" i="15" s="1"/>
  <c r="H20" i="29"/>
  <c r="H20" i="15" s="1"/>
  <c r="G20" i="29"/>
  <c r="G20" i="15" s="1"/>
  <c r="F20" i="29"/>
  <c r="F20" i="15" s="1"/>
  <c r="H17" i="29"/>
  <c r="H17" i="15" s="1"/>
  <c r="G17" i="29"/>
  <c r="G17" i="15" s="1"/>
  <c r="F17" i="29"/>
  <c r="F17" i="15" s="1"/>
  <c r="E17" i="29"/>
  <c r="E17" i="15" s="1"/>
  <c r="D17" i="29"/>
  <c r="D17" i="15" s="1"/>
  <c r="C17" i="29"/>
  <c r="C17" i="15" s="1"/>
  <c r="B17" i="29"/>
  <c r="B17" i="15" s="1"/>
  <c r="H16" i="29"/>
  <c r="H16" i="15" s="1"/>
  <c r="G16" i="29"/>
  <c r="G16" i="15" s="1"/>
  <c r="F16" i="29"/>
  <c r="F16" i="15" s="1"/>
  <c r="E16" i="29"/>
  <c r="E16" i="15" s="1"/>
  <c r="D16" i="29"/>
  <c r="D16" i="15" s="1"/>
  <c r="C16" i="29"/>
  <c r="C16" i="15" s="1"/>
  <c r="B16" i="29"/>
  <c r="B16" i="15" s="1"/>
  <c r="H15" i="29"/>
  <c r="H15" i="15" s="1"/>
  <c r="G15" i="29"/>
  <c r="G15" i="15" s="1"/>
  <c r="F15" i="29"/>
  <c r="F15" i="15" s="1"/>
  <c r="E15" i="29"/>
  <c r="E15" i="15" s="1"/>
  <c r="D15" i="29"/>
  <c r="D15" i="15" s="1"/>
  <c r="C15" i="29"/>
  <c r="C15" i="15" s="1"/>
  <c r="B15" i="29"/>
  <c r="B15" i="15" s="1"/>
  <c r="H12" i="29"/>
  <c r="H12" i="15" s="1"/>
  <c r="G12" i="29"/>
  <c r="G12" i="15" s="1"/>
  <c r="F12" i="29"/>
  <c r="F12" i="15" s="1"/>
  <c r="E12" i="29"/>
  <c r="E12" i="15" s="1"/>
  <c r="D12" i="29"/>
  <c r="D12" i="15" s="1"/>
  <c r="C12" i="29"/>
  <c r="C12" i="15" s="1"/>
  <c r="B12" i="29"/>
  <c r="B12" i="15" s="1"/>
  <c r="H11" i="29"/>
  <c r="H11" i="15" s="1"/>
  <c r="G11" i="29"/>
  <c r="G11" i="15" s="1"/>
  <c r="F11" i="29"/>
  <c r="F11" i="15" s="1"/>
  <c r="H8" i="29"/>
  <c r="H8" i="15" s="1"/>
  <c r="G8" i="29"/>
  <c r="G8" i="15" s="1"/>
  <c r="H7" i="29"/>
  <c r="H7" i="15" s="1"/>
  <c r="G7" i="29"/>
  <c r="G7" i="15" s="1"/>
  <c r="F7" i="29"/>
  <c r="F7" i="15" s="1"/>
  <c r="H6" i="29"/>
  <c r="H6" i="15" s="1"/>
  <c r="G6" i="29"/>
  <c r="G6" i="15" s="1"/>
  <c r="E20" i="29"/>
  <c r="E20" i="15" s="1"/>
  <c r="D20" i="29"/>
  <c r="D20" i="15" s="1"/>
  <c r="C20" i="29"/>
  <c r="C20" i="15" s="1"/>
  <c r="E11" i="29"/>
  <c r="E11" i="15" s="1"/>
  <c r="D11" i="29"/>
  <c r="D11" i="15" s="1"/>
  <c r="C11" i="29"/>
  <c r="B11" i="29"/>
  <c r="E8" i="29"/>
  <c r="E8" i="15" s="1"/>
  <c r="D8" i="29"/>
  <c r="D8" i="15" s="1"/>
  <c r="C8" i="29"/>
  <c r="C8" i="15" s="1"/>
  <c r="B8" i="29"/>
  <c r="B8" i="15" s="1"/>
  <c r="C7" i="29"/>
  <c r="B7" i="29"/>
  <c r="D6" i="29"/>
  <c r="C6" i="29"/>
  <c r="B6" i="29"/>
  <c r="B6" i="15" s="1"/>
  <c r="H6" i="30" l="1"/>
  <c r="H6" i="13" s="1"/>
  <c r="F15" i="30"/>
  <c r="F15" i="13" s="1"/>
  <c r="G4" i="30"/>
  <c r="G4" i="13" s="1"/>
  <c r="G12" i="30"/>
  <c r="G12" i="13" s="1"/>
  <c r="G20" i="30"/>
  <c r="G20" i="13" s="1"/>
  <c r="F25" i="30"/>
  <c r="F25" i="13" s="1"/>
  <c r="F4" i="30"/>
  <c r="F4" i="13" s="1"/>
  <c r="G15" i="30"/>
  <c r="G15" i="13" s="1"/>
  <c r="F8" i="30"/>
  <c r="F8" i="13" s="1"/>
  <c r="F16" i="30"/>
  <c r="F16" i="13" s="1"/>
  <c r="F22" i="30"/>
  <c r="F22" i="13" s="1"/>
  <c r="C6" i="10"/>
  <c r="C18" i="10"/>
  <c r="G8" i="30"/>
  <c r="G8" i="13" s="1"/>
  <c r="G16" i="30"/>
  <c r="G16" i="13" s="1"/>
  <c r="G22" i="30"/>
  <c r="G22" i="13" s="1"/>
  <c r="F21" i="30"/>
  <c r="F21" i="13" s="1"/>
  <c r="G21" i="30"/>
  <c r="G21" i="13" s="1"/>
  <c r="C14" i="10"/>
  <c r="G7" i="30"/>
  <c r="G7" i="13" s="1"/>
  <c r="F11" i="30"/>
  <c r="F11" i="13" s="1"/>
  <c r="F23" i="30"/>
  <c r="F23" i="13" s="1"/>
  <c r="C22" i="10"/>
  <c r="G11" i="30"/>
  <c r="G11" i="13" s="1"/>
  <c r="G17" i="30"/>
  <c r="G17" i="13" s="1"/>
  <c r="G23" i="30"/>
  <c r="G23" i="13" s="1"/>
  <c r="F7" i="30"/>
  <c r="F7" i="13" s="1"/>
  <c r="F17" i="30"/>
  <c r="F17" i="13" s="1"/>
  <c r="C10" i="10"/>
  <c r="F12" i="30"/>
  <c r="F12" i="13" s="1"/>
  <c r="F20" i="30"/>
  <c r="F20" i="13" s="1"/>
  <c r="F24" i="30"/>
  <c r="F24" i="13" s="1"/>
  <c r="G25" i="30"/>
  <c r="G25" i="13" s="1"/>
  <c r="C5" i="10"/>
  <c r="C9" i="10"/>
  <c r="C13" i="10"/>
  <c r="C17" i="10"/>
  <c r="C21" i="10"/>
  <c r="E4" i="30"/>
  <c r="E4" i="13" s="1"/>
  <c r="E7" i="30"/>
  <c r="E7" i="13" s="1"/>
  <c r="E8" i="30"/>
  <c r="E8" i="13" s="1"/>
  <c r="E11" i="30"/>
  <c r="E11" i="13" s="1"/>
  <c r="E12" i="30"/>
  <c r="E12" i="13" s="1"/>
  <c r="E15" i="30"/>
  <c r="E15" i="13" s="1"/>
  <c r="E16" i="30"/>
  <c r="E16" i="13" s="1"/>
  <c r="E17" i="30"/>
  <c r="E17" i="13" s="1"/>
  <c r="E20" i="30"/>
  <c r="E20" i="13" s="1"/>
  <c r="E21" i="30"/>
  <c r="E21" i="13" s="1"/>
  <c r="E22" i="30"/>
  <c r="E22" i="13" s="1"/>
  <c r="E23" i="30"/>
  <c r="E23" i="13" s="1"/>
  <c r="E24" i="30"/>
  <c r="E24" i="13" s="1"/>
  <c r="E25" i="30"/>
  <c r="E25" i="13" s="1"/>
  <c r="I6" i="30"/>
  <c r="H4" i="30"/>
  <c r="H4" i="13" s="1"/>
  <c r="H7" i="30"/>
  <c r="H7" i="13" s="1"/>
  <c r="I7" i="30"/>
  <c r="I8" i="30"/>
  <c r="H8" i="30"/>
  <c r="H8" i="13" s="1"/>
  <c r="I11" i="30"/>
  <c r="H11" i="30"/>
  <c r="H11" i="13" s="1"/>
  <c r="I12" i="30"/>
  <c r="H12" i="30"/>
  <c r="H12" i="13" s="1"/>
  <c r="H15" i="30"/>
  <c r="H15" i="13" s="1"/>
  <c r="I15" i="30"/>
  <c r="I16" i="30"/>
  <c r="H16" i="30"/>
  <c r="H16" i="13" s="1"/>
  <c r="I17" i="30"/>
  <c r="H17" i="30"/>
  <c r="H17" i="13" s="1"/>
  <c r="I20" i="30"/>
  <c r="H20" i="30"/>
  <c r="H20" i="13" s="1"/>
  <c r="H21" i="30"/>
  <c r="H21" i="13" s="1"/>
  <c r="I21" i="30"/>
  <c r="H22" i="30"/>
  <c r="H22" i="13" s="1"/>
  <c r="I22" i="30"/>
  <c r="I23" i="30"/>
  <c r="H23" i="30"/>
  <c r="H23" i="13" s="1"/>
  <c r="I24" i="30"/>
  <c r="H24" i="30"/>
  <c r="H24" i="13" s="1"/>
  <c r="I25" i="30"/>
  <c r="H25" i="30"/>
  <c r="H25" i="13" s="1"/>
  <c r="C11" i="10"/>
  <c r="C23" i="10"/>
  <c r="B4" i="30"/>
  <c r="B4" i="13" s="1"/>
  <c r="B6" i="30"/>
  <c r="B6" i="13" s="1"/>
  <c r="B7" i="30"/>
  <c r="B7" i="13" s="1"/>
  <c r="B8" i="30"/>
  <c r="B8" i="13" s="1"/>
  <c r="B11" i="30"/>
  <c r="B11" i="13" s="1"/>
  <c r="B12" i="30"/>
  <c r="B12" i="13" s="1"/>
  <c r="B15" i="30"/>
  <c r="B15" i="13" s="1"/>
  <c r="B16" i="30"/>
  <c r="B16" i="13" s="1"/>
  <c r="B17" i="30"/>
  <c r="B17" i="13" s="1"/>
  <c r="B20" i="30"/>
  <c r="B20" i="13" s="1"/>
  <c r="B21" i="30"/>
  <c r="B21" i="13" s="1"/>
  <c r="B22" i="30"/>
  <c r="B22" i="13" s="1"/>
  <c r="B23" i="30"/>
  <c r="B23" i="13" s="1"/>
  <c r="B24" i="30"/>
  <c r="B24" i="13" s="1"/>
  <c r="B25" i="30"/>
  <c r="B25" i="13" s="1"/>
  <c r="G24" i="30"/>
  <c r="G24" i="13" s="1"/>
  <c r="C8" i="10"/>
  <c r="C12" i="10"/>
  <c r="C16" i="10"/>
  <c r="C20" i="10"/>
  <c r="C4" i="30"/>
  <c r="C4" i="13" s="1"/>
  <c r="C7" i="30"/>
  <c r="C7" i="13" s="1"/>
  <c r="C8" i="30"/>
  <c r="C8" i="13" s="1"/>
  <c r="C11" i="30"/>
  <c r="C11" i="13" s="1"/>
  <c r="C12" i="30"/>
  <c r="C12" i="13" s="1"/>
  <c r="C15" i="30"/>
  <c r="C15" i="13" s="1"/>
  <c r="C16" i="30"/>
  <c r="C16" i="13" s="1"/>
  <c r="C17" i="30"/>
  <c r="C17" i="13" s="1"/>
  <c r="C20" i="30"/>
  <c r="C20" i="13" s="1"/>
  <c r="C21" i="30"/>
  <c r="C21" i="13" s="1"/>
  <c r="C22" i="30"/>
  <c r="C22" i="13" s="1"/>
  <c r="C23" i="30"/>
  <c r="C23" i="13" s="1"/>
  <c r="C24" i="30"/>
  <c r="C24" i="13" s="1"/>
  <c r="C25" i="30"/>
  <c r="C25" i="13" s="1"/>
  <c r="C19" i="10"/>
  <c r="C24" i="10"/>
  <c r="D4" i="30"/>
  <c r="D4" i="13" s="1"/>
  <c r="D7" i="30"/>
  <c r="D7" i="13" s="1"/>
  <c r="D8" i="30"/>
  <c r="D8" i="13" s="1"/>
  <c r="D11" i="30"/>
  <c r="D11" i="13" s="1"/>
  <c r="D12" i="30"/>
  <c r="D12" i="13" s="1"/>
  <c r="D15" i="30"/>
  <c r="D15" i="13" s="1"/>
  <c r="D16" i="30"/>
  <c r="D16" i="13" s="1"/>
  <c r="D17" i="30"/>
  <c r="D17" i="13" s="1"/>
  <c r="D20" i="30"/>
  <c r="D20" i="13" s="1"/>
  <c r="D21" i="30"/>
  <c r="D21" i="13" s="1"/>
  <c r="D22" i="30"/>
  <c r="D22" i="13" s="1"/>
  <c r="D23" i="30"/>
  <c r="D23" i="13" s="1"/>
  <c r="D24" i="30"/>
  <c r="D24" i="13" s="1"/>
  <c r="D25" i="30"/>
  <c r="D25" i="13" s="1"/>
  <c r="F6" i="30"/>
  <c r="F6" i="13" s="1"/>
  <c r="G6" i="30"/>
  <c r="G6" i="13" s="1"/>
  <c r="C6" i="30"/>
  <c r="C6" i="13" s="1"/>
  <c r="D6" i="30"/>
  <c r="D6" i="13" s="1"/>
  <c r="E6" i="30"/>
  <c r="E6" i="13" s="1"/>
  <c r="B20" i="29"/>
  <c r="B20" i="15" s="1"/>
  <c r="C11" i="15"/>
  <c r="B11" i="15"/>
  <c r="H4" i="29"/>
  <c r="H4" i="15" s="1"/>
  <c r="G4" i="29"/>
  <c r="G4" i="15" s="1"/>
  <c r="F4" i="29"/>
  <c r="F4" i="15" s="1"/>
  <c r="E4" i="29"/>
  <c r="E4" i="15" s="1"/>
  <c r="D4" i="29"/>
  <c r="D4" i="15" s="1"/>
  <c r="C4" i="29"/>
  <c r="C4" i="15" s="1"/>
  <c r="B4" i="29"/>
  <c r="B4" i="15" s="1"/>
  <c r="F8" i="29"/>
  <c r="F8" i="15" s="1"/>
  <c r="E6" i="29"/>
  <c r="E6" i="15" s="1"/>
  <c r="F6" i="29"/>
  <c r="F6" i="15" s="1"/>
  <c r="D6" i="15"/>
  <c r="D7" i="29"/>
  <c r="D7" i="15" s="1"/>
  <c r="E7" i="29"/>
  <c r="E7" i="15" s="1"/>
  <c r="C6" i="15"/>
  <c r="C7" i="15"/>
  <c r="B7" i="15"/>
  <c r="C21" i="11" l="1"/>
  <c r="C17" i="11"/>
  <c r="C16" i="11"/>
  <c r="C22" i="11"/>
  <c r="I20" i="29"/>
  <c r="I20" i="15" s="1"/>
  <c r="I22" i="29"/>
  <c r="I22" i="15" s="1"/>
  <c r="I25" i="29"/>
  <c r="C12" i="11"/>
  <c r="I21" i="29"/>
  <c r="I21" i="15" s="1"/>
  <c r="I7" i="29"/>
  <c r="I7" i="15" s="1"/>
  <c r="C20" i="11"/>
  <c r="I11" i="29"/>
  <c r="I11" i="15" s="1"/>
  <c r="C9" i="11"/>
  <c r="I24" i="29"/>
  <c r="I24" i="15" s="1"/>
  <c r="I6" i="29"/>
  <c r="I6" i="15" s="1"/>
  <c r="I16" i="29"/>
  <c r="I15" i="29"/>
  <c r="I15" i="15" s="1"/>
  <c r="C8" i="11"/>
  <c r="I12" i="29"/>
  <c r="I17" i="29"/>
  <c r="I17" i="15" s="1"/>
  <c r="C18" i="11"/>
  <c r="I8" i="29"/>
  <c r="I8" i="15" s="1"/>
  <c r="I23" i="29"/>
  <c r="I23" i="15" s="1"/>
  <c r="C24" i="11"/>
  <c r="I20" i="13"/>
  <c r="I15" i="13"/>
  <c r="C13" i="11"/>
  <c r="C5" i="11"/>
  <c r="I25" i="13"/>
  <c r="I22" i="13"/>
  <c r="I8" i="13"/>
  <c r="I16" i="13"/>
  <c r="I23" i="13"/>
  <c r="I11" i="13"/>
  <c r="C23" i="11"/>
  <c r="I17" i="13"/>
  <c r="I6" i="13"/>
  <c r="I24" i="13"/>
  <c r="I21" i="13"/>
  <c r="I12" i="13"/>
  <c r="I7" i="13"/>
  <c r="C14" i="11"/>
  <c r="C19" i="11"/>
  <c r="C11" i="11"/>
  <c r="I4" i="30"/>
  <c r="I4" i="13" s="1"/>
  <c r="C10" i="11"/>
  <c r="C6" i="11"/>
  <c r="I16" i="15"/>
  <c r="I12" i="15"/>
  <c r="I4" i="29"/>
  <c r="I4" i="15" s="1"/>
  <c r="I25"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DWH_MI" type="5" refreshedVersion="6" saveData="1">
    <dbPr connection="Provider=SQLOLEDB.1;Integrated Security=SSPI;Persist Security Info=True;Initial Catalog=DWH_MI;Data Source=DSCI-PRD-DWH-LI.digrm.sfa.bis.gov.uk;Use Procedure for Prepare=1;Auto Translate=True;Packet Size=4096;Workstation ID=RDG-PRD-PBI-02;Use Encryption for Data=False;Tag with column collation when possible=False" command="--use DWH_MI_x000d__x000a__x000d__x000a_SELECT_x000d__x000a_      [Snapshot]_x000d__x000a_      ,[Age Band]_x000d__x000a_      ,[Age Wide]_x000d__x000a_      ,[Gender]_x000d__x000a_      ,[LLDD]_x000d__x000a_      ,[Ethnicity Group]_x000d__x000a_      ,sum([Total]) AS Total_learners_x000d__x000a_      ,sum([English]) as English_x000d__x000a_      ,sum([English Entry Level 1]) as [English Entry Level 1]  _x000d__x000a_      ,sum([English Entry Level 2]) as [English Entry Level 2]_x000d__x000a_      ,sum([English Entry Level 3]) as [English Entry Level 3]_x000d__x000a_      ,sum([English Level 1]) as [English Level 1]_x000d__x000a_      ,sum([English Level 2]) as [English Level 2]_x000d__x000a_      ,sum([English Not Known]) as [English Not Known]_x000d__x000a_      ,sum([Maths]) as Maths_x000d__x000a_      ,sum([Maths Entry Level 1]) as [Maths Entry Level 1]_x000d__x000a_      ,sum([Maths Entry Level 2]) as [Maths Entry Level 2]_x000d__x000a_      ,sum([Maths Entry Level 3]) as [Maths Entry Level 3]_x000d__x000a_      ,sum([Maths Level 1]) as [Maths Level 1]_x000d__x000a_      ,sum([Maths Level 2]) as [Maths Level 2]_x000d__x000a_      ,sum([Maths Not Known]) as [Maths Not Known]_x000d__x000a_  FROM [DWH_MI].[SFR].[tDM_OLASS_Participation_Assessment]_x000d__x000a_  where [year] = 201718_x000d__x000a_  and [Age Band] not in ('Under 16','16','17')_x000d__x000a_  GROUP BY_x000d__x000a_  [Snapshot]_x000d__x000a_      ,[Age Band]_x000d__x000a_      ,[Age Wide]_x000d__x000a_      ,[Gender]_x000d__x000a_      ,[LLDD]_x000d__x000a_      ,[Ethnicity Group]"/>
  </connection>
  <connection id="2" xr16:uid="{00000000-0015-0000-FFFF-FFFF01000000}" name="Query - Query1" description="Connection to the 'Query1' query in the workbook." type="100" refreshedVersion="6" minRefreshableVersion="5">
    <extLst>
      <ext xmlns:x15="http://schemas.microsoft.com/office/spreadsheetml/2010/11/main" uri="{DE250136-89BD-433C-8126-D09CA5730AF9}">
        <x15:connection id="bf9baf78-560b-4097-8ff5-21a20f79402a"/>
      </ext>
    </extLst>
  </connection>
  <connection id="3" xr16:uid="{00000000-0015-0000-FFFF-FFFF02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Query1].[Year].[All]}"/>
  </metadataStrings>
  <mdxMetadata count="1">
    <mdx n="0" f="s">
      <ms ns="1" c="0"/>
    </mdx>
  </mdxMetadata>
  <valueMetadata count="1">
    <bk>
      <rc t="1" v="0"/>
    </bk>
  </valueMetadata>
</metadata>
</file>

<file path=xl/sharedStrings.xml><?xml version="1.0" encoding="utf-8"?>
<sst xmlns="http://schemas.openxmlformats.org/spreadsheetml/2006/main" count="571" uniqueCount="205">
  <si>
    <t>Entry Level 1</t>
  </si>
  <si>
    <t>Entry Level 2</t>
  </si>
  <si>
    <t>Entry Level 3</t>
  </si>
  <si>
    <t>Level 1</t>
  </si>
  <si>
    <t>Level 2</t>
  </si>
  <si>
    <t>Not Known</t>
  </si>
  <si>
    <t>Total Assessed Learners</t>
  </si>
  <si>
    <t>%</t>
  </si>
  <si>
    <t>Age</t>
  </si>
  <si>
    <t>25-49</t>
  </si>
  <si>
    <t>50+</t>
  </si>
  <si>
    <t>Gender</t>
  </si>
  <si>
    <t>Female</t>
  </si>
  <si>
    <t>Male</t>
  </si>
  <si>
    <t>Learners with Learning Difficulties and/or Disabilities</t>
  </si>
  <si>
    <t>Learning Difficulty/Disability</t>
  </si>
  <si>
    <t>No Learning Difficulty/Disability</t>
  </si>
  <si>
    <t>Ethnicity</t>
  </si>
  <si>
    <t>Asian/ Asian British</t>
  </si>
  <si>
    <t>Black/ African/ Caribbean/ Black British</t>
  </si>
  <si>
    <t>Mixed/ Multiple Ethnic Group</t>
  </si>
  <si>
    <t>White</t>
  </si>
  <si>
    <t>Other Ethnic Group</t>
  </si>
  <si>
    <t>Not Known/Not Provided</t>
  </si>
  <si>
    <t>Notes</t>
  </si>
  <si>
    <t>of which…</t>
  </si>
  <si>
    <t>Education assessment in Maths</t>
  </si>
  <si>
    <t>Education assessment in English</t>
  </si>
  <si>
    <t>1) Total Assessed Learners shows all learners who were enrolled on Offender Learning (OLASS) education assessments in English and/or maths.</t>
  </si>
  <si>
    <t>4) Please see the general footnotes section for further information on this table.</t>
  </si>
  <si>
    <t>Learners with Learning Difficulties and/ or Disabilities</t>
  </si>
  <si>
    <t>5) Please see the general footnotes section for further information on this table.</t>
  </si>
  <si>
    <t>3) Age, gender, learners with learning difficulties and/or disabilities and ethnicity are based upon self-declaration by the learner.</t>
  </si>
  <si>
    <t>3) Learners may undertake each assessment more than once over an academic year. Learners are counted once for each distinct level of outcome they are assessed at in Maths and in English and once in the totals.</t>
  </si>
  <si>
    <t>2) Learners may undertake each assessment more than once over an academic year. Learners are counted once for each distinct level of outcome they are assessed at in Maths and once in the totals.</t>
  </si>
  <si>
    <t>4) Learners with learning difficulties and/or disabilities is based upon self-declaration by the learner.</t>
  </si>
  <si>
    <t>2) Learners may undertake each assessment more than once over an academic year. Learners are counted once for each distinct level of outcome they are assessed at in English and once in the totals.</t>
  </si>
  <si>
    <t xml:space="preserve">2) We are working with Offender Learning providers to improve the quality of assessment outcomes data. If the outcome of an assessment is not clear it is reported as Not Known. </t>
  </si>
  <si>
    <t>1) We are working with Offender Learning providers to improve the quality of assessment outcomes data. If the outcome of an assessment is not clear it is reported as Not Known.</t>
  </si>
  <si>
    <t>Full Year</t>
  </si>
  <si>
    <t xml:space="preserve"> </t>
  </si>
  <si>
    <t>Table Notes</t>
  </si>
  <si>
    <t>1) Volumes are rounded to the nearest ten except for the Grand Totals which are rounded to the nearest hundred.</t>
  </si>
  <si>
    <t>http://webarchive.nationalarchives.gov.uk/20140107201041/http://www.thedataservice.org.uk/datadictionary/</t>
  </si>
  <si>
    <t>4) The data source for all tables is the Individualised Learner Record, except where stated.</t>
  </si>
  <si>
    <t>Publication Date</t>
  </si>
  <si>
    <t>Data Sources</t>
  </si>
  <si>
    <t>1) Total Assessed Learners shows all learners who were enrolled on Offender Learning (OLASS) education assessments in English and/or Maths.</t>
  </si>
  <si>
    <t>2017/18</t>
  </si>
  <si>
    <t>December 2018</t>
  </si>
  <si>
    <t>Participation in English and Maths Offender Learning Education Assessments by Level of Outcome (2017/18) – Learner Volumes</t>
  </si>
  <si>
    <r>
      <t>Participation in Offender Learning Maths Education Assessments by Equality and Diversity and Level of Outcome (</t>
    </r>
    <r>
      <rPr>
        <b/>
        <sz val="11"/>
        <color rgb="FFFF0000"/>
        <rFont val="Arial"/>
        <family val="2"/>
      </rPr>
      <t>2017/18</t>
    </r>
    <r>
      <rPr>
        <b/>
        <sz val="11"/>
        <rFont val="Arial"/>
        <family val="2"/>
      </rPr>
      <t>) – Learner Volumes</t>
    </r>
  </si>
  <si>
    <t>Participation in Offender Learning English Education Assessments by Equality and Diversity and Level of Outcome (2017/18) – Learner Volumes</t>
  </si>
  <si>
    <t>Sum of English</t>
  </si>
  <si>
    <t>Sum of English Entry Level 1</t>
  </si>
  <si>
    <t>Values</t>
  </si>
  <si>
    <t>Sum of English Entry Level 2</t>
  </si>
  <si>
    <t>Sum of English Entry Level 3</t>
  </si>
  <si>
    <t>Sum of English Level 1</t>
  </si>
  <si>
    <t>Sum of English Level 2</t>
  </si>
  <si>
    <t>Sum of Maths</t>
  </si>
  <si>
    <t>Sum of Maths Entry Level 1</t>
  </si>
  <si>
    <t>Sum of Maths Entry Level 2</t>
  </si>
  <si>
    <t>Sum of Maths Entry Level 3</t>
  </si>
  <si>
    <t>Sum of Maths Level 1</t>
  </si>
  <si>
    <t>Sum of Maths Level 2</t>
  </si>
  <si>
    <t>Sum of Maths Not Known</t>
  </si>
  <si>
    <t>Sum of English Not Known</t>
  </si>
  <si>
    <t>Participation in Offender Learning Maths Education Assessments by Equality and Diversity and Level of Outcome (2017/18) – Learner Volumes</t>
  </si>
  <si>
    <t>18-24</t>
  </si>
  <si>
    <t>Offender Learners</t>
  </si>
  <si>
    <t>2017/18 (R14)</t>
  </si>
  <si>
    <t>2) '-' Indicates a base value of less than five.</t>
  </si>
  <si>
    <t>3) Please see the general footnotes section for further information on this table.</t>
  </si>
  <si>
    <t>SELECT</t>
  </si>
  <si>
    <t>FROM</t>
  </si>
  <si>
    <t>(</t>
  </si>
  <si>
    <t>ELSE 0</t>
  </si>
  <si>
    <t>) AS B</t>
  </si>
  <si>
    <t>GROUP BY</t>
  </si>
  <si>
    <t>USE [DWH_PL]</t>
  </si>
  <si>
    <t>GO</t>
  </si>
  <si>
    <t>B.[Year],</t>
  </si>
  <si>
    <t>B.[Snapshot],</t>
  </si>
  <si>
    <t xml:space="preserve">B.[Age Wide], </t>
  </si>
  <si>
    <t>B.Gender,</t>
  </si>
  <si>
    <t>B.LLDD,</t>
  </si>
  <si>
    <t>B.[Ethnicity Group],</t>
  </si>
  <si>
    <t>SUM(B.[Total]) AS [Total],</t>
  </si>
  <si>
    <t>SUM(B.[English]) AS [English],</t>
  </si>
  <si>
    <t>SUM(B.[English Entry Level 1]) AS [English Entry Level 1],</t>
  </si>
  <si>
    <t>SUM(B.[English Entry Level 2]) AS [English Entry Level 2],</t>
  </si>
  <si>
    <t>SUM(B.[English Entry Level 3]) AS [English Entry Level 3],</t>
  </si>
  <si>
    <t>SUM(B.[English Level 1]) AS [English Level 1],</t>
  </si>
  <si>
    <t>SUM(B.[English Level 2]) AS [English Level 2],</t>
  </si>
  <si>
    <t>SUM(B.[English Not Known]) AS [English Not Known],</t>
  </si>
  <si>
    <t>SUM(B.[Maths]) AS [Maths],</t>
  </si>
  <si>
    <t>SUM(B.[Maths Entry Level 1]) AS [Maths Entry Level 1],</t>
  </si>
  <si>
    <t>SUM(B.[Maths Entry Level 2]) AS [Maths Entry Level 2],</t>
  </si>
  <si>
    <t>SUM(B.[Maths Entry Level 3]) AS [Maths Entry Level 3],</t>
  </si>
  <si>
    <t>SUM(B.[Maths Level 1]) AS [Maths Level 1],</t>
  </si>
  <si>
    <t>SUM(B.[Maths Level 2]) AS [Maths Level 2],</t>
  </si>
  <si>
    <t>SUM(B.[Maths Not Known]) AS [Maths Not Known]</t>
  </si>
  <si>
    <t>A.[Year],</t>
  </si>
  <si>
    <t>A.[Snapshot],</t>
  </si>
  <si>
    <t>A.Learner_SK,</t>
  </si>
  <si>
    <t xml:space="preserve">A.[Age Wide], </t>
  </si>
  <si>
    <t>A.Gender,</t>
  </si>
  <si>
    <t>A.LLDD,</t>
  </si>
  <si>
    <t>A.[Ethnicity Group],</t>
  </si>
  <si>
    <t>MAX(A.[Total]) AS [Total],</t>
  </si>
  <si>
    <t>MAX(A.[English]) AS [English],</t>
  </si>
  <si>
    <t>MAX(A.[English Entry Level 1]) AS [English Entry Level 1],</t>
  </si>
  <si>
    <t>MAX(A.[English Entry Level 2]) AS [English Entry Level 2],</t>
  </si>
  <si>
    <t>MAX(A.[English Entry Level 3]) AS [English Entry Level 3],</t>
  </si>
  <si>
    <t>MAX(A.[English Level 1]) AS [English Level 1],</t>
  </si>
  <si>
    <t>MAX(A.[English Level 2]) AS [English Level 2],</t>
  </si>
  <si>
    <t>MAX(A.[English Not Known]) AS [English Not Known],</t>
  </si>
  <si>
    <t>MAX(A.[Maths]) AS [Maths],</t>
  </si>
  <si>
    <t>MAX(A.[Maths Entry Level 1]) AS [Maths Entry Level 1],</t>
  </si>
  <si>
    <t>MAX(A.[Maths Entry Level 2]) AS [Maths Entry Level 2],</t>
  </si>
  <si>
    <t>MAX(A.[Maths Entry Level 3]) AS [Maths Entry Level 3],</t>
  </si>
  <si>
    <t>MAX(A.[Maths Level 1]) AS [Maths Level 1],</t>
  </si>
  <si>
    <t>MAX(A.[Maths Level 2]) AS [Maths Level 2],</t>
  </si>
  <si>
    <t>MAX(A.[Maths Not Known]) AS [Maths Not Known]</t>
  </si>
  <si>
    <t>DD.Academic_Year AS [Year],</t>
  </si>
  <si>
    <t>DD.Collection_Number AS [Snapshot],</t>
  </si>
  <si>
    <t xml:space="preserve">dAccAge.AgeBand_SFR_Community_Learning AS [Age Wide], </t>
  </si>
  <si>
    <t>dLrnAttr.Gender_Description AS Gender,</t>
  </si>
  <si>
    <t>dLrnAttr.LLDD_and_Health_Problem_Indicator_Description AS LLDD,</t>
  </si>
  <si>
    <t>dLrnAttr.Ethnicity_Group_SFR_Current_LongName AS [Ethnicity Group],</t>
  </si>
  <si>
    <t>FLD.Learner_SK,</t>
  </si>
  <si>
    <t>1 AS [Total],</t>
  </si>
  <si>
    <t>CASE WHEN Aim.Learning_Aim_Reference = 'Z0007843' THEN 1</t>
  </si>
  <si>
    <t>END AS [English],</t>
  </si>
  <si>
    <t>CASE WHEN Aim.Learning_Aim_Reference = 'Z0007843' AND Outcome.OLASS_Assessment_Grade = 'EL1' THEN 1</t>
  </si>
  <si>
    <t>END AS [English Entry Level 1],</t>
  </si>
  <si>
    <t>CASE WHEN Aim.Learning_Aim_Reference = 'Z0007843' AND Outcome.OLASS_Assessment_Grade = 'EL2' THEN 1</t>
  </si>
  <si>
    <t>END AS [English Entry Level 2],</t>
  </si>
  <si>
    <t>CASE WHEN Aim.Learning_Aim_Reference = 'Z0007843' AND Outcome.OLASS_Assessment_Grade = 'EL3' THEN 1</t>
  </si>
  <si>
    <t>END AS [English Entry Level 3],</t>
  </si>
  <si>
    <t>CASE WHEN Aim.Learning_Aim_Reference = 'Z0007843' AND Outcome.OLASS_Assessment_Grade = 'L1' THEN 1</t>
  </si>
  <si>
    <t>END AS [English Level 1],</t>
  </si>
  <si>
    <t>CASE WHEN Aim.Learning_Aim_Reference = 'Z0007843' AND Outcome.OLASS_Assessment_Grade = 'L2' THEN 1</t>
  </si>
  <si>
    <t>END AS [English Level 2],</t>
  </si>
  <si>
    <t>CASE WHEN Aim.Learning_Aim_Reference = 'Z0007843' AND Outcome.OLASS_Assessment_Grade = 'Other' THEN 1</t>
  </si>
  <si>
    <t>END AS [English Not Known],</t>
  </si>
  <si>
    <t>CASE WHEN Aim.Learning_Aim_Reference = 'Z0007842' THEN 1</t>
  </si>
  <si>
    <t>END AS [Maths],</t>
  </si>
  <si>
    <t>CASE WHEN Aim.Learning_Aim_Reference = 'Z0007842' AND Outcome.OLASS_Assessment_Grade = 'EL1' THEN 1</t>
  </si>
  <si>
    <t>END AS [Maths Entry Level 1],</t>
  </si>
  <si>
    <t>CASE WHEN Aim.Learning_Aim_Reference = 'Z0007842' AND Outcome.OLASS_Assessment_Grade = 'EL2' THEN 1</t>
  </si>
  <si>
    <t>END AS [Maths Entry Level 2],</t>
  </si>
  <si>
    <t>CASE WHEN Aim.Learning_Aim_Reference = 'Z0007842' AND Outcome.OLASS_Assessment_Grade = 'EL3' THEN 1</t>
  </si>
  <si>
    <t>END AS [Maths Entry Level 3],</t>
  </si>
  <si>
    <t>CASE WHEN Aim.Learning_Aim_Reference = 'Z0007842' AND Outcome.OLASS_Assessment_Grade = 'L1' THEN 1</t>
  </si>
  <si>
    <t>END AS [Maths Level 1],</t>
  </si>
  <si>
    <t>CASE WHEN Aim.Learning_Aim_Reference = 'Z0007842' AND Outcome.OLASS_Assessment_Grade = 'L2' THEN 1</t>
  </si>
  <si>
    <t>END AS [Maths Level 2],</t>
  </si>
  <si>
    <t>CASE WHEN Aim.Learning_Aim_Reference = 'Z0007842' AND Outcome.OLASS_Assessment_Grade = 'Other' THEN 1</t>
  </si>
  <si>
    <t>END AS [Maths Not Known]</t>
  </si>
  <si>
    <t>DART.FACT_LearningDelivery FLD</t>
  </si>
  <si>
    <t>INNER JOIN DART.DIM_Programme DProg WITH (NOLOCK)</t>
  </si>
  <si>
    <t>ON FLD.Programme_SK = DProg.Programme_SK</t>
  </si>
  <si>
    <t>INNER JOIN DART.DIM_DataSet DD WITH (NOLOCK)</t>
  </si>
  <si>
    <t>ON FLD.Partition_Key = DD.Partition_Key</t>
  </si>
  <si>
    <t>INNER JOIN DART.DIM_Funded FN WITH (NOLOCK)</t>
  </si>
  <si>
    <t>ON FLD.FundingSource_SK = FN.FundingSource_SK</t>
  </si>
  <si>
    <t>INNER JOIN DART.DIM_LEInLearningPeriod dILP WITH (NOLOCK)</t>
  </si>
  <si>
    <t>ON FLD.LEInLearningPeriod_SK = dILP.LEInLearningPeriod_SK</t>
  </si>
  <si>
    <t>INNER JOIN DART.DIM_Age dAccAge WITH (NOLOCK)</t>
  </si>
  <si>
    <t>ON FLD.Learner_Age_SK = dAccAge.Age_SK</t>
  </si>
  <si>
    <t>INNER JOIN DART.DIM_Aim Aim WITH (NOLOCK)</t>
  </si>
  <si>
    <t>ON FLD.Aim_SK = Aim.Aim_SK</t>
  </si>
  <si>
    <t>INNER JOIN DART.DIM_LearnerAttributes dLrnAttr WITH (NOLOCK)</t>
  </si>
  <si>
    <t>ON FLD.LearnerAttributes_SK = dLrnAttr.LearnerAttributes_SK</t>
  </si>
  <si>
    <t>INNER JOIN DART.DIM_LEOutcome Outcome WITH (NOLOCK)</t>
  </si>
  <si>
    <t>ON FLD.LEOutcome_SK = Outcome.LEOutcome_SK</t>
  </si>
  <si>
    <t>WHERE</t>
  </si>
  <si>
    <t>FLD.Partition_Key IN (SELECT DD.Partition_Key FROM DART.DIM_DataSet AS DD) -- change to DD.Flag_SFR_Current to match published numbers</t>
  </si>
  <si>
    <t>AND FLD.Enrolments = 1</t>
  </si>
  <si>
    <t>AND FN.Funding_Source_Indicator = 'Y'</t>
  </si>
  <si>
    <t>AND DProg.Classification_OLASS = 1</t>
  </si>
  <si>
    <t>AND DProg.Strand_Desc = 'NA'</t>
  </si>
  <si>
    <t>AND((DD.Academic_Year = 201718 AND Collection_Number = 14 AND FLAG_Active = 1))</t>
  </si>
  <si>
    <t>AND DProg.Classification_ProgrammeAim = 0</t>
  </si>
  <si>
    <t xml:space="preserve">AND (dILP.In_Learning_SFR_Quarter1_Code + </t>
  </si>
  <si>
    <t xml:space="preserve">  dILP.In_Learning_SFR_Quarter2_Code + </t>
  </si>
  <si>
    <t xml:space="preserve">  dILP.In_Learning_SFR_Quarter3_Code + </t>
  </si>
  <si>
    <t xml:space="preserve">  dILP.In_Learning_SFR_Quarter4_Code) = 1</t>
  </si>
  <si>
    <t>) AS A</t>
  </si>
  <si>
    <t>A.[Ethnicity Group]</t>
  </si>
  <si>
    <t>B.[Ethnicity Group]</t>
  </si>
  <si>
    <t>AND Age Not between 0 and 17</t>
  </si>
  <si>
    <t>Sum of Total</t>
  </si>
  <si>
    <t>Year</t>
  </si>
  <si>
    <t>All</t>
  </si>
  <si>
    <t>-</t>
  </si>
  <si>
    <t>*</t>
  </si>
  <si>
    <t>https://www.gov.uk/government/publications/sfa-ilr-standard-file-specifications-and-reference-data</t>
  </si>
  <si>
    <t>3) For definitions of variables used in the Tables please see the Individualised Learner Record (ILR) standard file specifications and reference data and also the data dictionary:</t>
  </si>
  <si>
    <t>5) The offenders reported in these tables were funded via the OLASS budget but responsibility transferred to the Ministry of Justice from 1 October 2016 following a machinery of government change. However, data for 2017/18 was still reported here.</t>
  </si>
  <si>
    <t>6) Full academic year numbers are a count of the number of learners that participated between 1 August to 31 July of the respective year. Learners undertaking more than one course will appear only once in the 'total learners' category for each data collection.</t>
  </si>
  <si>
    <t>7) Age is calculated based on age at start of the programme rather than based on 31 August.</t>
  </si>
  <si>
    <t>8) Learners with learning difficulties and/or disabilities is based upon self-declaration by the learner.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</si>
</sst>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6" formatCode="0.0"/>
    <numFmt numFmtId="168" formatCode="#,##0.0"/>
  </numFmts>
  <fonts count="46" x14ac:knownFonts="1">
    <font>
      <sz val="11"/>
      <color theme="1"/>
      <name val="Calibri"/>
      <family val="2"/>
      <scheme val="minor"/>
    </font>
    <font>
      <sz val="11"/>
      <color indexed="8"/>
      <name val="Calibri"/>
      <family val="2"/>
    </font>
    <font>
      <sz val="10"/>
      <name val="Arial"/>
      <family val="2"/>
    </font>
    <font>
      <b/>
      <sz val="11"/>
      <name val="Arial"/>
      <family val="2"/>
    </font>
    <font>
      <sz val="12"/>
      <color indexed="8"/>
      <name val="Arial"/>
      <family val="2"/>
    </font>
    <font>
      <b/>
      <sz val="12"/>
      <color indexed="8"/>
      <name val="Arial"/>
      <family val="2"/>
    </font>
    <font>
      <b/>
      <sz val="11"/>
      <color indexed="8"/>
      <name val="Arial"/>
      <family val="2"/>
    </font>
    <font>
      <sz val="12"/>
      <name val="Arial"/>
      <family val="2"/>
    </font>
    <font>
      <b/>
      <sz val="10"/>
      <name val="Arial"/>
      <family val="2"/>
    </font>
    <font>
      <b/>
      <i/>
      <sz val="10"/>
      <name val="Arial"/>
      <family val="2"/>
    </font>
    <font>
      <i/>
      <sz val="10"/>
      <name val="Arial"/>
      <family val="2"/>
    </font>
    <font>
      <i/>
      <sz val="12"/>
      <color indexed="8"/>
      <name val="Arial"/>
      <family val="2"/>
    </font>
    <font>
      <i/>
      <sz val="10"/>
      <color indexed="8"/>
      <name val="Arial"/>
      <family val="2"/>
    </font>
    <font>
      <sz val="11"/>
      <color indexed="8"/>
      <name val="Calibri"/>
      <family val="2"/>
    </font>
    <font>
      <sz val="11"/>
      <color indexed="8"/>
      <name val="Arial"/>
      <family val="2"/>
    </font>
    <font>
      <sz val="9"/>
      <name val="Arial"/>
      <family val="2"/>
    </font>
    <font>
      <sz val="10"/>
      <color indexed="8"/>
      <name val="Arial"/>
      <family val="2"/>
    </font>
    <font>
      <sz val="11"/>
      <color theme="1"/>
      <name val="Calibri"/>
      <family val="2"/>
      <scheme val="minor"/>
    </font>
    <font>
      <sz val="10"/>
      <color theme="1"/>
      <name val="Arial"/>
      <family val="2"/>
    </font>
    <font>
      <sz val="9"/>
      <color theme="1"/>
      <name val="Arial"/>
      <family val="2"/>
    </font>
    <font>
      <u/>
      <sz val="11"/>
      <color theme="10"/>
      <name val="Calibri"/>
      <family val="2"/>
      <scheme val="minor"/>
    </font>
    <font>
      <sz val="12"/>
      <color theme="1"/>
      <name val="Arial"/>
      <family val="2"/>
    </font>
    <font>
      <i/>
      <sz val="9"/>
      <name val="Arial"/>
      <family val="2"/>
    </font>
    <font>
      <sz val="9"/>
      <color indexed="9"/>
      <name val="Arial"/>
      <family val="2"/>
    </font>
    <font>
      <u/>
      <sz val="9"/>
      <name val="Arial"/>
      <family val="2"/>
    </font>
    <font>
      <b/>
      <sz val="9"/>
      <name val="Arial"/>
      <family val="2"/>
    </font>
    <font>
      <u/>
      <sz val="8.5"/>
      <color indexed="12"/>
      <name val="Arial"/>
      <family val="2"/>
    </font>
    <font>
      <sz val="9"/>
      <color indexed="8"/>
      <name val="Arial"/>
      <family val="2"/>
    </font>
    <font>
      <b/>
      <sz val="16"/>
      <color indexed="8"/>
      <name val="Arial"/>
      <family val="2"/>
    </font>
    <font>
      <u/>
      <sz val="9.35"/>
      <color theme="10"/>
      <name val="Calibri"/>
      <family val="2"/>
    </font>
    <font>
      <u/>
      <sz val="9"/>
      <color theme="10"/>
      <name val="Arial"/>
      <family val="2"/>
    </font>
    <font>
      <b/>
      <sz val="9"/>
      <color indexed="9"/>
      <name val="Arial"/>
      <family val="2"/>
    </font>
    <font>
      <i/>
      <sz val="9"/>
      <color indexed="9"/>
      <name val="Arial"/>
      <family val="2"/>
    </font>
    <font>
      <u/>
      <sz val="9"/>
      <color indexed="9"/>
      <name val="Arial"/>
      <family val="2"/>
    </font>
    <font>
      <sz val="9"/>
      <color rgb="FFFF0000"/>
      <name val="Arial"/>
      <family val="2"/>
    </font>
    <font>
      <b/>
      <sz val="11"/>
      <color rgb="FFFF0000"/>
      <name val="Arial"/>
      <family val="2"/>
    </font>
    <font>
      <b/>
      <sz val="10"/>
      <color indexed="8"/>
      <name val="Arial"/>
      <family val="2"/>
    </font>
    <font>
      <sz val="11"/>
      <color rgb="FF000000"/>
      <name val="Calibri"/>
      <family val="2"/>
      <scheme val="minor"/>
    </font>
    <font>
      <u/>
      <sz val="12"/>
      <color theme="10"/>
      <name val="Arial"/>
      <family val="2"/>
    </font>
    <font>
      <b/>
      <sz val="9"/>
      <color indexed="8"/>
      <name val="Arial"/>
      <family val="2"/>
    </font>
    <font>
      <u/>
      <sz val="9"/>
      <color indexed="12"/>
      <name val="Arial"/>
      <family val="2"/>
    </font>
    <font>
      <sz val="8"/>
      <name val="Arial"/>
      <family val="2"/>
    </font>
    <font>
      <u/>
      <sz val="10"/>
      <color indexed="12"/>
      <name val="Arial"/>
      <family val="2"/>
    </font>
    <font>
      <u/>
      <sz val="11"/>
      <color rgb="FF0563C1"/>
      <name val="Calibri"/>
      <family val="2"/>
    </font>
    <font>
      <u/>
      <sz val="11"/>
      <color rgb="FF0000FF"/>
      <name val="Calibri"/>
      <family val="2"/>
      <scheme val="minor"/>
    </font>
    <font>
      <b/>
      <sz val="9"/>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right/>
      <top style="thin">
        <color indexed="64"/>
      </top>
      <bottom style="thin">
        <color indexed="64"/>
      </bottom>
      <diagonal/>
    </border>
    <border>
      <left style="thick">
        <color indexed="9"/>
      </left>
      <right/>
      <top style="thin">
        <color indexed="64"/>
      </top>
      <bottom/>
      <diagonal/>
    </border>
    <border>
      <left/>
      <right/>
      <top/>
      <bottom style="thin">
        <color indexed="64"/>
      </bottom>
      <diagonal/>
    </border>
    <border>
      <left style="thick">
        <color indexed="9"/>
      </left>
      <right/>
      <top/>
      <bottom style="thin">
        <color indexed="64"/>
      </bottom>
      <diagonal/>
    </border>
    <border>
      <left/>
      <right/>
      <top style="thin">
        <color indexed="64"/>
      </top>
      <bottom/>
      <diagonal/>
    </border>
    <border>
      <left style="thin">
        <color indexed="9"/>
      </left>
      <right/>
      <top/>
      <bottom/>
      <diagonal/>
    </border>
    <border>
      <left/>
      <right style="thick">
        <color indexed="9"/>
      </right>
      <top style="thin">
        <color indexed="64"/>
      </top>
      <bottom/>
      <diagonal/>
    </border>
    <border>
      <left style="medium">
        <color theme="0"/>
      </left>
      <right/>
      <top style="thin">
        <color indexed="64"/>
      </top>
      <bottom style="thin">
        <color indexed="64"/>
      </bottom>
      <diagonal/>
    </border>
    <border>
      <left style="medium">
        <color theme="0"/>
      </left>
      <right/>
      <top/>
      <bottom/>
      <diagonal/>
    </border>
    <border>
      <left style="medium">
        <color theme="0"/>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81">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8" fillId="0" borderId="0"/>
    <xf numFmtId="0" fontId="13" fillId="0" borderId="0"/>
    <xf numFmtId="0" fontId="1" fillId="0" borderId="0"/>
    <xf numFmtId="0" fontId="7" fillId="0" borderId="0"/>
    <xf numFmtId="0" fontId="2" fillId="0" borderId="0"/>
    <xf numFmtId="0" fontId="7" fillId="0" borderId="0"/>
    <xf numFmtId="0" fontId="4" fillId="0" borderId="0"/>
    <xf numFmtId="0" fontId="7" fillId="0" borderId="0"/>
    <xf numFmtId="0" fontId="13" fillId="0" borderId="0"/>
    <xf numFmtId="0" fontId="4"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0"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7" fillId="0" borderId="0"/>
    <xf numFmtId="0" fontId="4" fillId="0" borderId="0"/>
    <xf numFmtId="0" fontId="4" fillId="0" borderId="0"/>
    <xf numFmtId="0" fontId="21" fillId="0" borderId="0"/>
    <xf numFmtId="0" fontId="37" fillId="0" borderId="0"/>
    <xf numFmtId="0" fontId="17" fillId="0" borderId="0"/>
    <xf numFmtId="0" fontId="37"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8" fillId="0" borderId="0" applyNumberFormat="0" applyFill="0" applyBorder="0" applyAlignment="0" applyProtection="0"/>
    <xf numFmtId="0" fontId="17" fillId="0" borderId="0"/>
    <xf numFmtId="0" fontId="37" fillId="0" borderId="0"/>
    <xf numFmtId="0" fontId="26" fillId="0" borderId="0" applyNumberFormat="0" applyFill="0" applyBorder="0" applyAlignment="0" applyProtection="0">
      <alignment vertical="top"/>
      <protection locked="0"/>
    </xf>
    <xf numFmtId="0" fontId="21" fillId="0" borderId="0"/>
    <xf numFmtId="0" fontId="38" fillId="0" borderId="0" applyNumberFormat="0" applyFill="0" applyBorder="0" applyAlignment="0" applyProtection="0">
      <alignment vertical="top"/>
      <protection locked="0"/>
    </xf>
    <xf numFmtId="0" fontId="37" fillId="0" borderId="0"/>
    <xf numFmtId="9" fontId="4" fillId="0" borderId="0" applyFont="0" applyFill="0" applyBorder="0" applyAlignment="0" applyProtection="0"/>
    <xf numFmtId="0" fontId="2" fillId="0" borderId="0"/>
    <xf numFmtId="9" fontId="4" fillId="0" borderId="0" applyFont="0" applyFill="0" applyBorder="0" applyAlignment="0" applyProtection="0"/>
    <xf numFmtId="9" fontId="1" fillId="0" borderId="0" applyFont="0" applyFill="0" applyBorder="0" applyAlignment="0" applyProtection="0"/>
    <xf numFmtId="0" fontId="37" fillId="0" borderId="0"/>
    <xf numFmtId="9" fontId="2" fillId="0" borderId="0" applyFont="0" applyFill="0" applyBorder="0" applyAlignment="0" applyProtection="0"/>
    <xf numFmtId="0" fontId="17" fillId="0" borderId="0"/>
    <xf numFmtId="0" fontId="17" fillId="0" borderId="0"/>
    <xf numFmtId="9" fontId="1"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 fillId="0" borderId="0"/>
    <xf numFmtId="9" fontId="4" fillId="0" borderId="0" applyFont="0" applyFill="0" applyBorder="0" applyAlignment="0" applyProtection="0"/>
    <xf numFmtId="9" fontId="2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2" fillId="0" borderId="0"/>
    <xf numFmtId="0" fontId="2" fillId="0" borderId="0"/>
    <xf numFmtId="0" fontId="2" fillId="0" borderId="0"/>
    <xf numFmtId="0" fontId="2" fillId="0" borderId="0"/>
    <xf numFmtId="0" fontId="37" fillId="0" borderId="0"/>
    <xf numFmtId="0" fontId="17" fillId="0" borderId="0"/>
    <xf numFmtId="166" fontId="41" fillId="0" borderId="0"/>
    <xf numFmtId="43" fontId="2" fillId="0" borderId="0" applyFont="0" applyFill="0" applyBorder="0" applyAlignment="0" applyProtection="0"/>
    <xf numFmtId="0" fontId="2"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277">
    <xf numFmtId="0" fontId="0" fillId="0" borderId="0" xfId="0"/>
    <xf numFmtId="0" fontId="4" fillId="2" borderId="0" xfId="14" applyFill="1"/>
    <xf numFmtId="0" fontId="2" fillId="3" borderId="1" xfId="8" applyFont="1" applyFill="1" applyBorder="1" applyAlignment="1">
      <alignment horizontal="right"/>
    </xf>
    <xf numFmtId="0" fontId="2" fillId="3" borderId="1" xfId="11" applyFont="1" applyFill="1" applyBorder="1" applyAlignment="1">
      <alignment horizontal="right" wrapText="1"/>
    </xf>
    <xf numFmtId="0" fontId="14" fillId="2" borderId="0" xfId="13" applyFont="1" applyFill="1"/>
    <xf numFmtId="164" fontId="4" fillId="2" borderId="0" xfId="14" applyNumberFormat="1" applyFill="1"/>
    <xf numFmtId="0" fontId="4" fillId="3" borderId="0" xfId="11" applyFill="1"/>
    <xf numFmtId="0" fontId="4" fillId="3" borderId="0" xfId="11" applyFill="1" applyBorder="1"/>
    <xf numFmtId="0" fontId="2" fillId="3" borderId="0" xfId="17" applyFont="1" applyFill="1" applyBorder="1"/>
    <xf numFmtId="0" fontId="8" fillId="3" borderId="2" xfId="15" applyFont="1" applyFill="1" applyBorder="1" applyAlignment="1">
      <alignment horizontal="center"/>
    </xf>
    <xf numFmtId="0" fontId="16" fillId="3" borderId="0" xfId="11" applyFont="1" applyFill="1"/>
    <xf numFmtId="0" fontId="8" fillId="3" borderId="3" xfId="11" applyFont="1" applyFill="1" applyBorder="1" applyAlignment="1">
      <alignment wrapText="1"/>
    </xf>
    <xf numFmtId="3" fontId="8" fillId="3" borderId="4" xfId="15" applyNumberFormat="1" applyFont="1" applyFill="1" applyBorder="1" applyAlignment="1">
      <alignment horizontal="center" wrapText="1"/>
    </xf>
    <xf numFmtId="0" fontId="8" fillId="3" borderId="1" xfId="11" applyFont="1" applyFill="1" applyBorder="1" applyAlignment="1">
      <alignment vertical="top"/>
    </xf>
    <xf numFmtId="0" fontId="16" fillId="3" borderId="0" xfId="11" applyFont="1" applyFill="1" applyAlignment="1">
      <alignment vertical="top"/>
    </xf>
    <xf numFmtId="3" fontId="8" fillId="3" borderId="8" xfId="1" applyNumberFormat="1" applyFont="1" applyFill="1" applyBorder="1" applyAlignment="1">
      <alignment horizontal="right"/>
    </xf>
    <xf numFmtId="3" fontId="18" fillId="3" borderId="0" xfId="5" applyNumberFormat="1" applyFill="1"/>
    <xf numFmtId="0" fontId="8" fillId="3" borderId="1" xfId="11" applyFont="1" applyFill="1" applyBorder="1" applyAlignment="1">
      <alignment horizontal="left" wrapText="1"/>
    </xf>
    <xf numFmtId="3" fontId="2" fillId="3" borderId="8" xfId="3" applyNumberFormat="1" applyFont="1" applyFill="1" applyBorder="1" applyAlignment="1">
      <alignment horizontal="right"/>
    </xf>
    <xf numFmtId="0" fontId="8" fillId="3" borderId="5" xfId="11" applyFont="1" applyFill="1" applyBorder="1" applyAlignment="1">
      <alignment horizontal="left" vertical="center" wrapText="1" indent="1"/>
    </xf>
    <xf numFmtId="3" fontId="2" fillId="3" borderId="9" xfId="3" applyNumberFormat="1" applyFont="1" applyFill="1" applyBorder="1" applyAlignment="1">
      <alignment horizontal="right"/>
    </xf>
    <xf numFmtId="0" fontId="2" fillId="3" borderId="0" xfId="11" applyFont="1" applyFill="1" applyBorder="1" applyAlignment="1">
      <alignment horizontal="left" wrapText="1" indent="2"/>
    </xf>
    <xf numFmtId="0" fontId="2" fillId="3" borderId="3" xfId="11" applyFont="1" applyFill="1" applyBorder="1" applyAlignment="1">
      <alignment horizontal="left" wrapText="1" indent="2"/>
    </xf>
    <xf numFmtId="3" fontId="2" fillId="3" borderId="10" xfId="3" applyNumberFormat="1" applyFont="1" applyFill="1" applyBorder="1" applyAlignment="1">
      <alignment horizontal="right"/>
    </xf>
    <xf numFmtId="0" fontId="8" fillId="3" borderId="5" xfId="11" applyFont="1" applyFill="1" applyBorder="1" applyAlignment="1">
      <alignment horizontal="left" vertical="top" wrapText="1"/>
    </xf>
    <xf numFmtId="0" fontId="5" fillId="3" borderId="0" xfId="14" applyFont="1" applyFill="1" applyBorder="1"/>
    <xf numFmtId="3" fontId="2" fillId="3" borderId="0" xfId="17" applyNumberFormat="1" applyFill="1" applyBorder="1"/>
    <xf numFmtId="0" fontId="4" fillId="3" borderId="0" xfId="14" applyFill="1"/>
    <xf numFmtId="0" fontId="6" fillId="3" borderId="1" xfId="14" applyFont="1" applyFill="1" applyBorder="1" applyAlignment="1">
      <alignment horizontal="right" wrapText="1"/>
    </xf>
    <xf numFmtId="0" fontId="8" fillId="3" borderId="1" xfId="14" applyFont="1" applyFill="1" applyBorder="1" applyAlignment="1">
      <alignment horizontal="right" vertical="top" wrapText="1"/>
    </xf>
    <xf numFmtId="0" fontId="9" fillId="3" borderId="1" xfId="14" applyFont="1" applyFill="1" applyBorder="1" applyAlignment="1">
      <alignment horizontal="right" vertical="top" wrapText="1"/>
    </xf>
    <xf numFmtId="0" fontId="8" fillId="3" borderId="1" xfId="14" applyFont="1" applyFill="1" applyBorder="1"/>
    <xf numFmtId="3" fontId="8" fillId="3" borderId="1" xfId="14" applyNumberFormat="1" applyFont="1" applyFill="1" applyBorder="1" applyAlignment="1">
      <alignment horizontal="right" wrapText="1"/>
    </xf>
    <xf numFmtId="164" fontId="9" fillId="3" borderId="1" xfId="18" applyNumberFormat="1" applyFont="1" applyFill="1" applyBorder="1" applyAlignment="1">
      <alignment horizontal="right" wrapText="1"/>
    </xf>
    <xf numFmtId="0" fontId="8" fillId="3" borderId="5" xfId="14" applyFont="1" applyFill="1" applyBorder="1" applyAlignment="1">
      <alignment horizontal="left" vertical="center" wrapText="1"/>
    </xf>
    <xf numFmtId="0" fontId="2" fillId="3" borderId="0" xfId="14" applyNumberFormat="1" applyFont="1" applyFill="1" applyBorder="1" applyAlignment="1">
      <alignment horizontal="right"/>
    </xf>
    <xf numFmtId="3" fontId="2" fillId="3" borderId="0" xfId="14" applyNumberFormat="1" applyFont="1" applyFill="1" applyBorder="1" applyAlignment="1">
      <alignment horizontal="right"/>
    </xf>
    <xf numFmtId="0" fontId="2" fillId="3" borderId="0" xfId="14" applyFont="1" applyFill="1" applyBorder="1" applyAlignment="1">
      <alignment horizontal="left" vertical="center" wrapText="1"/>
    </xf>
    <xf numFmtId="164" fontId="10" fillId="3" borderId="0" xfId="18" applyNumberFormat="1" applyFont="1" applyFill="1" applyBorder="1" applyAlignment="1">
      <alignment horizontal="right"/>
    </xf>
    <xf numFmtId="0" fontId="10" fillId="3" borderId="0" xfId="14" applyNumberFormat="1" applyFont="1" applyFill="1" applyBorder="1" applyAlignment="1">
      <alignment horizontal="right"/>
    </xf>
    <xf numFmtId="0" fontId="8" fillId="3" borderId="0" xfId="14" applyFont="1" applyFill="1" applyBorder="1" applyAlignment="1">
      <alignment horizontal="left" vertical="center" wrapText="1"/>
    </xf>
    <xf numFmtId="0" fontId="11" fillId="3" borderId="0" xfId="14" applyNumberFormat="1" applyFont="1" applyFill="1" applyBorder="1" applyAlignment="1">
      <alignment horizontal="right"/>
    </xf>
    <xf numFmtId="0" fontId="2" fillId="3" borderId="0" xfId="14" applyFont="1" applyFill="1" applyBorder="1" applyAlignment="1">
      <alignment horizontal="left"/>
    </xf>
    <xf numFmtId="0" fontId="2" fillId="3" borderId="0" xfId="14" applyNumberFormat="1" applyFont="1" applyFill="1" applyBorder="1" applyAlignment="1">
      <alignment horizontal="left"/>
    </xf>
    <xf numFmtId="0" fontId="8" fillId="3" borderId="0" xfId="14" applyFont="1" applyFill="1" applyBorder="1" applyAlignment="1">
      <alignment horizontal="left"/>
    </xf>
    <xf numFmtId="164" fontId="12" fillId="3" borderId="0" xfId="18" applyNumberFormat="1" applyFont="1" applyFill="1" applyBorder="1" applyAlignment="1">
      <alignment horizontal="right"/>
    </xf>
    <xf numFmtId="0" fontId="2" fillId="3" borderId="3" xfId="14" applyFont="1" applyFill="1" applyBorder="1" applyAlignment="1">
      <alignment horizontal="left" vertical="center" wrapText="1"/>
    </xf>
    <xf numFmtId="3" fontId="2" fillId="3" borderId="3" xfId="14" applyNumberFormat="1" applyFont="1" applyFill="1" applyBorder="1" applyAlignment="1">
      <alignment horizontal="right"/>
    </xf>
    <xf numFmtId="164" fontId="10" fillId="3" borderId="3" xfId="18" applyNumberFormat="1" applyFont="1" applyFill="1" applyBorder="1" applyAlignment="1">
      <alignment horizontal="right"/>
    </xf>
    <xf numFmtId="0" fontId="8" fillId="3" borderId="0" xfId="13" applyFont="1" applyFill="1" applyAlignment="1"/>
    <xf numFmtId="0" fontId="14" fillId="3" borderId="0" xfId="13" applyFont="1" applyFill="1" applyAlignment="1"/>
    <xf numFmtId="0" fontId="14" fillId="3" borderId="6" xfId="13" applyFont="1" applyFill="1" applyBorder="1"/>
    <xf numFmtId="0" fontId="14" fillId="3" borderId="0" xfId="13" applyFont="1" applyFill="1" applyBorder="1"/>
    <xf numFmtId="0" fontId="14" fillId="3" borderId="0" xfId="13" applyFont="1" applyFill="1"/>
    <xf numFmtId="0" fontId="2" fillId="3" borderId="0" xfId="8" applyFont="1" applyFill="1" applyBorder="1" applyAlignment="1">
      <alignment horizontal="left" indent="2"/>
    </xf>
    <xf numFmtId="0" fontId="2" fillId="3" borderId="5" xfId="8" applyFont="1" applyFill="1" applyBorder="1" applyAlignment="1">
      <alignment horizontal="left"/>
    </xf>
    <xf numFmtId="0" fontId="5" fillId="3" borderId="0" xfId="14" applyFont="1" applyFill="1" applyBorder="1" applyAlignment="1">
      <alignment horizontal="center"/>
    </xf>
    <xf numFmtId="0" fontId="3" fillId="3" borderId="0" xfId="16" applyFont="1" applyFill="1"/>
    <xf numFmtId="0" fontId="2" fillId="3" borderId="0" xfId="16" applyFill="1"/>
    <xf numFmtId="0" fontId="2" fillId="3" borderId="0" xfId="16" applyFill="1" applyBorder="1"/>
    <xf numFmtId="0" fontId="8" fillId="3" borderId="5" xfId="11" applyFont="1" applyFill="1" applyBorder="1"/>
    <xf numFmtId="0" fontId="2" fillId="3" borderId="7" xfId="11" applyFont="1" applyFill="1" applyBorder="1" applyAlignment="1">
      <alignment horizontal="left" vertical="center" wrapText="1"/>
    </xf>
    <xf numFmtId="3" fontId="2" fillId="3" borderId="0" xfId="3" applyNumberFormat="1" applyFont="1" applyFill="1" applyBorder="1" applyAlignment="1">
      <alignment horizontal="right"/>
    </xf>
    <xf numFmtId="0" fontId="18" fillId="3" borderId="0" xfId="5" applyFill="1"/>
    <xf numFmtId="3" fontId="2" fillId="3" borderId="9" xfId="4" applyNumberFormat="1" applyFont="1" applyFill="1" applyBorder="1" applyAlignment="1">
      <alignment horizontal="right"/>
    </xf>
    <xf numFmtId="3" fontId="2" fillId="3" borderId="10" xfId="4" applyNumberFormat="1" applyFont="1" applyFill="1" applyBorder="1" applyAlignment="1">
      <alignment horizontal="right"/>
    </xf>
    <xf numFmtId="0" fontId="2" fillId="3" borderId="0" xfId="8" applyFont="1" applyFill="1" applyBorder="1" applyAlignment="1">
      <alignment horizontal="left"/>
    </xf>
    <xf numFmtId="0" fontId="2" fillId="3" borderId="3" xfId="8" applyFont="1" applyFill="1" applyBorder="1" applyAlignment="1">
      <alignment horizontal="left"/>
    </xf>
    <xf numFmtId="0" fontId="8" fillId="3" borderId="5" xfId="8" applyFont="1" applyFill="1" applyBorder="1" applyAlignment="1">
      <alignment horizontal="left" vertical="top" wrapText="1"/>
    </xf>
    <xf numFmtId="164" fontId="10" fillId="3" borderId="0" xfId="18" applyNumberFormat="1" applyFont="1" applyFill="1" applyBorder="1" applyAlignment="1">
      <alignment horizontal="right" wrapText="1"/>
    </xf>
    <xf numFmtId="0" fontId="15" fillId="0" borderId="0" xfId="9" applyFont="1" applyFill="1" applyAlignment="1">
      <alignment horizontal="left" vertical="top"/>
    </xf>
    <xf numFmtId="0" fontId="22" fillId="0" borderId="0" xfId="9" applyFont="1" applyFill="1" applyAlignment="1">
      <alignment horizontal="left" vertical="top"/>
    </xf>
    <xf numFmtId="0" fontId="23" fillId="0" borderId="0" xfId="9" applyFont="1" applyFill="1" applyAlignment="1">
      <alignment horizontal="left" vertical="top"/>
    </xf>
    <xf numFmtId="0" fontId="24" fillId="0" borderId="0" xfId="9" applyFont="1" applyFill="1" applyAlignment="1">
      <alignment horizontal="left" vertical="top"/>
    </xf>
    <xf numFmtId="0" fontId="25" fillId="0" borderId="0" xfId="9" applyFont="1" applyFill="1" applyAlignment="1">
      <alignment horizontal="left" vertical="top"/>
    </xf>
    <xf numFmtId="0" fontId="24" fillId="0" borderId="0" xfId="22" applyFont="1" applyFill="1" applyAlignment="1" applyProtection="1">
      <alignment horizontal="left" vertical="top"/>
    </xf>
    <xf numFmtId="0" fontId="8" fillId="0" borderId="0" xfId="9" applyFont="1" applyFill="1" applyAlignment="1">
      <alignment horizontal="left" vertical="top"/>
    </xf>
    <xf numFmtId="0" fontId="26" fillId="0" borderId="0" xfId="22" applyFont="1" applyFill="1" applyAlignment="1" applyProtection="1">
      <alignment horizontal="left" vertical="top"/>
    </xf>
    <xf numFmtId="0" fontId="27" fillId="0" borderId="0" xfId="10" applyFont="1"/>
    <xf numFmtId="0" fontId="15" fillId="0" borderId="0" xfId="10" applyFont="1"/>
    <xf numFmtId="0" fontId="23" fillId="0" borderId="0" xfId="10" applyFont="1"/>
    <xf numFmtId="0" fontId="2" fillId="0" borderId="0" xfId="24" applyFont="1" applyBorder="1" applyAlignment="1">
      <alignment horizontal="left" vertical="top" wrapText="1"/>
    </xf>
    <xf numFmtId="0" fontId="16" fillId="0" borderId="0" xfId="7" applyFont="1" applyBorder="1" applyAlignment="1">
      <alignment horizontal="left" vertical="top" wrapText="1"/>
    </xf>
    <xf numFmtId="0" fontId="16" fillId="0" borderId="0" xfId="7" applyFont="1" applyBorder="1" applyAlignment="1">
      <alignment vertical="center" wrapText="1"/>
    </xf>
    <xf numFmtId="0" fontId="14" fillId="0" borderId="0" xfId="7" applyFont="1" applyBorder="1" applyAlignment="1">
      <alignment vertical="center" wrapText="1"/>
    </xf>
    <xf numFmtId="0" fontId="8" fillId="0" borderId="11" xfId="9" applyFont="1" applyFill="1" applyBorder="1" applyAlignment="1">
      <alignment horizontal="left" vertical="top"/>
    </xf>
    <xf numFmtId="0" fontId="14" fillId="0" borderId="1" xfId="7" applyFont="1" applyBorder="1" applyAlignment="1">
      <alignment vertical="center" wrapText="1"/>
    </xf>
    <xf numFmtId="17" fontId="16" fillId="0" borderId="13" xfId="7" quotePrefix="1" applyNumberFormat="1" applyFont="1" applyBorder="1" applyAlignment="1">
      <alignment horizontal="right" vertical="center" wrapText="1"/>
    </xf>
    <xf numFmtId="0" fontId="16" fillId="0" borderId="0" xfId="7" applyFont="1" applyBorder="1" applyAlignment="1">
      <alignment wrapText="1"/>
    </xf>
    <xf numFmtId="0" fontId="14" fillId="0" borderId="0" xfId="7" applyFont="1" applyAlignment="1">
      <alignment wrapText="1"/>
    </xf>
    <xf numFmtId="0" fontId="8" fillId="0" borderId="22" xfId="9" applyFont="1" applyFill="1" applyBorder="1" applyAlignment="1">
      <alignment horizontal="left" vertical="top"/>
    </xf>
    <xf numFmtId="0" fontId="2" fillId="0" borderId="5" xfId="9" applyFont="1" applyFill="1" applyBorder="1" applyAlignment="1">
      <alignment horizontal="left" vertical="top"/>
    </xf>
    <xf numFmtId="0" fontId="2" fillId="0" borderId="23" xfId="9" applyFont="1" applyFill="1" applyBorder="1" applyAlignment="1">
      <alignment horizontal="left" vertical="top"/>
    </xf>
    <xf numFmtId="0" fontId="14" fillId="0" borderId="0" xfId="7" applyFont="1" applyBorder="1" applyAlignment="1">
      <alignment wrapText="1"/>
    </xf>
    <xf numFmtId="0" fontId="31" fillId="0" borderId="0" xfId="9" applyFont="1" applyFill="1" applyAlignment="1">
      <alignment horizontal="left" vertical="top"/>
    </xf>
    <xf numFmtId="0" fontId="32" fillId="0" borderId="0" xfId="9" applyFont="1" applyFill="1" applyAlignment="1">
      <alignment horizontal="left" vertical="top" wrapText="1"/>
    </xf>
    <xf numFmtId="0" fontId="23" fillId="0" borderId="0" xfId="10" applyNumberFormat="1" applyFont="1" applyFill="1" applyAlignment="1">
      <alignment horizontal="left"/>
    </xf>
    <xf numFmtId="0" fontId="23" fillId="0" borderId="0" xfId="10" applyNumberFormat="1" applyFont="1" applyFill="1"/>
    <xf numFmtId="0" fontId="33" fillId="0" borderId="0" xfId="9" applyFont="1" applyFill="1" applyAlignment="1">
      <alignment horizontal="left" vertical="top"/>
    </xf>
    <xf numFmtId="0" fontId="15" fillId="0" borderId="0" xfId="10" applyFont="1" applyBorder="1"/>
    <xf numFmtId="0" fontId="32" fillId="0" borderId="0" xfId="9" applyFont="1" applyFill="1" applyBorder="1" applyAlignment="1">
      <alignment horizontal="left" vertical="top" wrapText="1"/>
    </xf>
    <xf numFmtId="0" fontId="3" fillId="3" borderId="0" xfId="17" applyFont="1" applyFill="1" applyBorder="1" applyAlignment="1"/>
    <xf numFmtId="0" fontId="34" fillId="0" borderId="0" xfId="9" applyFont="1" applyFill="1" applyAlignment="1">
      <alignment horizontal="left" vertical="top"/>
    </xf>
    <xf numFmtId="0" fontId="2" fillId="0" borderId="0" xfId="24" applyFont="1" applyFill="1" applyBorder="1" applyAlignment="1">
      <alignment horizontal="left" vertical="top" wrapText="1"/>
    </xf>
    <xf numFmtId="0" fontId="16" fillId="0" borderId="0" xfId="7" applyFont="1" applyFill="1" applyBorder="1" applyAlignment="1">
      <alignment horizontal="left" vertical="top" wrapText="1"/>
    </xf>
    <xf numFmtId="0" fontId="18" fillId="0" borderId="0" xfId="5" applyFill="1"/>
    <xf numFmtId="0" fontId="3" fillId="0" borderId="0" xfId="16" applyFont="1" applyFill="1"/>
    <xf numFmtId="0" fontId="2" fillId="0" borderId="0" xfId="16" applyFill="1"/>
    <xf numFmtId="0" fontId="2" fillId="0" borderId="0" xfId="16" applyFill="1" applyBorder="1"/>
    <xf numFmtId="0" fontId="4" fillId="0" borderId="0" xfId="11" applyFill="1"/>
    <xf numFmtId="0" fontId="4" fillId="0" borderId="0" xfId="11" applyFill="1" applyBorder="1"/>
    <xf numFmtId="0" fontId="2" fillId="0" borderId="0" xfId="17" applyFont="1" applyFill="1" applyBorder="1"/>
    <xf numFmtId="0" fontId="8" fillId="0" borderId="5" xfId="11" applyFont="1" applyFill="1" applyBorder="1"/>
    <xf numFmtId="0" fontId="2" fillId="0" borderId="7" xfId="11" applyFont="1" applyFill="1" applyBorder="1" applyAlignment="1">
      <alignment horizontal="left" vertical="center" wrapText="1"/>
    </xf>
    <xf numFmtId="0" fontId="16" fillId="0" borderId="0" xfId="11" applyFont="1" applyFill="1"/>
    <xf numFmtId="0" fontId="8" fillId="0" borderId="3" xfId="11" applyFont="1" applyFill="1" applyBorder="1" applyAlignment="1">
      <alignment wrapText="1"/>
    </xf>
    <xf numFmtId="3" fontId="8" fillId="0" borderId="4" xfId="15" applyNumberFormat="1" applyFont="1" applyFill="1" applyBorder="1" applyAlignment="1">
      <alignment horizontal="center" wrapText="1"/>
    </xf>
    <xf numFmtId="0" fontId="8" fillId="0" borderId="1" xfId="11" applyFont="1" applyFill="1" applyBorder="1" applyAlignment="1">
      <alignment vertical="top"/>
    </xf>
    <xf numFmtId="0" fontId="16" fillId="0" borderId="0" xfId="11" applyFont="1" applyFill="1" applyAlignment="1">
      <alignment vertical="top"/>
    </xf>
    <xf numFmtId="3" fontId="8" fillId="0" borderId="8" xfId="1" applyNumberFormat="1" applyFont="1" applyFill="1" applyBorder="1" applyAlignment="1">
      <alignment horizontal="right"/>
    </xf>
    <xf numFmtId="3" fontId="18" fillId="0" borderId="0" xfId="5" applyNumberFormat="1" applyFill="1"/>
    <xf numFmtId="0" fontId="8" fillId="0" borderId="1" xfId="11" applyFont="1" applyFill="1" applyBorder="1" applyAlignment="1">
      <alignment horizontal="left" wrapText="1"/>
    </xf>
    <xf numFmtId="3" fontId="2" fillId="0" borderId="8" xfId="3" applyNumberFormat="1" applyFont="1" applyFill="1" applyBorder="1" applyAlignment="1">
      <alignment horizontal="right"/>
    </xf>
    <xf numFmtId="0" fontId="8" fillId="0" borderId="5" xfId="11" applyFont="1" applyFill="1" applyBorder="1" applyAlignment="1">
      <alignment horizontal="left" vertical="center" wrapText="1" indent="1"/>
    </xf>
    <xf numFmtId="3" fontId="2" fillId="0" borderId="9" xfId="3" applyNumberFormat="1" applyFont="1" applyFill="1" applyBorder="1" applyAlignment="1">
      <alignment horizontal="right"/>
    </xf>
    <xf numFmtId="0" fontId="2" fillId="0" borderId="0" xfId="8" applyFont="1" applyFill="1" applyBorder="1" applyAlignment="1">
      <alignment horizontal="left" indent="2"/>
    </xf>
    <xf numFmtId="0" fontId="2" fillId="0" borderId="0" xfId="11" applyFont="1" applyFill="1" applyBorder="1" applyAlignment="1">
      <alignment horizontal="left" wrapText="1" indent="2"/>
    </xf>
    <xf numFmtId="0" fontId="2" fillId="0" borderId="3" xfId="11" applyFont="1" applyFill="1" applyBorder="1" applyAlignment="1">
      <alignment horizontal="left" wrapText="1" indent="2"/>
    </xf>
    <xf numFmtId="3" fontId="2" fillId="0" borderId="10" xfId="3" applyNumberFormat="1" applyFont="1" applyFill="1" applyBorder="1" applyAlignment="1">
      <alignment horizontal="right"/>
    </xf>
    <xf numFmtId="0" fontId="2" fillId="0" borderId="0" xfId="8" applyFont="1" applyFill="1" applyBorder="1" applyAlignment="1">
      <alignment horizontal="left"/>
    </xf>
    <xf numFmtId="3" fontId="2" fillId="0" borderId="9" xfId="4" applyNumberFormat="1" applyFont="1" applyFill="1" applyBorder="1" applyAlignment="1">
      <alignment horizontal="right"/>
    </xf>
    <xf numFmtId="0" fontId="2" fillId="0" borderId="3" xfId="8" applyFont="1" applyFill="1" applyBorder="1" applyAlignment="1">
      <alignment horizontal="left"/>
    </xf>
    <xf numFmtId="3" fontId="2" fillId="0" borderId="10" xfId="4" applyNumberFormat="1" applyFont="1" applyFill="1" applyBorder="1" applyAlignment="1">
      <alignment horizontal="right"/>
    </xf>
    <xf numFmtId="0" fontId="8" fillId="0" borderId="5" xfId="11" applyFont="1" applyFill="1" applyBorder="1" applyAlignment="1">
      <alignment horizontal="left" vertical="top" wrapText="1"/>
    </xf>
    <xf numFmtId="0" fontId="8" fillId="0" borderId="5" xfId="8" applyFont="1" applyFill="1" applyBorder="1" applyAlignment="1">
      <alignment horizontal="left" vertical="top" wrapText="1"/>
    </xf>
    <xf numFmtId="0" fontId="2" fillId="0" borderId="5" xfId="8" applyFont="1" applyFill="1" applyBorder="1" applyAlignment="1">
      <alignment horizontal="left"/>
    </xf>
    <xf numFmtId="3" fontId="2" fillId="0" borderId="0" xfId="3" applyNumberFormat="1" applyFont="1" applyFill="1" applyBorder="1" applyAlignment="1">
      <alignment horizontal="right"/>
    </xf>
    <xf numFmtId="3" fontId="2" fillId="3" borderId="1" xfId="14" applyNumberFormat="1" applyFont="1" applyFill="1" applyBorder="1" applyAlignment="1">
      <alignment horizontal="right" wrapText="1"/>
    </xf>
    <xf numFmtId="0" fontId="0" fillId="0" borderId="0" xfId="0" pivotButton="1"/>
    <xf numFmtId="0" fontId="0" fillId="0" borderId="0" xfId="0" applyNumberFormat="1"/>
    <xf numFmtId="0" fontId="0" fillId="0" borderId="0" xfId="0" applyAlignment="1">
      <alignment horizontal="left"/>
    </xf>
    <xf numFmtId="168" fontId="8" fillId="3" borderId="1" xfId="14" applyNumberFormat="1" applyFont="1" applyFill="1" applyBorder="1" applyAlignment="1">
      <alignment horizontal="right" wrapText="1"/>
    </xf>
    <xf numFmtId="168" fontId="2" fillId="3" borderId="0" xfId="14" applyNumberFormat="1" applyFont="1" applyFill="1" applyBorder="1" applyAlignment="1">
      <alignment horizontal="right"/>
    </xf>
    <xf numFmtId="168" fontId="10" fillId="3" borderId="0" xfId="14" applyNumberFormat="1" applyFont="1" applyFill="1" applyBorder="1" applyAlignment="1">
      <alignment horizontal="right"/>
    </xf>
    <xf numFmtId="168" fontId="11" fillId="3" borderId="0" xfId="14" applyNumberFormat="1" applyFont="1" applyFill="1" applyBorder="1" applyAlignment="1">
      <alignment horizontal="right"/>
    </xf>
    <xf numFmtId="168" fontId="2" fillId="3" borderId="1" xfId="14" applyNumberFormat="1" applyFont="1" applyFill="1" applyBorder="1" applyAlignment="1">
      <alignment horizontal="right" wrapText="1"/>
    </xf>
    <xf numFmtId="3" fontId="2" fillId="3" borderId="5" xfId="14" applyNumberFormat="1" applyFont="1" applyFill="1" applyBorder="1" applyAlignment="1">
      <alignment horizontal="right" wrapText="1"/>
    </xf>
    <xf numFmtId="3" fontId="2" fillId="3" borderId="3" xfId="14" applyNumberFormat="1" applyFont="1" applyFill="1" applyBorder="1" applyAlignment="1">
      <alignment horizontal="right" wrapText="1"/>
    </xf>
    <xf numFmtId="0" fontId="8" fillId="0" borderId="2" xfId="15" applyFont="1" applyFill="1" applyBorder="1" applyAlignment="1">
      <alignment horizontal="center"/>
    </xf>
    <xf numFmtId="0" fontId="2" fillId="0" borderId="0" xfId="9" applyFont="1" applyFill="1" applyBorder="1" applyAlignment="1">
      <alignment horizontal="left" vertical="top" indent="1"/>
    </xf>
    <xf numFmtId="0" fontId="2" fillId="0" borderId="0" xfId="25" applyBorder="1" applyAlignment="1">
      <alignment horizontal="left" indent="1"/>
    </xf>
    <xf numFmtId="0" fontId="2" fillId="3" borderId="24" xfId="9" applyFont="1" applyFill="1" applyBorder="1" applyAlignment="1">
      <alignment vertical="top"/>
    </xf>
    <xf numFmtId="0" fontId="2" fillId="3" borderId="0" xfId="9" applyFont="1" applyFill="1" applyBorder="1" applyAlignment="1">
      <alignment vertical="top"/>
    </xf>
    <xf numFmtId="0" fontId="2" fillId="3" borderId="25" xfId="9" applyFont="1" applyFill="1" applyBorder="1" applyAlignment="1">
      <alignment vertical="top"/>
    </xf>
    <xf numFmtId="0" fontId="2" fillId="0" borderId="24" xfId="9" applyFont="1" applyFill="1" applyBorder="1" applyAlignment="1">
      <alignment vertical="top"/>
    </xf>
    <xf numFmtId="0" fontId="2" fillId="0" borderId="0" xfId="9" applyFont="1" applyFill="1" applyBorder="1" applyAlignment="1">
      <alignment vertical="top"/>
    </xf>
    <xf numFmtId="0" fontId="2" fillId="0" borderId="25" xfId="9" applyFont="1" applyFill="1" applyBorder="1" applyAlignment="1">
      <alignment vertical="top"/>
    </xf>
    <xf numFmtId="49" fontId="0" fillId="0" borderId="0" xfId="0" applyNumberFormat="1"/>
    <xf numFmtId="0" fontId="12" fillId="3" borderId="0" xfId="14" applyNumberFormat="1" applyFont="1" applyFill="1" applyBorder="1" applyAlignment="1">
      <alignment horizontal="right"/>
    </xf>
    <xf numFmtId="0" fontId="36" fillId="3" borderId="1" xfId="14" applyFont="1" applyFill="1" applyBorder="1" applyAlignment="1">
      <alignment horizontal="right" wrapText="1"/>
    </xf>
    <xf numFmtId="3" fontId="2" fillId="0" borderId="0" xfId="4" applyNumberFormat="1" applyFont="1" applyFill="1" applyBorder="1" applyAlignment="1">
      <alignment horizontal="right"/>
    </xf>
    <xf numFmtId="0" fontId="8" fillId="0" borderId="0" xfId="11" applyFont="1" applyFill="1" applyBorder="1" applyAlignment="1">
      <alignment horizontal="left" vertical="top" wrapText="1"/>
    </xf>
    <xf numFmtId="0" fontId="4" fillId="2" borderId="0" xfId="14" applyFill="1"/>
    <xf numFmtId="0" fontId="2" fillId="3" borderId="1" xfId="8" applyFont="1" applyFill="1" applyBorder="1" applyAlignment="1">
      <alignment horizontal="right"/>
    </xf>
    <xf numFmtId="0" fontId="2" fillId="3" borderId="1" xfId="11" applyFont="1" applyFill="1" applyBorder="1" applyAlignment="1">
      <alignment horizontal="right" wrapText="1"/>
    </xf>
    <xf numFmtId="164" fontId="4" fillId="2" borderId="0" xfId="14" applyNumberFormat="1" applyFill="1"/>
    <xf numFmtId="0" fontId="5" fillId="3" borderId="0" xfId="14" applyFont="1" applyFill="1" applyBorder="1"/>
    <xf numFmtId="3" fontId="2" fillId="3" borderId="0" xfId="17" applyNumberFormat="1" applyFill="1" applyBorder="1"/>
    <xf numFmtId="0" fontId="4" fillId="3" borderId="0" xfId="14" applyFill="1"/>
    <xf numFmtId="0" fontId="8" fillId="3" borderId="1" xfId="14" applyFont="1" applyFill="1" applyBorder="1" applyAlignment="1">
      <alignment horizontal="right" vertical="top" wrapText="1"/>
    </xf>
    <xf numFmtId="0" fontId="9" fillId="3" borderId="1" xfId="14" applyFont="1" applyFill="1" applyBorder="1" applyAlignment="1">
      <alignment horizontal="right" vertical="top" wrapText="1"/>
    </xf>
    <xf numFmtId="0" fontId="8" fillId="3" borderId="1" xfId="14" applyFont="1" applyFill="1" applyBorder="1"/>
    <xf numFmtId="3" fontId="8" fillId="3" borderId="1" xfId="14" applyNumberFormat="1" applyFont="1" applyFill="1" applyBorder="1" applyAlignment="1">
      <alignment horizontal="right" wrapText="1"/>
    </xf>
    <xf numFmtId="164" fontId="9" fillId="3" borderId="1" xfId="18" applyNumberFormat="1" applyFont="1" applyFill="1" applyBorder="1" applyAlignment="1">
      <alignment horizontal="right" wrapText="1"/>
    </xf>
    <xf numFmtId="0" fontId="8" fillId="3" borderId="5" xfId="14" applyFont="1" applyFill="1" applyBorder="1" applyAlignment="1">
      <alignment horizontal="left" vertical="center" wrapText="1"/>
    </xf>
    <xf numFmtId="0" fontId="2" fillId="3" borderId="0" xfId="14" applyNumberFormat="1" applyFont="1" applyFill="1" applyBorder="1" applyAlignment="1">
      <alignment horizontal="right"/>
    </xf>
    <xf numFmtId="3" fontId="2" fillId="3" borderId="0" xfId="14" applyNumberFormat="1" applyFont="1" applyFill="1" applyBorder="1" applyAlignment="1">
      <alignment horizontal="right"/>
    </xf>
    <xf numFmtId="0" fontId="2" fillId="3" borderId="0" xfId="14" applyFont="1" applyFill="1" applyBorder="1" applyAlignment="1">
      <alignment horizontal="left" vertical="center" wrapText="1"/>
    </xf>
    <xf numFmtId="164" fontId="10" fillId="3" borderId="0" xfId="18" applyNumberFormat="1" applyFont="1" applyFill="1" applyBorder="1" applyAlignment="1">
      <alignment horizontal="right"/>
    </xf>
    <xf numFmtId="0" fontId="10" fillId="3" borderId="0" xfId="14" applyNumberFormat="1" applyFont="1" applyFill="1" applyBorder="1" applyAlignment="1">
      <alignment horizontal="right"/>
    </xf>
    <xf numFmtId="0" fontId="8" fillId="3" borderId="0" xfId="14" applyFont="1" applyFill="1" applyBorder="1" applyAlignment="1">
      <alignment horizontal="left" vertical="center" wrapText="1"/>
    </xf>
    <xf numFmtId="0" fontId="2" fillId="3" borderId="0" xfId="14" applyFont="1" applyFill="1" applyBorder="1" applyAlignment="1">
      <alignment horizontal="left"/>
    </xf>
    <xf numFmtId="0" fontId="2" fillId="3" borderId="0" xfId="14" applyNumberFormat="1" applyFont="1" applyFill="1" applyBorder="1" applyAlignment="1">
      <alignment horizontal="left"/>
    </xf>
    <xf numFmtId="0" fontId="8" fillId="3" borderId="0" xfId="14" applyFont="1" applyFill="1" applyBorder="1" applyAlignment="1">
      <alignment horizontal="left"/>
    </xf>
    <xf numFmtId="164" fontId="12" fillId="3" borderId="0" xfId="18" applyNumberFormat="1" applyFont="1" applyFill="1" applyBorder="1" applyAlignment="1">
      <alignment horizontal="right"/>
    </xf>
    <xf numFmtId="0" fontId="2" fillId="3" borderId="3" xfId="14" applyFont="1" applyFill="1" applyBorder="1" applyAlignment="1">
      <alignment horizontal="left" vertical="center" wrapText="1"/>
    </xf>
    <xf numFmtId="3" fontId="2" fillId="3" borderId="3" xfId="14" applyNumberFormat="1" applyFont="1" applyFill="1" applyBorder="1" applyAlignment="1">
      <alignment horizontal="right"/>
    </xf>
    <xf numFmtId="164" fontId="10" fillId="3" borderId="3" xfId="18" applyNumberFormat="1" applyFont="1" applyFill="1" applyBorder="1" applyAlignment="1">
      <alignment horizontal="right"/>
    </xf>
    <xf numFmtId="0" fontId="5" fillId="3" borderId="0" xfId="14" applyFont="1" applyFill="1" applyBorder="1" applyAlignment="1">
      <alignment horizontal="center"/>
    </xf>
    <xf numFmtId="164" fontId="10" fillId="3" borderId="0" xfId="18" applyNumberFormat="1" applyFont="1" applyFill="1" applyBorder="1" applyAlignment="1">
      <alignment horizontal="right" wrapText="1"/>
    </xf>
    <xf numFmtId="0" fontId="15" fillId="0" borderId="0" xfId="9" applyFont="1" applyFill="1" applyAlignment="1">
      <alignment horizontal="left" vertical="top"/>
    </xf>
    <xf numFmtId="0" fontId="23" fillId="0" borderId="0" xfId="9" applyFont="1" applyFill="1" applyAlignment="1">
      <alignment horizontal="left" vertical="top"/>
    </xf>
    <xf numFmtId="0" fontId="24" fillId="0" borderId="0" xfId="9" applyFont="1" applyFill="1" applyAlignment="1">
      <alignment horizontal="left" vertical="top"/>
    </xf>
    <xf numFmtId="0" fontId="3" fillId="3" borderId="0" xfId="17" applyFont="1" applyFill="1" applyBorder="1" applyAlignment="1"/>
    <xf numFmtId="0" fontId="34" fillId="0" borderId="0" xfId="9" applyFont="1" applyFill="1" applyAlignment="1">
      <alignment horizontal="left" vertical="top"/>
    </xf>
    <xf numFmtId="0" fontId="18" fillId="0" borderId="0" xfId="5" applyFill="1"/>
    <xf numFmtId="0" fontId="3" fillId="0" borderId="0" xfId="16" applyFont="1" applyFill="1"/>
    <xf numFmtId="0" fontId="2" fillId="0" borderId="0" xfId="16" applyFill="1"/>
    <xf numFmtId="0" fontId="2" fillId="0" borderId="0" xfId="16" applyFill="1" applyBorder="1"/>
    <xf numFmtId="0" fontId="4" fillId="0" borderId="0" xfId="11" applyFill="1"/>
    <xf numFmtId="0" fontId="4" fillId="0" borderId="0" xfId="11" applyFill="1" applyBorder="1"/>
    <xf numFmtId="0" fontId="2" fillId="0" borderId="0" xfId="17" applyFont="1" applyFill="1" applyBorder="1"/>
    <xf numFmtId="0" fontId="8" fillId="0" borderId="5" xfId="11" applyFont="1" applyFill="1" applyBorder="1"/>
    <xf numFmtId="0" fontId="2" fillId="0" borderId="7" xfId="11" applyFont="1" applyFill="1" applyBorder="1" applyAlignment="1">
      <alignment horizontal="left" vertical="center" wrapText="1"/>
    </xf>
    <xf numFmtId="0" fontId="8" fillId="0" borderId="2" xfId="15" applyFont="1" applyFill="1" applyBorder="1" applyAlignment="1">
      <alignment horizontal="center"/>
    </xf>
    <xf numFmtId="0" fontId="16" fillId="0" borderId="0" xfId="11" applyFont="1" applyFill="1"/>
    <xf numFmtId="0" fontId="8" fillId="0" borderId="3" xfId="11" applyFont="1" applyFill="1" applyBorder="1" applyAlignment="1">
      <alignment wrapText="1"/>
    </xf>
    <xf numFmtId="3" fontId="8" fillId="0" borderId="4" xfId="15" applyNumberFormat="1" applyFont="1" applyFill="1" applyBorder="1" applyAlignment="1">
      <alignment horizontal="center" wrapText="1"/>
    </xf>
    <xf numFmtId="0" fontId="8" fillId="0" borderId="1" xfId="11" applyFont="1" applyFill="1" applyBorder="1" applyAlignment="1">
      <alignment vertical="top"/>
    </xf>
    <xf numFmtId="0" fontId="16" fillId="0" borderId="0" xfId="11" applyFont="1" applyFill="1" applyAlignment="1">
      <alignment vertical="top"/>
    </xf>
    <xf numFmtId="3" fontId="18" fillId="0" borderId="0" xfId="5" applyNumberFormat="1" applyFill="1"/>
    <xf numFmtId="0" fontId="8" fillId="0" borderId="1" xfId="11" applyFont="1" applyFill="1" applyBorder="1" applyAlignment="1">
      <alignment horizontal="left" wrapText="1"/>
    </xf>
    <xf numFmtId="0" fontId="8" fillId="0" borderId="5" xfId="11" applyFont="1" applyFill="1" applyBorder="1" applyAlignment="1">
      <alignment horizontal="left" vertical="center" wrapText="1" indent="1"/>
    </xf>
    <xf numFmtId="0" fontId="2" fillId="0" borderId="0" xfId="8" applyFont="1" applyFill="1" applyBorder="1" applyAlignment="1">
      <alignment horizontal="left" indent="2"/>
    </xf>
    <xf numFmtId="0" fontId="2" fillId="0" borderId="0" xfId="11" applyFont="1" applyFill="1" applyBorder="1" applyAlignment="1">
      <alignment horizontal="left" wrapText="1" indent="2"/>
    </xf>
    <xf numFmtId="0" fontId="2" fillId="0" borderId="3" xfId="11" applyFont="1" applyFill="1" applyBorder="1" applyAlignment="1">
      <alignment horizontal="left" wrapText="1" indent="2"/>
    </xf>
    <xf numFmtId="0" fontId="2" fillId="0" borderId="0" xfId="8" applyFont="1" applyFill="1" applyBorder="1" applyAlignment="1">
      <alignment horizontal="left"/>
    </xf>
    <xf numFmtId="0" fontId="2" fillId="0" borderId="3" xfId="8" applyFont="1" applyFill="1" applyBorder="1" applyAlignment="1">
      <alignment horizontal="left"/>
    </xf>
    <xf numFmtId="0" fontId="8" fillId="0" borderId="0" xfId="8" applyFont="1" applyFill="1" applyBorder="1" applyAlignment="1">
      <alignment horizontal="left" vertical="top" wrapText="1"/>
    </xf>
    <xf numFmtId="0" fontId="39" fillId="2" borderId="0" xfId="50" applyFont="1" applyFill="1" applyAlignment="1">
      <alignment vertical="top" wrapText="1"/>
    </xf>
    <xf numFmtId="0" fontId="40" fillId="2" borderId="0" xfId="51" applyFont="1" applyFill="1" applyAlignment="1" applyProtection="1">
      <alignment vertical="top" wrapText="1"/>
    </xf>
    <xf numFmtId="0" fontId="45" fillId="2" borderId="0" xfId="50" applyFont="1" applyFill="1" applyAlignment="1">
      <alignment vertical="top" wrapText="1"/>
    </xf>
    <xf numFmtId="0" fontId="39" fillId="2" borderId="0" xfId="50" applyFont="1" applyFill="1" applyAlignment="1">
      <alignment vertical="top"/>
    </xf>
    <xf numFmtId="0" fontId="44" fillId="0" borderId="0" xfId="21" applyFont="1" applyAlignment="1"/>
    <xf numFmtId="0" fontId="40" fillId="2" borderId="0" xfId="51" applyFont="1" applyFill="1" applyAlignment="1" applyProtection="1">
      <alignment vertical="top"/>
    </xf>
    <xf numFmtId="3" fontId="10" fillId="3" borderId="3" xfId="14" applyNumberFormat="1" applyFont="1" applyFill="1" applyBorder="1" applyAlignment="1">
      <alignment horizontal="right"/>
    </xf>
    <xf numFmtId="0" fontId="2" fillId="0" borderId="26" xfId="9" applyFont="1" applyFill="1" applyBorder="1" applyAlignment="1">
      <alignment horizontal="left" vertical="top" indent="1"/>
    </xf>
    <xf numFmtId="0" fontId="2" fillId="0" borderId="3" xfId="25" applyBorder="1" applyAlignment="1">
      <alignment horizontal="left" indent="1"/>
    </xf>
    <xf numFmtId="0" fontId="2" fillId="0" borderId="12" xfId="25" applyBorder="1" applyAlignment="1">
      <alignment horizontal="left" indent="1"/>
    </xf>
    <xf numFmtId="0" fontId="28" fillId="0" borderId="16" xfId="10" applyFont="1" applyBorder="1" applyAlignment="1">
      <alignment horizontal="left" vertical="top" wrapText="1"/>
    </xf>
    <xf numFmtId="0" fontId="28" fillId="0" borderId="17" xfId="10" applyFont="1" applyBorder="1" applyAlignment="1">
      <alignment horizontal="left" vertical="top" wrapText="1"/>
    </xf>
    <xf numFmtId="0" fontId="28" fillId="0" borderId="18" xfId="10" applyFont="1" applyBorder="1" applyAlignment="1">
      <alignment horizontal="left" vertical="top" wrapText="1"/>
    </xf>
    <xf numFmtId="0" fontId="16" fillId="0" borderId="14" xfId="10" applyFont="1" applyBorder="1" applyAlignment="1">
      <alignment horizontal="left" vertical="center" wrapText="1"/>
    </xf>
    <xf numFmtId="0" fontId="16" fillId="0" borderId="0" xfId="10" applyFont="1" applyBorder="1" applyAlignment="1">
      <alignment horizontal="left" vertical="center" wrapText="1"/>
    </xf>
    <xf numFmtId="0" fontId="16" fillId="0" borderId="15" xfId="10" applyFont="1" applyBorder="1" applyAlignment="1">
      <alignment horizontal="left" vertical="center" wrapText="1"/>
    </xf>
    <xf numFmtId="0" fontId="8" fillId="0" borderId="14" xfId="20" applyFont="1" applyBorder="1" applyAlignment="1">
      <alignment horizontal="left"/>
    </xf>
    <xf numFmtId="0" fontId="8" fillId="0" borderId="0" xfId="20" applyFont="1" applyBorder="1" applyAlignment="1">
      <alignment horizontal="left"/>
    </xf>
    <xf numFmtId="0" fontId="8" fillId="0" borderId="15" xfId="20" applyFont="1" applyBorder="1" applyAlignment="1">
      <alignment horizontal="left"/>
    </xf>
    <xf numFmtId="0" fontId="15" fillId="0" borderId="14" xfId="20" applyFont="1" applyBorder="1" applyAlignment="1">
      <alignment horizontal="left" vertical="top"/>
    </xf>
    <xf numFmtId="0" fontId="15" fillId="0" borderId="0" xfId="20" applyFont="1" applyBorder="1" applyAlignment="1">
      <alignment horizontal="left" vertical="top"/>
    </xf>
    <xf numFmtId="0" fontId="15" fillId="0" borderId="15" xfId="20" applyFont="1" applyBorder="1" applyAlignment="1">
      <alignment horizontal="left" vertical="top"/>
    </xf>
    <xf numFmtId="0" fontId="15" fillId="0" borderId="14" xfId="20" applyFont="1" applyFill="1" applyBorder="1" applyAlignment="1">
      <alignment horizontal="left" vertical="top" wrapText="1"/>
    </xf>
    <xf numFmtId="0" fontId="15" fillId="0" borderId="0" xfId="20" applyFont="1" applyFill="1" applyBorder="1" applyAlignment="1">
      <alignment horizontal="left" vertical="top" wrapText="1"/>
    </xf>
    <xf numFmtId="0" fontId="15" fillId="0" borderId="15" xfId="20" applyFont="1" applyFill="1" applyBorder="1" applyAlignment="1">
      <alignment horizontal="left" vertical="top" wrapText="1"/>
    </xf>
    <xf numFmtId="0" fontId="30" fillId="0" borderId="14" xfId="23" applyFont="1" applyFill="1" applyBorder="1" applyAlignment="1" applyProtection="1">
      <alignment horizontal="left" vertical="top"/>
    </xf>
    <xf numFmtId="0" fontId="30" fillId="0" borderId="0" xfId="23" applyFont="1" applyFill="1" applyBorder="1" applyAlignment="1" applyProtection="1">
      <alignment horizontal="left" vertical="top"/>
    </xf>
    <xf numFmtId="0" fontId="30" fillId="0" borderId="15" xfId="23" applyFont="1" applyFill="1" applyBorder="1" applyAlignment="1" applyProtection="1">
      <alignment horizontal="left" vertical="top"/>
    </xf>
    <xf numFmtId="0" fontId="15" fillId="0" borderId="14" xfId="20" applyFont="1" applyBorder="1" applyAlignment="1">
      <alignment horizontal="left" vertical="top" wrapText="1"/>
    </xf>
    <xf numFmtId="0" fontId="15" fillId="0" borderId="14" xfId="20" applyFont="1" applyBorder="1" applyAlignment="1">
      <alignment horizontal="left" vertical="center" wrapText="1"/>
    </xf>
    <xf numFmtId="0" fontId="15" fillId="0" borderId="0" xfId="20" applyFont="1" applyBorder="1" applyAlignment="1">
      <alignment horizontal="left" vertical="center" wrapText="1"/>
    </xf>
    <xf numFmtId="0" fontId="15" fillId="0" borderId="15" xfId="20" applyFont="1" applyBorder="1" applyAlignment="1">
      <alignment horizontal="left" vertical="center" wrapText="1"/>
    </xf>
    <xf numFmtId="0" fontId="27" fillId="0" borderId="19" xfId="7" applyFont="1" applyFill="1" applyBorder="1" applyAlignment="1">
      <alignment vertical="top" wrapText="1"/>
    </xf>
    <xf numFmtId="0" fontId="27" fillId="0" borderId="20" xfId="7" applyFont="1" applyFill="1" applyBorder="1" applyAlignment="1">
      <alignment vertical="top" wrapText="1"/>
    </xf>
    <xf numFmtId="0" fontId="27" fillId="0" borderId="21" xfId="7" applyFont="1" applyFill="1" applyBorder="1" applyAlignment="1">
      <alignment vertical="top" wrapText="1"/>
    </xf>
    <xf numFmtId="0" fontId="15" fillId="0" borderId="14" xfId="24" applyFont="1" applyBorder="1" applyAlignment="1">
      <alignment horizontal="left" vertical="top" wrapText="1"/>
    </xf>
    <xf numFmtId="0" fontId="27" fillId="0" borderId="0" xfId="7" applyFont="1" applyBorder="1" applyAlignment="1">
      <alignment horizontal="left" vertical="top" wrapText="1"/>
    </xf>
    <xf numFmtId="0" fontId="27" fillId="0" borderId="15" xfId="7" applyFont="1" applyBorder="1" applyAlignment="1">
      <alignment horizontal="left" vertical="top" wrapText="1"/>
    </xf>
    <xf numFmtId="0" fontId="15" fillId="0" borderId="0" xfId="24" applyFont="1" applyBorder="1" applyAlignment="1">
      <alignment horizontal="left" vertical="top" wrapText="1"/>
    </xf>
    <xf numFmtId="0" fontId="15" fillId="0" borderId="15" xfId="24" applyFont="1" applyBorder="1" applyAlignment="1">
      <alignment horizontal="left" vertical="top" wrapText="1"/>
    </xf>
    <xf numFmtId="0" fontId="15" fillId="0" borderId="0" xfId="20" applyFont="1" applyBorder="1" applyAlignment="1">
      <alignment horizontal="left" vertical="top" wrapText="1"/>
    </xf>
    <xf numFmtId="0" fontId="15" fillId="0" borderId="15" xfId="20" applyFont="1" applyBorder="1" applyAlignment="1">
      <alignment horizontal="left" vertical="top" wrapText="1"/>
    </xf>
    <xf numFmtId="0" fontId="8" fillId="3" borderId="5" xfId="11" applyFont="1" applyFill="1" applyBorder="1" applyAlignment="1">
      <alignment horizontal="center" vertical="top" wrapText="1"/>
    </xf>
    <xf numFmtId="0" fontId="8" fillId="3" borderId="0" xfId="11" applyFont="1" applyFill="1" applyBorder="1" applyAlignment="1">
      <alignment horizontal="center" vertical="top" wrapText="1"/>
    </xf>
    <xf numFmtId="0" fontId="15" fillId="0" borderId="0" xfId="11" applyFont="1" applyFill="1" applyBorder="1" applyAlignment="1">
      <alignment horizontal="left" vertical="top" wrapText="1"/>
    </xf>
    <xf numFmtId="0" fontId="19" fillId="0" borderId="0" xfId="5" applyFont="1" applyFill="1" applyAlignment="1">
      <alignment horizontal="left" vertical="top"/>
    </xf>
    <xf numFmtId="0" fontId="8" fillId="0" borderId="5" xfId="11" applyFont="1" applyFill="1" applyBorder="1" applyAlignment="1">
      <alignment horizontal="center" vertical="top" wrapText="1"/>
    </xf>
    <xf numFmtId="0" fontId="8" fillId="0" borderId="0" xfId="11" applyFont="1" applyFill="1" applyBorder="1" applyAlignment="1">
      <alignment horizontal="center" vertical="top" wrapText="1"/>
    </xf>
    <xf numFmtId="0" fontId="8" fillId="0" borderId="5" xfId="8" applyFont="1" applyFill="1" applyBorder="1" applyAlignment="1">
      <alignment horizontal="left" vertical="top" wrapText="1"/>
    </xf>
    <xf numFmtId="0" fontId="8" fillId="0" borderId="0" xfId="8" applyFont="1" applyFill="1" applyBorder="1" applyAlignment="1">
      <alignment horizontal="left" vertical="top" wrapText="1"/>
    </xf>
    <xf numFmtId="0" fontId="8" fillId="0" borderId="3" xfId="8" applyFont="1" applyFill="1" applyBorder="1" applyAlignment="1">
      <alignment horizontal="left" vertical="top" wrapText="1"/>
    </xf>
    <xf numFmtId="0" fontId="19" fillId="3" borderId="0" xfId="5" applyFont="1" applyFill="1" applyAlignment="1">
      <alignment horizontal="left" vertical="top"/>
    </xf>
    <xf numFmtId="0" fontId="8" fillId="3" borderId="5" xfId="8" applyFont="1" applyFill="1" applyBorder="1" applyAlignment="1">
      <alignment horizontal="left" vertical="top" wrapText="1"/>
    </xf>
    <xf numFmtId="0" fontId="8" fillId="3" borderId="0" xfId="8" applyFont="1" applyFill="1" applyBorder="1" applyAlignment="1">
      <alignment horizontal="left" vertical="top" wrapText="1"/>
    </xf>
    <xf numFmtId="0" fontId="8" fillId="3" borderId="3" xfId="8" applyFont="1" applyFill="1" applyBorder="1" applyAlignment="1">
      <alignment horizontal="left" vertical="top" wrapText="1"/>
    </xf>
    <xf numFmtId="0" fontId="15" fillId="3" borderId="0" xfId="11" applyFont="1" applyFill="1" applyBorder="1" applyAlignment="1">
      <alignment horizontal="left" vertical="top" wrapText="1"/>
    </xf>
    <xf numFmtId="0" fontId="15" fillId="3" borderId="0" xfId="13" applyFont="1" applyFill="1" applyAlignment="1">
      <alignment horizontal="left" vertical="top"/>
    </xf>
    <xf numFmtId="0" fontId="15" fillId="3" borderId="0" xfId="12" applyFont="1" applyFill="1" applyAlignment="1">
      <alignment horizontal="left" vertical="top" wrapText="1"/>
    </xf>
  </cellXfs>
  <cellStyles count="81">
    <cellStyle name="Comma 4" xfId="42" xr:uid="{00000000-0005-0000-0000-000000000000}"/>
    <cellStyle name="Comma 4 2 2" xfId="1" xr:uid="{00000000-0005-0000-0000-000001000000}"/>
    <cellStyle name="Comma 4 2 2 2" xfId="2" xr:uid="{00000000-0005-0000-0000-000002000000}"/>
    <cellStyle name="Comma 4 2 2 2 2" xfId="31" xr:uid="{00000000-0005-0000-0000-000003000000}"/>
    <cellStyle name="Comma 4 2 2 3" xfId="26" xr:uid="{00000000-0005-0000-0000-000004000000}"/>
    <cellStyle name="Comma 4 2 2 3 2" xfId="43" xr:uid="{00000000-0005-0000-0000-000005000000}"/>
    <cellStyle name="Comma 4 2 2 4" xfId="30" xr:uid="{00000000-0005-0000-0000-000006000000}"/>
    <cellStyle name="Comma 4 3 2" xfId="41" xr:uid="{00000000-0005-0000-0000-000007000000}"/>
    <cellStyle name="Comma 5 2" xfId="3" xr:uid="{00000000-0005-0000-0000-000008000000}"/>
    <cellStyle name="Comma 5 2 2" xfId="4" xr:uid="{00000000-0005-0000-0000-000009000000}"/>
    <cellStyle name="Comma 5 2 2 2" xfId="28" xr:uid="{00000000-0005-0000-0000-00000A000000}"/>
    <cellStyle name="Comma 5 2 2 2 2" xfId="45" xr:uid="{00000000-0005-0000-0000-00000B000000}"/>
    <cellStyle name="Comma 5 2 2 3" xfId="33" xr:uid="{00000000-0005-0000-0000-00000C000000}"/>
    <cellStyle name="Comma 5 2 3" xfId="27" xr:uid="{00000000-0005-0000-0000-00000D000000}"/>
    <cellStyle name="Comma 5 2 3 2" xfId="44" xr:uid="{00000000-0005-0000-0000-00000E000000}"/>
    <cellStyle name="Comma 5 2 4" xfId="32" xr:uid="{00000000-0005-0000-0000-00000F000000}"/>
    <cellStyle name="Comma 6" xfId="77" xr:uid="{00000000-0005-0000-0000-000010000000}"/>
    <cellStyle name="Hyperlink" xfId="23" builtinId="8"/>
    <cellStyle name="Hyperlink 2" xfId="49" xr:uid="{00000000-0005-0000-0000-000012000000}"/>
    <cellStyle name="Hyperlink 3" xfId="46" xr:uid="{00000000-0005-0000-0000-000013000000}"/>
    <cellStyle name="Hyperlink 3 2" xfId="79" xr:uid="{00000000-0005-0000-0000-000014000000}"/>
    <cellStyle name="Hyperlink 4" xfId="80" xr:uid="{00000000-0005-0000-0000-000015000000}"/>
    <cellStyle name="Hyperlink 4 2 2" xfId="51" xr:uid="{00000000-0005-0000-0000-000016000000}"/>
    <cellStyle name="Hyperlink 4 2 2 2" xfId="68" xr:uid="{00000000-0005-0000-0000-000017000000}"/>
    <cellStyle name="Hyperlink 5" xfId="21" xr:uid="{00000000-0005-0000-0000-000018000000}"/>
    <cellStyle name="Hyperlink_Cover Sheet - Apprenticeships" xfId="22" xr:uid="{00000000-0005-0000-0000-000019000000}"/>
    <cellStyle name="Normal" xfId="0" builtinId="0"/>
    <cellStyle name="Normal 10" xfId="70" xr:uid="{00000000-0005-0000-0000-00001B000000}"/>
    <cellStyle name="Normal 10 3 3" xfId="47" xr:uid="{00000000-0005-0000-0000-00001C000000}"/>
    <cellStyle name="Normal 10 3 5" xfId="39" xr:uid="{00000000-0005-0000-0000-00001D000000}"/>
    <cellStyle name="Normal 10 3 6" xfId="59" xr:uid="{00000000-0005-0000-0000-00001E000000}"/>
    <cellStyle name="Normal 10 4 2" xfId="72" xr:uid="{00000000-0005-0000-0000-00001F000000}"/>
    <cellStyle name="Normal 11" xfId="19" xr:uid="{00000000-0005-0000-0000-000020000000}"/>
    <cellStyle name="Normal 14" xfId="69" xr:uid="{00000000-0005-0000-0000-000021000000}"/>
    <cellStyle name="Normal 15 2" xfId="50" xr:uid="{00000000-0005-0000-0000-000022000000}"/>
    <cellStyle name="Normal 2" xfId="5" xr:uid="{00000000-0005-0000-0000-000023000000}"/>
    <cellStyle name="Normal 2 10" xfId="6" xr:uid="{00000000-0005-0000-0000-000024000000}"/>
    <cellStyle name="Normal 2 10 2" xfId="7" xr:uid="{00000000-0005-0000-0000-000025000000}"/>
    <cellStyle name="Normal 2 11" xfId="75" xr:uid="{00000000-0005-0000-0000-000026000000}"/>
    <cellStyle name="Normal 2 2" xfId="37" xr:uid="{00000000-0005-0000-0000-000027000000}"/>
    <cellStyle name="Normal 2 2 10" xfId="54" xr:uid="{00000000-0005-0000-0000-000028000000}"/>
    <cellStyle name="Normal 2 2 6 2" xfId="62" xr:uid="{00000000-0005-0000-0000-000029000000}"/>
    <cellStyle name="Normal 2 2 8" xfId="52" xr:uid="{00000000-0005-0000-0000-00002A000000}"/>
    <cellStyle name="Normal 2 3 4 2 2" xfId="36" xr:uid="{00000000-0005-0000-0000-00002B000000}"/>
    <cellStyle name="Normal 2 3 5" xfId="8" xr:uid="{00000000-0005-0000-0000-00002C000000}"/>
    <cellStyle name="Normal 2 3 6" xfId="35" xr:uid="{00000000-0005-0000-0000-00002D000000}"/>
    <cellStyle name="Normal 2 6 3" xfId="9" xr:uid="{00000000-0005-0000-0000-00002E000000}"/>
    <cellStyle name="Normal 2_Table 5 v1 Final 2" xfId="63" xr:uid="{00000000-0005-0000-0000-00002F000000}"/>
    <cellStyle name="Normal 21 2" xfId="74" xr:uid="{00000000-0005-0000-0000-000030000000}"/>
    <cellStyle name="Normal 21 5" xfId="60" xr:uid="{00000000-0005-0000-0000-000031000000}"/>
    <cellStyle name="Normal 23" xfId="65" xr:uid="{00000000-0005-0000-0000-000032000000}"/>
    <cellStyle name="Normal 26" xfId="34" xr:uid="{00000000-0005-0000-0000-000033000000}"/>
    <cellStyle name="Normal 27" xfId="40" xr:uid="{00000000-0005-0000-0000-000034000000}"/>
    <cellStyle name="Normal 29" xfId="29" xr:uid="{00000000-0005-0000-0000-000035000000}"/>
    <cellStyle name="Normal 3 5 2 2" xfId="10" xr:uid="{00000000-0005-0000-0000-000036000000}"/>
    <cellStyle name="Normal 32" xfId="48" xr:uid="{00000000-0005-0000-0000-000037000000}"/>
    <cellStyle name="Normal 4" xfId="38" xr:uid="{00000000-0005-0000-0000-000038000000}"/>
    <cellStyle name="Normal 43" xfId="57" xr:uid="{00000000-0005-0000-0000-000039000000}"/>
    <cellStyle name="Normal 5" xfId="78" xr:uid="{00000000-0005-0000-0000-00003A000000}"/>
    <cellStyle name="Normal 7" xfId="71" xr:uid="{00000000-0005-0000-0000-00003B000000}"/>
    <cellStyle name="Normal 8" xfId="73" xr:uid="{00000000-0005-0000-0000-00003C000000}"/>
    <cellStyle name="Normal_Cover Sheet - Apprenticeships" xfId="25" xr:uid="{00000000-0005-0000-0000-00003D000000}"/>
    <cellStyle name="Normal_JanSFR Tables 1-3 v2 Final 2 2" xfId="11" xr:uid="{00000000-0005-0000-0000-00003E000000}"/>
    <cellStyle name="Normal_JunSFR Table 1 v1 Final" xfId="12" xr:uid="{00000000-0005-0000-0000-00003F000000}"/>
    <cellStyle name="Normal_New Draft SFR Main and Supplementary Tables 2010 V5 3 2" xfId="13" xr:uid="{00000000-0005-0000-0000-000040000000}"/>
    <cellStyle name="Normal_New Draft SFR tables Aug 2010 2 2" xfId="14" xr:uid="{00000000-0005-0000-0000-000041000000}"/>
    <cellStyle name="Normal_Table 11" xfId="15" xr:uid="{00000000-0005-0000-0000-000044000000}"/>
    <cellStyle name="Normal_Table 2 v5 2" xfId="16" xr:uid="{00000000-0005-0000-0000-000045000000}"/>
    <cellStyle name="Normal_Table 3 2" xfId="17" xr:uid="{00000000-0005-0000-0000-000046000000}"/>
    <cellStyle name="Normal_Table 4 version8" xfId="20" xr:uid="{00000000-0005-0000-0000-000047000000}"/>
    <cellStyle name="Normal_Table 5" xfId="24" xr:uid="{00000000-0005-0000-0000-000048000000}"/>
    <cellStyle name="Percent 10" xfId="18" xr:uid="{00000000-0005-0000-0000-00004B000000}"/>
    <cellStyle name="Percent 11 2" xfId="56" xr:uid="{00000000-0005-0000-0000-00004C000000}"/>
    <cellStyle name="Percent 2 2" xfId="58" xr:uid="{00000000-0005-0000-0000-00004D000000}"/>
    <cellStyle name="Percent 2 3 2 2 2" xfId="55" xr:uid="{00000000-0005-0000-0000-00004E000000}"/>
    <cellStyle name="Percent 2 3 2 2 2 2" xfId="66" xr:uid="{00000000-0005-0000-0000-00004F000000}"/>
    <cellStyle name="Percent 2 4 2 2" xfId="64" xr:uid="{00000000-0005-0000-0000-000050000000}"/>
    <cellStyle name="Percent 2 6" xfId="53" xr:uid="{00000000-0005-0000-0000-000051000000}"/>
    <cellStyle name="Percent 3" xfId="67" xr:uid="{00000000-0005-0000-0000-000052000000}"/>
    <cellStyle name="Percent 3 5" xfId="61" xr:uid="{00000000-0005-0000-0000-000053000000}"/>
    <cellStyle name="ts97" xfId="76" xr:uid="{00000000-0005-0000-0000-000054000000}"/>
  </cellStyles>
  <dxfs count="1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144556</xdr:colOff>
      <xdr:row>0</xdr:row>
      <xdr:rowOff>160805</xdr:rowOff>
    </xdr:from>
    <xdr:to>
      <xdr:col>3</xdr:col>
      <xdr:colOff>597834</xdr:colOff>
      <xdr:row>7</xdr:row>
      <xdr:rowOff>46505</xdr:rowOff>
    </xdr:to>
    <xdr:pic>
      <xdr:nvPicPr>
        <xdr:cNvPr id="6" name="Picture 5" descr="DfE logo">
          <a:extLst>
            <a:ext uri="{FF2B5EF4-FFF2-40B4-BE49-F238E27FC236}">
              <a16:creationId xmlns:a16="http://schemas.microsoft.com/office/drawing/2014/main" id="{238C1A9C-4BD7-4794-B879-EA5E80E0C8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373156" y="160805"/>
          <a:ext cx="1624853"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271462</xdr:colOff>
      <xdr:row>2</xdr:row>
      <xdr:rowOff>9525</xdr:rowOff>
    </xdr:from>
    <xdr:to>
      <xdr:col>7</xdr:col>
      <xdr:colOff>533399</xdr:colOff>
      <xdr:row>6</xdr:row>
      <xdr:rowOff>19050</xdr:rowOff>
    </xdr:to>
    <xdr:pic>
      <xdr:nvPicPr>
        <xdr:cNvPr id="7" name="Picture 6" descr="MoJ_mono_H_crest">
          <a:extLst>
            <a:ext uri="{FF2B5EF4-FFF2-40B4-BE49-F238E27FC236}">
              <a16:creationId xmlns:a16="http://schemas.microsoft.com/office/drawing/2014/main" id="{8434AD72-8F27-45C1-A5D7-E9A6EE107DA6}"/>
            </a:ext>
          </a:extLst>
        </xdr:cNvPr>
        <xdr:cNvPicPr/>
      </xdr:nvPicPr>
      <xdr:blipFill>
        <a:blip xmlns:r="http://schemas.openxmlformats.org/officeDocument/2006/relationships" r:embed="rId2" cstate="print"/>
        <a:srcRect/>
        <a:stretch>
          <a:fillRect/>
        </a:stretch>
      </xdr:blipFill>
      <xdr:spPr bwMode="auto">
        <a:xfrm>
          <a:off x="2281237" y="390525"/>
          <a:ext cx="1985962" cy="619125"/>
        </a:xfrm>
        <a:prstGeom prst="rect">
          <a:avLst/>
        </a:prstGeom>
        <a:noFill/>
        <a:ln w="9525">
          <a:noFill/>
          <a:miter lim="800000"/>
          <a:headEnd/>
          <a:tailEnd/>
        </a:ln>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mma Walker" refreshedDate="43424.522473495374" backgroundQuery="1" createdVersion="6" refreshedVersion="6" minRefreshableVersion="3" recordCount="0" supportSubquery="1" supportAdvancedDrill="1" xr:uid="{00000000-000A-0000-FFFF-FFFF02000000}">
  <cacheSource type="external" connectionId="3"/>
  <cacheFields count="16">
    <cacheField name="[Measures].[Sum of English]" caption="Sum of English" numFmtId="0" hierarchy="23" level="32767"/>
    <cacheField name="[Measures].[Sum of English Entry Level 1]" caption="Sum of English Entry Level 1" numFmtId="0" hierarchy="24" level="32767"/>
    <cacheField name="[Measures].[Sum of English Entry Level 2]" caption="Sum of English Entry Level 2" numFmtId="0" hierarchy="25" level="32767"/>
    <cacheField name="[Measures].[Sum of English Entry Level 3]" caption="Sum of English Entry Level 3" numFmtId="0" hierarchy="26" level="32767"/>
    <cacheField name="[Measures].[Sum of English Level 1]" caption="Sum of English Level 1" numFmtId="0" hierarchy="27" level="32767"/>
    <cacheField name="[Measures].[Sum of English Level 2]" caption="Sum of English Level 2" numFmtId="0" hierarchy="28" level="32767"/>
    <cacheField name="[Measures].[Sum of English Not Known]" caption="Sum of English Not Known" numFmtId="0" hierarchy="29" level="32767"/>
    <cacheField name="[Measures].[Sum of Maths]" caption="Sum of Maths" numFmtId="0" hierarchy="30" level="32767"/>
    <cacheField name="[Measures].[Sum of Maths Entry Level 1]" caption="Sum of Maths Entry Level 1" numFmtId="0" hierarchy="31" level="32767"/>
    <cacheField name="[Measures].[Sum of Maths Entry Level 2]" caption="Sum of Maths Entry Level 2" numFmtId="0" hierarchy="32" level="32767"/>
    <cacheField name="[Measures].[Sum of Maths Entry Level 3]" caption="Sum of Maths Entry Level 3" numFmtId="0" hierarchy="33" level="32767"/>
    <cacheField name="[Measures].[Sum of Maths Level 1]" caption="Sum of Maths Level 1" numFmtId="0" hierarchy="34" level="32767"/>
    <cacheField name="[Measures].[Sum of Maths Level 2]" caption="Sum of Maths Level 2" numFmtId="0" hierarchy="35" level="32767"/>
    <cacheField name="[Measures].[Sum of Maths Not Known]" caption="Sum of Maths Not Known" numFmtId="0" hierarchy="36" level="32767"/>
    <cacheField name="[Measures].[Sum of Total]" caption="Sum of Total" numFmtId="0" hierarchy="37" level="32767"/>
    <cacheField name="[Query1].[Year].[Year]" caption="Year" numFmtId="0" level="1">
      <sharedItems containsSemiMixedTypes="0" containsNonDate="0" containsString="0"/>
    </cacheField>
  </cacheFields>
  <cacheHierarchies count="38">
    <cacheHierarchy uniqueName="[Query1].[Year]" caption="Year" attribute="1" defaultMemberUniqueName="[Query1].[Year].[All]" allUniqueName="[Query1].[Year].[All]" dimensionUniqueName="[Query1]" displayFolder="" count="2" memberValueDatatype="130" unbalanced="0">
      <fieldsUsage count="2">
        <fieldUsage x="-1"/>
        <fieldUsage x="15"/>
      </fieldsUsage>
    </cacheHierarchy>
    <cacheHierarchy uniqueName="[Query1].[Snapshot]" caption="Snapshot" attribute="1" defaultMemberUniqueName="[Query1].[Snapshot].[All]" allUniqueName="[Query1].[Snapshot].[All]" dimensionUniqueName="[Query1]" displayFolder="" count="0" memberValueDatatype="20" unbalanced="0"/>
    <cacheHierarchy uniqueName="[Query1].[Age Wide]" caption="Age Wide" attribute="1" defaultMemberUniqueName="[Query1].[Age Wide].[All]" allUniqueName="[Query1].[Age Wide].[All]" dimensionUniqueName="[Query1]" displayFolder="" count="0" memberValueDatatype="130" unbalanced="0"/>
    <cacheHierarchy uniqueName="[Query1].[Gender]" caption="Gender" attribute="1" defaultMemberUniqueName="[Query1].[Gender].[All]" allUniqueName="[Query1].[Gender].[All]" dimensionUniqueName="[Query1]" displayFolder="" count="0" memberValueDatatype="130" unbalanced="0"/>
    <cacheHierarchy uniqueName="[Query1].[LLDD]" caption="LLDD" attribute="1" defaultMemberUniqueName="[Query1].[LLDD].[All]" allUniqueName="[Query1].[LLDD].[All]" dimensionUniqueName="[Query1]" displayFolder="" count="0" memberValueDatatype="130" unbalanced="0"/>
    <cacheHierarchy uniqueName="[Query1].[Ethnicity Group]" caption="Ethnicity Group" attribute="1" defaultMemberUniqueName="[Query1].[Ethnicity Group].[All]" allUniqueName="[Query1].[Ethnicity Group].[All]" dimensionUniqueName="[Query1]" displayFolder="" count="0" memberValueDatatype="130" unbalanced="0"/>
    <cacheHierarchy uniqueName="[Query1].[Total]" caption="Total" attribute="1" defaultMemberUniqueName="[Query1].[Total].[All]" allUniqueName="[Query1].[Total].[All]" dimensionUniqueName="[Query1]" displayFolder="" count="0" memberValueDatatype="20" unbalanced="0"/>
    <cacheHierarchy uniqueName="[Query1].[English]" caption="English" attribute="1" defaultMemberUniqueName="[Query1].[English].[All]" allUniqueName="[Query1].[English].[All]" dimensionUniqueName="[Query1]" displayFolder="" count="0" memberValueDatatype="20" unbalanced="0"/>
    <cacheHierarchy uniqueName="[Query1].[English Entry Level 1]" caption="English Entry Level 1" attribute="1" defaultMemberUniqueName="[Query1].[English Entry Level 1].[All]" allUniqueName="[Query1].[English Entry Level 1].[All]" dimensionUniqueName="[Query1]" displayFolder="" count="0" memberValueDatatype="20" unbalanced="0"/>
    <cacheHierarchy uniqueName="[Query1].[English Entry Level 2]" caption="English Entry Level 2" attribute="1" defaultMemberUniqueName="[Query1].[English Entry Level 2].[All]" allUniqueName="[Query1].[English Entry Level 2].[All]" dimensionUniqueName="[Query1]" displayFolder="" count="0" memberValueDatatype="20" unbalanced="0"/>
    <cacheHierarchy uniqueName="[Query1].[English Entry Level 3]" caption="English Entry Level 3" attribute="1" defaultMemberUniqueName="[Query1].[English Entry Level 3].[All]" allUniqueName="[Query1].[English Entry Level 3].[All]" dimensionUniqueName="[Query1]" displayFolder="" count="0" memberValueDatatype="20" unbalanced="0"/>
    <cacheHierarchy uniqueName="[Query1].[English Level 1]" caption="English Level 1" attribute="1" defaultMemberUniqueName="[Query1].[English Level 1].[All]" allUniqueName="[Query1].[English Level 1].[All]" dimensionUniqueName="[Query1]" displayFolder="" count="0" memberValueDatatype="20" unbalanced="0"/>
    <cacheHierarchy uniqueName="[Query1].[English Level 2]" caption="English Level 2" attribute="1" defaultMemberUniqueName="[Query1].[English Level 2].[All]" allUniqueName="[Query1].[English Level 2].[All]" dimensionUniqueName="[Query1]" displayFolder="" count="0" memberValueDatatype="20" unbalanced="0"/>
    <cacheHierarchy uniqueName="[Query1].[English Not Known]" caption="English Not Known" attribute="1" defaultMemberUniqueName="[Query1].[English Not Known].[All]" allUniqueName="[Query1].[English Not Known].[All]" dimensionUniqueName="[Query1]" displayFolder="" count="0" memberValueDatatype="20" unbalanced="0"/>
    <cacheHierarchy uniqueName="[Query1].[Maths]" caption="Maths" attribute="1" defaultMemberUniqueName="[Query1].[Maths].[All]" allUniqueName="[Query1].[Maths].[All]" dimensionUniqueName="[Query1]" displayFolder="" count="0" memberValueDatatype="20" unbalanced="0"/>
    <cacheHierarchy uniqueName="[Query1].[Maths Entry Level 1]" caption="Maths Entry Level 1" attribute="1" defaultMemberUniqueName="[Query1].[Maths Entry Level 1].[All]" allUniqueName="[Query1].[Maths Entry Level 1].[All]" dimensionUniqueName="[Query1]" displayFolder="" count="0" memberValueDatatype="20" unbalanced="0"/>
    <cacheHierarchy uniqueName="[Query1].[Maths Entry Level 2]" caption="Maths Entry Level 2" attribute="1" defaultMemberUniqueName="[Query1].[Maths Entry Level 2].[All]" allUniqueName="[Query1].[Maths Entry Level 2].[All]" dimensionUniqueName="[Query1]" displayFolder="" count="0" memberValueDatatype="20" unbalanced="0"/>
    <cacheHierarchy uniqueName="[Query1].[Maths Entry Level 3]" caption="Maths Entry Level 3" attribute="1" defaultMemberUniqueName="[Query1].[Maths Entry Level 3].[All]" allUniqueName="[Query1].[Maths Entry Level 3].[All]" dimensionUniqueName="[Query1]" displayFolder="" count="0" memberValueDatatype="20" unbalanced="0"/>
    <cacheHierarchy uniqueName="[Query1].[Maths Level 1]" caption="Maths Level 1" attribute="1" defaultMemberUniqueName="[Query1].[Maths Level 1].[All]" allUniqueName="[Query1].[Maths Level 1].[All]" dimensionUniqueName="[Query1]" displayFolder="" count="0" memberValueDatatype="20" unbalanced="0"/>
    <cacheHierarchy uniqueName="[Query1].[Maths Level 2]" caption="Maths Level 2" attribute="1" defaultMemberUniqueName="[Query1].[Maths Level 2].[All]" allUniqueName="[Query1].[Maths Level 2].[All]" dimensionUniqueName="[Query1]" displayFolder="" count="0" memberValueDatatype="20" unbalanced="0"/>
    <cacheHierarchy uniqueName="[Query1].[Maths Not Known]" caption="Maths Not Known" attribute="1" defaultMemberUniqueName="[Query1].[Maths Not Known].[All]" allUniqueName="[Query1].[Maths Not Known].[All]" dimensionUniqueName="[Query1]" displayFolder="" count="0" memberValueDatatype="20" unbalanced="0"/>
    <cacheHierarchy uniqueName="[Measures].[__XL_Count Query1]" caption="__XL_Count Query1" measure="1" displayFolder="" measureGroup="Query1" count="0" hidden="1"/>
    <cacheHierarchy uniqueName="[Measures].[__No measures defined]" caption="__No measures defined" measure="1" displayFolder="" count="0" hidden="1"/>
    <cacheHierarchy uniqueName="[Measures].[Sum of English]" caption="Sum of English" measure="1" displayFolder="" measureGroup="Query1" count="0" oneField="1" hidden="1">
      <fieldsUsage count="1">
        <fieldUsage x="0"/>
      </fieldsUsage>
      <extLst>
        <ext xmlns:x15="http://schemas.microsoft.com/office/spreadsheetml/2010/11/main" uri="{B97F6D7D-B522-45F9-BDA1-12C45D357490}">
          <x15:cacheHierarchy aggregatedColumn="7"/>
        </ext>
      </extLst>
    </cacheHierarchy>
    <cacheHierarchy uniqueName="[Measures].[Sum of English Entry Level 1]" caption="Sum of English Entry Level 1" measure="1" displayFolder="" measureGroup="Query1" count="0" oneField="1" hidden="1">
      <fieldsUsage count="1">
        <fieldUsage x="1"/>
      </fieldsUsage>
      <extLst>
        <ext xmlns:x15="http://schemas.microsoft.com/office/spreadsheetml/2010/11/main" uri="{B97F6D7D-B522-45F9-BDA1-12C45D357490}">
          <x15:cacheHierarchy aggregatedColumn="8"/>
        </ext>
      </extLst>
    </cacheHierarchy>
    <cacheHierarchy uniqueName="[Measures].[Sum of English Entry Level 2]" caption="Sum of English Entry Level 2" measure="1" displayFolder="" measureGroup="Query1" count="0" oneField="1" hidden="1">
      <fieldsUsage count="1">
        <fieldUsage x="2"/>
      </fieldsUsage>
      <extLst>
        <ext xmlns:x15="http://schemas.microsoft.com/office/spreadsheetml/2010/11/main" uri="{B97F6D7D-B522-45F9-BDA1-12C45D357490}">
          <x15:cacheHierarchy aggregatedColumn="9"/>
        </ext>
      </extLst>
    </cacheHierarchy>
    <cacheHierarchy uniqueName="[Measures].[Sum of English Entry Level 3]" caption="Sum of English Entry Level 3" measure="1" displayFolder="" measureGroup="Query1" count="0" oneField="1" hidden="1">
      <fieldsUsage count="1">
        <fieldUsage x="3"/>
      </fieldsUsage>
      <extLst>
        <ext xmlns:x15="http://schemas.microsoft.com/office/spreadsheetml/2010/11/main" uri="{B97F6D7D-B522-45F9-BDA1-12C45D357490}">
          <x15:cacheHierarchy aggregatedColumn="10"/>
        </ext>
      </extLst>
    </cacheHierarchy>
    <cacheHierarchy uniqueName="[Measures].[Sum of English Level 1]" caption="Sum of English Level 1" measure="1" displayFolder="" measureGroup="Query1" count="0" oneField="1" hidden="1">
      <fieldsUsage count="1">
        <fieldUsage x="4"/>
      </fieldsUsage>
      <extLst>
        <ext xmlns:x15="http://schemas.microsoft.com/office/spreadsheetml/2010/11/main" uri="{B97F6D7D-B522-45F9-BDA1-12C45D357490}">
          <x15:cacheHierarchy aggregatedColumn="11"/>
        </ext>
      </extLst>
    </cacheHierarchy>
    <cacheHierarchy uniqueName="[Measures].[Sum of English Level 2]" caption="Sum of English Level 2" measure="1" displayFolder="" measureGroup="Query1" count="0" oneField="1" hidden="1">
      <fieldsUsage count="1">
        <fieldUsage x="5"/>
      </fieldsUsage>
      <extLst>
        <ext xmlns:x15="http://schemas.microsoft.com/office/spreadsheetml/2010/11/main" uri="{B97F6D7D-B522-45F9-BDA1-12C45D357490}">
          <x15:cacheHierarchy aggregatedColumn="12"/>
        </ext>
      </extLst>
    </cacheHierarchy>
    <cacheHierarchy uniqueName="[Measures].[Sum of English Not Known]" caption="Sum of English Not Known" measure="1" displayFolder="" measureGroup="Query1" count="0" oneField="1" hidden="1">
      <fieldsUsage count="1">
        <fieldUsage x="6"/>
      </fieldsUsage>
      <extLst>
        <ext xmlns:x15="http://schemas.microsoft.com/office/spreadsheetml/2010/11/main" uri="{B97F6D7D-B522-45F9-BDA1-12C45D357490}">
          <x15:cacheHierarchy aggregatedColumn="13"/>
        </ext>
      </extLst>
    </cacheHierarchy>
    <cacheHierarchy uniqueName="[Measures].[Sum of Maths]" caption="Sum of Maths" measure="1" displayFolder="" measureGroup="Query1" count="0" oneField="1" hidden="1">
      <fieldsUsage count="1">
        <fieldUsage x="7"/>
      </fieldsUsage>
      <extLst>
        <ext xmlns:x15="http://schemas.microsoft.com/office/spreadsheetml/2010/11/main" uri="{B97F6D7D-B522-45F9-BDA1-12C45D357490}">
          <x15:cacheHierarchy aggregatedColumn="14"/>
        </ext>
      </extLst>
    </cacheHierarchy>
    <cacheHierarchy uniqueName="[Measures].[Sum of Maths Entry Level 1]" caption="Sum of Maths Entry Level 1" measure="1" displayFolder="" measureGroup="Query1" count="0" oneField="1" hidden="1">
      <fieldsUsage count="1">
        <fieldUsage x="8"/>
      </fieldsUsage>
      <extLst>
        <ext xmlns:x15="http://schemas.microsoft.com/office/spreadsheetml/2010/11/main" uri="{B97F6D7D-B522-45F9-BDA1-12C45D357490}">
          <x15:cacheHierarchy aggregatedColumn="15"/>
        </ext>
      </extLst>
    </cacheHierarchy>
    <cacheHierarchy uniqueName="[Measures].[Sum of Maths Entry Level 2]" caption="Sum of Maths Entry Level 2" measure="1" displayFolder="" measureGroup="Query1" count="0" oneField="1" hidden="1">
      <fieldsUsage count="1">
        <fieldUsage x="9"/>
      </fieldsUsage>
      <extLst>
        <ext xmlns:x15="http://schemas.microsoft.com/office/spreadsheetml/2010/11/main" uri="{B97F6D7D-B522-45F9-BDA1-12C45D357490}">
          <x15:cacheHierarchy aggregatedColumn="16"/>
        </ext>
      </extLst>
    </cacheHierarchy>
    <cacheHierarchy uniqueName="[Measures].[Sum of Maths Entry Level 3]" caption="Sum of Maths Entry Level 3" measure="1" displayFolder="" measureGroup="Query1" count="0" oneField="1" hidden="1">
      <fieldsUsage count="1">
        <fieldUsage x="10"/>
      </fieldsUsage>
      <extLst>
        <ext xmlns:x15="http://schemas.microsoft.com/office/spreadsheetml/2010/11/main" uri="{B97F6D7D-B522-45F9-BDA1-12C45D357490}">
          <x15:cacheHierarchy aggregatedColumn="17"/>
        </ext>
      </extLst>
    </cacheHierarchy>
    <cacheHierarchy uniqueName="[Measures].[Sum of Maths Level 1]" caption="Sum of Maths Level 1" measure="1" displayFolder="" measureGroup="Query1" count="0" oneField="1" hidden="1">
      <fieldsUsage count="1">
        <fieldUsage x="11"/>
      </fieldsUsage>
      <extLst>
        <ext xmlns:x15="http://schemas.microsoft.com/office/spreadsheetml/2010/11/main" uri="{B97F6D7D-B522-45F9-BDA1-12C45D357490}">
          <x15:cacheHierarchy aggregatedColumn="18"/>
        </ext>
      </extLst>
    </cacheHierarchy>
    <cacheHierarchy uniqueName="[Measures].[Sum of Maths Level 2]" caption="Sum of Maths Level 2" measure="1" displayFolder="" measureGroup="Query1" count="0" oneField="1" hidden="1">
      <fieldsUsage count="1">
        <fieldUsage x="12"/>
      </fieldsUsage>
      <extLst>
        <ext xmlns:x15="http://schemas.microsoft.com/office/spreadsheetml/2010/11/main" uri="{B97F6D7D-B522-45F9-BDA1-12C45D357490}">
          <x15:cacheHierarchy aggregatedColumn="19"/>
        </ext>
      </extLst>
    </cacheHierarchy>
    <cacheHierarchy uniqueName="[Measures].[Sum of Maths Not Known]" caption="Sum of Maths Not Known" measure="1" displayFolder="" measureGroup="Query1" count="0" oneField="1" hidden="1">
      <fieldsUsage count="1">
        <fieldUsage x="13"/>
      </fieldsUsage>
      <extLst>
        <ext xmlns:x15="http://schemas.microsoft.com/office/spreadsheetml/2010/11/main" uri="{B97F6D7D-B522-45F9-BDA1-12C45D357490}">
          <x15:cacheHierarchy aggregatedColumn="20"/>
        </ext>
      </extLst>
    </cacheHierarchy>
    <cacheHierarchy uniqueName="[Measures].[Sum of Total]" caption="Sum of Total" measure="1" displayFolder="" measureGroup="Query1" count="0" oneField="1" hidden="1">
      <fieldsUsage count="1">
        <fieldUsage x="14"/>
      </fieldsUsage>
      <extLst>
        <ext xmlns:x15="http://schemas.microsoft.com/office/spreadsheetml/2010/11/main" uri="{B97F6D7D-B522-45F9-BDA1-12C45D357490}">
          <x15:cacheHierarchy aggregatedColumn="6"/>
        </ext>
      </extLst>
    </cacheHierarchy>
  </cacheHierarchies>
  <kpis count="0"/>
  <dimensions count="2">
    <dimension measure="1" name="Measures" uniqueName="[Measures]" caption="Measures"/>
    <dimension name="Query1" uniqueName="[Query1]" caption="Query1"/>
  </dimensions>
  <measureGroups count="1">
    <measureGroup name="Query1" caption="Query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1"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22:J37" firstHeaderRow="1" firstDataRow="1" firstDataCol="1" rowPageCount="1" colPageCount="1"/>
  <pivotFields count="16">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axis="axisPage" allDrilled="1" subtotalTop="0" showAll="0" dataSourceSort="1" defaultSubtotal="0" defaultAttributeDrillState="1"/>
  </pivotFields>
  <rowFields count="1">
    <field x="-2"/>
  </rowFields>
  <rowItems count="15">
    <i>
      <x/>
    </i>
    <i i="1">
      <x v="1"/>
    </i>
    <i i="2">
      <x v="2"/>
    </i>
    <i i="3">
      <x v="3"/>
    </i>
    <i i="4">
      <x v="4"/>
    </i>
    <i i="5">
      <x v="5"/>
    </i>
    <i i="6">
      <x v="6"/>
    </i>
    <i i="7">
      <x v="7"/>
    </i>
    <i i="8">
      <x v="8"/>
    </i>
    <i i="9">
      <x v="9"/>
    </i>
    <i i="10">
      <x v="10"/>
    </i>
    <i i="11">
      <x v="11"/>
    </i>
    <i i="12">
      <x v="12"/>
    </i>
    <i i="13">
      <x v="13"/>
    </i>
    <i i="14">
      <x v="14"/>
    </i>
  </rowItems>
  <colItems count="1">
    <i/>
  </colItems>
  <pageFields count="1">
    <pageField fld="15" hier="0" name="[Query1].[Year].[All]" cap="All"/>
  </pageFields>
  <dataFields count="15">
    <dataField name="Sum of Total" fld="14" baseField="0" baseItem="0"/>
    <dataField name="Sum of Maths" fld="7" baseField="0" baseItem="0"/>
    <dataField name="Sum of Maths Entry Level 1" fld="8" baseField="0" baseItem="0"/>
    <dataField name="Sum of Maths Entry Level 2" fld="9" baseField="0" baseItem="0"/>
    <dataField name="Sum of Maths Entry Level 3" fld="10" baseField="0" baseItem="0"/>
    <dataField name="Sum of Maths Level 1" fld="11" baseField="0" baseItem="0"/>
    <dataField name="Sum of Maths Level 2" fld="12" baseField="0" baseItem="0"/>
    <dataField name="Sum of Maths Not Known" fld="13" baseField="0" baseItem="0"/>
    <dataField name="Sum of English" fld="0" baseField="0" baseItem="0"/>
    <dataField name="Sum of English Entry Level 1" fld="1" baseField="0" baseItem="0"/>
    <dataField name="Sum of English Entry Level 2" fld="2" baseField="0" baseItem="0"/>
    <dataField name="Sum of English Entry Level 3" fld="3" baseField="0" baseItem="0"/>
    <dataField name="Sum of English Level 1" fld="4" baseField="0" baseItem="0"/>
    <dataField name="Sum of English Level 2" fld="5" baseField="0" baseItem="0"/>
    <dataField name="Sum of English Not Known" fld="6" baseField="0" baseItem="0"/>
  </dataFields>
  <pivotHierarchies count="3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Query - Query1">
        <x15:activeTabTopLevelEntity name="[Query1]"/>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datadictionary/" TargetMode="External"/><Relationship Id="rId2" Type="http://schemas.openxmlformats.org/officeDocument/2006/relationships/hyperlink" Target="http://webarchive.nationalarchives.gov.uk/20140107201041/http:/www.thedataservice.org.uk/datadictionary/" TargetMode="External"/><Relationship Id="rId1" Type="http://schemas.openxmlformats.org/officeDocument/2006/relationships/hyperlink" Target="https://www.gov.uk/government/publications/sfa-ilr-standard-file-specifications-and-reference-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CG39"/>
  <sheetViews>
    <sheetView showGridLines="0" tabSelected="1" zoomScale="85" zoomScaleNormal="85" workbookViewId="0"/>
  </sheetViews>
  <sheetFormatPr defaultColWidth="9.1328125" defaultRowHeight="11.65" x14ac:dyDescent="0.35"/>
  <cols>
    <col min="1" max="1" width="3.3984375" style="78" customWidth="1"/>
    <col min="2" max="2" width="9.1328125" style="78"/>
    <col min="3" max="3" width="8.3984375" style="78" customWidth="1"/>
    <col min="4" max="4" width="9.1328125" style="78"/>
    <col min="5" max="5" width="7.59765625" style="78" customWidth="1"/>
    <col min="6" max="8" width="9.1328125" style="78"/>
    <col min="9" max="9" width="16.3984375" style="78" customWidth="1"/>
    <col min="10" max="10" width="23.59765625" style="79" customWidth="1"/>
    <col min="11" max="35" width="9.1328125" style="80"/>
    <col min="36" max="61" width="9.1328125" style="79"/>
    <col min="62" max="16384" width="9.1328125" style="78"/>
  </cols>
  <sheetData>
    <row r="1" spans="1:85" s="70" customFormat="1" ht="15" customHeight="1" x14ac:dyDescent="0.45">
      <c r="A1" s="70" t="s">
        <v>40</v>
      </c>
      <c r="D1" s="71"/>
      <c r="K1" s="72"/>
      <c r="L1" s="72"/>
      <c r="M1" s="72"/>
      <c r="N1" s="72"/>
      <c r="O1" s="72"/>
      <c r="P1" s="72"/>
      <c r="Q1" s="72"/>
      <c r="R1" s="72"/>
      <c r="S1" s="72"/>
      <c r="T1" s="72"/>
      <c r="U1" s="72"/>
      <c r="V1" s="72"/>
      <c r="W1" s="72"/>
      <c r="X1" s="72"/>
      <c r="Y1" s="72"/>
      <c r="Z1" s="72"/>
      <c r="AA1" s="72"/>
      <c r="AB1" s="72"/>
      <c r="AC1" s="72"/>
      <c r="AD1" s="72"/>
      <c r="AE1" s="72"/>
      <c r="AF1" s="72"/>
      <c r="AG1" s="72"/>
      <c r="AH1" s="72"/>
      <c r="AI1" s="72"/>
      <c r="AQ1" s="73"/>
      <c r="BJ1" s="72"/>
      <c r="BK1" s="72"/>
      <c r="BL1" s="72"/>
      <c r="BM1" s="72"/>
      <c r="BN1" s="72"/>
      <c r="BO1" s="72"/>
      <c r="BP1" s="72"/>
      <c r="BQ1" s="72"/>
      <c r="BR1" s="72"/>
      <c r="BS1" s="72"/>
      <c r="BT1" s="72"/>
      <c r="BU1" s="72"/>
      <c r="BV1" s="72"/>
      <c r="BW1" s="72"/>
      <c r="BX1" s="72"/>
      <c r="BY1" s="72"/>
      <c r="BZ1" s="72"/>
      <c r="CA1" s="72"/>
      <c r="CB1" s="72"/>
      <c r="CC1" s="72"/>
      <c r="CD1" s="72"/>
      <c r="CE1" s="72"/>
      <c r="CF1" s="72"/>
      <c r="CG1" s="72"/>
    </row>
    <row r="2" spans="1:85" s="70" customFormat="1" ht="15" customHeight="1" x14ac:dyDescent="0.45">
      <c r="A2" s="70" t="s">
        <v>40</v>
      </c>
      <c r="J2" s="74"/>
      <c r="K2" s="72"/>
      <c r="L2" s="72"/>
      <c r="M2" s="72"/>
      <c r="N2" s="72"/>
      <c r="O2" s="72"/>
      <c r="P2" s="72"/>
      <c r="Q2" s="72"/>
      <c r="R2" s="72"/>
      <c r="S2" s="72"/>
      <c r="T2" s="72"/>
      <c r="U2" s="72"/>
      <c r="V2" s="72"/>
      <c r="W2" s="72"/>
      <c r="X2" s="72"/>
      <c r="Y2" s="72"/>
      <c r="Z2" s="72"/>
      <c r="AA2" s="72"/>
      <c r="AB2" s="72"/>
      <c r="AC2" s="72"/>
      <c r="AD2" s="72"/>
      <c r="AE2" s="72"/>
      <c r="AF2" s="72"/>
      <c r="AG2" s="72"/>
      <c r="AH2" s="72"/>
      <c r="AI2" s="72"/>
      <c r="AQ2" s="73"/>
      <c r="BJ2" s="72"/>
      <c r="BK2" s="72"/>
      <c r="BL2" s="72"/>
      <c r="BM2" s="72"/>
      <c r="BN2" s="72"/>
      <c r="BO2" s="72"/>
      <c r="BP2" s="72"/>
      <c r="BQ2" s="72"/>
      <c r="BR2" s="72"/>
      <c r="BS2" s="72"/>
      <c r="BT2" s="72"/>
      <c r="BU2" s="72"/>
      <c r="BV2" s="72"/>
      <c r="BW2" s="72"/>
      <c r="BX2" s="72"/>
      <c r="BY2" s="72"/>
      <c r="BZ2" s="72"/>
      <c r="CA2" s="72"/>
      <c r="CB2" s="72"/>
      <c r="CC2" s="72"/>
      <c r="CD2" s="72"/>
      <c r="CE2" s="72"/>
      <c r="CF2" s="72"/>
      <c r="CG2" s="72"/>
    </row>
    <row r="3" spans="1:85" s="70" customFormat="1" ht="15" customHeight="1" x14ac:dyDescent="0.45">
      <c r="J3" s="75"/>
      <c r="K3" s="72"/>
      <c r="L3" s="72"/>
      <c r="M3" s="72"/>
      <c r="N3" s="72"/>
      <c r="O3" s="72"/>
      <c r="P3" s="72"/>
      <c r="Q3" s="72"/>
      <c r="R3" s="72"/>
      <c r="S3" s="72"/>
      <c r="T3" s="72"/>
      <c r="U3" s="72"/>
      <c r="V3" s="72"/>
      <c r="W3" s="72"/>
      <c r="X3" s="72"/>
      <c r="Y3" s="72"/>
      <c r="Z3" s="72"/>
      <c r="AA3" s="72"/>
      <c r="AB3" s="72"/>
      <c r="AC3" s="72"/>
      <c r="AD3" s="72"/>
      <c r="AE3" s="72"/>
      <c r="AF3" s="72"/>
      <c r="AG3" s="72"/>
      <c r="AH3" s="72"/>
      <c r="AI3" s="72"/>
      <c r="AQ3" s="73"/>
      <c r="BJ3" s="72"/>
      <c r="BK3" s="72"/>
      <c r="BL3" s="72"/>
      <c r="BM3" s="72"/>
      <c r="BN3" s="72"/>
      <c r="BO3" s="72"/>
      <c r="BP3" s="72"/>
      <c r="BQ3" s="72"/>
      <c r="BR3" s="72"/>
      <c r="BS3" s="72"/>
      <c r="BT3" s="72"/>
      <c r="BU3" s="72"/>
      <c r="BV3" s="72"/>
      <c r="BW3" s="72"/>
      <c r="BX3" s="72"/>
      <c r="BY3" s="72"/>
      <c r="BZ3" s="72"/>
      <c r="CA3" s="72"/>
      <c r="CB3" s="72"/>
      <c r="CC3" s="72"/>
      <c r="CD3" s="72"/>
      <c r="CE3" s="72"/>
      <c r="CF3" s="72"/>
      <c r="CG3" s="72"/>
    </row>
    <row r="4" spans="1:85" s="70" customFormat="1" ht="15" customHeight="1" x14ac:dyDescent="0.45">
      <c r="D4" s="71"/>
      <c r="K4" s="72"/>
      <c r="L4" s="72"/>
      <c r="M4" s="72"/>
      <c r="N4" s="72"/>
      <c r="O4" s="72"/>
      <c r="P4" s="72"/>
      <c r="Q4" s="72"/>
      <c r="R4" s="72"/>
      <c r="S4" s="72"/>
      <c r="T4" s="72"/>
      <c r="U4" s="72"/>
      <c r="V4" s="72"/>
      <c r="W4" s="72"/>
      <c r="X4" s="72"/>
      <c r="Y4" s="72"/>
      <c r="Z4" s="72"/>
      <c r="AA4" s="72"/>
      <c r="AB4" s="72"/>
      <c r="AC4" s="72"/>
      <c r="AD4" s="72"/>
      <c r="AE4" s="72"/>
      <c r="AF4" s="72"/>
      <c r="AG4" s="72"/>
      <c r="AH4" s="72"/>
      <c r="AI4" s="72"/>
      <c r="AQ4" s="73"/>
      <c r="BJ4" s="72"/>
      <c r="BK4" s="72"/>
      <c r="BL4" s="72"/>
      <c r="BM4" s="72"/>
      <c r="BN4" s="72"/>
      <c r="BO4" s="72"/>
      <c r="BP4" s="72"/>
      <c r="BQ4" s="72"/>
      <c r="BR4" s="72"/>
      <c r="BS4" s="72"/>
      <c r="BT4" s="72"/>
      <c r="BU4" s="72"/>
      <c r="BV4" s="72"/>
      <c r="BW4" s="72"/>
      <c r="BX4" s="72"/>
      <c r="BY4" s="72"/>
      <c r="BZ4" s="72"/>
      <c r="CA4" s="72"/>
      <c r="CB4" s="72"/>
      <c r="CC4" s="72"/>
      <c r="CD4" s="72"/>
      <c r="CE4" s="72"/>
      <c r="CF4" s="72"/>
      <c r="CG4" s="72"/>
    </row>
    <row r="5" spans="1:85" s="70" customFormat="1" ht="15" customHeight="1" x14ac:dyDescent="0.45">
      <c r="D5" s="71"/>
      <c r="J5" s="74"/>
      <c r="K5" s="72"/>
      <c r="L5" s="72"/>
      <c r="M5" s="72"/>
      <c r="N5" s="72"/>
      <c r="O5" s="72"/>
      <c r="P5" s="72"/>
      <c r="Q5" s="72"/>
      <c r="R5" s="72"/>
      <c r="S5" s="72"/>
      <c r="T5" s="72"/>
      <c r="U5" s="72"/>
      <c r="V5" s="72"/>
      <c r="W5" s="72"/>
      <c r="X5" s="72"/>
      <c r="Y5" s="72"/>
      <c r="Z5" s="72"/>
      <c r="AA5" s="72"/>
      <c r="AB5" s="72"/>
      <c r="AC5" s="72"/>
      <c r="AD5" s="72"/>
      <c r="AE5" s="72"/>
      <c r="AF5" s="72"/>
      <c r="AG5" s="72"/>
      <c r="AH5" s="72"/>
      <c r="AI5" s="72"/>
      <c r="AQ5" s="73"/>
      <c r="BJ5" s="72"/>
      <c r="BK5" s="72"/>
      <c r="BL5" s="72"/>
      <c r="BM5" s="72"/>
      <c r="BN5" s="72"/>
      <c r="BO5" s="72"/>
      <c r="BP5" s="72"/>
      <c r="BQ5" s="72"/>
      <c r="BR5" s="72"/>
      <c r="BS5" s="72"/>
      <c r="BT5" s="72"/>
      <c r="BU5" s="72"/>
      <c r="BV5" s="72"/>
      <c r="BW5" s="72"/>
      <c r="BX5" s="72"/>
      <c r="BY5" s="72"/>
      <c r="BZ5" s="72"/>
      <c r="CA5" s="72"/>
      <c r="CB5" s="72"/>
      <c r="CC5" s="72"/>
      <c r="CD5" s="72"/>
      <c r="CE5" s="72"/>
      <c r="CF5" s="72"/>
      <c r="CG5" s="72"/>
    </row>
    <row r="6" spans="1:85" s="70" customFormat="1" ht="15" customHeight="1" x14ac:dyDescent="0.45">
      <c r="D6" s="71"/>
      <c r="J6" s="74"/>
      <c r="K6" s="72"/>
      <c r="L6" s="72"/>
      <c r="M6" s="72"/>
      <c r="N6" s="72"/>
      <c r="O6" s="72"/>
      <c r="P6" s="72"/>
      <c r="Q6" s="72"/>
      <c r="R6" s="72"/>
      <c r="S6" s="72"/>
      <c r="T6" s="72"/>
      <c r="U6" s="72"/>
      <c r="V6" s="72"/>
      <c r="W6" s="72"/>
      <c r="X6" s="72"/>
      <c r="Y6" s="72"/>
      <c r="Z6" s="72"/>
      <c r="AA6" s="72"/>
      <c r="AB6" s="72"/>
      <c r="AC6" s="72"/>
      <c r="AD6" s="72"/>
      <c r="AE6" s="72"/>
      <c r="AF6" s="72"/>
      <c r="AG6" s="72"/>
      <c r="AH6" s="72"/>
      <c r="AI6" s="72"/>
      <c r="AQ6" s="73"/>
      <c r="BJ6" s="72"/>
      <c r="BK6" s="72"/>
      <c r="BL6" s="72"/>
      <c r="BM6" s="72"/>
      <c r="BN6" s="72"/>
      <c r="BO6" s="72"/>
      <c r="BP6" s="72"/>
      <c r="BQ6" s="72"/>
      <c r="BR6" s="72"/>
      <c r="BS6" s="72"/>
      <c r="BT6" s="72"/>
      <c r="BU6" s="72"/>
      <c r="BV6" s="72"/>
      <c r="BW6" s="72"/>
      <c r="BX6" s="72"/>
      <c r="BY6" s="72"/>
      <c r="BZ6" s="72"/>
      <c r="CA6" s="72"/>
      <c r="CB6" s="72"/>
      <c r="CC6" s="72"/>
      <c r="CD6" s="72"/>
      <c r="CE6" s="72"/>
      <c r="CF6" s="72"/>
      <c r="CG6" s="72"/>
    </row>
    <row r="7" spans="1:85" s="70" customFormat="1" ht="15" customHeight="1" x14ac:dyDescent="0.45">
      <c r="B7" s="76"/>
      <c r="C7" s="74"/>
      <c r="D7" s="71"/>
      <c r="G7" s="74"/>
      <c r="K7" s="72"/>
      <c r="L7" s="72"/>
      <c r="M7" s="72"/>
      <c r="N7" s="72"/>
      <c r="O7" s="72"/>
      <c r="P7" s="72"/>
      <c r="Q7" s="72"/>
      <c r="R7" s="72"/>
      <c r="S7" s="72"/>
      <c r="T7" s="72"/>
      <c r="U7" s="72"/>
      <c r="V7" s="72"/>
      <c r="W7" s="72"/>
      <c r="X7" s="72"/>
      <c r="Y7" s="72"/>
      <c r="Z7" s="72"/>
      <c r="AA7" s="72"/>
      <c r="AB7" s="72"/>
      <c r="AC7" s="72"/>
      <c r="AD7" s="72"/>
      <c r="AE7" s="72"/>
      <c r="AF7" s="72"/>
      <c r="AG7" s="72"/>
      <c r="AH7" s="72"/>
      <c r="AI7" s="72"/>
      <c r="AQ7" s="73"/>
      <c r="BJ7" s="72"/>
      <c r="BK7" s="72"/>
      <c r="BL7" s="72"/>
      <c r="BM7" s="72"/>
      <c r="BN7" s="72"/>
      <c r="BO7" s="72"/>
      <c r="BP7" s="72"/>
      <c r="BQ7" s="72"/>
      <c r="BR7" s="72"/>
      <c r="BS7" s="72"/>
      <c r="BT7" s="72"/>
      <c r="BU7" s="72"/>
      <c r="BV7" s="72"/>
      <c r="BW7" s="72"/>
      <c r="BX7" s="72"/>
      <c r="BY7" s="72"/>
      <c r="BZ7" s="72"/>
      <c r="CA7" s="72"/>
      <c r="CB7" s="72"/>
      <c r="CC7" s="72"/>
      <c r="CD7" s="72"/>
      <c r="CE7" s="72"/>
      <c r="CF7" s="72"/>
      <c r="CG7" s="72"/>
    </row>
    <row r="8" spans="1:85" s="70" customFormat="1" ht="15" customHeight="1" x14ac:dyDescent="0.45">
      <c r="B8" s="74"/>
      <c r="C8" s="74"/>
      <c r="D8" s="71"/>
      <c r="G8" s="77"/>
      <c r="K8" s="72"/>
      <c r="L8" s="72"/>
      <c r="M8" s="72"/>
      <c r="N8" s="72"/>
      <c r="O8" s="72"/>
      <c r="P8" s="72"/>
      <c r="Q8" s="72"/>
      <c r="R8" s="72"/>
      <c r="S8" s="72"/>
      <c r="T8" s="72"/>
      <c r="U8" s="72"/>
      <c r="V8" s="72"/>
      <c r="W8" s="72"/>
      <c r="X8" s="72"/>
      <c r="Y8" s="72"/>
      <c r="Z8" s="72"/>
      <c r="AA8" s="72"/>
      <c r="AB8" s="72"/>
      <c r="AC8" s="72"/>
      <c r="AD8" s="72"/>
      <c r="AE8" s="72"/>
      <c r="AF8" s="72"/>
      <c r="AG8" s="72"/>
      <c r="AH8" s="72"/>
      <c r="AI8" s="72"/>
      <c r="AQ8" s="73"/>
      <c r="BJ8" s="72"/>
      <c r="BK8" s="72"/>
      <c r="BL8" s="72"/>
      <c r="BM8" s="72"/>
      <c r="BN8" s="72"/>
      <c r="BO8" s="72"/>
      <c r="BP8" s="72"/>
      <c r="BQ8" s="72"/>
      <c r="BR8" s="72"/>
      <c r="BS8" s="72"/>
      <c r="BT8" s="72"/>
      <c r="BU8" s="72"/>
      <c r="BV8" s="72"/>
      <c r="BW8" s="72"/>
      <c r="BX8" s="72"/>
      <c r="BY8" s="72"/>
      <c r="BZ8" s="72"/>
      <c r="CA8" s="72"/>
      <c r="CB8" s="72"/>
      <c r="CC8" s="72"/>
      <c r="CD8" s="72"/>
      <c r="CE8" s="72"/>
      <c r="CF8" s="72"/>
      <c r="CG8" s="72"/>
    </row>
    <row r="9" spans="1:85" ht="15" customHeight="1" x14ac:dyDescent="0.35"/>
    <row r="10" spans="1:85" ht="15" customHeight="1" thickBot="1" x14ac:dyDescent="0.4"/>
    <row r="11" spans="1:85" ht="30" customHeight="1" thickTop="1" x14ac:dyDescent="0.35">
      <c r="B11" s="229" t="s">
        <v>41</v>
      </c>
      <c r="C11" s="230"/>
      <c r="D11" s="230"/>
      <c r="E11" s="230"/>
      <c r="F11" s="230"/>
      <c r="G11" s="230"/>
      <c r="H11" s="230"/>
      <c r="I11" s="230"/>
      <c r="J11" s="231"/>
    </row>
    <row r="12" spans="1:85" ht="15" customHeight="1" x14ac:dyDescent="0.35">
      <c r="B12" s="232" t="s">
        <v>40</v>
      </c>
      <c r="C12" s="233"/>
      <c r="D12" s="233"/>
      <c r="E12" s="233"/>
      <c r="F12" s="233"/>
      <c r="G12" s="233"/>
      <c r="H12" s="233"/>
      <c r="I12" s="233"/>
      <c r="J12" s="234"/>
    </row>
    <row r="13" spans="1:85" s="70" customFormat="1" ht="15" customHeight="1" x14ac:dyDescent="0.4">
      <c r="B13" s="235" t="s">
        <v>24</v>
      </c>
      <c r="C13" s="236"/>
      <c r="D13" s="236"/>
      <c r="E13" s="236"/>
      <c r="F13" s="236"/>
      <c r="G13" s="236"/>
      <c r="H13" s="236"/>
      <c r="I13" s="236"/>
      <c r="J13" s="237"/>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Q13" s="73"/>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row>
    <row r="14" spans="1:85" s="70" customFormat="1" ht="15" customHeight="1" x14ac:dyDescent="0.45">
      <c r="B14" s="238" t="s">
        <v>42</v>
      </c>
      <c r="C14" s="239"/>
      <c r="D14" s="239"/>
      <c r="E14" s="239"/>
      <c r="F14" s="239"/>
      <c r="G14" s="239"/>
      <c r="H14" s="239"/>
      <c r="I14" s="239"/>
      <c r="J14" s="240"/>
      <c r="K14" s="72"/>
      <c r="L14" s="72"/>
      <c r="M14" s="72"/>
      <c r="N14" s="72"/>
      <c r="O14" s="72"/>
      <c r="P14" s="72"/>
      <c r="Q14" s="222"/>
      <c r="R14" s="219"/>
      <c r="S14" s="72"/>
      <c r="T14" s="72"/>
      <c r="U14" s="72"/>
      <c r="V14" s="72"/>
      <c r="W14" s="72"/>
      <c r="X14" s="72"/>
      <c r="Y14" s="72"/>
      <c r="Z14" s="72"/>
      <c r="AA14" s="72"/>
      <c r="AB14" s="72"/>
      <c r="AC14" s="72"/>
      <c r="AD14" s="72"/>
      <c r="AE14" s="72"/>
      <c r="AF14" s="72"/>
      <c r="AG14" s="72"/>
      <c r="AH14" s="72"/>
      <c r="AI14" s="72"/>
      <c r="AQ14" s="73"/>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row>
    <row r="15" spans="1:85" s="70" customFormat="1" ht="15" customHeight="1" x14ac:dyDescent="0.45">
      <c r="B15" s="238" t="s">
        <v>72</v>
      </c>
      <c r="C15" s="239"/>
      <c r="D15" s="239"/>
      <c r="E15" s="239"/>
      <c r="F15" s="239"/>
      <c r="G15" s="239"/>
      <c r="H15" s="239"/>
      <c r="I15" s="239"/>
      <c r="J15" s="240"/>
      <c r="K15" s="72"/>
      <c r="L15" s="72"/>
      <c r="M15" s="72"/>
      <c r="N15" s="72"/>
      <c r="O15" s="72"/>
      <c r="P15" s="72"/>
      <c r="Q15" s="223"/>
      <c r="R15" s="221"/>
      <c r="S15" s="72"/>
      <c r="T15" s="72"/>
      <c r="U15" s="72"/>
      <c r="V15" s="72"/>
      <c r="W15" s="72"/>
      <c r="X15" s="72"/>
      <c r="Y15" s="72"/>
      <c r="Z15" s="72"/>
      <c r="AA15" s="72"/>
      <c r="AB15" s="72"/>
      <c r="AC15" s="72"/>
      <c r="AD15" s="72"/>
      <c r="AE15" s="72"/>
      <c r="AF15" s="72"/>
      <c r="AG15" s="72"/>
      <c r="AH15" s="72"/>
      <c r="AI15" s="72"/>
      <c r="AQ15" s="73"/>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row>
    <row r="16" spans="1:85" s="70" customFormat="1" ht="30" customHeight="1" x14ac:dyDescent="0.45">
      <c r="B16" s="241" t="s">
        <v>200</v>
      </c>
      <c r="C16" s="242"/>
      <c r="D16" s="242"/>
      <c r="E16" s="242"/>
      <c r="F16" s="242"/>
      <c r="G16" s="242"/>
      <c r="H16" s="242"/>
      <c r="I16" s="242"/>
      <c r="J16" s="243"/>
      <c r="K16" s="72"/>
      <c r="L16" s="72"/>
      <c r="M16" s="72"/>
      <c r="N16" s="72"/>
      <c r="O16" s="72"/>
      <c r="P16" s="72"/>
      <c r="Q16" s="224"/>
      <c r="R16" s="220"/>
      <c r="S16" s="72"/>
      <c r="T16" s="72"/>
      <c r="U16" s="72"/>
      <c r="V16" s="72"/>
      <c r="W16" s="72"/>
      <c r="X16" s="72"/>
      <c r="Y16" s="72"/>
      <c r="Z16" s="72"/>
      <c r="AA16" s="72"/>
      <c r="AB16" s="72"/>
      <c r="AC16" s="72"/>
      <c r="AD16" s="72"/>
      <c r="AE16" s="72"/>
      <c r="AF16" s="72"/>
      <c r="AG16" s="72"/>
      <c r="AH16" s="72"/>
      <c r="AI16" s="72"/>
      <c r="AQ16" s="73"/>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row>
    <row r="17" spans="2:85" s="70" customFormat="1" ht="15" customHeight="1" x14ac:dyDescent="0.45">
      <c r="B17" s="244" t="s">
        <v>199</v>
      </c>
      <c r="C17" s="245"/>
      <c r="D17" s="245"/>
      <c r="E17" s="245"/>
      <c r="F17" s="245"/>
      <c r="G17" s="245"/>
      <c r="H17" s="245"/>
      <c r="I17" s="245"/>
      <c r="J17" s="246"/>
      <c r="K17" s="102"/>
      <c r="L17" s="72"/>
      <c r="M17" s="72"/>
      <c r="N17" s="72"/>
      <c r="O17" s="72"/>
      <c r="P17" s="72"/>
      <c r="Q17" s="72"/>
      <c r="R17" s="72"/>
      <c r="S17" s="72"/>
      <c r="T17" s="72"/>
      <c r="U17" s="72"/>
      <c r="V17" s="72"/>
      <c r="W17" s="72"/>
      <c r="X17" s="72"/>
      <c r="Y17" s="72"/>
      <c r="Z17" s="72"/>
      <c r="AA17" s="72"/>
      <c r="AB17" s="72"/>
      <c r="AC17" s="72"/>
      <c r="AD17" s="72"/>
      <c r="AE17" s="72"/>
      <c r="AF17" s="72"/>
      <c r="AG17" s="72"/>
      <c r="AH17" s="72"/>
      <c r="AI17" s="72"/>
      <c r="AQ17" s="73"/>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row>
    <row r="18" spans="2:85" s="190" customFormat="1" ht="15" customHeight="1" x14ac:dyDescent="0.45">
      <c r="B18" s="244" t="s">
        <v>43</v>
      </c>
      <c r="C18" s="245"/>
      <c r="D18" s="245"/>
      <c r="E18" s="245"/>
      <c r="F18" s="245"/>
      <c r="G18" s="245"/>
      <c r="H18" s="245"/>
      <c r="I18" s="245"/>
      <c r="J18" s="246"/>
      <c r="K18" s="194"/>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Q18" s="192"/>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row>
    <row r="19" spans="2:85" s="70" customFormat="1" ht="15" customHeight="1" x14ac:dyDescent="0.45">
      <c r="B19" s="247" t="s">
        <v>44</v>
      </c>
      <c r="C19" s="239"/>
      <c r="D19" s="239"/>
      <c r="E19" s="239"/>
      <c r="F19" s="239"/>
      <c r="G19" s="239"/>
      <c r="H19" s="239"/>
      <c r="I19" s="239"/>
      <c r="J19" s="240"/>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Q19" s="73"/>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row>
    <row r="20" spans="2:85" s="190" customFormat="1" ht="30" customHeight="1" x14ac:dyDescent="0.45">
      <c r="B20" s="247" t="s">
        <v>201</v>
      </c>
      <c r="C20" s="259"/>
      <c r="D20" s="259"/>
      <c r="E20" s="259"/>
      <c r="F20" s="259"/>
      <c r="G20" s="259"/>
      <c r="H20" s="259"/>
      <c r="I20" s="259"/>
      <c r="J20" s="260"/>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Q20" s="192"/>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row>
    <row r="21" spans="2:85" s="70" customFormat="1" ht="30" customHeight="1" x14ac:dyDescent="0.45">
      <c r="B21" s="248" t="s">
        <v>202</v>
      </c>
      <c r="C21" s="249"/>
      <c r="D21" s="249"/>
      <c r="E21" s="249"/>
      <c r="F21" s="249"/>
      <c r="G21" s="249"/>
      <c r="H21" s="249"/>
      <c r="I21" s="249"/>
      <c r="J21" s="250"/>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Q21" s="73"/>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row>
    <row r="22" spans="2:85" s="70" customFormat="1" ht="15" customHeight="1" x14ac:dyDescent="0.45">
      <c r="B22" s="254" t="s">
        <v>203</v>
      </c>
      <c r="C22" s="255"/>
      <c r="D22" s="255"/>
      <c r="E22" s="255"/>
      <c r="F22" s="255"/>
      <c r="G22" s="255"/>
      <c r="H22" s="255"/>
      <c r="I22" s="255"/>
      <c r="J22" s="256"/>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Q22" s="73"/>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row>
    <row r="23" spans="2:85" s="70" customFormat="1" ht="15" customHeight="1" x14ac:dyDescent="0.45">
      <c r="B23" s="254" t="s">
        <v>204</v>
      </c>
      <c r="C23" s="257"/>
      <c r="D23" s="257"/>
      <c r="E23" s="257"/>
      <c r="F23" s="257"/>
      <c r="G23" s="257"/>
      <c r="H23" s="257"/>
      <c r="I23" s="257"/>
      <c r="J23" s="258"/>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Q23" s="73"/>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row>
    <row r="24" spans="2:85" s="70" customFormat="1" ht="15" customHeight="1" thickBot="1" x14ac:dyDescent="0.5">
      <c r="B24" s="251"/>
      <c r="C24" s="252"/>
      <c r="D24" s="252"/>
      <c r="E24" s="252"/>
      <c r="F24" s="252"/>
      <c r="G24" s="252"/>
      <c r="H24" s="252"/>
      <c r="I24" s="252"/>
      <c r="J24" s="253"/>
      <c r="K24" s="102"/>
      <c r="L24" s="103"/>
      <c r="M24" s="103"/>
      <c r="N24" s="104"/>
      <c r="O24" s="104"/>
      <c r="P24" s="104"/>
      <c r="Q24" s="104"/>
      <c r="R24" s="104"/>
      <c r="S24" s="104"/>
      <c r="T24" s="72"/>
      <c r="U24" s="72"/>
      <c r="V24" s="72"/>
      <c r="W24" s="72"/>
      <c r="X24" s="72"/>
      <c r="Y24" s="72"/>
      <c r="Z24" s="72"/>
      <c r="AA24" s="72"/>
      <c r="AB24" s="72"/>
      <c r="AC24" s="72"/>
      <c r="AD24" s="72"/>
      <c r="AE24" s="72"/>
      <c r="AF24" s="72"/>
      <c r="AG24" s="72"/>
      <c r="AH24" s="72"/>
      <c r="AI24" s="72"/>
      <c r="AQ24" s="73"/>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row>
    <row r="25" spans="2:85" s="70" customFormat="1" ht="15" customHeight="1" thickTop="1" x14ac:dyDescent="0.45">
      <c r="B25" s="83"/>
      <c r="C25" s="84"/>
      <c r="D25" s="84"/>
      <c r="E25" s="84"/>
      <c r="F25" s="84"/>
      <c r="G25" s="84"/>
      <c r="H25" s="84"/>
      <c r="I25" s="84"/>
      <c r="J25" s="84"/>
      <c r="K25" s="81"/>
      <c r="L25" s="81"/>
      <c r="M25" s="81"/>
      <c r="N25" s="82"/>
      <c r="O25" s="82"/>
      <c r="P25" s="82"/>
      <c r="Q25" s="82"/>
      <c r="R25" s="82"/>
      <c r="S25" s="82"/>
      <c r="T25" s="72"/>
      <c r="U25" s="72"/>
      <c r="V25" s="72"/>
      <c r="W25" s="72"/>
      <c r="X25" s="72"/>
      <c r="Y25" s="72"/>
      <c r="Z25" s="72"/>
      <c r="AA25" s="72"/>
      <c r="AB25" s="72"/>
      <c r="AC25" s="72"/>
      <c r="AD25" s="72"/>
      <c r="AE25" s="72"/>
      <c r="AF25" s="72"/>
      <c r="AG25" s="72"/>
      <c r="AH25" s="72"/>
      <c r="AI25" s="72"/>
      <c r="AQ25" s="73"/>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row>
    <row r="26" spans="2:85" s="70" customFormat="1" ht="15" customHeight="1" x14ac:dyDescent="0.45">
      <c r="B26" s="85" t="s">
        <v>45</v>
      </c>
      <c r="C26" s="86"/>
      <c r="D26" s="86"/>
      <c r="E26" s="86"/>
      <c r="F26" s="86"/>
      <c r="G26" s="86"/>
      <c r="H26" s="86"/>
      <c r="I26" s="86"/>
      <c r="J26" s="87" t="s">
        <v>49</v>
      </c>
      <c r="K26" s="81"/>
      <c r="L26" s="81"/>
      <c r="M26" s="81"/>
      <c r="N26" s="82"/>
      <c r="O26" s="82"/>
      <c r="P26" s="82"/>
      <c r="Q26" s="82"/>
      <c r="R26" s="82"/>
      <c r="S26" s="82"/>
      <c r="T26" s="72"/>
      <c r="U26" s="72"/>
      <c r="V26" s="72"/>
      <c r="W26" s="72"/>
      <c r="X26" s="72"/>
      <c r="Y26" s="72"/>
      <c r="Z26" s="72"/>
      <c r="AA26" s="72"/>
      <c r="AB26" s="72"/>
      <c r="AC26" s="72"/>
      <c r="AD26" s="72"/>
      <c r="AE26" s="72"/>
      <c r="AF26" s="72"/>
      <c r="AG26" s="72"/>
      <c r="AH26" s="72"/>
      <c r="AI26" s="72"/>
      <c r="AQ26" s="73"/>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row>
    <row r="27" spans="2:85" s="70" customFormat="1" ht="15" customHeight="1" x14ac:dyDescent="0.35">
      <c r="B27" s="88"/>
      <c r="C27" s="89"/>
      <c r="D27" s="89"/>
      <c r="E27" s="89"/>
      <c r="F27" s="89"/>
      <c r="G27" s="89"/>
      <c r="H27" s="89"/>
      <c r="I27" s="89"/>
      <c r="J27" s="89"/>
      <c r="K27" s="81"/>
      <c r="L27" s="81"/>
      <c r="M27" s="81"/>
      <c r="N27" s="82"/>
      <c r="O27" s="82"/>
      <c r="P27" s="82"/>
      <c r="Q27" s="82"/>
      <c r="R27" s="82"/>
      <c r="S27" s="82"/>
      <c r="T27" s="72"/>
      <c r="U27" s="72"/>
      <c r="V27" s="72"/>
      <c r="W27" s="72"/>
      <c r="X27" s="72"/>
      <c r="Y27" s="72"/>
      <c r="Z27" s="72"/>
      <c r="AA27" s="72"/>
      <c r="AB27" s="72"/>
      <c r="AC27" s="72"/>
      <c r="AD27" s="72"/>
      <c r="AE27" s="72"/>
      <c r="AF27" s="72"/>
      <c r="AG27" s="72"/>
      <c r="AH27" s="72"/>
      <c r="AI27" s="72"/>
      <c r="AQ27" s="73"/>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row>
    <row r="28" spans="2:85" s="70" customFormat="1" ht="15" customHeight="1" x14ac:dyDescent="0.45">
      <c r="B28" s="90" t="s">
        <v>46</v>
      </c>
      <c r="C28" s="91"/>
      <c r="D28" s="91"/>
      <c r="E28" s="91"/>
      <c r="F28" s="91"/>
      <c r="G28" s="91"/>
      <c r="H28" s="91"/>
      <c r="I28" s="91"/>
      <c r="J28" s="92"/>
      <c r="K28" s="81"/>
      <c r="L28" s="81"/>
      <c r="M28" s="81"/>
      <c r="N28" s="82"/>
      <c r="O28" s="82"/>
      <c r="P28" s="82"/>
      <c r="Q28" s="82"/>
      <c r="R28" s="82"/>
      <c r="S28" s="82"/>
      <c r="T28" s="72"/>
      <c r="U28" s="72"/>
      <c r="V28" s="72"/>
      <c r="W28" s="72"/>
      <c r="X28" s="72"/>
      <c r="Y28" s="72"/>
      <c r="Z28" s="72"/>
      <c r="AA28" s="72"/>
      <c r="AB28" s="72"/>
      <c r="AC28" s="72"/>
      <c r="AD28" s="72"/>
      <c r="AE28" s="72"/>
      <c r="AF28" s="72"/>
      <c r="AG28" s="72"/>
      <c r="AH28" s="72"/>
      <c r="AI28" s="72"/>
      <c r="AQ28" s="73"/>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row>
    <row r="29" spans="2:85" s="70" customFormat="1" ht="15" customHeight="1" x14ac:dyDescent="0.45">
      <c r="B29" s="151" t="s">
        <v>70</v>
      </c>
      <c r="C29" s="152"/>
      <c r="D29" s="152"/>
      <c r="E29" s="152"/>
      <c r="F29" s="152"/>
      <c r="G29" s="152"/>
      <c r="H29" s="152"/>
      <c r="I29" s="152"/>
      <c r="J29" s="153"/>
      <c r="K29" s="81"/>
      <c r="L29" s="81"/>
      <c r="M29" s="81"/>
      <c r="N29" s="82"/>
      <c r="O29" s="82"/>
      <c r="P29" s="82"/>
      <c r="Q29" s="82"/>
      <c r="R29" s="82"/>
      <c r="S29" s="82"/>
      <c r="T29" s="72"/>
      <c r="U29" s="72"/>
      <c r="V29" s="72"/>
      <c r="W29" s="72"/>
      <c r="X29" s="72"/>
      <c r="Y29" s="72"/>
      <c r="Z29" s="72"/>
      <c r="AA29" s="72"/>
      <c r="AB29" s="72"/>
      <c r="AC29" s="72"/>
      <c r="AD29" s="72"/>
      <c r="AE29" s="72"/>
      <c r="AF29" s="72"/>
      <c r="AG29" s="72"/>
      <c r="AH29" s="72"/>
      <c r="AI29" s="72"/>
      <c r="AQ29" s="73"/>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row>
    <row r="30" spans="2:85" s="70" customFormat="1" ht="15" customHeight="1" x14ac:dyDescent="0.45">
      <c r="B30" s="154" t="s">
        <v>71</v>
      </c>
      <c r="C30" s="155"/>
      <c r="D30" s="155"/>
      <c r="E30" s="155"/>
      <c r="F30" s="155"/>
      <c r="G30" s="155"/>
      <c r="H30" s="155"/>
      <c r="I30" s="155"/>
      <c r="J30" s="156"/>
      <c r="K30" s="81"/>
      <c r="L30" s="81"/>
      <c r="M30" s="81"/>
      <c r="N30" s="82"/>
      <c r="O30" s="82"/>
      <c r="P30" s="82"/>
      <c r="Q30" s="82"/>
      <c r="R30" s="82"/>
      <c r="S30" s="82"/>
      <c r="T30" s="72"/>
      <c r="U30" s="72"/>
      <c r="V30" s="72"/>
      <c r="W30" s="72"/>
      <c r="X30" s="72"/>
      <c r="Y30" s="72"/>
      <c r="Z30" s="72"/>
      <c r="AA30" s="72"/>
      <c r="AB30" s="72"/>
      <c r="AC30" s="72"/>
      <c r="AD30" s="72"/>
      <c r="AE30" s="72"/>
      <c r="AF30" s="72"/>
      <c r="AG30" s="72"/>
      <c r="AH30" s="72"/>
      <c r="AI30" s="72"/>
      <c r="AQ30" s="73"/>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row>
    <row r="31" spans="2:85" s="70" customFormat="1" ht="15" customHeight="1" x14ac:dyDescent="0.35">
      <c r="B31" s="226"/>
      <c r="C31" s="227"/>
      <c r="D31" s="227"/>
      <c r="E31" s="227"/>
      <c r="F31" s="227"/>
      <c r="G31" s="227"/>
      <c r="H31" s="227"/>
      <c r="I31" s="227"/>
      <c r="J31" s="228"/>
      <c r="K31" s="93"/>
      <c r="L31" s="93"/>
      <c r="M31" s="93"/>
      <c r="N31" s="93"/>
      <c r="O31" s="93"/>
      <c r="P31" s="93"/>
      <c r="Q31" s="93"/>
      <c r="R31" s="93"/>
      <c r="S31" s="93"/>
      <c r="T31" s="72"/>
      <c r="U31" s="72"/>
      <c r="V31" s="72"/>
      <c r="W31" s="72"/>
      <c r="X31" s="72"/>
      <c r="Y31" s="72"/>
      <c r="Z31" s="72"/>
      <c r="AA31" s="72"/>
      <c r="AB31" s="72"/>
      <c r="AC31" s="72"/>
      <c r="AD31" s="72"/>
      <c r="AE31" s="72"/>
      <c r="AF31" s="72"/>
      <c r="AG31" s="72"/>
      <c r="AH31" s="72"/>
      <c r="AI31" s="72"/>
      <c r="AQ31" s="73"/>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row>
    <row r="32" spans="2:85" s="70" customFormat="1" ht="15" customHeight="1" x14ac:dyDescent="0.35">
      <c r="B32" s="149"/>
      <c r="C32" s="150"/>
      <c r="D32" s="150"/>
      <c r="E32" s="150"/>
      <c r="F32" s="150"/>
      <c r="G32" s="150"/>
      <c r="H32" s="150"/>
      <c r="I32" s="150"/>
      <c r="J32" s="150"/>
      <c r="K32" s="93"/>
      <c r="L32" s="93"/>
      <c r="M32" s="93"/>
      <c r="N32" s="93"/>
      <c r="O32" s="93"/>
      <c r="P32" s="93"/>
      <c r="Q32" s="93"/>
      <c r="R32" s="93"/>
      <c r="S32" s="93"/>
      <c r="T32" s="72"/>
      <c r="U32" s="72"/>
      <c r="V32" s="72"/>
      <c r="W32" s="72"/>
      <c r="X32" s="72"/>
      <c r="Y32" s="72"/>
      <c r="Z32" s="72"/>
      <c r="AA32" s="72"/>
      <c r="AB32" s="72"/>
      <c r="AC32" s="72"/>
      <c r="AD32" s="72"/>
      <c r="AE32" s="72"/>
      <c r="AF32" s="72"/>
      <c r="AG32" s="72"/>
      <c r="AH32" s="72"/>
      <c r="AI32" s="72"/>
      <c r="AQ32" s="73"/>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row>
    <row r="33" spans="1:85" s="70" customFormat="1" ht="15" customHeight="1" x14ac:dyDescent="0.35">
      <c r="B33" s="149"/>
      <c r="C33" s="150"/>
      <c r="D33" s="150"/>
      <c r="E33" s="150"/>
      <c r="F33" s="150"/>
      <c r="G33" s="150"/>
      <c r="H33" s="150"/>
      <c r="I33" s="150"/>
      <c r="J33" s="150"/>
      <c r="K33" s="93"/>
      <c r="L33" s="93"/>
      <c r="M33" s="93"/>
      <c r="N33" s="93"/>
      <c r="O33" s="93"/>
      <c r="P33" s="93"/>
      <c r="Q33" s="93"/>
      <c r="R33" s="93"/>
      <c r="S33" s="93"/>
      <c r="T33" s="72"/>
      <c r="U33" s="72"/>
      <c r="V33" s="72"/>
      <c r="W33" s="72"/>
      <c r="X33" s="72"/>
      <c r="Y33" s="72"/>
      <c r="Z33" s="72"/>
      <c r="AA33" s="72"/>
      <c r="AB33" s="72"/>
      <c r="AC33" s="72"/>
      <c r="AD33" s="72"/>
      <c r="AE33" s="72"/>
      <c r="AF33" s="72"/>
      <c r="AG33" s="72"/>
      <c r="AH33" s="72"/>
      <c r="AI33" s="72"/>
      <c r="AQ33" s="73"/>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row>
    <row r="34" spans="1:85" s="70" customFormat="1" ht="15" customHeight="1" x14ac:dyDescent="0.35">
      <c r="A34" s="93"/>
      <c r="B34" s="93"/>
      <c r="C34" s="93"/>
      <c r="D34" s="93"/>
      <c r="E34" s="93"/>
      <c r="F34" s="93"/>
      <c r="G34" s="93"/>
      <c r="H34" s="93"/>
      <c r="I34" s="93"/>
      <c r="J34" s="72"/>
      <c r="K34" s="72"/>
      <c r="L34" s="72"/>
      <c r="M34" s="72"/>
      <c r="N34" s="72"/>
      <c r="O34" s="72"/>
      <c r="P34" s="72"/>
      <c r="Q34" s="72"/>
      <c r="R34" s="72"/>
      <c r="S34" s="72"/>
      <c r="T34" s="72"/>
      <c r="U34" s="72"/>
      <c r="V34" s="72"/>
      <c r="W34" s="72"/>
      <c r="X34" s="72"/>
      <c r="Y34" s="72"/>
      <c r="AG34" s="73"/>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row>
    <row r="35" spans="1:85" s="70" customFormat="1" ht="30.75" customHeight="1" x14ac:dyDescent="0.4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AG35" s="73"/>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row>
    <row r="36" spans="1:85" s="70" customFormat="1" ht="45" customHeight="1" x14ac:dyDescent="0.35">
      <c r="B36" s="78"/>
      <c r="C36" s="78"/>
      <c r="D36" s="78"/>
      <c r="E36" s="78"/>
      <c r="F36" s="78"/>
      <c r="G36" s="78"/>
      <c r="H36" s="78"/>
      <c r="I36" s="78"/>
      <c r="J36" s="79"/>
      <c r="K36" s="94"/>
      <c r="L36" s="95"/>
      <c r="M36" s="72"/>
      <c r="N36" s="96"/>
      <c r="O36" s="97"/>
      <c r="P36" s="97"/>
      <c r="Q36" s="72"/>
      <c r="R36" s="72"/>
      <c r="S36" s="72"/>
      <c r="T36" s="72"/>
      <c r="U36" s="72"/>
      <c r="V36" s="72"/>
      <c r="W36" s="72"/>
      <c r="X36" s="72"/>
      <c r="Y36" s="72"/>
      <c r="Z36" s="72"/>
      <c r="AA36" s="72"/>
      <c r="AB36" s="72"/>
      <c r="AC36" s="72"/>
      <c r="AD36" s="72"/>
      <c r="AE36" s="72"/>
      <c r="AF36" s="72"/>
      <c r="AG36" s="72"/>
      <c r="AH36" s="72"/>
      <c r="AI36" s="72"/>
      <c r="AQ36" s="73"/>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row>
    <row r="37" spans="1:85" s="70" customFormat="1" ht="30" customHeight="1" x14ac:dyDescent="0.35">
      <c r="B37" s="78"/>
      <c r="C37" s="78"/>
      <c r="D37" s="78"/>
      <c r="E37" s="78"/>
      <c r="F37" s="78"/>
      <c r="G37" s="78"/>
      <c r="H37" s="78"/>
      <c r="I37" s="78"/>
      <c r="J37" s="79"/>
      <c r="K37" s="95"/>
      <c r="L37" s="95"/>
      <c r="M37" s="72"/>
      <c r="N37" s="72"/>
      <c r="O37" s="72"/>
      <c r="P37" s="72"/>
      <c r="Q37" s="72"/>
      <c r="R37" s="72"/>
      <c r="S37" s="72"/>
      <c r="T37" s="98"/>
      <c r="U37" s="72"/>
      <c r="V37" s="72"/>
      <c r="W37" s="72"/>
      <c r="X37" s="72"/>
      <c r="Y37" s="72"/>
      <c r="Z37" s="72"/>
      <c r="AA37" s="72"/>
      <c r="AB37" s="72"/>
      <c r="AC37" s="72"/>
      <c r="AD37" s="72"/>
      <c r="AE37" s="72"/>
      <c r="AF37" s="72"/>
      <c r="AG37" s="72"/>
      <c r="AH37" s="72"/>
      <c r="AI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row>
    <row r="38" spans="1:85" s="70" customFormat="1" ht="45" customHeight="1" x14ac:dyDescent="0.35">
      <c r="B38" s="78"/>
      <c r="C38" s="78"/>
      <c r="D38" s="78"/>
      <c r="E38" s="78"/>
      <c r="F38" s="78"/>
      <c r="G38" s="78"/>
      <c r="H38" s="78"/>
      <c r="I38" s="78"/>
      <c r="J38" s="79"/>
      <c r="K38" s="95"/>
      <c r="L38" s="95"/>
      <c r="M38" s="72"/>
      <c r="N38" s="72"/>
      <c r="O38" s="72"/>
      <c r="P38" s="72"/>
      <c r="Q38" s="72"/>
      <c r="R38" s="72"/>
      <c r="S38" s="72"/>
      <c r="T38" s="98"/>
      <c r="U38" s="72"/>
      <c r="V38" s="72"/>
      <c r="W38" s="72"/>
      <c r="X38" s="72"/>
      <c r="Y38" s="72"/>
      <c r="Z38" s="72"/>
      <c r="AA38" s="72"/>
      <c r="AB38" s="72"/>
      <c r="AC38" s="72"/>
      <c r="AD38" s="72"/>
      <c r="AE38" s="72"/>
      <c r="AF38" s="72"/>
      <c r="AG38" s="72"/>
      <c r="AH38" s="72"/>
      <c r="AI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row>
    <row r="39" spans="1:85" s="70" customFormat="1" ht="29.25" customHeight="1" x14ac:dyDescent="0.35">
      <c r="B39" s="78"/>
      <c r="C39" s="78"/>
      <c r="D39" s="78"/>
      <c r="E39" s="78"/>
      <c r="F39" s="78"/>
      <c r="G39" s="78"/>
      <c r="H39" s="78"/>
      <c r="I39" s="78"/>
      <c r="J39" s="99"/>
      <c r="K39" s="100"/>
      <c r="L39" s="95"/>
      <c r="M39" s="72"/>
      <c r="N39" s="72"/>
      <c r="O39" s="72"/>
      <c r="P39" s="72"/>
      <c r="Q39" s="72"/>
      <c r="R39" s="72"/>
      <c r="S39" s="72"/>
      <c r="T39" s="98"/>
      <c r="U39" s="72"/>
      <c r="V39" s="72"/>
      <c r="W39" s="72"/>
      <c r="X39" s="72"/>
      <c r="Y39" s="72"/>
      <c r="Z39" s="72"/>
      <c r="AA39" s="72"/>
      <c r="AB39" s="72"/>
      <c r="AC39" s="72"/>
      <c r="AD39" s="72"/>
      <c r="AE39" s="72"/>
      <c r="AF39" s="72"/>
      <c r="AG39" s="72"/>
      <c r="AH39" s="72"/>
      <c r="AI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row>
  </sheetData>
  <mergeCells count="15">
    <mergeCell ref="B31:J31"/>
    <mergeCell ref="B11:J11"/>
    <mergeCell ref="B12:J12"/>
    <mergeCell ref="B13:J13"/>
    <mergeCell ref="B14:J14"/>
    <mergeCell ref="B15:J15"/>
    <mergeCell ref="B16:J16"/>
    <mergeCell ref="B17:J17"/>
    <mergeCell ref="B19:J19"/>
    <mergeCell ref="B21:J21"/>
    <mergeCell ref="B24:J24"/>
    <mergeCell ref="B22:J22"/>
    <mergeCell ref="B23:J23"/>
    <mergeCell ref="B18:J18"/>
    <mergeCell ref="B20:J20"/>
  </mergeCells>
  <hyperlinks>
    <hyperlink ref="B17" r:id="rId1" xr:uid="{00000000-0004-0000-0200-000000000000}"/>
    <hyperlink ref="B17:J17" r:id="rId2" display="http://webarchive.nationalarchives.gov.uk/20140107201041/http://www.thedataservice.org.uk/datadictionary/" xr:uid="{00000000-0004-0000-0200-000001000000}"/>
    <hyperlink ref="B18" r:id="rId3" xr:uid="{00000000-0004-0000-0200-000002000000}"/>
  </hyperlinks>
  <pageMargins left="0.41" right="0.35433070866141736" top="0.74803149606299213" bottom="0.74803149606299213" header="0.31496062992125984" footer="0.31496062992125984"/>
  <pageSetup paperSize="9"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J75"/>
  <sheetViews>
    <sheetView topLeftCell="A70" workbookViewId="0">
      <selection activeCell="E12" sqref="E12"/>
    </sheetView>
  </sheetViews>
  <sheetFormatPr defaultRowHeight="14.25" x14ac:dyDescent="0.45"/>
  <cols>
    <col min="2" max="2" width="43.265625" bestFit="1" customWidth="1"/>
    <col min="3" max="3" width="26.1328125" bestFit="1" customWidth="1"/>
  </cols>
  <sheetData>
    <row r="2" spans="2:5" x14ac:dyDescent="0.45">
      <c r="D2" t="s">
        <v>48</v>
      </c>
    </row>
    <row r="3" spans="2:5" x14ac:dyDescent="0.45">
      <c r="D3" t="s">
        <v>39</v>
      </c>
    </row>
    <row r="4" spans="2:5" x14ac:dyDescent="0.45">
      <c r="B4" t="s">
        <v>6</v>
      </c>
      <c r="D4">
        <v>19429</v>
      </c>
    </row>
    <row r="5" spans="2:5" x14ac:dyDescent="0.45">
      <c r="B5" t="s">
        <v>25</v>
      </c>
      <c r="C5" t="s">
        <v>26</v>
      </c>
      <c r="D5">
        <v>18439</v>
      </c>
    </row>
    <row r="6" spans="2:5" x14ac:dyDescent="0.45">
      <c r="C6" t="s">
        <v>25</v>
      </c>
    </row>
    <row r="7" spans="2:5" x14ac:dyDescent="0.45">
      <c r="C7" t="s">
        <v>0</v>
      </c>
      <c r="D7">
        <v>2173</v>
      </c>
    </row>
    <row r="8" spans="2:5" x14ac:dyDescent="0.45">
      <c r="C8" t="s">
        <v>1</v>
      </c>
      <c r="D8">
        <v>4257</v>
      </c>
    </row>
    <row r="9" spans="2:5" x14ac:dyDescent="0.45">
      <c r="C9" t="s">
        <v>2</v>
      </c>
      <c r="D9">
        <v>6302</v>
      </c>
    </row>
    <row r="10" spans="2:5" x14ac:dyDescent="0.45">
      <c r="C10" t="s">
        <v>3</v>
      </c>
      <c r="D10">
        <v>4775</v>
      </c>
    </row>
    <row r="11" spans="2:5" x14ac:dyDescent="0.45">
      <c r="C11" t="s">
        <v>4</v>
      </c>
      <c r="D11">
        <v>1424</v>
      </c>
    </row>
    <row r="12" spans="2:5" x14ac:dyDescent="0.45">
      <c r="C12" t="s">
        <v>5</v>
      </c>
      <c r="D12">
        <v>115</v>
      </c>
      <c r="E12">
        <f>SUM(D7:D12)</f>
        <v>19046</v>
      </c>
    </row>
    <row r="13" spans="2:5" x14ac:dyDescent="0.45">
      <c r="C13" t="s">
        <v>27</v>
      </c>
      <c r="D13">
        <v>18722</v>
      </c>
    </row>
    <row r="14" spans="2:5" x14ac:dyDescent="0.45">
      <c r="C14" t="s">
        <v>25</v>
      </c>
    </row>
    <row r="15" spans="2:5" x14ac:dyDescent="0.45">
      <c r="C15" t="s">
        <v>0</v>
      </c>
      <c r="D15">
        <v>2765</v>
      </c>
    </row>
    <row r="16" spans="2:5" x14ac:dyDescent="0.45">
      <c r="C16" t="s">
        <v>1</v>
      </c>
      <c r="D16">
        <v>3683</v>
      </c>
    </row>
    <row r="17" spans="2:10" x14ac:dyDescent="0.45">
      <c r="C17" t="s">
        <v>2</v>
      </c>
      <c r="D17">
        <v>5238</v>
      </c>
    </row>
    <row r="18" spans="2:10" x14ac:dyDescent="0.45">
      <c r="C18" t="s">
        <v>3</v>
      </c>
      <c r="D18">
        <v>5612</v>
      </c>
    </row>
    <row r="19" spans="2:10" x14ac:dyDescent="0.45">
      <c r="C19" t="s">
        <v>4</v>
      </c>
      <c r="D19">
        <v>1943</v>
      </c>
    </row>
    <row r="20" spans="2:10" x14ac:dyDescent="0.45">
      <c r="C20" t="s">
        <v>5</v>
      </c>
      <c r="D20">
        <v>145</v>
      </c>
      <c r="E20">
        <f>SUM(D15:D20)</f>
        <v>19386</v>
      </c>
    </row>
    <row r="21" spans="2:10" x14ac:dyDescent="0.45">
      <c r="B21" t="s">
        <v>30</v>
      </c>
      <c r="C21" t="s">
        <v>15</v>
      </c>
      <c r="D21">
        <v>6691</v>
      </c>
    </row>
    <row r="22" spans="2:10" x14ac:dyDescent="0.45">
      <c r="C22" t="s">
        <v>16</v>
      </c>
      <c r="D22">
        <v>12145</v>
      </c>
    </row>
    <row r="23" spans="2:10" x14ac:dyDescent="0.45">
      <c r="C23" t="s">
        <v>5</v>
      </c>
      <c r="D23">
        <v>593</v>
      </c>
      <c r="E23">
        <f>SUM(D21:D23)</f>
        <v>19429</v>
      </c>
    </row>
    <row r="26" spans="2:10" x14ac:dyDescent="0.45">
      <c r="C26" t="s">
        <v>0</v>
      </c>
      <c r="D26" t="s">
        <v>1</v>
      </c>
      <c r="E26" t="s">
        <v>2</v>
      </c>
      <c r="F26" t="s">
        <v>3</v>
      </c>
      <c r="G26" t="s">
        <v>4</v>
      </c>
      <c r="H26" t="s">
        <v>5</v>
      </c>
      <c r="I26" t="s">
        <v>6</v>
      </c>
      <c r="J26" t="s">
        <v>7</v>
      </c>
    </row>
    <row r="27" spans="2:10" x14ac:dyDescent="0.45">
      <c r="B27" t="s">
        <v>6</v>
      </c>
      <c r="C27">
        <v>2173</v>
      </c>
      <c r="D27">
        <v>4257</v>
      </c>
      <c r="E27">
        <v>6302</v>
      </c>
      <c r="F27">
        <v>4775</v>
      </c>
      <c r="G27">
        <v>1424</v>
      </c>
      <c r="H27">
        <v>115</v>
      </c>
      <c r="I27">
        <v>18439</v>
      </c>
      <c r="J27">
        <v>1</v>
      </c>
    </row>
    <row r="28" spans="2:10" x14ac:dyDescent="0.45">
      <c r="B28" t="s">
        <v>8</v>
      </c>
    </row>
    <row r="29" spans="2:10" x14ac:dyDescent="0.45">
      <c r="B29" t="s">
        <v>69</v>
      </c>
      <c r="C29">
        <v>481</v>
      </c>
      <c r="D29">
        <v>944</v>
      </c>
      <c r="E29">
        <v>1571</v>
      </c>
      <c r="F29">
        <v>1009</v>
      </c>
      <c r="G29">
        <v>273</v>
      </c>
      <c r="H29">
        <v>16</v>
      </c>
      <c r="I29">
        <v>4149</v>
      </c>
      <c r="J29">
        <v>0.22501220239709313</v>
      </c>
    </row>
    <row r="30" spans="2:10" x14ac:dyDescent="0.45">
      <c r="B30" t="s">
        <v>9</v>
      </c>
      <c r="C30">
        <v>1418</v>
      </c>
      <c r="D30">
        <v>2893</v>
      </c>
      <c r="E30">
        <v>4137</v>
      </c>
      <c r="F30">
        <v>3320</v>
      </c>
      <c r="G30">
        <v>963</v>
      </c>
      <c r="H30">
        <v>84</v>
      </c>
      <c r="I30">
        <v>12408</v>
      </c>
      <c r="J30">
        <v>0.67292152502847224</v>
      </c>
    </row>
    <row r="31" spans="2:10" x14ac:dyDescent="0.45">
      <c r="B31" t="s">
        <v>10</v>
      </c>
      <c r="C31">
        <v>274</v>
      </c>
      <c r="D31">
        <v>420</v>
      </c>
      <c r="E31">
        <v>594</v>
      </c>
      <c r="F31">
        <v>446</v>
      </c>
      <c r="G31">
        <v>188</v>
      </c>
      <c r="H31">
        <v>15</v>
      </c>
      <c r="I31">
        <v>1882</v>
      </c>
      <c r="J31">
        <v>0.10206627257443462</v>
      </c>
    </row>
    <row r="32" spans="2:10" x14ac:dyDescent="0.45">
      <c r="C32" t="b">
        <f>SUM(C29:C31)=C27</f>
        <v>1</v>
      </c>
      <c r="D32" t="b">
        <f t="shared" ref="D32:J32" si="0">SUM(D29:D31)=D27</f>
        <v>1</v>
      </c>
      <c r="E32" t="b">
        <f t="shared" si="0"/>
        <v>1</v>
      </c>
      <c r="F32" t="b">
        <f t="shared" si="0"/>
        <v>1</v>
      </c>
      <c r="G32" t="b">
        <f t="shared" si="0"/>
        <v>1</v>
      </c>
      <c r="H32" t="b">
        <f t="shared" si="0"/>
        <v>1</v>
      </c>
      <c r="I32" t="b">
        <f t="shared" si="0"/>
        <v>1</v>
      </c>
      <c r="J32" t="b">
        <f t="shared" si="0"/>
        <v>1</v>
      </c>
    </row>
    <row r="33" spans="2:10" x14ac:dyDescent="0.45">
      <c r="B33" t="s">
        <v>11</v>
      </c>
    </row>
    <row r="34" spans="2:10" x14ac:dyDescent="0.45">
      <c r="B34" t="s">
        <v>12</v>
      </c>
      <c r="C34">
        <v>313</v>
      </c>
      <c r="D34">
        <v>552</v>
      </c>
      <c r="E34">
        <v>588</v>
      </c>
      <c r="F34">
        <v>287</v>
      </c>
      <c r="G34">
        <v>38</v>
      </c>
      <c r="H34">
        <v>4</v>
      </c>
      <c r="I34">
        <v>1695</v>
      </c>
      <c r="J34">
        <v>9.1924724768154456E-2</v>
      </c>
    </row>
    <row r="35" spans="2:10" x14ac:dyDescent="0.45">
      <c r="B35" t="s">
        <v>13</v>
      </c>
      <c r="C35">
        <v>1860</v>
      </c>
      <c r="D35">
        <v>3705</v>
      </c>
      <c r="E35">
        <v>5714</v>
      </c>
      <c r="F35">
        <v>4488</v>
      </c>
      <c r="G35">
        <v>1386</v>
      </c>
      <c r="H35">
        <v>111</v>
      </c>
      <c r="I35">
        <v>16744</v>
      </c>
      <c r="J35">
        <v>0.9080752752318455</v>
      </c>
    </row>
    <row r="36" spans="2:10" x14ac:dyDescent="0.45">
      <c r="C36" t="b">
        <f>SUM(C34:C35)=C27</f>
        <v>1</v>
      </c>
      <c r="D36" t="b">
        <f t="shared" ref="D36:J36" si="1">SUM(D34:D35)=D27</f>
        <v>1</v>
      </c>
      <c r="E36" t="b">
        <f t="shared" si="1"/>
        <v>1</v>
      </c>
      <c r="F36" t="b">
        <f t="shared" si="1"/>
        <v>1</v>
      </c>
      <c r="G36" t="b">
        <f t="shared" si="1"/>
        <v>1</v>
      </c>
      <c r="H36" t="b">
        <f t="shared" si="1"/>
        <v>1</v>
      </c>
      <c r="I36" t="b">
        <f t="shared" si="1"/>
        <v>1</v>
      </c>
      <c r="J36" t="b">
        <f t="shared" si="1"/>
        <v>1</v>
      </c>
    </row>
    <row r="37" spans="2:10" x14ac:dyDescent="0.45">
      <c r="B37" t="s">
        <v>14</v>
      </c>
    </row>
    <row r="38" spans="2:10" x14ac:dyDescent="0.45">
      <c r="B38" t="s">
        <v>15</v>
      </c>
      <c r="C38">
        <v>948</v>
      </c>
      <c r="D38">
        <v>1647</v>
      </c>
      <c r="E38">
        <v>2185</v>
      </c>
      <c r="F38">
        <v>1350</v>
      </c>
      <c r="G38">
        <v>413</v>
      </c>
      <c r="H38">
        <v>57</v>
      </c>
      <c r="I38">
        <v>6386</v>
      </c>
      <c r="J38">
        <v>0.34633114594066922</v>
      </c>
    </row>
    <row r="39" spans="2:10" x14ac:dyDescent="0.45">
      <c r="B39" t="s">
        <v>16</v>
      </c>
      <c r="C39">
        <v>1127</v>
      </c>
      <c r="D39">
        <v>2500</v>
      </c>
      <c r="E39">
        <v>3906</v>
      </c>
      <c r="F39">
        <v>3309</v>
      </c>
      <c r="G39">
        <v>1000</v>
      </c>
      <c r="H39">
        <v>58</v>
      </c>
      <c r="I39">
        <v>11523</v>
      </c>
      <c r="J39">
        <v>0.62492542979554211</v>
      </c>
    </row>
    <row r="40" spans="2:10" x14ac:dyDescent="0.45">
      <c r="B40" t="s">
        <v>5</v>
      </c>
      <c r="C40">
        <v>98</v>
      </c>
      <c r="D40">
        <v>110</v>
      </c>
      <c r="E40">
        <v>211</v>
      </c>
      <c r="F40">
        <v>116</v>
      </c>
      <c r="G40">
        <v>11</v>
      </c>
      <c r="H40">
        <v>0</v>
      </c>
      <c r="I40">
        <v>530</v>
      </c>
      <c r="J40">
        <v>2.874342426378871E-2</v>
      </c>
    </row>
    <row r="41" spans="2:10" x14ac:dyDescent="0.45">
      <c r="C41" t="b">
        <f>SUM(C38:C40)=C27</f>
        <v>1</v>
      </c>
      <c r="D41" t="b">
        <f t="shared" ref="D41:J41" si="2">SUM(D38:D40)=D27</f>
        <v>1</v>
      </c>
      <c r="E41" t="b">
        <f t="shared" si="2"/>
        <v>1</v>
      </c>
      <c r="F41" t="b">
        <f t="shared" si="2"/>
        <v>1</v>
      </c>
      <c r="G41" t="b">
        <f t="shared" si="2"/>
        <v>1</v>
      </c>
      <c r="H41" t="b">
        <f t="shared" si="2"/>
        <v>1</v>
      </c>
      <c r="I41" t="b">
        <f t="shared" si="2"/>
        <v>1</v>
      </c>
      <c r="J41" t="b">
        <f t="shared" si="2"/>
        <v>1</v>
      </c>
    </row>
    <row r="42" spans="2:10" x14ac:dyDescent="0.45">
      <c r="B42" t="s">
        <v>17</v>
      </c>
    </row>
    <row r="43" spans="2:10" x14ac:dyDescent="0.45">
      <c r="B43" t="s">
        <v>18</v>
      </c>
      <c r="C43">
        <v>158</v>
      </c>
      <c r="D43">
        <v>252</v>
      </c>
      <c r="E43">
        <v>493</v>
      </c>
      <c r="F43">
        <v>396</v>
      </c>
      <c r="G43">
        <v>91</v>
      </c>
      <c r="H43">
        <v>2</v>
      </c>
      <c r="I43">
        <v>1344</v>
      </c>
      <c r="J43">
        <v>7.2888985302890619E-2</v>
      </c>
    </row>
    <row r="44" spans="2:10" x14ac:dyDescent="0.45">
      <c r="B44" t="s">
        <v>19</v>
      </c>
      <c r="C44">
        <v>182</v>
      </c>
      <c r="D44">
        <v>396</v>
      </c>
      <c r="E44">
        <v>540</v>
      </c>
      <c r="F44">
        <v>356</v>
      </c>
      <c r="G44">
        <v>115</v>
      </c>
      <c r="H44">
        <v>1</v>
      </c>
      <c r="I44">
        <v>1541</v>
      </c>
      <c r="J44">
        <v>8.3572861868864909E-2</v>
      </c>
    </row>
    <row r="45" spans="2:10" x14ac:dyDescent="0.45">
      <c r="B45" t="s">
        <v>20</v>
      </c>
      <c r="C45">
        <v>123</v>
      </c>
      <c r="D45">
        <v>290</v>
      </c>
      <c r="E45">
        <v>420</v>
      </c>
      <c r="F45">
        <v>306</v>
      </c>
      <c r="G45">
        <v>92</v>
      </c>
      <c r="H45">
        <v>3</v>
      </c>
      <c r="I45">
        <v>1184</v>
      </c>
      <c r="J45">
        <v>6.4211725147784587E-2</v>
      </c>
    </row>
    <row r="46" spans="2:10" x14ac:dyDescent="0.45">
      <c r="B46" t="s">
        <v>21</v>
      </c>
      <c r="C46">
        <v>1591</v>
      </c>
      <c r="D46">
        <v>3208</v>
      </c>
      <c r="E46">
        <v>4725</v>
      </c>
      <c r="F46">
        <v>3630</v>
      </c>
      <c r="G46">
        <v>1101</v>
      </c>
      <c r="H46">
        <v>90</v>
      </c>
      <c r="I46">
        <v>13895</v>
      </c>
      <c r="J46">
        <v>0.75356581159498892</v>
      </c>
    </row>
    <row r="47" spans="2:10" x14ac:dyDescent="0.45">
      <c r="B47" t="s">
        <v>22</v>
      </c>
      <c r="C47">
        <v>119</v>
      </c>
      <c r="D47">
        <v>111</v>
      </c>
      <c r="E47">
        <v>117</v>
      </c>
      <c r="F47">
        <v>83</v>
      </c>
      <c r="G47">
        <v>21</v>
      </c>
      <c r="H47">
        <v>18</v>
      </c>
      <c r="I47">
        <v>459</v>
      </c>
      <c r="J47">
        <v>2.489289006996041E-2</v>
      </c>
    </row>
    <row r="48" spans="2:10" x14ac:dyDescent="0.45">
      <c r="B48" t="s">
        <v>23</v>
      </c>
      <c r="C48">
        <v>0</v>
      </c>
      <c r="D48">
        <v>0</v>
      </c>
      <c r="E48">
        <v>7</v>
      </c>
      <c r="F48">
        <v>4</v>
      </c>
      <c r="G48">
        <v>4</v>
      </c>
      <c r="H48">
        <v>1</v>
      </c>
      <c r="I48">
        <v>16</v>
      </c>
      <c r="J48">
        <v>8.6772601551060255E-4</v>
      </c>
    </row>
    <row r="49" spans="2:10" x14ac:dyDescent="0.45">
      <c r="C49" t="b">
        <f>SUM(C43:C48)=C27</f>
        <v>1</v>
      </c>
      <c r="D49" t="b">
        <f t="shared" ref="D49:J49" si="3">SUM(D43:D48)=D27</f>
        <v>1</v>
      </c>
      <c r="E49" t="b">
        <f t="shared" si="3"/>
        <v>1</v>
      </c>
      <c r="F49" t="b">
        <f t="shared" si="3"/>
        <v>1</v>
      </c>
      <c r="G49" t="b">
        <f t="shared" si="3"/>
        <v>1</v>
      </c>
      <c r="H49" t="b">
        <f t="shared" si="3"/>
        <v>1</v>
      </c>
      <c r="I49" t="b">
        <f t="shared" si="3"/>
        <v>1</v>
      </c>
      <c r="J49" t="b">
        <f t="shared" si="3"/>
        <v>1</v>
      </c>
    </row>
    <row r="52" spans="2:10" x14ac:dyDescent="0.45">
      <c r="C52" t="s">
        <v>0</v>
      </c>
      <c r="D52" t="s">
        <v>1</v>
      </c>
      <c r="E52" t="s">
        <v>2</v>
      </c>
      <c r="F52" t="s">
        <v>3</v>
      </c>
      <c r="G52" t="s">
        <v>4</v>
      </c>
      <c r="H52" t="s">
        <v>5</v>
      </c>
      <c r="I52" t="s">
        <v>6</v>
      </c>
      <c r="J52" t="s">
        <v>7</v>
      </c>
    </row>
    <row r="53" spans="2:10" x14ac:dyDescent="0.45">
      <c r="B53" t="s">
        <v>6</v>
      </c>
      <c r="C53">
        <v>2765</v>
      </c>
      <c r="D53">
        <v>3683</v>
      </c>
      <c r="E53">
        <v>5238</v>
      </c>
      <c r="F53">
        <v>5612</v>
      </c>
      <c r="G53">
        <v>1943</v>
      </c>
      <c r="H53">
        <v>145</v>
      </c>
      <c r="I53">
        <v>18722</v>
      </c>
      <c r="J53">
        <v>1</v>
      </c>
    </row>
    <row r="54" spans="2:10" x14ac:dyDescent="0.45">
      <c r="B54" t="s">
        <v>8</v>
      </c>
    </row>
    <row r="55" spans="2:10" x14ac:dyDescent="0.45">
      <c r="B55" t="s">
        <v>69</v>
      </c>
      <c r="C55">
        <v>616</v>
      </c>
      <c r="D55">
        <v>852</v>
      </c>
      <c r="E55">
        <v>1310</v>
      </c>
      <c r="F55">
        <v>1234</v>
      </c>
      <c r="G55">
        <v>367</v>
      </c>
      <c r="H55">
        <v>20</v>
      </c>
      <c r="I55">
        <v>4235</v>
      </c>
      <c r="J55">
        <v>0.22620446533490013</v>
      </c>
    </row>
    <row r="56" spans="2:10" x14ac:dyDescent="0.45">
      <c r="B56" t="s">
        <v>9</v>
      </c>
      <c r="C56">
        <v>1816</v>
      </c>
      <c r="D56">
        <v>2493</v>
      </c>
      <c r="E56">
        <v>3405</v>
      </c>
      <c r="F56">
        <v>3853</v>
      </c>
      <c r="G56">
        <v>1342</v>
      </c>
      <c r="H56">
        <v>103</v>
      </c>
      <c r="I56">
        <v>12568</v>
      </c>
      <c r="J56">
        <v>0.67129580173058434</v>
      </c>
    </row>
    <row r="57" spans="2:10" x14ac:dyDescent="0.45">
      <c r="B57" t="s">
        <v>10</v>
      </c>
      <c r="C57">
        <v>333</v>
      </c>
      <c r="D57">
        <v>338</v>
      </c>
      <c r="E57">
        <v>523</v>
      </c>
      <c r="F57">
        <v>525</v>
      </c>
      <c r="G57">
        <v>234</v>
      </c>
      <c r="H57">
        <v>22</v>
      </c>
      <c r="I57">
        <v>1919</v>
      </c>
      <c r="J57">
        <v>0.10249973293451554</v>
      </c>
    </row>
    <row r="58" spans="2:10" x14ac:dyDescent="0.45">
      <c r="C58" t="b">
        <f>SUM(C55:C57)=C53</f>
        <v>1</v>
      </c>
      <c r="D58" t="b">
        <f t="shared" ref="D58:J58" si="4">SUM(D55:D57)=D53</f>
        <v>1</v>
      </c>
      <c r="E58" t="b">
        <f t="shared" si="4"/>
        <v>1</v>
      </c>
      <c r="F58" t="b">
        <f t="shared" si="4"/>
        <v>1</v>
      </c>
      <c r="G58" t="b">
        <f t="shared" si="4"/>
        <v>1</v>
      </c>
      <c r="H58" t="b">
        <f t="shared" si="4"/>
        <v>1</v>
      </c>
      <c r="I58" t="b">
        <f t="shared" si="4"/>
        <v>1</v>
      </c>
      <c r="J58" t="b">
        <f t="shared" si="4"/>
        <v>1</v>
      </c>
    </row>
    <row r="59" spans="2:10" x14ac:dyDescent="0.45">
      <c r="B59" t="s">
        <v>11</v>
      </c>
    </row>
    <row r="60" spans="2:10" x14ac:dyDescent="0.45">
      <c r="B60" t="s">
        <v>12</v>
      </c>
      <c r="C60">
        <v>347</v>
      </c>
      <c r="D60">
        <v>405</v>
      </c>
      <c r="E60">
        <v>598</v>
      </c>
      <c r="F60">
        <v>281</v>
      </c>
      <c r="G60">
        <v>128</v>
      </c>
      <c r="H60">
        <v>2</v>
      </c>
      <c r="I60">
        <v>1685</v>
      </c>
      <c r="J60">
        <v>9.0001068261937822E-2</v>
      </c>
    </row>
    <row r="61" spans="2:10" x14ac:dyDescent="0.45">
      <c r="B61" t="s">
        <v>13</v>
      </c>
      <c r="C61">
        <v>2418</v>
      </c>
      <c r="D61">
        <v>3278</v>
      </c>
      <c r="E61">
        <v>4640</v>
      </c>
      <c r="F61">
        <v>5331</v>
      </c>
      <c r="G61">
        <v>1815</v>
      </c>
      <c r="H61">
        <v>143</v>
      </c>
      <c r="I61">
        <v>17037</v>
      </c>
      <c r="J61">
        <v>0.90999893173806212</v>
      </c>
    </row>
    <row r="62" spans="2:10" x14ac:dyDescent="0.45">
      <c r="C62" t="b">
        <f>SUM(C60:C61)=C53</f>
        <v>1</v>
      </c>
      <c r="D62" t="b">
        <f t="shared" ref="D62:J62" si="5">SUM(D60:D61)=D53</f>
        <v>1</v>
      </c>
      <c r="E62" t="b">
        <f t="shared" si="5"/>
        <v>1</v>
      </c>
      <c r="F62" t="b">
        <f t="shared" si="5"/>
        <v>1</v>
      </c>
      <c r="G62" t="b">
        <f t="shared" si="5"/>
        <v>1</v>
      </c>
      <c r="H62" t="b">
        <f t="shared" si="5"/>
        <v>1</v>
      </c>
      <c r="I62" t="b">
        <f t="shared" si="5"/>
        <v>1</v>
      </c>
      <c r="J62" t="b">
        <f t="shared" si="5"/>
        <v>1</v>
      </c>
    </row>
    <row r="63" spans="2:10" x14ac:dyDescent="0.45">
      <c r="B63" t="s">
        <v>14</v>
      </c>
    </row>
    <row r="64" spans="2:10" x14ac:dyDescent="0.45">
      <c r="B64" t="s">
        <v>15</v>
      </c>
      <c r="C64">
        <v>1138</v>
      </c>
      <c r="D64">
        <v>1503</v>
      </c>
      <c r="E64">
        <v>1825</v>
      </c>
      <c r="F64">
        <v>1556</v>
      </c>
      <c r="G64">
        <v>609</v>
      </c>
      <c r="H64">
        <v>68</v>
      </c>
      <c r="I64">
        <v>6456</v>
      </c>
      <c r="J64">
        <v>0.34483495353060573</v>
      </c>
    </row>
    <row r="65" spans="2:10" x14ac:dyDescent="0.45">
      <c r="B65" t="s">
        <v>16</v>
      </c>
      <c r="C65">
        <v>1502</v>
      </c>
      <c r="D65">
        <v>2051</v>
      </c>
      <c r="E65">
        <v>3267</v>
      </c>
      <c r="F65">
        <v>3881</v>
      </c>
      <c r="G65">
        <v>1320</v>
      </c>
      <c r="H65">
        <v>77</v>
      </c>
      <c r="I65">
        <v>11696</v>
      </c>
      <c r="J65">
        <v>0.62471958124132032</v>
      </c>
    </row>
    <row r="66" spans="2:10" x14ac:dyDescent="0.45">
      <c r="B66" t="s">
        <v>5</v>
      </c>
      <c r="C66">
        <v>125</v>
      </c>
      <c r="D66">
        <v>129</v>
      </c>
      <c r="E66">
        <v>146</v>
      </c>
      <c r="F66">
        <v>175</v>
      </c>
      <c r="G66">
        <v>14</v>
      </c>
      <c r="H66">
        <v>0</v>
      </c>
      <c r="I66">
        <v>570</v>
      </c>
      <c r="J66">
        <v>3.0445465228073922E-2</v>
      </c>
    </row>
    <row r="67" spans="2:10" x14ac:dyDescent="0.45">
      <c r="C67" t="b">
        <f>SUM(C64:C66)=C53</f>
        <v>1</v>
      </c>
      <c r="D67" t="b">
        <f t="shared" ref="D67:J67" si="6">SUM(D64:D66)=D53</f>
        <v>1</v>
      </c>
      <c r="E67" t="b">
        <f t="shared" si="6"/>
        <v>1</v>
      </c>
      <c r="F67" t="b">
        <f t="shared" si="6"/>
        <v>1</v>
      </c>
      <c r="G67" t="b">
        <f t="shared" si="6"/>
        <v>1</v>
      </c>
      <c r="H67" t="b">
        <f t="shared" si="6"/>
        <v>1</v>
      </c>
      <c r="I67" t="b">
        <f t="shared" si="6"/>
        <v>1</v>
      </c>
      <c r="J67" t="b">
        <f t="shared" si="6"/>
        <v>1</v>
      </c>
    </row>
    <row r="68" spans="2:10" x14ac:dyDescent="0.45">
      <c r="B68" t="s">
        <v>17</v>
      </c>
    </row>
    <row r="69" spans="2:10" x14ac:dyDescent="0.45">
      <c r="B69" t="s">
        <v>18</v>
      </c>
      <c r="C69">
        <v>225</v>
      </c>
      <c r="D69">
        <v>247</v>
      </c>
      <c r="E69">
        <v>387</v>
      </c>
      <c r="F69">
        <v>467</v>
      </c>
      <c r="G69">
        <v>102</v>
      </c>
      <c r="H69">
        <v>5</v>
      </c>
      <c r="I69">
        <v>1385</v>
      </c>
      <c r="J69">
        <v>7.39771391945305E-2</v>
      </c>
    </row>
    <row r="70" spans="2:10" x14ac:dyDescent="0.45">
      <c r="B70" t="s">
        <v>19</v>
      </c>
      <c r="C70">
        <v>213</v>
      </c>
      <c r="D70">
        <v>293</v>
      </c>
      <c r="E70">
        <v>455</v>
      </c>
      <c r="F70">
        <v>489</v>
      </c>
      <c r="G70">
        <v>171</v>
      </c>
      <c r="H70">
        <v>2</v>
      </c>
      <c r="I70">
        <v>1577</v>
      </c>
      <c r="J70">
        <v>8.4232453797671192E-2</v>
      </c>
    </row>
    <row r="71" spans="2:10" x14ac:dyDescent="0.45">
      <c r="B71" t="s">
        <v>20</v>
      </c>
      <c r="C71">
        <v>152</v>
      </c>
      <c r="D71">
        <v>236</v>
      </c>
      <c r="E71">
        <v>337</v>
      </c>
      <c r="F71">
        <v>414</v>
      </c>
      <c r="G71">
        <v>112</v>
      </c>
      <c r="H71">
        <v>4</v>
      </c>
      <c r="I71">
        <v>1211</v>
      </c>
      <c r="J71">
        <v>6.4683260335434242E-2</v>
      </c>
    </row>
    <row r="72" spans="2:10" x14ac:dyDescent="0.45">
      <c r="B72" t="s">
        <v>21</v>
      </c>
      <c r="C72">
        <v>2006</v>
      </c>
      <c r="D72">
        <v>2804</v>
      </c>
      <c r="E72">
        <v>3972</v>
      </c>
      <c r="F72">
        <v>4143</v>
      </c>
      <c r="G72">
        <v>1528</v>
      </c>
      <c r="H72">
        <v>114</v>
      </c>
      <c r="I72">
        <v>14059</v>
      </c>
      <c r="J72">
        <v>0.75093472919559878</v>
      </c>
    </row>
    <row r="73" spans="2:10" x14ac:dyDescent="0.45">
      <c r="B73" t="s">
        <v>22</v>
      </c>
      <c r="C73">
        <v>168</v>
      </c>
      <c r="D73">
        <v>100</v>
      </c>
      <c r="E73">
        <v>83</v>
      </c>
      <c r="F73">
        <v>98</v>
      </c>
      <c r="G73">
        <v>25</v>
      </c>
      <c r="H73">
        <v>19</v>
      </c>
      <c r="I73">
        <v>475</v>
      </c>
      <c r="J73">
        <v>2.5371221023394938E-2</v>
      </c>
    </row>
    <row r="74" spans="2:10" x14ac:dyDescent="0.45">
      <c r="B74" t="s">
        <v>23</v>
      </c>
      <c r="C74">
        <v>1</v>
      </c>
      <c r="D74">
        <v>3</v>
      </c>
      <c r="E74">
        <v>4</v>
      </c>
      <c r="F74">
        <v>1</v>
      </c>
      <c r="G74">
        <v>5</v>
      </c>
      <c r="H74">
        <v>1</v>
      </c>
      <c r="I74">
        <v>15</v>
      </c>
      <c r="J74">
        <v>8.0119645337036643E-4</v>
      </c>
    </row>
    <row r="75" spans="2:10" x14ac:dyDescent="0.45">
      <c r="C75" t="b">
        <f>SUM(C69:C74)=C53</f>
        <v>1</v>
      </c>
      <c r="D75" t="b">
        <f t="shared" ref="D75:J75" si="7">SUM(D69:D74)=D53</f>
        <v>1</v>
      </c>
      <c r="E75" t="b">
        <f t="shared" si="7"/>
        <v>1</v>
      </c>
      <c r="F75" t="b">
        <f t="shared" si="7"/>
        <v>1</v>
      </c>
      <c r="G75" t="b">
        <f t="shared" si="7"/>
        <v>1</v>
      </c>
      <c r="H75" t="b">
        <f t="shared" si="7"/>
        <v>1</v>
      </c>
      <c r="I75" t="b">
        <f t="shared" si="7"/>
        <v>1</v>
      </c>
      <c r="J75" t="b">
        <f t="shared" si="7"/>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L30"/>
  <sheetViews>
    <sheetView showGridLines="0" zoomScale="85" zoomScaleNormal="85" workbookViewId="0"/>
  </sheetViews>
  <sheetFormatPr defaultColWidth="34.73046875" defaultRowHeight="15" x14ac:dyDescent="0.4"/>
  <cols>
    <col min="1" max="1" width="34.73046875" style="1" customWidth="1"/>
    <col min="2" max="2" width="17.86328125" style="1" customWidth="1"/>
    <col min="3" max="7" width="13.73046875" style="1" customWidth="1"/>
    <col min="8" max="8" width="18" style="1" customWidth="1"/>
    <col min="9" max="9" width="13.73046875" style="1" customWidth="1"/>
    <col min="10" max="255" width="9.1328125" style="1" customWidth="1"/>
    <col min="256" max="16384" width="34.73046875" style="1"/>
  </cols>
  <sheetData>
    <row r="1" spans="1:12" ht="15" customHeight="1" x14ac:dyDescent="0.4">
      <c r="A1" s="101" t="s">
        <v>52</v>
      </c>
      <c r="B1" s="101"/>
      <c r="C1" s="101"/>
      <c r="D1" s="101"/>
      <c r="E1" s="101"/>
      <c r="F1" s="101"/>
      <c r="G1" s="101"/>
      <c r="H1" s="101"/>
      <c r="I1" s="101"/>
      <c r="J1" s="101"/>
      <c r="K1" s="101"/>
      <c r="L1" s="101"/>
    </row>
    <row r="2" spans="1:12" ht="15" customHeight="1" x14ac:dyDescent="0.4">
      <c r="A2" s="56"/>
      <c r="B2" s="26"/>
      <c r="C2" s="26"/>
      <c r="D2" s="26"/>
      <c r="E2" s="26"/>
      <c r="F2" s="26"/>
      <c r="G2" s="26"/>
      <c r="H2" s="26"/>
      <c r="I2" s="27"/>
      <c r="J2" s="27"/>
      <c r="K2" s="27"/>
      <c r="L2" s="27"/>
    </row>
    <row r="3" spans="1:12" ht="30" customHeight="1" x14ac:dyDescent="0.4">
      <c r="A3" s="28"/>
      <c r="B3" s="2" t="s">
        <v>0</v>
      </c>
      <c r="C3" s="2" t="s">
        <v>1</v>
      </c>
      <c r="D3" s="2" t="s">
        <v>2</v>
      </c>
      <c r="E3" s="2" t="s">
        <v>3</v>
      </c>
      <c r="F3" s="2" t="s">
        <v>4</v>
      </c>
      <c r="G3" s="3" t="s">
        <v>5</v>
      </c>
      <c r="H3" s="29" t="s">
        <v>6</v>
      </c>
      <c r="I3" s="30" t="s">
        <v>7</v>
      </c>
      <c r="J3" s="27"/>
      <c r="K3" s="27"/>
      <c r="L3" s="27"/>
    </row>
    <row r="4" spans="1:12" ht="15" customHeight="1" x14ac:dyDescent="0.4">
      <c r="A4" s="31" t="s">
        <v>6</v>
      </c>
      <c r="B4" s="32" t="e">
        <f>#REF!-'English Assessment E&amp;D (R)'!B4</f>
        <v>#REF!</v>
      </c>
      <c r="C4" s="32" t="e">
        <f>#REF!-'English Assessment E&amp;D (R)'!C4</f>
        <v>#REF!</v>
      </c>
      <c r="D4" s="32" t="e">
        <f>#REF!-'English Assessment E&amp;D (R)'!D4</f>
        <v>#REF!</v>
      </c>
      <c r="E4" s="32" t="e">
        <f>#REF!-'English Assessment E&amp;D (R)'!E4</f>
        <v>#REF!</v>
      </c>
      <c r="F4" s="32" t="e">
        <f>#REF!-'English Assessment E&amp;D (R)'!F4</f>
        <v>#REF!</v>
      </c>
      <c r="G4" s="32" t="e">
        <f>#REF!-'English Assessment E&amp;D (R)'!G4</f>
        <v>#REF!</v>
      </c>
      <c r="H4" s="32" t="e">
        <f>#REF!-'English Assessment E&amp;D (R)'!H4</f>
        <v>#REF!</v>
      </c>
      <c r="I4" s="141" t="e">
        <f>#REF!-'English Assessment E&amp;D (R)'!I4</f>
        <v>#REF!</v>
      </c>
      <c r="J4" s="27"/>
      <c r="K4" s="27"/>
      <c r="L4" s="27"/>
    </row>
    <row r="5" spans="1:12" ht="15" customHeight="1" x14ac:dyDescent="0.4">
      <c r="A5" s="34" t="s">
        <v>8</v>
      </c>
      <c r="B5" s="32"/>
      <c r="C5" s="32"/>
      <c r="D5" s="32"/>
      <c r="E5" s="32"/>
      <c r="F5" s="32"/>
      <c r="G5" s="32"/>
      <c r="H5" s="32"/>
      <c r="I5" s="142"/>
      <c r="J5" s="27"/>
      <c r="K5" s="27"/>
      <c r="L5" s="27"/>
    </row>
    <row r="6" spans="1:12" ht="15" customHeight="1" x14ac:dyDescent="0.4">
      <c r="A6" s="37" t="s">
        <v>69</v>
      </c>
      <c r="B6" s="137" t="e">
        <f>#REF!-'English Assessment E&amp;D (R)'!B6</f>
        <v>#REF!</v>
      </c>
      <c r="C6" s="137" t="e">
        <f>#REF!-'English Assessment E&amp;D (R)'!C6</f>
        <v>#REF!</v>
      </c>
      <c r="D6" s="137" t="e">
        <f>#REF!-'English Assessment E&amp;D (R)'!D6</f>
        <v>#REF!</v>
      </c>
      <c r="E6" s="137" t="e">
        <f>#REF!-'English Assessment E&amp;D (R)'!E6</f>
        <v>#REF!</v>
      </c>
      <c r="F6" s="137" t="e">
        <f>#REF!-'English Assessment E&amp;D (R)'!F6</f>
        <v>#REF!</v>
      </c>
      <c r="G6" s="137" t="e">
        <f>#REF!-'English Assessment E&amp;D (R)'!G6</f>
        <v>#REF!</v>
      </c>
      <c r="H6" s="137" t="e">
        <f>#REF!-'English Assessment E&amp;D (R)'!H6</f>
        <v>#REF!</v>
      </c>
      <c r="I6" s="145" t="e">
        <f>#REF!-'English Assessment E&amp;D (R)'!I6</f>
        <v>#REF!</v>
      </c>
      <c r="J6" s="27"/>
      <c r="K6" s="27"/>
      <c r="L6" s="27"/>
    </row>
    <row r="7" spans="1:12" ht="15" customHeight="1" x14ac:dyDescent="0.4">
      <c r="A7" s="37" t="s">
        <v>9</v>
      </c>
      <c r="B7" s="137" t="e">
        <f>#REF!-'English Assessment E&amp;D (R)'!B7</f>
        <v>#REF!</v>
      </c>
      <c r="C7" s="137" t="e">
        <f>#REF!-'English Assessment E&amp;D (R)'!C7</f>
        <v>#REF!</v>
      </c>
      <c r="D7" s="137" t="e">
        <f>#REF!-'English Assessment E&amp;D (R)'!D7</f>
        <v>#REF!</v>
      </c>
      <c r="E7" s="137" t="e">
        <f>#REF!-'English Assessment E&amp;D (R)'!E7</f>
        <v>#REF!</v>
      </c>
      <c r="F7" s="137" t="e">
        <f>#REF!-'English Assessment E&amp;D (R)'!F7</f>
        <v>#REF!</v>
      </c>
      <c r="G7" s="137" t="e">
        <f>#REF!-'English Assessment E&amp;D (R)'!G7</f>
        <v>#REF!</v>
      </c>
      <c r="H7" s="137" t="e">
        <f>#REF!-'English Assessment E&amp;D (R)'!H7</f>
        <v>#REF!</v>
      </c>
      <c r="I7" s="145" t="e">
        <f>#REF!-'English Assessment E&amp;D (R)'!I7</f>
        <v>#REF!</v>
      </c>
      <c r="J7" s="27"/>
      <c r="K7" s="27"/>
      <c r="L7" s="27"/>
    </row>
    <row r="8" spans="1:12" ht="15" customHeight="1" x14ac:dyDescent="0.4">
      <c r="A8" s="37" t="s">
        <v>10</v>
      </c>
      <c r="B8" s="137" t="e">
        <f>#REF!-'English Assessment E&amp;D (R)'!B8</f>
        <v>#REF!</v>
      </c>
      <c r="C8" s="137" t="e">
        <f>#REF!-'English Assessment E&amp;D (R)'!C8</f>
        <v>#REF!</v>
      </c>
      <c r="D8" s="137" t="e">
        <f>#REF!-'English Assessment E&amp;D (R)'!D8</f>
        <v>#REF!</v>
      </c>
      <c r="E8" s="137" t="e">
        <f>#REF!-'English Assessment E&amp;D (R)'!E8</f>
        <v>#REF!</v>
      </c>
      <c r="F8" s="137" t="e">
        <f>#REF!-'English Assessment E&amp;D (R)'!F8</f>
        <v>#REF!</v>
      </c>
      <c r="G8" s="137" t="e">
        <f>#REF!-'English Assessment E&amp;D (R)'!G8</f>
        <v>#REF!</v>
      </c>
      <c r="H8" s="137" t="e">
        <f>#REF!-'English Assessment E&amp;D (R)'!H8</f>
        <v>#REF!</v>
      </c>
      <c r="I8" s="145" t="e">
        <f>#REF!-'English Assessment E&amp;D (R)'!I8</f>
        <v>#REF!</v>
      </c>
      <c r="J8" s="27"/>
      <c r="K8" s="27"/>
      <c r="L8" s="27"/>
    </row>
    <row r="9" spans="1:12" ht="15" customHeight="1" x14ac:dyDescent="0.4">
      <c r="A9" s="37"/>
      <c r="B9" s="146"/>
      <c r="C9" s="146"/>
      <c r="D9" s="146"/>
      <c r="E9" s="146"/>
      <c r="F9" s="146"/>
      <c r="G9" s="146"/>
      <c r="H9" s="146"/>
      <c r="I9" s="143"/>
      <c r="J9" s="27"/>
      <c r="K9" s="27"/>
      <c r="L9" s="27"/>
    </row>
    <row r="10" spans="1:12" ht="15" customHeight="1" x14ac:dyDescent="0.4">
      <c r="A10" s="40" t="s">
        <v>11</v>
      </c>
      <c r="B10" s="147"/>
      <c r="C10" s="147"/>
      <c r="D10" s="147"/>
      <c r="E10" s="147"/>
      <c r="F10" s="147"/>
      <c r="G10" s="147"/>
      <c r="H10" s="147"/>
      <c r="I10" s="143"/>
      <c r="J10" s="27"/>
      <c r="K10" s="27"/>
      <c r="L10" s="27"/>
    </row>
    <row r="11" spans="1:12" ht="15" customHeight="1" x14ac:dyDescent="0.4">
      <c r="A11" s="37" t="s">
        <v>12</v>
      </c>
      <c r="B11" s="137" t="e">
        <f>#REF!-'English Assessment E&amp;D (R)'!B11</f>
        <v>#REF!</v>
      </c>
      <c r="C11" s="137" t="e">
        <f>#REF!-'English Assessment E&amp;D (R)'!C11</f>
        <v>#REF!</v>
      </c>
      <c r="D11" s="137" t="e">
        <f>#REF!-'English Assessment E&amp;D (R)'!D11</f>
        <v>#REF!</v>
      </c>
      <c r="E11" s="137" t="e">
        <f>#REF!-'English Assessment E&amp;D (R)'!E11</f>
        <v>#REF!</v>
      </c>
      <c r="F11" s="137" t="e">
        <f>#REF!-'English Assessment E&amp;D (R)'!F11</f>
        <v>#REF!</v>
      </c>
      <c r="G11" s="137" t="e">
        <f>#REF!-'English Assessment E&amp;D (R)'!G11</f>
        <v>#REF!</v>
      </c>
      <c r="H11" s="137" t="e">
        <f>#REF!-'English Assessment E&amp;D (R)'!H11</f>
        <v>#REF!</v>
      </c>
      <c r="I11" s="145" t="e">
        <f>#REF!-'English Assessment E&amp;D (R)'!I11</f>
        <v>#REF!</v>
      </c>
      <c r="J11" s="27"/>
      <c r="K11" s="27"/>
      <c r="L11" s="27"/>
    </row>
    <row r="12" spans="1:12" ht="15" customHeight="1" x14ac:dyDescent="0.4">
      <c r="A12" s="37" t="s">
        <v>13</v>
      </c>
      <c r="B12" s="137" t="e">
        <f>#REF!-'English Assessment E&amp;D (R)'!B12</f>
        <v>#REF!</v>
      </c>
      <c r="C12" s="137" t="e">
        <f>#REF!-'English Assessment E&amp;D (R)'!C12</f>
        <v>#REF!</v>
      </c>
      <c r="D12" s="137" t="e">
        <f>#REF!-'English Assessment E&amp;D (R)'!D12</f>
        <v>#REF!</v>
      </c>
      <c r="E12" s="137" t="e">
        <f>#REF!-'English Assessment E&amp;D (R)'!E12</f>
        <v>#REF!</v>
      </c>
      <c r="F12" s="137" t="e">
        <f>#REF!-'English Assessment E&amp;D (R)'!F12</f>
        <v>#REF!</v>
      </c>
      <c r="G12" s="137" t="e">
        <f>#REF!-'English Assessment E&amp;D (R)'!G12</f>
        <v>#REF!</v>
      </c>
      <c r="H12" s="137" t="e">
        <f>#REF!-'English Assessment E&amp;D (R)'!H12</f>
        <v>#REF!</v>
      </c>
      <c r="I12" s="145" t="e">
        <f>#REF!-'English Assessment E&amp;D (R)'!I12</f>
        <v>#REF!</v>
      </c>
      <c r="J12" s="27"/>
      <c r="K12" s="27"/>
      <c r="L12" s="27"/>
    </row>
    <row r="13" spans="1:12" ht="15" customHeight="1" x14ac:dyDescent="0.45">
      <c r="A13" s="37"/>
      <c r="B13" s="146"/>
      <c r="C13" s="146"/>
      <c r="D13" s="146"/>
      <c r="E13" s="146"/>
      <c r="F13" s="146"/>
      <c r="G13" s="146"/>
      <c r="H13" s="146"/>
      <c r="I13" s="144"/>
      <c r="J13" s="27"/>
      <c r="K13" s="27"/>
      <c r="L13" s="27"/>
    </row>
    <row r="14" spans="1:12" ht="30" customHeight="1" x14ac:dyDescent="0.45">
      <c r="A14" s="40" t="s">
        <v>14</v>
      </c>
      <c r="B14" s="147"/>
      <c r="C14" s="147"/>
      <c r="D14" s="147"/>
      <c r="E14" s="147"/>
      <c r="F14" s="147"/>
      <c r="G14" s="147"/>
      <c r="H14" s="147"/>
      <c r="I14" s="144"/>
      <c r="J14" s="27"/>
      <c r="K14" s="27"/>
      <c r="L14" s="27"/>
    </row>
    <row r="15" spans="1:12" ht="15" customHeight="1" x14ac:dyDescent="0.4">
      <c r="A15" s="42" t="s">
        <v>15</v>
      </c>
      <c r="B15" s="137" t="e">
        <f>#REF!-'English Assessment E&amp;D (R)'!B15</f>
        <v>#REF!</v>
      </c>
      <c r="C15" s="137" t="e">
        <f>#REF!-'English Assessment E&amp;D (R)'!C15</f>
        <v>#REF!</v>
      </c>
      <c r="D15" s="137" t="e">
        <f>#REF!-'English Assessment E&amp;D (R)'!D15</f>
        <v>#REF!</v>
      </c>
      <c r="E15" s="137" t="e">
        <f>#REF!-'English Assessment E&amp;D (R)'!E15</f>
        <v>#REF!</v>
      </c>
      <c r="F15" s="137" t="e">
        <f>#REF!-'English Assessment E&amp;D (R)'!F15</f>
        <v>#REF!</v>
      </c>
      <c r="G15" s="137" t="e">
        <f>#REF!-'English Assessment E&amp;D (R)'!G15</f>
        <v>#REF!</v>
      </c>
      <c r="H15" s="137" t="e">
        <f>#REF!-'English Assessment E&amp;D (R)'!H15</f>
        <v>#REF!</v>
      </c>
      <c r="I15" s="145" t="e">
        <f>#REF!-'English Assessment E&amp;D (R)'!I15</f>
        <v>#REF!</v>
      </c>
      <c r="J15" s="27"/>
      <c r="K15" s="27"/>
      <c r="L15" s="27"/>
    </row>
    <row r="16" spans="1:12" ht="15" customHeight="1" x14ac:dyDescent="0.4">
      <c r="A16" s="42" t="s">
        <v>16</v>
      </c>
      <c r="B16" s="137" t="e">
        <f>#REF!-'English Assessment E&amp;D (R)'!B16</f>
        <v>#REF!</v>
      </c>
      <c r="C16" s="137" t="e">
        <f>#REF!-'English Assessment E&amp;D (R)'!C16</f>
        <v>#REF!</v>
      </c>
      <c r="D16" s="137" t="e">
        <f>#REF!-'English Assessment E&amp;D (R)'!D16</f>
        <v>#REF!</v>
      </c>
      <c r="E16" s="137" t="e">
        <f>#REF!-'English Assessment E&amp;D (R)'!E16</f>
        <v>#REF!</v>
      </c>
      <c r="F16" s="137" t="e">
        <f>#REF!-'English Assessment E&amp;D (R)'!F16</f>
        <v>#REF!</v>
      </c>
      <c r="G16" s="137" t="e">
        <f>#REF!-'English Assessment E&amp;D (R)'!G16</f>
        <v>#REF!</v>
      </c>
      <c r="H16" s="137" t="e">
        <f>#REF!-'English Assessment E&amp;D (R)'!H16</f>
        <v>#REF!</v>
      </c>
      <c r="I16" s="145" t="e">
        <f>#REF!-'English Assessment E&amp;D (R)'!I16</f>
        <v>#REF!</v>
      </c>
      <c r="J16" s="27"/>
      <c r="K16" s="27"/>
      <c r="L16" s="27"/>
    </row>
    <row r="17" spans="1:12" ht="15" customHeight="1" x14ac:dyDescent="0.4">
      <c r="A17" s="42" t="s">
        <v>5</v>
      </c>
      <c r="B17" s="137" t="e">
        <f>#REF!-'English Assessment E&amp;D (R)'!B17</f>
        <v>#REF!</v>
      </c>
      <c r="C17" s="137" t="e">
        <f>#REF!-'English Assessment E&amp;D (R)'!C17</f>
        <v>#REF!</v>
      </c>
      <c r="D17" s="137" t="e">
        <f>#REF!-'English Assessment E&amp;D (R)'!D17</f>
        <v>#REF!</v>
      </c>
      <c r="E17" s="137" t="e">
        <f>#REF!-'English Assessment E&amp;D (R)'!E17</f>
        <v>#REF!</v>
      </c>
      <c r="F17" s="137" t="e">
        <f>#REF!-'English Assessment E&amp;D (R)'!F17</f>
        <v>#REF!</v>
      </c>
      <c r="G17" s="137" t="e">
        <f>#REF!-'English Assessment E&amp;D (R)'!G17</f>
        <v>#REF!</v>
      </c>
      <c r="H17" s="137" t="e">
        <f>#REF!-'English Assessment E&amp;D (R)'!H17</f>
        <v>#REF!</v>
      </c>
      <c r="I17" s="145" t="e">
        <f>#REF!-'English Assessment E&amp;D (R)'!I17</f>
        <v>#REF!</v>
      </c>
      <c r="J17" s="27"/>
      <c r="K17" s="27"/>
      <c r="L17" s="27"/>
    </row>
    <row r="18" spans="1:12" ht="15" customHeight="1" x14ac:dyDescent="0.45">
      <c r="A18" s="43"/>
      <c r="B18" s="146"/>
      <c r="C18" s="146"/>
      <c r="D18" s="146"/>
      <c r="E18" s="146"/>
      <c r="F18" s="146"/>
      <c r="G18" s="146"/>
      <c r="H18" s="146"/>
      <c r="I18" s="144"/>
      <c r="J18" s="27"/>
      <c r="K18" s="27"/>
      <c r="L18" s="27"/>
    </row>
    <row r="19" spans="1:12" ht="15" customHeight="1" x14ac:dyDescent="0.45">
      <c r="A19" s="44" t="s">
        <v>17</v>
      </c>
      <c r="B19" s="147"/>
      <c r="C19" s="147"/>
      <c r="D19" s="147"/>
      <c r="E19" s="147"/>
      <c r="F19" s="147"/>
      <c r="G19" s="147"/>
      <c r="H19" s="147"/>
      <c r="I19" s="144"/>
      <c r="J19" s="27"/>
      <c r="K19" s="27"/>
      <c r="L19" s="27"/>
    </row>
    <row r="20" spans="1:12" ht="15" customHeight="1" x14ac:dyDescent="0.4">
      <c r="A20" s="42" t="s">
        <v>18</v>
      </c>
      <c r="B20" s="137" t="e">
        <f>#REF!-'English Assessment E&amp;D (R)'!B20</f>
        <v>#REF!</v>
      </c>
      <c r="C20" s="137" t="e">
        <f>#REF!-'English Assessment E&amp;D (R)'!C20</f>
        <v>#REF!</v>
      </c>
      <c r="D20" s="137" t="e">
        <f>#REF!-'English Assessment E&amp;D (R)'!D20</f>
        <v>#REF!</v>
      </c>
      <c r="E20" s="137" t="e">
        <f>#REF!-'English Assessment E&amp;D (R)'!E20</f>
        <v>#REF!</v>
      </c>
      <c r="F20" s="137" t="e">
        <f>#REF!-'English Assessment E&amp;D (R)'!F20</f>
        <v>#REF!</v>
      </c>
      <c r="G20" s="137" t="e">
        <f>#REF!-'English Assessment E&amp;D (R)'!G20</f>
        <v>#REF!</v>
      </c>
      <c r="H20" s="137" t="e">
        <f>#REF!-'English Assessment E&amp;D (R)'!H20</f>
        <v>#REF!</v>
      </c>
      <c r="I20" s="145" t="e">
        <f>#REF!-'English Assessment E&amp;D (R)'!I20</f>
        <v>#REF!</v>
      </c>
      <c r="J20" s="27"/>
      <c r="K20" s="27"/>
      <c r="L20" s="27"/>
    </row>
    <row r="21" spans="1:12" ht="15" customHeight="1" x14ac:dyDescent="0.4">
      <c r="A21" s="42" t="s">
        <v>19</v>
      </c>
      <c r="B21" s="137" t="e">
        <f>#REF!-'English Assessment E&amp;D (R)'!B21</f>
        <v>#REF!</v>
      </c>
      <c r="C21" s="137" t="e">
        <f>#REF!-'English Assessment E&amp;D (R)'!C21</f>
        <v>#REF!</v>
      </c>
      <c r="D21" s="137" t="e">
        <f>#REF!-'English Assessment E&amp;D (R)'!D21</f>
        <v>#REF!</v>
      </c>
      <c r="E21" s="137" t="e">
        <f>#REF!-'English Assessment E&amp;D (R)'!E21</f>
        <v>#REF!</v>
      </c>
      <c r="F21" s="137" t="e">
        <f>#REF!-'English Assessment E&amp;D (R)'!F21</f>
        <v>#REF!</v>
      </c>
      <c r="G21" s="137" t="e">
        <f>#REF!-'English Assessment E&amp;D (R)'!G21</f>
        <v>#REF!</v>
      </c>
      <c r="H21" s="137" t="e">
        <f>#REF!-'English Assessment E&amp;D (R)'!H21</f>
        <v>#REF!</v>
      </c>
      <c r="I21" s="145" t="e">
        <f>#REF!-'English Assessment E&amp;D (R)'!I21</f>
        <v>#REF!</v>
      </c>
      <c r="J21" s="27"/>
      <c r="K21" s="27"/>
      <c r="L21" s="27"/>
    </row>
    <row r="22" spans="1:12" ht="15" customHeight="1" x14ac:dyDescent="0.4">
      <c r="A22" s="42" t="s">
        <v>20</v>
      </c>
      <c r="B22" s="137" t="e">
        <f>#REF!-'English Assessment E&amp;D (R)'!B22</f>
        <v>#REF!</v>
      </c>
      <c r="C22" s="137" t="e">
        <f>#REF!-'English Assessment E&amp;D (R)'!C22</f>
        <v>#REF!</v>
      </c>
      <c r="D22" s="137" t="e">
        <f>#REF!-'English Assessment E&amp;D (R)'!D22</f>
        <v>#REF!</v>
      </c>
      <c r="E22" s="137" t="e">
        <f>#REF!-'English Assessment E&amp;D (R)'!E22</f>
        <v>#REF!</v>
      </c>
      <c r="F22" s="137" t="e">
        <f>#REF!-'English Assessment E&amp;D (R)'!F22</f>
        <v>#REF!</v>
      </c>
      <c r="G22" s="137" t="e">
        <f>#REF!-'English Assessment E&amp;D (R)'!G22</f>
        <v>#REF!</v>
      </c>
      <c r="H22" s="137" t="e">
        <f>#REF!-'English Assessment E&amp;D (R)'!H22</f>
        <v>#REF!</v>
      </c>
      <c r="I22" s="145" t="e">
        <f>#REF!-'English Assessment E&amp;D (R)'!I22</f>
        <v>#REF!</v>
      </c>
      <c r="J22" s="27"/>
      <c r="K22" s="27"/>
      <c r="L22" s="27"/>
    </row>
    <row r="23" spans="1:12" ht="15" customHeight="1" x14ac:dyDescent="0.4">
      <c r="A23" s="42" t="s">
        <v>21</v>
      </c>
      <c r="B23" s="137" t="e">
        <f>#REF!-'English Assessment E&amp;D (R)'!B23</f>
        <v>#REF!</v>
      </c>
      <c r="C23" s="137" t="e">
        <f>#REF!-'English Assessment E&amp;D (R)'!C23</f>
        <v>#REF!</v>
      </c>
      <c r="D23" s="137" t="e">
        <f>#REF!-'English Assessment E&amp;D (R)'!D23</f>
        <v>#REF!</v>
      </c>
      <c r="E23" s="137" t="e">
        <f>#REF!-'English Assessment E&amp;D (R)'!E23</f>
        <v>#REF!</v>
      </c>
      <c r="F23" s="137" t="e">
        <f>#REF!-'English Assessment E&amp;D (R)'!F23</f>
        <v>#REF!</v>
      </c>
      <c r="G23" s="137" t="e">
        <f>#REF!-'English Assessment E&amp;D (R)'!G23</f>
        <v>#REF!</v>
      </c>
      <c r="H23" s="137" t="e">
        <f>#REF!-'English Assessment E&amp;D (R)'!H23</f>
        <v>#REF!</v>
      </c>
      <c r="I23" s="145" t="e">
        <f>#REF!-'English Assessment E&amp;D (R)'!I23</f>
        <v>#REF!</v>
      </c>
      <c r="J23" s="27"/>
      <c r="K23" s="27"/>
      <c r="L23" s="27"/>
    </row>
    <row r="24" spans="1:12" ht="15" customHeight="1" x14ac:dyDescent="0.4">
      <c r="A24" s="42" t="s">
        <v>22</v>
      </c>
      <c r="B24" s="137" t="e">
        <f>#REF!-'English Assessment E&amp;D (R)'!B24</f>
        <v>#REF!</v>
      </c>
      <c r="C24" s="137" t="e">
        <f>#REF!-'English Assessment E&amp;D (R)'!C24</f>
        <v>#REF!</v>
      </c>
      <c r="D24" s="137" t="e">
        <f>#REF!-'English Assessment E&amp;D (R)'!D24</f>
        <v>#REF!</v>
      </c>
      <c r="E24" s="137" t="e">
        <f>#REF!-'English Assessment E&amp;D (R)'!E24</f>
        <v>#REF!</v>
      </c>
      <c r="F24" s="137" t="e">
        <f>#REF!-'English Assessment E&amp;D (R)'!F24</f>
        <v>#REF!</v>
      </c>
      <c r="G24" s="137" t="e">
        <f>#REF!-'English Assessment E&amp;D (R)'!G24</f>
        <v>#REF!</v>
      </c>
      <c r="H24" s="137" t="e">
        <f>#REF!-'English Assessment E&amp;D (R)'!H24</f>
        <v>#REF!</v>
      </c>
      <c r="I24" s="145" t="e">
        <f>#REF!-'English Assessment E&amp;D (R)'!I24</f>
        <v>#REF!</v>
      </c>
      <c r="J24" s="27"/>
      <c r="K24" s="27"/>
      <c r="L24" s="27"/>
    </row>
    <row r="25" spans="1:12" ht="15" customHeight="1" x14ac:dyDescent="0.4">
      <c r="A25" s="46" t="s">
        <v>23</v>
      </c>
      <c r="B25" s="137" t="e">
        <f>#REF!-'English Assessment E&amp;D (R)'!B25</f>
        <v>#REF!</v>
      </c>
      <c r="C25" s="137" t="e">
        <f>#REF!-'English Assessment E&amp;D (R)'!C25</f>
        <v>#REF!</v>
      </c>
      <c r="D25" s="137" t="e">
        <f>#REF!-'English Assessment E&amp;D (R)'!D25</f>
        <v>#REF!</v>
      </c>
      <c r="E25" s="137" t="e">
        <f>#REF!-'English Assessment E&amp;D (R)'!E25</f>
        <v>#REF!</v>
      </c>
      <c r="F25" s="137" t="e">
        <f>#REF!-'English Assessment E&amp;D (R)'!F25</f>
        <v>#REF!</v>
      </c>
      <c r="G25" s="137" t="e">
        <f>#REF!-'English Assessment E&amp;D (R)'!G25</f>
        <v>#REF!</v>
      </c>
      <c r="H25" s="137" t="e">
        <f>#REF!-'English Assessment E&amp;D (R)'!H25</f>
        <v>#REF!</v>
      </c>
      <c r="I25" s="145" t="e">
        <f>#REF!-'English Assessment E&amp;D (R)'!I25</f>
        <v>#REF!</v>
      </c>
      <c r="J25" s="27"/>
      <c r="K25" s="27"/>
      <c r="L25" s="27"/>
    </row>
    <row r="26" spans="1:12" s="4" customFormat="1" ht="15" customHeight="1" x14ac:dyDescent="0.4">
      <c r="A26" s="49" t="s">
        <v>24</v>
      </c>
      <c r="B26" s="50"/>
      <c r="C26" s="51"/>
      <c r="D26" s="51"/>
      <c r="E26" s="51"/>
      <c r="F26" s="52"/>
      <c r="G26" s="52"/>
      <c r="H26" s="53"/>
      <c r="I26" s="53"/>
      <c r="J26" s="53"/>
      <c r="K26" s="53"/>
      <c r="L26" s="53"/>
    </row>
    <row r="27" spans="1:12" s="4" customFormat="1" ht="15" customHeight="1" x14ac:dyDescent="0.35">
      <c r="A27" s="275" t="s">
        <v>38</v>
      </c>
      <c r="B27" s="275"/>
      <c r="C27" s="275"/>
      <c r="D27" s="275"/>
      <c r="E27" s="275"/>
      <c r="F27" s="275"/>
      <c r="G27" s="275"/>
      <c r="H27" s="275"/>
      <c r="I27" s="275"/>
      <c r="J27" s="275"/>
      <c r="K27" s="53"/>
      <c r="L27" s="53"/>
    </row>
    <row r="28" spans="1:12" s="4" customFormat="1" ht="15" customHeight="1" x14ac:dyDescent="0.35">
      <c r="A28" s="275" t="s">
        <v>36</v>
      </c>
      <c r="B28" s="275"/>
      <c r="C28" s="275"/>
      <c r="D28" s="275"/>
      <c r="E28" s="275"/>
      <c r="F28" s="275"/>
      <c r="G28" s="275"/>
      <c r="H28" s="275"/>
      <c r="I28" s="275"/>
      <c r="J28" s="275"/>
      <c r="K28" s="53"/>
      <c r="L28" s="53"/>
    </row>
    <row r="29" spans="1:12" s="4" customFormat="1" ht="15" customHeight="1" x14ac:dyDescent="0.35">
      <c r="A29" s="275" t="s">
        <v>32</v>
      </c>
      <c r="B29" s="275"/>
      <c r="C29" s="275"/>
      <c r="D29" s="275"/>
      <c r="E29" s="275"/>
      <c r="F29" s="275"/>
      <c r="G29" s="275"/>
      <c r="H29" s="275"/>
      <c r="I29" s="275"/>
      <c r="J29" s="275"/>
      <c r="K29" s="53"/>
      <c r="L29" s="53"/>
    </row>
    <row r="30" spans="1:12" ht="15" customHeight="1" x14ac:dyDescent="0.4">
      <c r="A30" s="276" t="s">
        <v>29</v>
      </c>
      <c r="B30" s="276"/>
      <c r="C30" s="276"/>
      <c r="D30" s="276"/>
      <c r="E30" s="276"/>
      <c r="F30" s="276"/>
      <c r="G30" s="276"/>
      <c r="H30" s="276"/>
      <c r="I30" s="276"/>
      <c r="J30" s="276"/>
      <c r="K30" s="27"/>
      <c r="L30" s="27"/>
    </row>
  </sheetData>
  <mergeCells count="4">
    <mergeCell ref="A27:J27"/>
    <mergeCell ref="A28:J28"/>
    <mergeCell ref="A29:J29"/>
    <mergeCell ref="A30:J30"/>
  </mergeCells>
  <conditionalFormatting sqref="B6:I8 B11:I12 B15:I17 B20:I25">
    <cfRule type="cellIs" dxfId="3" priority="1" operator="notBetween">
      <formula>-5</formula>
      <formula>5</formula>
    </cfRule>
    <cfRule type="cellIs" dxfId="2" priority="2" operator="between">
      <formula>-5</formula>
      <formula>5</formula>
    </cfRule>
  </conditionalFormatting>
  <conditionalFormatting sqref="B4:I4">
    <cfRule type="cellIs" dxfId="1" priority="3" operator="notBetween">
      <formula>-50</formula>
      <formula>50</formula>
    </cfRule>
    <cfRule type="cellIs" dxfId="0" priority="4" operator="between">
      <formula>-50</formula>
      <formula>50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J172"/>
  <sheetViews>
    <sheetView workbookViewId="0">
      <selection activeCell="A130" sqref="A130"/>
    </sheetView>
  </sheetViews>
  <sheetFormatPr defaultRowHeight="14.25" x14ac:dyDescent="0.45"/>
  <cols>
    <col min="9" max="9" width="23" bestFit="1" customWidth="1"/>
    <col min="10" max="10" width="5.73046875" bestFit="1" customWidth="1"/>
    <col min="11" max="11" width="12" bestFit="1" customWidth="1"/>
    <col min="12" max="14" width="23.1328125" bestFit="1" customWidth="1"/>
    <col min="15" max="16" width="18.265625" bestFit="1" customWidth="1"/>
    <col min="17" max="17" width="22" bestFit="1" customWidth="1"/>
    <col min="18" max="18" width="12.73046875" bestFit="1" customWidth="1"/>
    <col min="19" max="21" width="23.73046875" bestFit="1" customWidth="1"/>
    <col min="22" max="23" width="19" bestFit="1" customWidth="1"/>
    <col min="24" max="24" width="22.59765625" bestFit="1" customWidth="1"/>
  </cols>
  <sheetData>
    <row r="2" spans="2:6" x14ac:dyDescent="0.45">
      <c r="B2" s="157" t="s">
        <v>80</v>
      </c>
      <c r="C2" s="157"/>
      <c r="D2" s="157"/>
      <c r="E2" s="157"/>
      <c r="F2" s="157"/>
    </row>
    <row r="3" spans="2:6" x14ac:dyDescent="0.45">
      <c r="B3" s="157" t="s">
        <v>81</v>
      </c>
      <c r="C3" s="157"/>
      <c r="D3" s="157"/>
      <c r="E3" s="157"/>
      <c r="F3" s="157"/>
    </row>
    <row r="4" spans="2:6" x14ac:dyDescent="0.45">
      <c r="B4" s="157"/>
      <c r="C4" s="157"/>
      <c r="D4" s="157"/>
      <c r="E4" s="157"/>
      <c r="F4" s="157"/>
    </row>
    <row r="5" spans="2:6" x14ac:dyDescent="0.45">
      <c r="B5" s="157" t="s">
        <v>74</v>
      </c>
      <c r="C5" s="157"/>
      <c r="D5" s="157"/>
      <c r="E5" s="157"/>
      <c r="F5" s="157"/>
    </row>
    <row r="6" spans="2:6" x14ac:dyDescent="0.45">
      <c r="B6" s="157"/>
      <c r="C6" s="157" t="s">
        <v>82</v>
      </c>
      <c r="D6" s="157"/>
      <c r="E6" s="157"/>
      <c r="F6" s="157"/>
    </row>
    <row r="7" spans="2:6" x14ac:dyDescent="0.45">
      <c r="B7" s="157"/>
      <c r="C7" s="157" t="s">
        <v>83</v>
      </c>
      <c r="D7" s="157"/>
      <c r="E7" s="157"/>
      <c r="F7" s="157"/>
    </row>
    <row r="8" spans="2:6" x14ac:dyDescent="0.45">
      <c r="B8" s="157"/>
      <c r="C8" s="157" t="s">
        <v>84</v>
      </c>
      <c r="D8" s="157"/>
      <c r="E8" s="157"/>
      <c r="F8" s="157"/>
    </row>
    <row r="9" spans="2:6" x14ac:dyDescent="0.45">
      <c r="B9" s="157"/>
      <c r="C9" s="157" t="s">
        <v>85</v>
      </c>
      <c r="D9" s="157"/>
      <c r="E9" s="157"/>
      <c r="F9" s="157"/>
    </row>
    <row r="10" spans="2:6" x14ac:dyDescent="0.45">
      <c r="B10" s="157"/>
      <c r="C10" s="157" t="s">
        <v>86</v>
      </c>
      <c r="D10" s="157"/>
      <c r="E10" s="157"/>
      <c r="F10" s="157"/>
    </row>
    <row r="11" spans="2:6" x14ac:dyDescent="0.45">
      <c r="B11" s="157"/>
      <c r="C11" s="157" t="s">
        <v>87</v>
      </c>
      <c r="D11" s="157"/>
      <c r="E11" s="157"/>
      <c r="F11" s="157"/>
    </row>
    <row r="12" spans="2:6" x14ac:dyDescent="0.45">
      <c r="B12" s="157"/>
      <c r="C12" s="157" t="s">
        <v>88</v>
      </c>
      <c r="D12" s="157"/>
      <c r="E12" s="157"/>
      <c r="F12" s="157"/>
    </row>
    <row r="13" spans="2:6" x14ac:dyDescent="0.45">
      <c r="B13" s="157"/>
      <c r="C13" s="157" t="s">
        <v>89</v>
      </c>
      <c r="D13" s="157"/>
      <c r="E13" s="157"/>
      <c r="F13" s="157"/>
    </row>
    <row r="14" spans="2:6" x14ac:dyDescent="0.45">
      <c r="B14" s="157"/>
      <c r="C14" s="157" t="s">
        <v>90</v>
      </c>
      <c r="D14" s="157"/>
      <c r="E14" s="157"/>
      <c r="F14" s="157"/>
    </row>
    <row r="15" spans="2:6" x14ac:dyDescent="0.45">
      <c r="B15" s="157"/>
      <c r="C15" s="157" t="s">
        <v>91</v>
      </c>
      <c r="D15" s="157"/>
      <c r="E15" s="157"/>
      <c r="F15" s="157"/>
    </row>
    <row r="16" spans="2:6" x14ac:dyDescent="0.45">
      <c r="B16" s="157"/>
      <c r="C16" s="157" t="s">
        <v>92</v>
      </c>
      <c r="D16" s="157"/>
      <c r="E16" s="157"/>
      <c r="F16" s="157"/>
    </row>
    <row r="17" spans="2:10" x14ac:dyDescent="0.45">
      <c r="B17" s="157"/>
      <c r="C17" s="157" t="s">
        <v>93</v>
      </c>
      <c r="D17" s="157"/>
      <c r="E17" s="157"/>
      <c r="F17" s="157"/>
    </row>
    <row r="18" spans="2:10" x14ac:dyDescent="0.45">
      <c r="B18" s="157"/>
      <c r="C18" s="157" t="s">
        <v>94</v>
      </c>
      <c r="D18" s="157"/>
      <c r="E18" s="157"/>
      <c r="F18" s="157"/>
    </row>
    <row r="19" spans="2:10" x14ac:dyDescent="0.45">
      <c r="B19" s="157"/>
      <c r="C19" s="157" t="s">
        <v>95</v>
      </c>
      <c r="D19" s="157"/>
      <c r="E19" s="157"/>
      <c r="F19" s="157"/>
    </row>
    <row r="20" spans="2:10" x14ac:dyDescent="0.45">
      <c r="B20" s="157"/>
      <c r="C20" s="157" t="s">
        <v>96</v>
      </c>
      <c r="D20" s="157"/>
      <c r="E20" s="157"/>
      <c r="F20" s="157"/>
      <c r="I20" s="138" t="s">
        <v>195</v>
      </c>
      <c r="J20" t="s" vm="1">
        <v>196</v>
      </c>
    </row>
    <row r="21" spans="2:10" x14ac:dyDescent="0.45">
      <c r="B21" s="157"/>
      <c r="C21" s="157" t="s">
        <v>97</v>
      </c>
      <c r="D21" s="157"/>
      <c r="E21" s="157"/>
      <c r="F21" s="157"/>
    </row>
    <row r="22" spans="2:10" x14ac:dyDescent="0.45">
      <c r="B22" s="157"/>
      <c r="C22" s="157" t="s">
        <v>98</v>
      </c>
      <c r="D22" s="157"/>
      <c r="E22" s="157"/>
      <c r="F22" s="157"/>
      <c r="I22" s="138" t="s">
        <v>55</v>
      </c>
    </row>
    <row r="23" spans="2:10" x14ac:dyDescent="0.45">
      <c r="B23" s="157"/>
      <c r="C23" s="157" t="s">
        <v>99</v>
      </c>
      <c r="D23" s="157"/>
      <c r="E23" s="157"/>
      <c r="F23" s="157"/>
      <c r="I23" s="140" t="s">
        <v>194</v>
      </c>
      <c r="J23" s="139">
        <v>19429</v>
      </c>
    </row>
    <row r="24" spans="2:10" x14ac:dyDescent="0.45">
      <c r="B24" s="157"/>
      <c r="C24" s="157" t="s">
        <v>100</v>
      </c>
      <c r="D24" s="157"/>
      <c r="E24" s="157"/>
      <c r="F24" s="157"/>
      <c r="I24" s="140" t="s">
        <v>60</v>
      </c>
      <c r="J24" s="139">
        <v>18439</v>
      </c>
    </row>
    <row r="25" spans="2:10" x14ac:dyDescent="0.45">
      <c r="B25" s="157"/>
      <c r="C25" s="157" t="s">
        <v>101</v>
      </c>
      <c r="D25" s="157"/>
      <c r="E25" s="157"/>
      <c r="F25" s="157"/>
      <c r="I25" s="140" t="s">
        <v>61</v>
      </c>
      <c r="J25" s="139">
        <v>2173</v>
      </c>
    </row>
    <row r="26" spans="2:10" x14ac:dyDescent="0.45">
      <c r="B26" s="157"/>
      <c r="C26" s="157" t="s">
        <v>102</v>
      </c>
      <c r="D26" s="157"/>
      <c r="E26" s="157"/>
      <c r="F26" s="157"/>
      <c r="I26" s="140" t="s">
        <v>62</v>
      </c>
      <c r="J26" s="139">
        <v>4257</v>
      </c>
    </row>
    <row r="27" spans="2:10" x14ac:dyDescent="0.45">
      <c r="B27" s="157"/>
      <c r="C27" s="157"/>
      <c r="D27" s="157"/>
      <c r="E27" s="157"/>
      <c r="F27" s="157"/>
      <c r="I27" s="140" t="s">
        <v>63</v>
      </c>
      <c r="J27" s="139">
        <v>6302</v>
      </c>
    </row>
    <row r="28" spans="2:10" x14ac:dyDescent="0.45">
      <c r="B28" s="157" t="s">
        <v>75</v>
      </c>
      <c r="C28" s="157"/>
      <c r="D28" s="157"/>
      <c r="E28" s="157"/>
      <c r="F28" s="157"/>
      <c r="I28" s="140" t="s">
        <v>64</v>
      </c>
      <c r="J28" s="139">
        <v>4775</v>
      </c>
    </row>
    <row r="29" spans="2:10" x14ac:dyDescent="0.45">
      <c r="B29" s="157" t="s">
        <v>76</v>
      </c>
      <c r="C29" s="157"/>
      <c r="D29" s="157"/>
      <c r="E29" s="157"/>
      <c r="F29" s="157"/>
      <c r="I29" s="140" t="s">
        <v>65</v>
      </c>
      <c r="J29" s="139">
        <v>1424</v>
      </c>
    </row>
    <row r="30" spans="2:10" x14ac:dyDescent="0.45">
      <c r="B30" s="157"/>
      <c r="C30" s="157" t="s">
        <v>74</v>
      </c>
      <c r="D30" s="157"/>
      <c r="E30" s="157"/>
      <c r="F30" s="157"/>
      <c r="I30" s="140" t="s">
        <v>66</v>
      </c>
      <c r="J30" s="139">
        <v>115</v>
      </c>
    </row>
    <row r="31" spans="2:10" x14ac:dyDescent="0.45">
      <c r="B31" s="157"/>
      <c r="C31" s="157"/>
      <c r="D31" s="157" t="s">
        <v>103</v>
      </c>
      <c r="E31" s="157"/>
      <c r="F31" s="157"/>
      <c r="I31" s="140" t="s">
        <v>53</v>
      </c>
      <c r="J31" s="139">
        <v>18722</v>
      </c>
    </row>
    <row r="32" spans="2:10" x14ac:dyDescent="0.45">
      <c r="B32" s="157"/>
      <c r="C32" s="157"/>
      <c r="D32" s="157" t="s">
        <v>104</v>
      </c>
      <c r="E32" s="157"/>
      <c r="F32" s="157"/>
      <c r="I32" s="140" t="s">
        <v>54</v>
      </c>
      <c r="J32" s="139">
        <v>2765</v>
      </c>
    </row>
    <row r="33" spans="2:10" x14ac:dyDescent="0.45">
      <c r="B33" s="157"/>
      <c r="C33" s="157"/>
      <c r="D33" s="157" t="s">
        <v>105</v>
      </c>
      <c r="E33" s="157"/>
      <c r="F33" s="157"/>
      <c r="I33" s="140" t="s">
        <v>56</v>
      </c>
      <c r="J33" s="139">
        <v>3683</v>
      </c>
    </row>
    <row r="34" spans="2:10" x14ac:dyDescent="0.45">
      <c r="B34" s="157"/>
      <c r="C34" s="157"/>
      <c r="D34" s="157" t="s">
        <v>106</v>
      </c>
      <c r="E34" s="157"/>
      <c r="F34" s="157"/>
      <c r="I34" s="140" t="s">
        <v>57</v>
      </c>
      <c r="J34" s="139">
        <v>5238</v>
      </c>
    </row>
    <row r="35" spans="2:10" x14ac:dyDescent="0.45">
      <c r="B35" s="157"/>
      <c r="C35" s="157"/>
      <c r="D35" s="157" t="s">
        <v>107</v>
      </c>
      <c r="E35" s="157"/>
      <c r="F35" s="157"/>
      <c r="I35" s="140" t="s">
        <v>58</v>
      </c>
      <c r="J35" s="139">
        <v>5612</v>
      </c>
    </row>
    <row r="36" spans="2:10" x14ac:dyDescent="0.45">
      <c r="B36" s="157"/>
      <c r="C36" s="157"/>
      <c r="D36" s="157" t="s">
        <v>108</v>
      </c>
      <c r="E36" s="157"/>
      <c r="F36" s="157"/>
      <c r="I36" s="140" t="s">
        <v>59</v>
      </c>
      <c r="J36" s="139">
        <v>1943</v>
      </c>
    </row>
    <row r="37" spans="2:10" x14ac:dyDescent="0.45">
      <c r="B37" s="157"/>
      <c r="C37" s="157"/>
      <c r="D37" s="157" t="s">
        <v>109</v>
      </c>
      <c r="E37" s="157"/>
      <c r="F37" s="157"/>
      <c r="I37" s="140" t="s">
        <v>67</v>
      </c>
      <c r="J37" s="139">
        <v>145</v>
      </c>
    </row>
    <row r="38" spans="2:10" x14ac:dyDescent="0.45">
      <c r="B38" s="157"/>
      <c r="C38" s="157"/>
      <c r="D38" s="157" t="s">
        <v>110</v>
      </c>
      <c r="E38" s="157"/>
      <c r="F38" s="157"/>
    </row>
    <row r="39" spans="2:10" x14ac:dyDescent="0.45">
      <c r="B39" s="157"/>
      <c r="C39" s="157"/>
      <c r="D39" s="157" t="s">
        <v>111</v>
      </c>
      <c r="E39" s="157"/>
      <c r="F39" s="157"/>
    </row>
    <row r="40" spans="2:10" x14ac:dyDescent="0.45">
      <c r="B40" s="157"/>
      <c r="C40" s="157"/>
      <c r="D40" s="157" t="s">
        <v>112</v>
      </c>
      <c r="E40" s="157"/>
      <c r="F40" s="157"/>
    </row>
    <row r="41" spans="2:10" x14ac:dyDescent="0.45">
      <c r="B41" s="157"/>
      <c r="C41" s="157"/>
      <c r="D41" s="157" t="s">
        <v>113</v>
      </c>
      <c r="E41" s="157"/>
      <c r="F41" s="157"/>
    </row>
    <row r="42" spans="2:10" x14ac:dyDescent="0.45">
      <c r="B42" s="157"/>
      <c r="C42" s="157"/>
      <c r="D42" s="157" t="s">
        <v>114</v>
      </c>
      <c r="E42" s="157"/>
      <c r="F42" s="157"/>
    </row>
    <row r="43" spans="2:10" x14ac:dyDescent="0.45">
      <c r="B43" s="157"/>
      <c r="C43" s="157"/>
      <c r="D43" s="157" t="s">
        <v>115</v>
      </c>
      <c r="E43" s="157"/>
      <c r="F43" s="157"/>
    </row>
    <row r="44" spans="2:10" x14ac:dyDescent="0.45">
      <c r="B44" s="157"/>
      <c r="C44" s="157"/>
      <c r="D44" s="157" t="s">
        <v>116</v>
      </c>
      <c r="E44" s="157"/>
      <c r="F44" s="157"/>
    </row>
    <row r="45" spans="2:10" x14ac:dyDescent="0.45">
      <c r="B45" s="157"/>
      <c r="C45" s="157"/>
      <c r="D45" s="157" t="s">
        <v>117</v>
      </c>
      <c r="E45" s="157"/>
      <c r="F45" s="157"/>
    </row>
    <row r="46" spans="2:10" x14ac:dyDescent="0.45">
      <c r="B46" s="157"/>
      <c r="C46" s="157"/>
      <c r="D46" s="157" t="s">
        <v>118</v>
      </c>
      <c r="E46" s="157"/>
      <c r="F46" s="157"/>
    </row>
    <row r="47" spans="2:10" x14ac:dyDescent="0.45">
      <c r="B47" s="157"/>
      <c r="C47" s="157"/>
      <c r="D47" s="157" t="s">
        <v>119</v>
      </c>
      <c r="E47" s="157"/>
      <c r="F47" s="157"/>
    </row>
    <row r="48" spans="2:10" x14ac:dyDescent="0.45">
      <c r="B48" s="157"/>
      <c r="C48" s="157"/>
      <c r="D48" s="157" t="s">
        <v>120</v>
      </c>
      <c r="E48" s="157"/>
      <c r="F48" s="157"/>
    </row>
    <row r="49" spans="2:6" x14ac:dyDescent="0.45">
      <c r="B49" s="157"/>
      <c r="C49" s="157"/>
      <c r="D49" s="157" t="s">
        <v>121</v>
      </c>
      <c r="E49" s="157"/>
      <c r="F49" s="157"/>
    </row>
    <row r="50" spans="2:6" x14ac:dyDescent="0.45">
      <c r="B50" s="157"/>
      <c r="C50" s="157"/>
      <c r="D50" s="157" t="s">
        <v>122</v>
      </c>
      <c r="E50" s="157"/>
      <c r="F50" s="157"/>
    </row>
    <row r="51" spans="2:6" x14ac:dyDescent="0.45">
      <c r="B51" s="157"/>
      <c r="C51" s="157"/>
      <c r="D51" s="157" t="s">
        <v>123</v>
      </c>
      <c r="E51" s="157"/>
      <c r="F51" s="157"/>
    </row>
    <row r="52" spans="2:6" x14ac:dyDescent="0.45">
      <c r="B52" s="157"/>
      <c r="C52" s="157"/>
      <c r="D52" s="157" t="s">
        <v>124</v>
      </c>
      <c r="E52" s="157"/>
      <c r="F52" s="157"/>
    </row>
    <row r="53" spans="2:6" x14ac:dyDescent="0.45">
      <c r="B53" s="157"/>
      <c r="C53" s="157"/>
      <c r="D53" s="157"/>
      <c r="E53" s="157"/>
      <c r="F53" s="157"/>
    </row>
    <row r="54" spans="2:6" x14ac:dyDescent="0.45">
      <c r="B54" s="157"/>
      <c r="C54" s="157" t="s">
        <v>75</v>
      </c>
      <c r="D54" s="157"/>
      <c r="E54" s="157"/>
      <c r="F54" s="157"/>
    </row>
    <row r="55" spans="2:6" x14ac:dyDescent="0.45">
      <c r="B55" s="157"/>
      <c r="C55" s="157" t="s">
        <v>76</v>
      </c>
      <c r="D55" s="157"/>
      <c r="E55" s="157"/>
      <c r="F55" s="157"/>
    </row>
    <row r="56" spans="2:6" x14ac:dyDescent="0.45">
      <c r="B56" s="157"/>
      <c r="C56" s="157"/>
      <c r="D56" s="157" t="s">
        <v>74</v>
      </c>
      <c r="E56" s="157"/>
      <c r="F56" s="157"/>
    </row>
    <row r="57" spans="2:6" x14ac:dyDescent="0.45">
      <c r="B57" s="157"/>
      <c r="C57" s="157"/>
      <c r="D57" s="157"/>
      <c r="E57" s="157" t="s">
        <v>125</v>
      </c>
      <c r="F57" s="157"/>
    </row>
    <row r="58" spans="2:6" x14ac:dyDescent="0.45">
      <c r="B58" s="157"/>
      <c r="C58" s="157"/>
      <c r="D58" s="157"/>
      <c r="E58" s="157" t="s">
        <v>126</v>
      </c>
      <c r="F58" s="157"/>
    </row>
    <row r="59" spans="2:6" x14ac:dyDescent="0.45">
      <c r="B59" s="157"/>
      <c r="C59" s="157"/>
      <c r="D59" s="157"/>
      <c r="E59" s="157" t="s">
        <v>127</v>
      </c>
      <c r="F59" s="157"/>
    </row>
    <row r="60" spans="2:6" x14ac:dyDescent="0.45">
      <c r="B60" s="157"/>
      <c r="C60" s="157"/>
      <c r="D60" s="157"/>
      <c r="E60" s="157" t="s">
        <v>128</v>
      </c>
      <c r="F60" s="157"/>
    </row>
    <row r="61" spans="2:6" x14ac:dyDescent="0.45">
      <c r="B61" s="157"/>
      <c r="C61" s="157"/>
      <c r="D61" s="157"/>
      <c r="E61" s="157" t="s">
        <v>129</v>
      </c>
      <c r="F61" s="157"/>
    </row>
    <row r="62" spans="2:6" x14ac:dyDescent="0.45">
      <c r="B62" s="157"/>
      <c r="C62" s="157"/>
      <c r="D62" s="157"/>
      <c r="E62" s="157" t="s">
        <v>130</v>
      </c>
      <c r="F62" s="157"/>
    </row>
    <row r="63" spans="2:6" x14ac:dyDescent="0.45">
      <c r="B63" s="157"/>
      <c r="C63" s="157"/>
      <c r="D63" s="157"/>
      <c r="E63" s="157" t="s">
        <v>131</v>
      </c>
      <c r="F63" s="157"/>
    </row>
    <row r="64" spans="2:6" x14ac:dyDescent="0.45">
      <c r="B64" s="157"/>
      <c r="C64" s="157"/>
      <c r="D64" s="157"/>
      <c r="E64" s="157" t="s">
        <v>132</v>
      </c>
      <c r="F64" s="157"/>
    </row>
    <row r="65" spans="2:6" x14ac:dyDescent="0.45">
      <c r="B65" s="157"/>
      <c r="C65" s="157"/>
      <c r="D65" s="157"/>
      <c r="E65" s="157" t="s">
        <v>133</v>
      </c>
      <c r="F65" s="157"/>
    </row>
    <row r="66" spans="2:6" x14ac:dyDescent="0.45">
      <c r="B66" s="157"/>
      <c r="C66" s="157"/>
      <c r="D66" s="157"/>
      <c r="E66" s="157"/>
      <c r="F66" s="157" t="s">
        <v>77</v>
      </c>
    </row>
    <row r="67" spans="2:6" x14ac:dyDescent="0.45">
      <c r="B67" s="157"/>
      <c r="C67" s="157"/>
      <c r="D67" s="157"/>
      <c r="E67" s="157" t="s">
        <v>134</v>
      </c>
      <c r="F67" s="157"/>
    </row>
    <row r="68" spans="2:6" x14ac:dyDescent="0.45">
      <c r="B68" s="157"/>
      <c r="C68" s="157"/>
      <c r="D68" s="157"/>
      <c r="E68" s="157" t="s">
        <v>135</v>
      </c>
      <c r="F68" s="157"/>
    </row>
    <row r="69" spans="2:6" x14ac:dyDescent="0.45">
      <c r="B69" s="157"/>
      <c r="C69" s="157"/>
      <c r="D69" s="157"/>
      <c r="E69" s="157"/>
      <c r="F69" s="157" t="s">
        <v>77</v>
      </c>
    </row>
    <row r="70" spans="2:6" x14ac:dyDescent="0.45">
      <c r="B70" s="157"/>
      <c r="C70" s="157"/>
      <c r="D70" s="157"/>
      <c r="E70" s="157" t="s">
        <v>136</v>
      </c>
      <c r="F70" s="157"/>
    </row>
    <row r="71" spans="2:6" x14ac:dyDescent="0.45">
      <c r="B71" s="157"/>
      <c r="C71" s="157"/>
      <c r="D71" s="157"/>
      <c r="E71" s="157" t="s">
        <v>137</v>
      </c>
      <c r="F71" s="157"/>
    </row>
    <row r="72" spans="2:6" x14ac:dyDescent="0.45">
      <c r="B72" s="157"/>
      <c r="C72" s="157"/>
      <c r="D72" s="157"/>
      <c r="E72" s="157"/>
      <c r="F72" s="157" t="s">
        <v>77</v>
      </c>
    </row>
    <row r="73" spans="2:6" x14ac:dyDescent="0.45">
      <c r="B73" s="157"/>
      <c r="C73" s="157"/>
      <c r="D73" s="157"/>
      <c r="E73" s="157" t="s">
        <v>138</v>
      </c>
      <c r="F73" s="157"/>
    </row>
    <row r="74" spans="2:6" x14ac:dyDescent="0.45">
      <c r="B74" s="157"/>
      <c r="C74" s="157"/>
      <c r="D74" s="157"/>
      <c r="E74" s="157" t="s">
        <v>139</v>
      </c>
      <c r="F74" s="157"/>
    </row>
    <row r="75" spans="2:6" x14ac:dyDescent="0.45">
      <c r="B75" s="157"/>
      <c r="C75" s="157"/>
      <c r="D75" s="157"/>
      <c r="E75" s="157"/>
      <c r="F75" s="157" t="s">
        <v>77</v>
      </c>
    </row>
    <row r="76" spans="2:6" x14ac:dyDescent="0.45">
      <c r="B76" s="157"/>
      <c r="C76" s="157"/>
      <c r="D76" s="157"/>
      <c r="E76" s="157" t="s">
        <v>140</v>
      </c>
      <c r="F76" s="157"/>
    </row>
    <row r="77" spans="2:6" x14ac:dyDescent="0.45">
      <c r="B77" s="157"/>
      <c r="C77" s="157"/>
      <c r="D77" s="157"/>
      <c r="E77" s="157" t="s">
        <v>141</v>
      </c>
      <c r="F77" s="157"/>
    </row>
    <row r="78" spans="2:6" x14ac:dyDescent="0.45">
      <c r="B78" s="157"/>
      <c r="C78" s="157"/>
      <c r="D78" s="157"/>
      <c r="E78" s="157"/>
      <c r="F78" s="157" t="s">
        <v>77</v>
      </c>
    </row>
    <row r="79" spans="2:6" x14ac:dyDescent="0.45">
      <c r="B79" s="157"/>
      <c r="C79" s="157"/>
      <c r="D79" s="157"/>
      <c r="E79" s="157" t="s">
        <v>142</v>
      </c>
      <c r="F79" s="157"/>
    </row>
    <row r="80" spans="2:6" x14ac:dyDescent="0.45">
      <c r="B80" s="157"/>
      <c r="C80" s="157"/>
      <c r="D80" s="157"/>
      <c r="E80" s="157" t="s">
        <v>143</v>
      </c>
      <c r="F80" s="157"/>
    </row>
    <row r="81" spans="2:6" x14ac:dyDescent="0.45">
      <c r="B81" s="157"/>
      <c r="C81" s="157"/>
      <c r="D81" s="157"/>
      <c r="E81" s="157"/>
      <c r="F81" s="157" t="s">
        <v>77</v>
      </c>
    </row>
    <row r="82" spans="2:6" x14ac:dyDescent="0.45">
      <c r="B82" s="157"/>
      <c r="C82" s="157"/>
      <c r="D82" s="157"/>
      <c r="E82" s="157" t="s">
        <v>144</v>
      </c>
      <c r="F82" s="157"/>
    </row>
    <row r="83" spans="2:6" x14ac:dyDescent="0.45">
      <c r="B83" s="157"/>
      <c r="C83" s="157"/>
      <c r="D83" s="157"/>
      <c r="E83" s="157" t="s">
        <v>145</v>
      </c>
      <c r="F83" s="157"/>
    </row>
    <row r="84" spans="2:6" x14ac:dyDescent="0.45">
      <c r="B84" s="157"/>
      <c r="C84" s="157"/>
      <c r="D84" s="157"/>
      <c r="E84" s="157"/>
      <c r="F84" s="157" t="s">
        <v>77</v>
      </c>
    </row>
    <row r="85" spans="2:6" x14ac:dyDescent="0.45">
      <c r="B85" s="157"/>
      <c r="C85" s="157"/>
      <c r="D85" s="157"/>
      <c r="E85" s="157" t="s">
        <v>146</v>
      </c>
      <c r="F85" s="157"/>
    </row>
    <row r="86" spans="2:6" x14ac:dyDescent="0.45">
      <c r="B86" s="157"/>
      <c r="C86" s="157"/>
      <c r="D86" s="157"/>
      <c r="E86" s="157" t="s">
        <v>147</v>
      </c>
      <c r="F86" s="157"/>
    </row>
    <row r="87" spans="2:6" x14ac:dyDescent="0.45">
      <c r="B87" s="157"/>
      <c r="C87" s="157"/>
      <c r="D87" s="157"/>
      <c r="E87" s="157"/>
      <c r="F87" s="157" t="s">
        <v>77</v>
      </c>
    </row>
    <row r="88" spans="2:6" x14ac:dyDescent="0.45">
      <c r="B88" s="157"/>
      <c r="C88" s="157"/>
      <c r="D88" s="157"/>
      <c r="E88" s="157" t="s">
        <v>148</v>
      </c>
      <c r="F88" s="157"/>
    </row>
    <row r="89" spans="2:6" x14ac:dyDescent="0.45">
      <c r="B89" s="157"/>
      <c r="C89" s="157"/>
      <c r="D89" s="157"/>
      <c r="E89" s="157" t="s">
        <v>149</v>
      </c>
      <c r="F89" s="157"/>
    </row>
    <row r="90" spans="2:6" x14ac:dyDescent="0.45">
      <c r="B90" s="157"/>
      <c r="C90" s="157"/>
      <c r="D90" s="157"/>
      <c r="E90" s="157"/>
      <c r="F90" s="157" t="s">
        <v>77</v>
      </c>
    </row>
    <row r="91" spans="2:6" x14ac:dyDescent="0.45">
      <c r="B91" s="157"/>
      <c r="C91" s="157"/>
      <c r="D91" s="157"/>
      <c r="E91" s="157" t="s">
        <v>150</v>
      </c>
      <c r="F91" s="157"/>
    </row>
    <row r="92" spans="2:6" x14ac:dyDescent="0.45">
      <c r="B92" s="157"/>
      <c r="C92" s="157"/>
      <c r="D92" s="157"/>
      <c r="E92" s="157" t="s">
        <v>151</v>
      </c>
      <c r="F92" s="157"/>
    </row>
    <row r="93" spans="2:6" x14ac:dyDescent="0.45">
      <c r="B93" s="157"/>
      <c r="C93" s="157"/>
      <c r="D93" s="157"/>
      <c r="E93" s="157"/>
      <c r="F93" s="157" t="s">
        <v>77</v>
      </c>
    </row>
    <row r="94" spans="2:6" x14ac:dyDescent="0.45">
      <c r="B94" s="157"/>
      <c r="C94" s="157"/>
      <c r="D94" s="157"/>
      <c r="E94" s="157" t="s">
        <v>152</v>
      </c>
      <c r="F94" s="157"/>
    </row>
    <row r="95" spans="2:6" x14ac:dyDescent="0.45">
      <c r="B95" s="157"/>
      <c r="C95" s="157"/>
      <c r="D95" s="157"/>
      <c r="E95" s="157" t="s">
        <v>153</v>
      </c>
      <c r="F95" s="157"/>
    </row>
    <row r="96" spans="2:6" x14ac:dyDescent="0.45">
      <c r="B96" s="157"/>
      <c r="C96" s="157"/>
      <c r="D96" s="157"/>
      <c r="E96" s="157"/>
      <c r="F96" s="157" t="s">
        <v>77</v>
      </c>
    </row>
    <row r="97" spans="2:6" x14ac:dyDescent="0.45">
      <c r="B97" s="157"/>
      <c r="C97" s="157"/>
      <c r="D97" s="157"/>
      <c r="E97" s="157" t="s">
        <v>154</v>
      </c>
      <c r="F97" s="157"/>
    </row>
    <row r="98" spans="2:6" x14ac:dyDescent="0.45">
      <c r="B98" s="157"/>
      <c r="C98" s="157"/>
      <c r="D98" s="157"/>
      <c r="E98" s="157" t="s">
        <v>155</v>
      </c>
      <c r="F98" s="157"/>
    </row>
    <row r="99" spans="2:6" x14ac:dyDescent="0.45">
      <c r="B99" s="157"/>
      <c r="C99" s="157"/>
      <c r="D99" s="157"/>
      <c r="E99" s="157"/>
      <c r="F99" s="157" t="s">
        <v>77</v>
      </c>
    </row>
    <row r="100" spans="2:6" x14ac:dyDescent="0.45">
      <c r="B100" s="157"/>
      <c r="C100" s="157"/>
      <c r="D100" s="157"/>
      <c r="E100" s="157" t="s">
        <v>156</v>
      </c>
      <c r="F100" s="157"/>
    </row>
    <row r="101" spans="2:6" x14ac:dyDescent="0.45">
      <c r="B101" s="157"/>
      <c r="C101" s="157"/>
      <c r="D101" s="157"/>
      <c r="E101" s="157" t="s">
        <v>157</v>
      </c>
      <c r="F101" s="157"/>
    </row>
    <row r="102" spans="2:6" x14ac:dyDescent="0.45">
      <c r="B102" s="157"/>
      <c r="C102" s="157"/>
      <c r="D102" s="157"/>
      <c r="E102" s="157"/>
      <c r="F102" s="157" t="s">
        <v>77</v>
      </c>
    </row>
    <row r="103" spans="2:6" x14ac:dyDescent="0.45">
      <c r="B103" s="157"/>
      <c r="C103" s="157"/>
      <c r="D103" s="157"/>
      <c r="E103" s="157" t="s">
        <v>158</v>
      </c>
      <c r="F103" s="157"/>
    </row>
    <row r="104" spans="2:6" x14ac:dyDescent="0.45">
      <c r="B104" s="157"/>
      <c r="C104" s="157"/>
      <c r="D104" s="157"/>
      <c r="E104" s="157" t="s">
        <v>159</v>
      </c>
      <c r="F104" s="157"/>
    </row>
    <row r="105" spans="2:6" x14ac:dyDescent="0.45">
      <c r="B105" s="157"/>
      <c r="C105" s="157"/>
      <c r="D105" s="157"/>
      <c r="E105" s="157"/>
      <c r="F105" s="157" t="s">
        <v>77</v>
      </c>
    </row>
    <row r="106" spans="2:6" x14ac:dyDescent="0.45">
      <c r="B106" s="157"/>
      <c r="C106" s="157"/>
      <c r="D106" s="157"/>
      <c r="E106" s="157" t="s">
        <v>160</v>
      </c>
      <c r="F106" s="157"/>
    </row>
    <row r="107" spans="2:6" x14ac:dyDescent="0.45">
      <c r="B107" s="157"/>
      <c r="C107" s="157"/>
      <c r="D107" s="157"/>
      <c r="E107" s="157"/>
      <c r="F107" s="157"/>
    </row>
    <row r="108" spans="2:6" x14ac:dyDescent="0.45">
      <c r="B108" s="157"/>
      <c r="C108" s="157"/>
      <c r="D108" s="157" t="s">
        <v>75</v>
      </c>
      <c r="E108" s="157"/>
      <c r="F108" s="157"/>
    </row>
    <row r="109" spans="2:6" x14ac:dyDescent="0.45">
      <c r="B109" s="157"/>
      <c r="C109" s="157"/>
      <c r="D109" s="157"/>
      <c r="E109" s="157" t="s">
        <v>161</v>
      </c>
      <c r="F109" s="157"/>
    </row>
    <row r="110" spans="2:6" x14ac:dyDescent="0.45">
      <c r="B110" s="157"/>
      <c r="C110" s="157"/>
      <c r="D110" s="157"/>
      <c r="E110" s="157" t="s">
        <v>162</v>
      </c>
      <c r="F110" s="157"/>
    </row>
    <row r="111" spans="2:6" x14ac:dyDescent="0.45">
      <c r="B111" s="157"/>
      <c r="C111" s="157"/>
      <c r="D111" s="157"/>
      <c r="E111" s="157"/>
      <c r="F111" s="157" t="s">
        <v>163</v>
      </c>
    </row>
    <row r="112" spans="2:6" x14ac:dyDescent="0.45">
      <c r="B112" s="157"/>
      <c r="C112" s="157"/>
      <c r="D112" s="157"/>
      <c r="E112" s="157" t="s">
        <v>164</v>
      </c>
      <c r="F112" s="157"/>
    </row>
    <row r="113" spans="2:6" x14ac:dyDescent="0.45">
      <c r="B113" s="157"/>
      <c r="C113" s="157"/>
      <c r="D113" s="157"/>
      <c r="E113" s="157"/>
      <c r="F113" s="157" t="s">
        <v>165</v>
      </c>
    </row>
    <row r="114" spans="2:6" x14ac:dyDescent="0.45">
      <c r="B114" s="157"/>
      <c r="C114" s="157"/>
      <c r="D114" s="157"/>
      <c r="E114" s="157" t="s">
        <v>166</v>
      </c>
      <c r="F114" s="157"/>
    </row>
    <row r="115" spans="2:6" x14ac:dyDescent="0.45">
      <c r="B115" s="157"/>
      <c r="C115" s="157"/>
      <c r="D115" s="157"/>
      <c r="E115" s="157"/>
      <c r="F115" s="157" t="s">
        <v>167</v>
      </c>
    </row>
    <row r="116" spans="2:6" x14ac:dyDescent="0.45">
      <c r="B116" s="157"/>
      <c r="C116" s="157"/>
      <c r="D116" s="157"/>
      <c r="E116" s="157" t="s">
        <v>168</v>
      </c>
      <c r="F116" s="157"/>
    </row>
    <row r="117" spans="2:6" x14ac:dyDescent="0.45">
      <c r="B117" s="157"/>
      <c r="C117" s="157"/>
      <c r="D117" s="157"/>
      <c r="E117" s="157"/>
      <c r="F117" s="157" t="s">
        <v>169</v>
      </c>
    </row>
    <row r="118" spans="2:6" x14ac:dyDescent="0.45">
      <c r="B118" s="157"/>
      <c r="C118" s="157"/>
      <c r="D118" s="157"/>
      <c r="E118" s="157" t="s">
        <v>170</v>
      </c>
      <c r="F118" s="157"/>
    </row>
    <row r="119" spans="2:6" x14ac:dyDescent="0.45">
      <c r="B119" s="157"/>
      <c r="C119" s="157"/>
      <c r="D119" s="157"/>
      <c r="E119" s="157"/>
      <c r="F119" s="157" t="s">
        <v>171</v>
      </c>
    </row>
    <row r="120" spans="2:6" x14ac:dyDescent="0.45">
      <c r="B120" s="157"/>
      <c r="C120" s="157"/>
      <c r="D120" s="157"/>
      <c r="E120" s="157" t="s">
        <v>172</v>
      </c>
      <c r="F120" s="157"/>
    </row>
    <row r="121" spans="2:6" x14ac:dyDescent="0.45">
      <c r="B121" s="157"/>
      <c r="C121" s="157"/>
      <c r="D121" s="157"/>
      <c r="E121" s="157"/>
      <c r="F121" s="157" t="s">
        <v>173</v>
      </c>
    </row>
    <row r="122" spans="2:6" x14ac:dyDescent="0.45">
      <c r="B122" s="157"/>
      <c r="C122" s="157"/>
      <c r="D122" s="157"/>
      <c r="E122" s="157" t="s">
        <v>174</v>
      </c>
      <c r="F122" s="157"/>
    </row>
    <row r="123" spans="2:6" x14ac:dyDescent="0.45">
      <c r="B123" s="157"/>
      <c r="C123" s="157"/>
      <c r="D123" s="157"/>
      <c r="E123" s="157"/>
      <c r="F123" s="157" t="s">
        <v>175</v>
      </c>
    </row>
    <row r="124" spans="2:6" x14ac:dyDescent="0.45">
      <c r="B124" s="157"/>
      <c r="C124" s="157"/>
      <c r="D124" s="157"/>
      <c r="E124" s="157" t="s">
        <v>176</v>
      </c>
      <c r="F124" s="157"/>
    </row>
    <row r="125" spans="2:6" x14ac:dyDescent="0.45">
      <c r="B125" s="157"/>
      <c r="C125" s="157"/>
      <c r="D125" s="157"/>
      <c r="E125" s="157"/>
      <c r="F125" s="157" t="s">
        <v>177</v>
      </c>
    </row>
    <row r="126" spans="2:6" x14ac:dyDescent="0.45">
      <c r="B126" s="157"/>
      <c r="C126" s="157"/>
      <c r="D126" s="157"/>
      <c r="E126" s="157"/>
      <c r="F126" s="157"/>
    </row>
    <row r="127" spans="2:6" x14ac:dyDescent="0.45">
      <c r="B127" s="157"/>
      <c r="C127" s="157"/>
      <c r="D127" s="157" t="s">
        <v>178</v>
      </c>
      <c r="E127" s="157"/>
      <c r="F127" s="157"/>
    </row>
    <row r="128" spans="2:6" x14ac:dyDescent="0.45">
      <c r="B128" s="157"/>
      <c r="C128" s="157"/>
      <c r="D128" s="157"/>
      <c r="E128" s="157" t="s">
        <v>179</v>
      </c>
      <c r="F128" s="157"/>
    </row>
    <row r="129" spans="2:6" x14ac:dyDescent="0.45">
      <c r="B129" s="157"/>
      <c r="C129" s="157"/>
      <c r="D129" s="157"/>
      <c r="E129" s="157" t="s">
        <v>180</v>
      </c>
      <c r="F129" s="157"/>
    </row>
    <row r="130" spans="2:6" x14ac:dyDescent="0.45">
      <c r="B130" s="157"/>
      <c r="C130" s="157"/>
      <c r="D130" s="157"/>
      <c r="E130" s="157" t="s">
        <v>181</v>
      </c>
      <c r="F130" s="157"/>
    </row>
    <row r="131" spans="2:6" x14ac:dyDescent="0.45">
      <c r="B131" s="157"/>
      <c r="C131" s="157"/>
      <c r="D131" s="157"/>
      <c r="E131" s="157" t="s">
        <v>182</v>
      </c>
      <c r="F131" s="157"/>
    </row>
    <row r="132" spans="2:6" x14ac:dyDescent="0.45">
      <c r="B132" s="157"/>
      <c r="C132" s="157"/>
      <c r="D132" s="157"/>
      <c r="E132" s="157" t="s">
        <v>193</v>
      </c>
      <c r="F132" s="157"/>
    </row>
    <row r="133" spans="2:6" x14ac:dyDescent="0.45">
      <c r="B133" s="157"/>
      <c r="C133" s="157"/>
      <c r="D133" s="157"/>
      <c r="E133" s="157" t="s">
        <v>183</v>
      </c>
      <c r="F133" s="157"/>
    </row>
    <row r="134" spans="2:6" x14ac:dyDescent="0.45">
      <c r="B134" s="157"/>
      <c r="C134" s="157"/>
      <c r="D134" s="157"/>
      <c r="E134" s="157" t="s">
        <v>184</v>
      </c>
      <c r="F134" s="157"/>
    </row>
    <row r="135" spans="2:6" x14ac:dyDescent="0.45">
      <c r="B135" s="157"/>
      <c r="C135" s="157"/>
      <c r="D135" s="157"/>
      <c r="E135" s="157" t="s">
        <v>185</v>
      </c>
      <c r="F135" s="157"/>
    </row>
    <row r="136" spans="2:6" x14ac:dyDescent="0.45">
      <c r="B136" s="157"/>
      <c r="C136" s="157"/>
      <c r="D136" s="157"/>
      <c r="E136" s="157" t="s">
        <v>186</v>
      </c>
      <c r="F136" s="157"/>
    </row>
    <row r="137" spans="2:6" x14ac:dyDescent="0.45">
      <c r="B137" s="157"/>
      <c r="C137" s="157"/>
      <c r="D137" s="157"/>
      <c r="E137" s="157"/>
      <c r="F137" s="157" t="s">
        <v>187</v>
      </c>
    </row>
    <row r="138" spans="2:6" x14ac:dyDescent="0.45">
      <c r="B138" s="157"/>
      <c r="C138" s="157"/>
      <c r="D138" s="157"/>
      <c r="E138" s="157"/>
      <c r="F138" s="157" t="s">
        <v>188</v>
      </c>
    </row>
    <row r="139" spans="2:6" x14ac:dyDescent="0.45">
      <c r="B139" s="157"/>
      <c r="C139" s="157"/>
      <c r="D139" s="157"/>
      <c r="E139" s="157"/>
      <c r="F139" s="157" t="s">
        <v>189</v>
      </c>
    </row>
    <row r="140" spans="2:6" x14ac:dyDescent="0.45">
      <c r="B140" s="157"/>
      <c r="C140" s="157" t="s">
        <v>190</v>
      </c>
      <c r="D140" s="157"/>
      <c r="E140" s="157"/>
      <c r="F140" s="157"/>
    </row>
    <row r="141" spans="2:6" x14ac:dyDescent="0.45">
      <c r="B141" s="157"/>
      <c r="C141" s="157"/>
      <c r="D141" s="157"/>
      <c r="E141" s="157"/>
      <c r="F141" s="157"/>
    </row>
    <row r="142" spans="2:6" x14ac:dyDescent="0.45">
      <c r="B142" s="157"/>
      <c r="C142" s="157" t="s">
        <v>79</v>
      </c>
      <c r="D142" s="157"/>
      <c r="E142" s="157"/>
      <c r="F142" s="157"/>
    </row>
    <row r="143" spans="2:6" x14ac:dyDescent="0.45">
      <c r="B143" s="157"/>
      <c r="C143" s="157"/>
      <c r="D143" s="157" t="s">
        <v>103</v>
      </c>
      <c r="E143" s="157"/>
      <c r="F143" s="157"/>
    </row>
    <row r="144" spans="2:6" x14ac:dyDescent="0.45">
      <c r="B144" s="157"/>
      <c r="C144" s="157"/>
      <c r="D144" s="157" t="s">
        <v>104</v>
      </c>
      <c r="E144" s="157"/>
      <c r="F144" s="157"/>
    </row>
    <row r="145" spans="2:6" x14ac:dyDescent="0.45">
      <c r="B145" s="157"/>
      <c r="C145" s="157"/>
      <c r="D145" s="157" t="s">
        <v>105</v>
      </c>
      <c r="E145" s="157"/>
      <c r="F145" s="157"/>
    </row>
    <row r="146" spans="2:6" x14ac:dyDescent="0.45">
      <c r="B146" s="157"/>
      <c r="C146" s="157"/>
      <c r="D146" s="157" t="s">
        <v>106</v>
      </c>
      <c r="E146" s="157"/>
      <c r="F146" s="157"/>
    </row>
    <row r="147" spans="2:6" x14ac:dyDescent="0.45">
      <c r="B147" s="157"/>
      <c r="C147" s="157"/>
      <c r="D147" s="157" t="s">
        <v>107</v>
      </c>
      <c r="E147" s="157"/>
      <c r="F147" s="157"/>
    </row>
    <row r="148" spans="2:6" x14ac:dyDescent="0.45">
      <c r="B148" s="157"/>
      <c r="C148" s="157"/>
      <c r="D148" s="157" t="s">
        <v>108</v>
      </c>
      <c r="E148" s="157"/>
      <c r="F148" s="157"/>
    </row>
    <row r="149" spans="2:6" x14ac:dyDescent="0.45">
      <c r="B149" s="157"/>
      <c r="C149" s="157"/>
      <c r="D149" s="157" t="s">
        <v>191</v>
      </c>
      <c r="E149" s="157"/>
      <c r="F149" s="157"/>
    </row>
    <row r="150" spans="2:6" x14ac:dyDescent="0.45">
      <c r="B150" s="157" t="s">
        <v>78</v>
      </c>
      <c r="C150" s="157"/>
      <c r="D150" s="157"/>
      <c r="E150" s="157"/>
      <c r="F150" s="157"/>
    </row>
    <row r="151" spans="2:6" x14ac:dyDescent="0.45">
      <c r="B151" s="157"/>
      <c r="C151" s="157"/>
      <c r="D151" s="157"/>
      <c r="E151" s="157"/>
      <c r="F151" s="157"/>
    </row>
    <row r="152" spans="2:6" x14ac:dyDescent="0.45">
      <c r="B152" s="157" t="s">
        <v>79</v>
      </c>
      <c r="C152" s="157"/>
      <c r="D152" s="157"/>
      <c r="E152" s="157"/>
      <c r="F152" s="157"/>
    </row>
    <row r="153" spans="2:6" x14ac:dyDescent="0.45">
      <c r="B153" s="157"/>
      <c r="C153" s="157" t="s">
        <v>82</v>
      </c>
      <c r="D153" s="157"/>
      <c r="E153" s="157"/>
      <c r="F153" s="157"/>
    </row>
    <row r="154" spans="2:6" x14ac:dyDescent="0.45">
      <c r="B154" s="157"/>
      <c r="C154" s="157" t="s">
        <v>83</v>
      </c>
      <c r="D154" s="157"/>
      <c r="E154" s="157"/>
      <c r="F154" s="157"/>
    </row>
    <row r="155" spans="2:6" x14ac:dyDescent="0.45">
      <c r="B155" s="157"/>
      <c r="C155" s="157" t="s">
        <v>84</v>
      </c>
      <c r="D155" s="157"/>
      <c r="E155" s="157"/>
      <c r="F155" s="157"/>
    </row>
    <row r="156" spans="2:6" x14ac:dyDescent="0.45">
      <c r="B156" s="157"/>
      <c r="C156" s="157" t="s">
        <v>85</v>
      </c>
      <c r="D156" s="157"/>
      <c r="E156" s="157"/>
      <c r="F156" s="157"/>
    </row>
    <row r="157" spans="2:6" x14ac:dyDescent="0.45">
      <c r="B157" s="157"/>
      <c r="C157" s="157" t="s">
        <v>86</v>
      </c>
      <c r="D157" s="157"/>
      <c r="E157" s="157"/>
      <c r="F157" s="157"/>
    </row>
    <row r="158" spans="2:6" x14ac:dyDescent="0.45">
      <c r="B158" s="157"/>
      <c r="C158" s="157" t="s">
        <v>192</v>
      </c>
      <c r="D158" s="157"/>
      <c r="E158" s="157"/>
      <c r="F158" s="157"/>
    </row>
    <row r="159" spans="2:6" x14ac:dyDescent="0.45">
      <c r="B159" s="157"/>
      <c r="C159" s="157"/>
      <c r="D159" s="157"/>
      <c r="E159" s="157"/>
      <c r="F159" s="157"/>
    </row>
    <row r="160" spans="2:6" x14ac:dyDescent="0.45">
      <c r="B160" s="157"/>
      <c r="C160" s="157"/>
      <c r="D160" s="157"/>
      <c r="E160" s="157"/>
      <c r="F160" s="157"/>
    </row>
    <row r="161" spans="2:6" x14ac:dyDescent="0.45">
      <c r="B161" s="157"/>
      <c r="C161" s="157"/>
      <c r="D161" s="157"/>
      <c r="E161" s="157"/>
      <c r="F161" s="157"/>
    </row>
    <row r="162" spans="2:6" x14ac:dyDescent="0.45">
      <c r="B162" s="157"/>
      <c r="C162" s="157"/>
      <c r="D162" s="157"/>
      <c r="E162" s="157"/>
      <c r="F162" s="157"/>
    </row>
    <row r="163" spans="2:6" x14ac:dyDescent="0.45">
      <c r="B163" s="157"/>
      <c r="C163" s="157"/>
      <c r="D163" s="157"/>
      <c r="E163" s="157"/>
      <c r="F163" s="157"/>
    </row>
    <row r="164" spans="2:6" x14ac:dyDescent="0.45">
      <c r="B164" s="157"/>
      <c r="C164" s="157"/>
      <c r="D164" s="157"/>
      <c r="E164" s="157"/>
      <c r="F164" s="157"/>
    </row>
    <row r="165" spans="2:6" x14ac:dyDescent="0.45">
      <c r="B165" s="157"/>
      <c r="C165" s="157"/>
      <c r="D165" s="157"/>
      <c r="E165" s="157"/>
      <c r="F165" s="157"/>
    </row>
    <row r="166" spans="2:6" x14ac:dyDescent="0.45">
      <c r="B166" s="157"/>
      <c r="C166" s="157"/>
      <c r="D166" s="157"/>
      <c r="E166" s="157"/>
      <c r="F166" s="157"/>
    </row>
    <row r="167" spans="2:6" x14ac:dyDescent="0.45">
      <c r="B167" s="157"/>
      <c r="C167" s="157"/>
      <c r="D167" s="157"/>
      <c r="E167" s="157"/>
      <c r="F167" s="157"/>
    </row>
    <row r="168" spans="2:6" x14ac:dyDescent="0.45">
      <c r="B168" s="157"/>
      <c r="C168" s="157"/>
      <c r="D168" s="157"/>
      <c r="E168" s="157"/>
      <c r="F168" s="157"/>
    </row>
    <row r="169" spans="2:6" x14ac:dyDescent="0.45">
      <c r="B169" s="157"/>
      <c r="C169" s="157"/>
      <c r="D169" s="157"/>
      <c r="E169" s="157"/>
      <c r="F169" s="157"/>
    </row>
    <row r="170" spans="2:6" x14ac:dyDescent="0.45">
      <c r="B170" s="157"/>
      <c r="C170" s="157"/>
      <c r="D170" s="157"/>
      <c r="E170" s="157"/>
      <c r="F170" s="157"/>
    </row>
    <row r="171" spans="2:6" x14ac:dyDescent="0.45">
      <c r="B171" s="157"/>
      <c r="C171" s="157"/>
      <c r="D171" s="157"/>
      <c r="E171" s="157"/>
      <c r="F171" s="157"/>
    </row>
    <row r="172" spans="2:6" x14ac:dyDescent="0.45">
      <c r="B172" s="157"/>
      <c r="C172" s="157"/>
      <c r="D172" s="157"/>
      <c r="E172" s="157"/>
      <c r="F172" s="1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I28"/>
  <sheetViews>
    <sheetView showGridLines="0" zoomScale="85" zoomScaleNormal="85" workbookViewId="0"/>
  </sheetViews>
  <sheetFormatPr defaultColWidth="9.1328125" defaultRowHeight="12.75" x14ac:dyDescent="0.35"/>
  <cols>
    <col min="1" max="1" width="30.73046875" style="105" customWidth="1"/>
    <col min="2" max="2" width="34.86328125" style="105" customWidth="1"/>
    <col min="3" max="3" width="15.73046875" style="105" customWidth="1"/>
    <col min="4" max="16384" width="9.1328125" style="105"/>
  </cols>
  <sheetData>
    <row r="1" spans="1:4" ht="15" customHeight="1" x14ac:dyDescent="0.4">
      <c r="A1" s="106" t="s">
        <v>50</v>
      </c>
      <c r="B1" s="107"/>
      <c r="C1" s="108"/>
    </row>
    <row r="2" spans="1:4" ht="15" customHeight="1" x14ac:dyDescent="0.4">
      <c r="A2" s="109"/>
      <c r="B2" s="110"/>
      <c r="C2" s="111"/>
    </row>
    <row r="3" spans="1:4" ht="15" customHeight="1" x14ac:dyDescent="0.4">
      <c r="A3" s="112"/>
      <c r="B3" s="113"/>
      <c r="C3" s="148" t="s">
        <v>48</v>
      </c>
    </row>
    <row r="4" spans="1:4" ht="15" customHeight="1" x14ac:dyDescent="0.4">
      <c r="A4" s="114"/>
      <c r="B4" s="115"/>
      <c r="C4" s="116" t="s">
        <v>39</v>
      </c>
    </row>
    <row r="5" spans="1:4" ht="15" customHeight="1" x14ac:dyDescent="0.4">
      <c r="A5" s="117" t="s">
        <v>6</v>
      </c>
      <c r="B5" s="118"/>
      <c r="C5" s="119" t="e">
        <f>IF(MROUND(#REF!,100)&lt;=5,"-",MROUND(#REF!,100))</f>
        <v>#REF!</v>
      </c>
      <c r="D5" s="120"/>
    </row>
    <row r="6" spans="1:4" ht="15" customHeight="1" x14ac:dyDescent="0.4">
      <c r="A6" s="265" t="s">
        <v>25</v>
      </c>
      <c r="B6" s="121" t="s">
        <v>26</v>
      </c>
      <c r="C6" s="122" t="e">
        <f>IF(MROUND(#REF!,10)&lt;5,"-",MROUND(#REF!,10))</f>
        <v>#REF!</v>
      </c>
      <c r="D6" s="120"/>
    </row>
    <row r="7" spans="1:4" ht="15" customHeight="1" x14ac:dyDescent="0.35">
      <c r="A7" s="266"/>
      <c r="B7" s="123" t="s">
        <v>25</v>
      </c>
      <c r="C7" s="124"/>
      <c r="D7" s="120"/>
    </row>
    <row r="8" spans="1:4" ht="15" customHeight="1" x14ac:dyDescent="0.35">
      <c r="A8" s="266"/>
      <c r="B8" s="125" t="s">
        <v>0</v>
      </c>
      <c r="C8" s="136" t="e">
        <f>IF(MROUND(#REF!,10)&lt;5,"-",MROUND(#REF!,10))</f>
        <v>#REF!</v>
      </c>
      <c r="D8" s="120"/>
    </row>
    <row r="9" spans="1:4" ht="15" customHeight="1" x14ac:dyDescent="0.35">
      <c r="A9" s="266"/>
      <c r="B9" s="125" t="s">
        <v>1</v>
      </c>
      <c r="C9" s="124" t="e">
        <f>IF(MROUND(#REF!,10)&lt;5,"-",MROUND(#REF!,10))</f>
        <v>#REF!</v>
      </c>
      <c r="D9" s="120"/>
    </row>
    <row r="10" spans="1:4" ht="15" customHeight="1" x14ac:dyDescent="0.35">
      <c r="A10" s="266"/>
      <c r="B10" s="125" t="s">
        <v>2</v>
      </c>
      <c r="C10" s="124" t="e">
        <f>IF(MROUND(#REF!,10)&lt;5,"-",MROUND(#REF!,10))</f>
        <v>#REF!</v>
      </c>
      <c r="D10" s="120"/>
    </row>
    <row r="11" spans="1:4" ht="15" customHeight="1" x14ac:dyDescent="0.35">
      <c r="A11" s="266"/>
      <c r="B11" s="125" t="s">
        <v>3</v>
      </c>
      <c r="C11" s="124" t="e">
        <f>IF(MROUND(#REF!,10)&lt;5,"-",MROUND(#REF!,10))</f>
        <v>#REF!</v>
      </c>
      <c r="D11" s="120"/>
    </row>
    <row r="12" spans="1:4" ht="15" customHeight="1" x14ac:dyDescent="0.35">
      <c r="A12" s="266"/>
      <c r="B12" s="125" t="s">
        <v>4</v>
      </c>
      <c r="C12" s="124" t="e">
        <f>IF(MROUND(#REF!,10)&lt;5,"-",MROUND(#REF!,10))</f>
        <v>#REF!</v>
      </c>
      <c r="D12" s="120"/>
    </row>
    <row r="13" spans="1:4" ht="15" customHeight="1" x14ac:dyDescent="0.35">
      <c r="A13" s="266"/>
      <c r="B13" s="126" t="s">
        <v>5</v>
      </c>
      <c r="C13" s="124" t="e">
        <f>IF(MROUND(#REF!,10)&lt;5,"-",MROUND(#REF!,10))</f>
        <v>#REF!</v>
      </c>
      <c r="D13" s="120"/>
    </row>
    <row r="14" spans="1:4" ht="15" customHeight="1" x14ac:dyDescent="0.4">
      <c r="A14" s="266"/>
      <c r="B14" s="121" t="s">
        <v>27</v>
      </c>
      <c r="C14" s="122" t="e">
        <f>IF(MROUND(#REF!,10)&lt;5,"-",MROUND(#REF!,10))</f>
        <v>#REF!</v>
      </c>
      <c r="D14" s="120"/>
    </row>
    <row r="15" spans="1:4" ht="15" customHeight="1" x14ac:dyDescent="0.35">
      <c r="A15" s="266"/>
      <c r="B15" s="123" t="s">
        <v>25</v>
      </c>
      <c r="C15" s="124"/>
      <c r="D15" s="120"/>
    </row>
    <row r="16" spans="1:4" ht="15" customHeight="1" x14ac:dyDescent="0.35">
      <c r="A16" s="266"/>
      <c r="B16" s="125" t="s">
        <v>0</v>
      </c>
      <c r="C16" s="136" t="e">
        <f>IF(MROUND(#REF!,10)&lt;5,"-",MROUND(#REF!,10))</f>
        <v>#REF!</v>
      </c>
      <c r="D16" s="120"/>
    </row>
    <row r="17" spans="1:9" ht="15" customHeight="1" x14ac:dyDescent="0.35">
      <c r="A17" s="266"/>
      <c r="B17" s="125" t="s">
        <v>1</v>
      </c>
      <c r="C17" s="124" t="e">
        <f>IF(MROUND(#REF!,10)&lt;5,"-",MROUND(#REF!,10))</f>
        <v>#REF!</v>
      </c>
      <c r="D17" s="120"/>
    </row>
    <row r="18" spans="1:9" ht="15" customHeight="1" x14ac:dyDescent="0.35">
      <c r="A18" s="266"/>
      <c r="B18" s="125" t="s">
        <v>2</v>
      </c>
      <c r="C18" s="124" t="e">
        <f>IF(MROUND(#REF!,10)&lt;5,"-",MROUND(#REF!,10))</f>
        <v>#REF!</v>
      </c>
      <c r="D18" s="120"/>
    </row>
    <row r="19" spans="1:9" ht="15" customHeight="1" x14ac:dyDescent="0.35">
      <c r="A19" s="266"/>
      <c r="B19" s="125" t="s">
        <v>3</v>
      </c>
      <c r="C19" s="124" t="e">
        <f>IF(MROUND(#REF!,10)&lt;5,"-",MROUND(#REF!,10))</f>
        <v>#REF!</v>
      </c>
      <c r="D19" s="120"/>
    </row>
    <row r="20" spans="1:9" ht="15" customHeight="1" x14ac:dyDescent="0.35">
      <c r="A20" s="266"/>
      <c r="B20" s="125" t="s">
        <v>4</v>
      </c>
      <c r="C20" s="124" t="e">
        <f>IF(MROUND(#REF!,10)&lt;5,"-",MROUND(#REF!,10))</f>
        <v>#REF!</v>
      </c>
      <c r="D20" s="120"/>
    </row>
    <row r="21" spans="1:9" ht="15" customHeight="1" x14ac:dyDescent="0.35">
      <c r="A21" s="266"/>
      <c r="B21" s="127" t="s">
        <v>5</v>
      </c>
      <c r="C21" s="128" t="e">
        <f>IF(MROUND(#REF!,10)&lt;5,"-",MROUND(#REF!,10))</f>
        <v>#REF!</v>
      </c>
      <c r="D21" s="120"/>
    </row>
    <row r="22" spans="1:9" ht="15" customHeight="1" x14ac:dyDescent="0.35">
      <c r="A22" s="267" t="s">
        <v>30</v>
      </c>
      <c r="B22" s="129" t="s">
        <v>15</v>
      </c>
      <c r="C22" s="130" t="e">
        <f>IF(MROUND(#REF!,10)&lt;5,"-",MROUND(#REF!,10))</f>
        <v>#REF!</v>
      </c>
      <c r="D22" s="120"/>
    </row>
    <row r="23" spans="1:9" ht="15" customHeight="1" x14ac:dyDescent="0.35">
      <c r="A23" s="268"/>
      <c r="B23" s="129" t="s">
        <v>16</v>
      </c>
      <c r="C23" s="130" t="e">
        <f>IF(MROUND(#REF!,10)&lt;5,"-",MROUND(#REF!,10))</f>
        <v>#REF!</v>
      </c>
      <c r="D23" s="120"/>
    </row>
    <row r="24" spans="1:9" ht="15" customHeight="1" x14ac:dyDescent="0.35">
      <c r="A24" s="269"/>
      <c r="B24" s="131" t="s">
        <v>5</v>
      </c>
      <c r="C24" s="132" t="e">
        <f>IF(MROUND(#REF!,10)&lt;5,"-",MROUND(#REF!,10))</f>
        <v>#REF!</v>
      </c>
      <c r="D24" s="120"/>
    </row>
    <row r="25" spans="1:9" ht="15" customHeight="1" x14ac:dyDescent="0.35">
      <c r="A25" s="133" t="s">
        <v>24</v>
      </c>
      <c r="B25" s="134"/>
      <c r="C25" s="135"/>
      <c r="D25" s="136"/>
    </row>
    <row r="26" spans="1:9" ht="12.75" customHeight="1" x14ac:dyDescent="0.35">
      <c r="A26" s="263" t="s">
        <v>47</v>
      </c>
      <c r="B26" s="263"/>
      <c r="C26" s="263"/>
      <c r="D26" s="263"/>
      <c r="E26" s="263"/>
      <c r="F26" s="263"/>
      <c r="G26" s="263"/>
      <c r="H26" s="263"/>
      <c r="I26" s="263"/>
    </row>
    <row r="27" spans="1:9" ht="12.75" customHeight="1" x14ac:dyDescent="0.35">
      <c r="A27" s="263" t="s">
        <v>37</v>
      </c>
      <c r="B27" s="263"/>
      <c r="C27" s="263"/>
      <c r="D27" s="263"/>
      <c r="E27" s="263"/>
      <c r="F27" s="263"/>
      <c r="G27" s="263"/>
      <c r="H27" s="263"/>
      <c r="I27" s="263"/>
    </row>
    <row r="28" spans="1:9" x14ac:dyDescent="0.35">
      <c r="A28" s="264" t="s">
        <v>73</v>
      </c>
      <c r="B28" s="264"/>
      <c r="C28" s="264"/>
      <c r="D28" s="264"/>
      <c r="E28" s="264"/>
      <c r="F28" s="264"/>
      <c r="G28" s="264"/>
      <c r="H28" s="264"/>
      <c r="I28" s="264"/>
    </row>
  </sheetData>
  <mergeCells count="5">
    <mergeCell ref="A26:I26"/>
    <mergeCell ref="A27:I27"/>
    <mergeCell ref="A28:I28"/>
    <mergeCell ref="A6:A21"/>
    <mergeCell ref="A22:A24"/>
  </mergeCells>
  <pageMargins left="0.70866141732283472" right="0.70866141732283472" top="0.74803149606299213"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M30"/>
  <sheetViews>
    <sheetView zoomScale="85" zoomScaleNormal="85" workbookViewId="0">
      <selection activeCell="C5" sqref="C5"/>
    </sheetView>
  </sheetViews>
  <sheetFormatPr defaultColWidth="9.1328125" defaultRowHeight="12.75" x14ac:dyDescent="0.35"/>
  <cols>
    <col min="1" max="1" width="36.1328125" style="63" customWidth="1"/>
    <col min="2" max="2" width="32" style="63" customWidth="1"/>
    <col min="3" max="3" width="12.59765625" style="63" customWidth="1"/>
    <col min="4" max="16384" width="9.1328125" style="63"/>
  </cols>
  <sheetData>
    <row r="1" spans="1:4" ht="15" customHeight="1" x14ac:dyDescent="0.4">
      <c r="A1" s="57"/>
      <c r="B1" s="58"/>
      <c r="C1" s="59"/>
    </row>
    <row r="2" spans="1:4" ht="15" customHeight="1" x14ac:dyDescent="0.4">
      <c r="A2" s="6"/>
      <c r="B2" s="7"/>
      <c r="C2" s="8"/>
    </row>
    <row r="3" spans="1:4" ht="15" customHeight="1" x14ac:dyDescent="0.4">
      <c r="A3" s="60"/>
      <c r="B3" s="61"/>
      <c r="C3" s="9"/>
    </row>
    <row r="4" spans="1:4" ht="15" customHeight="1" x14ac:dyDescent="0.4">
      <c r="A4" s="10"/>
      <c r="B4" s="11"/>
      <c r="C4" s="12"/>
    </row>
    <row r="5" spans="1:4" ht="15" customHeight="1" x14ac:dyDescent="0.4">
      <c r="A5" s="13" t="s">
        <v>6</v>
      </c>
      <c r="B5" s="14"/>
      <c r="C5" s="15" t="e">
        <f>#REF!-'Education Assessment (R)'!C5</f>
        <v>#REF!</v>
      </c>
      <c r="D5" s="16"/>
    </row>
    <row r="6" spans="1:4" ht="15" customHeight="1" x14ac:dyDescent="0.4">
      <c r="A6" s="261" t="s">
        <v>25</v>
      </c>
      <c r="B6" s="17" t="s">
        <v>26</v>
      </c>
      <c r="C6" s="18" t="e">
        <f>#REF!-'Education Assessment (R)'!C6</f>
        <v>#REF!</v>
      </c>
      <c r="D6" s="16"/>
    </row>
    <row r="7" spans="1:4" ht="15" customHeight="1" x14ac:dyDescent="0.35">
      <c r="A7" s="262"/>
      <c r="B7" s="19" t="s">
        <v>25</v>
      </c>
      <c r="C7" s="20"/>
      <c r="D7" s="16"/>
    </row>
    <row r="8" spans="1:4" ht="15" customHeight="1" x14ac:dyDescent="0.35">
      <c r="A8" s="262"/>
      <c r="B8" s="54" t="s">
        <v>0</v>
      </c>
      <c r="C8" s="20" t="e">
        <f>#REF!-'Education Assessment (R)'!C8</f>
        <v>#REF!</v>
      </c>
      <c r="D8" s="16"/>
    </row>
    <row r="9" spans="1:4" ht="15" customHeight="1" x14ac:dyDescent="0.35">
      <c r="A9" s="262"/>
      <c r="B9" s="54" t="s">
        <v>1</v>
      </c>
      <c r="C9" s="20" t="e">
        <f>#REF!-'Education Assessment (R)'!C9</f>
        <v>#REF!</v>
      </c>
      <c r="D9" s="16"/>
    </row>
    <row r="10" spans="1:4" ht="15" customHeight="1" x14ac:dyDescent="0.35">
      <c r="A10" s="262"/>
      <c r="B10" s="54" t="s">
        <v>2</v>
      </c>
      <c r="C10" s="20" t="e">
        <f>#REF!-'Education Assessment (R)'!C10</f>
        <v>#REF!</v>
      </c>
      <c r="D10" s="16"/>
    </row>
    <row r="11" spans="1:4" ht="15" customHeight="1" x14ac:dyDescent="0.35">
      <c r="A11" s="262"/>
      <c r="B11" s="54" t="s">
        <v>3</v>
      </c>
      <c r="C11" s="20" t="e">
        <f>#REF!-'Education Assessment (R)'!C11</f>
        <v>#REF!</v>
      </c>
      <c r="D11" s="16"/>
    </row>
    <row r="12" spans="1:4" ht="15" customHeight="1" x14ac:dyDescent="0.35">
      <c r="A12" s="262"/>
      <c r="B12" s="54" t="s">
        <v>4</v>
      </c>
      <c r="C12" s="20" t="e">
        <f>#REF!-'Education Assessment (R)'!C12</f>
        <v>#REF!</v>
      </c>
      <c r="D12" s="16"/>
    </row>
    <row r="13" spans="1:4" ht="15" customHeight="1" x14ac:dyDescent="0.35">
      <c r="A13" s="262"/>
      <c r="B13" s="21" t="s">
        <v>5</v>
      </c>
      <c r="C13" s="20" t="e">
        <f>#REF!-'Education Assessment (R)'!C13</f>
        <v>#REF!</v>
      </c>
      <c r="D13" s="16"/>
    </row>
    <row r="14" spans="1:4" ht="15" customHeight="1" x14ac:dyDescent="0.4">
      <c r="A14" s="262"/>
      <c r="B14" s="17" t="s">
        <v>27</v>
      </c>
      <c r="C14" s="18" t="e">
        <f>#REF!-'Education Assessment (R)'!C14</f>
        <v>#REF!</v>
      </c>
      <c r="D14" s="16"/>
    </row>
    <row r="15" spans="1:4" ht="15" customHeight="1" x14ac:dyDescent="0.35">
      <c r="A15" s="262"/>
      <c r="B15" s="19" t="s">
        <v>25</v>
      </c>
      <c r="C15" s="20"/>
      <c r="D15" s="16"/>
    </row>
    <row r="16" spans="1:4" ht="15" customHeight="1" x14ac:dyDescent="0.35">
      <c r="A16" s="262"/>
      <c r="B16" s="54" t="s">
        <v>0</v>
      </c>
      <c r="C16" s="20" t="e">
        <f>#REF!-'Education Assessment (R)'!C16</f>
        <v>#REF!</v>
      </c>
      <c r="D16" s="16"/>
    </row>
    <row r="17" spans="1:13" ht="15" customHeight="1" x14ac:dyDescent="0.35">
      <c r="A17" s="262"/>
      <c r="B17" s="54" t="s">
        <v>1</v>
      </c>
      <c r="C17" s="20" t="e">
        <f>#REF!-'Education Assessment (R)'!C17</f>
        <v>#REF!</v>
      </c>
      <c r="D17" s="16"/>
    </row>
    <row r="18" spans="1:13" ht="15" customHeight="1" x14ac:dyDescent="0.35">
      <c r="A18" s="262"/>
      <c r="B18" s="54" t="s">
        <v>2</v>
      </c>
      <c r="C18" s="20" t="e">
        <f>#REF!-'Education Assessment (R)'!C18</f>
        <v>#REF!</v>
      </c>
      <c r="D18" s="16"/>
    </row>
    <row r="19" spans="1:13" ht="15" customHeight="1" x14ac:dyDescent="0.35">
      <c r="A19" s="262"/>
      <c r="B19" s="54" t="s">
        <v>3</v>
      </c>
      <c r="C19" s="20" t="e">
        <f>#REF!-'Education Assessment (R)'!C19</f>
        <v>#REF!</v>
      </c>
      <c r="D19" s="16"/>
    </row>
    <row r="20" spans="1:13" ht="15" customHeight="1" x14ac:dyDescent="0.35">
      <c r="A20" s="262"/>
      <c r="B20" s="54" t="s">
        <v>4</v>
      </c>
      <c r="C20" s="20" t="e">
        <f>#REF!-'Education Assessment (R)'!C20</f>
        <v>#REF!</v>
      </c>
      <c r="D20" s="16"/>
    </row>
    <row r="21" spans="1:13" ht="15" customHeight="1" x14ac:dyDescent="0.35">
      <c r="A21" s="262"/>
      <c r="B21" s="22" t="s">
        <v>5</v>
      </c>
      <c r="C21" s="23" t="e">
        <f>#REF!-'Education Assessment (R)'!C21</f>
        <v>#REF!</v>
      </c>
      <c r="D21" s="16"/>
    </row>
    <row r="22" spans="1:13" ht="15" customHeight="1" x14ac:dyDescent="0.35">
      <c r="A22" s="271" t="s">
        <v>30</v>
      </c>
      <c r="B22" s="66" t="s">
        <v>15</v>
      </c>
      <c r="C22" s="64" t="e">
        <f>#REF!-'Education Assessment (R)'!C22</f>
        <v>#REF!</v>
      </c>
      <c r="D22" s="16"/>
    </row>
    <row r="23" spans="1:13" ht="15" customHeight="1" x14ac:dyDescent="0.35">
      <c r="A23" s="272"/>
      <c r="B23" s="66" t="s">
        <v>16</v>
      </c>
      <c r="C23" s="64" t="e">
        <f>#REF!-'Education Assessment (R)'!C23</f>
        <v>#REF!</v>
      </c>
      <c r="D23" s="16"/>
    </row>
    <row r="24" spans="1:13" ht="15" customHeight="1" x14ac:dyDescent="0.35">
      <c r="A24" s="273"/>
      <c r="B24" s="67" t="s">
        <v>5</v>
      </c>
      <c r="C24" s="65" t="e">
        <f>#REF!-'Education Assessment (R)'!C24</f>
        <v>#REF!</v>
      </c>
      <c r="D24" s="16"/>
    </row>
    <row r="25" spans="1:13" ht="15" customHeight="1" x14ac:dyDescent="0.35">
      <c r="A25" s="24" t="s">
        <v>24</v>
      </c>
      <c r="B25" s="68"/>
      <c r="C25" s="55"/>
      <c r="D25" s="62"/>
    </row>
    <row r="26" spans="1:13" ht="15" customHeight="1" x14ac:dyDescent="0.35">
      <c r="A26" s="274" t="s">
        <v>28</v>
      </c>
      <c r="B26" s="274"/>
      <c r="C26" s="274"/>
      <c r="D26" s="274"/>
      <c r="E26" s="274"/>
      <c r="F26" s="274"/>
      <c r="G26" s="274"/>
      <c r="H26" s="274"/>
      <c r="I26" s="274"/>
      <c r="J26" s="274"/>
      <c r="K26" s="274"/>
      <c r="L26" s="274"/>
    </row>
    <row r="27" spans="1:13" ht="15" customHeight="1" x14ac:dyDescent="0.35">
      <c r="A27" s="274" t="s">
        <v>37</v>
      </c>
      <c r="B27" s="274"/>
      <c r="C27" s="274"/>
      <c r="D27" s="274"/>
      <c r="E27" s="274"/>
      <c r="F27" s="274"/>
      <c r="G27" s="274"/>
      <c r="H27" s="274"/>
      <c r="I27" s="274"/>
      <c r="J27" s="274"/>
      <c r="K27" s="274"/>
      <c r="L27" s="274"/>
    </row>
    <row r="28" spans="1:13" ht="15" customHeight="1" x14ac:dyDescent="0.35">
      <c r="A28" s="274" t="s">
        <v>33</v>
      </c>
      <c r="B28" s="274"/>
      <c r="C28" s="274"/>
      <c r="D28" s="274"/>
      <c r="E28" s="274"/>
      <c r="F28" s="274"/>
      <c r="G28" s="274"/>
      <c r="H28" s="274"/>
      <c r="I28" s="274"/>
      <c r="J28" s="274"/>
      <c r="K28" s="274"/>
      <c r="L28" s="274"/>
      <c r="M28" s="274"/>
    </row>
    <row r="29" spans="1:13" ht="15" customHeight="1" x14ac:dyDescent="0.35">
      <c r="A29" s="274" t="s">
        <v>35</v>
      </c>
      <c r="B29" s="274"/>
      <c r="C29" s="274"/>
      <c r="D29" s="274"/>
      <c r="E29" s="274"/>
      <c r="F29" s="274"/>
      <c r="G29" s="274"/>
      <c r="H29" s="274"/>
      <c r="I29" s="274"/>
      <c r="J29" s="274"/>
      <c r="K29" s="274"/>
      <c r="L29" s="274"/>
    </row>
    <row r="30" spans="1:13" ht="15" customHeight="1" x14ac:dyDescent="0.35">
      <c r="A30" s="270" t="s">
        <v>31</v>
      </c>
      <c r="B30" s="270"/>
      <c r="C30" s="270"/>
      <c r="D30" s="270"/>
      <c r="E30" s="270"/>
      <c r="F30" s="270"/>
      <c r="G30" s="270"/>
      <c r="H30" s="270"/>
      <c r="I30" s="270"/>
      <c r="J30" s="270"/>
      <c r="K30" s="270"/>
      <c r="L30" s="270"/>
    </row>
  </sheetData>
  <mergeCells count="7">
    <mergeCell ref="A30:L30"/>
    <mergeCell ref="A6:A21"/>
    <mergeCell ref="A22:A24"/>
    <mergeCell ref="A26:L26"/>
    <mergeCell ref="A27:L27"/>
    <mergeCell ref="A28:M28"/>
    <mergeCell ref="A29:L29"/>
  </mergeCells>
  <conditionalFormatting sqref="C5">
    <cfRule type="cellIs" dxfId="9" priority="2" operator="between">
      <formula>-50</formula>
      <formula>50</formula>
    </cfRule>
  </conditionalFormatting>
  <conditionalFormatting sqref="C6 C8:C14 C16:C24">
    <cfRule type="cellIs" dxfId="8" priority="1" operator="between">
      <formula>-5</formula>
      <formula>5</formula>
    </cfRule>
  </conditionalFormatting>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9"/>
  <sheetViews>
    <sheetView showGridLines="0" zoomScale="85" zoomScaleNormal="85" workbookViewId="0"/>
  </sheetViews>
  <sheetFormatPr defaultColWidth="9.1328125" defaultRowHeight="12.75" x14ac:dyDescent="0.35"/>
  <cols>
    <col min="1" max="1" width="30.73046875" style="195" customWidth="1"/>
    <col min="2" max="2" width="34.86328125" style="195" customWidth="1"/>
    <col min="3" max="3" width="15.73046875" style="195" customWidth="1"/>
    <col min="4" max="16384" width="9.1328125" style="195"/>
  </cols>
  <sheetData>
    <row r="1" spans="1:4" ht="15" customHeight="1" x14ac:dyDescent="0.4">
      <c r="A1" s="196" t="s">
        <v>50</v>
      </c>
      <c r="B1" s="197"/>
      <c r="C1" s="198"/>
    </row>
    <row r="2" spans="1:4" ht="15" customHeight="1" x14ac:dyDescent="0.4">
      <c r="A2" s="199"/>
      <c r="B2" s="200"/>
      <c r="C2" s="201"/>
    </row>
    <row r="3" spans="1:4" ht="15" customHeight="1" x14ac:dyDescent="0.4">
      <c r="A3" s="202"/>
      <c r="B3" s="203"/>
      <c r="C3" s="204" t="s">
        <v>48</v>
      </c>
    </row>
    <row r="4" spans="1:4" ht="15" customHeight="1" x14ac:dyDescent="0.4">
      <c r="A4" s="205"/>
      <c r="B4" s="206"/>
      <c r="C4" s="207" t="s">
        <v>39</v>
      </c>
    </row>
    <row r="5" spans="1:4" ht="15" customHeight="1" x14ac:dyDescent="0.4">
      <c r="A5" s="208" t="s">
        <v>6</v>
      </c>
      <c r="B5" s="209"/>
      <c r="C5" s="119">
        <v>19400</v>
      </c>
      <c r="D5" s="210"/>
    </row>
    <row r="6" spans="1:4" ht="15" customHeight="1" x14ac:dyDescent="0.4">
      <c r="A6" s="265" t="s">
        <v>25</v>
      </c>
      <c r="B6" s="211" t="s">
        <v>26</v>
      </c>
      <c r="C6" s="122">
        <v>18440</v>
      </c>
      <c r="D6" s="210"/>
    </row>
    <row r="7" spans="1:4" ht="15" customHeight="1" x14ac:dyDescent="0.35">
      <c r="A7" s="266"/>
      <c r="B7" s="212" t="s">
        <v>25</v>
      </c>
      <c r="C7" s="124"/>
      <c r="D7" s="210"/>
    </row>
    <row r="8" spans="1:4" ht="15" customHeight="1" x14ac:dyDescent="0.35">
      <c r="A8" s="266"/>
      <c r="B8" s="213" t="s">
        <v>0</v>
      </c>
      <c r="C8" s="136">
        <v>2170</v>
      </c>
      <c r="D8" s="210"/>
    </row>
    <row r="9" spans="1:4" ht="15" customHeight="1" x14ac:dyDescent="0.35">
      <c r="A9" s="266"/>
      <c r="B9" s="213" t="s">
        <v>1</v>
      </c>
      <c r="C9" s="124">
        <v>4260</v>
      </c>
      <c r="D9" s="210"/>
    </row>
    <row r="10" spans="1:4" ht="15" customHeight="1" x14ac:dyDescent="0.35">
      <c r="A10" s="266"/>
      <c r="B10" s="213" t="s">
        <v>2</v>
      </c>
      <c r="C10" s="124">
        <v>6300</v>
      </c>
      <c r="D10" s="210"/>
    </row>
    <row r="11" spans="1:4" ht="15" customHeight="1" x14ac:dyDescent="0.35">
      <c r="A11" s="266"/>
      <c r="B11" s="213" t="s">
        <v>3</v>
      </c>
      <c r="C11" s="124">
        <v>4780</v>
      </c>
      <c r="D11" s="210"/>
    </row>
    <row r="12" spans="1:4" ht="15" customHeight="1" x14ac:dyDescent="0.35">
      <c r="A12" s="266"/>
      <c r="B12" s="213" t="s">
        <v>4</v>
      </c>
      <c r="C12" s="124">
        <v>1420</v>
      </c>
      <c r="D12" s="210"/>
    </row>
    <row r="13" spans="1:4" ht="15" customHeight="1" x14ac:dyDescent="0.35">
      <c r="A13" s="266"/>
      <c r="B13" s="214" t="s">
        <v>5</v>
      </c>
      <c r="C13" s="124">
        <v>120</v>
      </c>
      <c r="D13" s="210"/>
    </row>
    <row r="14" spans="1:4" ht="15" customHeight="1" x14ac:dyDescent="0.4">
      <c r="A14" s="266"/>
      <c r="B14" s="211" t="s">
        <v>27</v>
      </c>
      <c r="C14" s="122">
        <v>18720</v>
      </c>
      <c r="D14" s="210"/>
    </row>
    <row r="15" spans="1:4" ht="15" customHeight="1" x14ac:dyDescent="0.35">
      <c r="A15" s="266"/>
      <c r="B15" s="212" t="s">
        <v>25</v>
      </c>
      <c r="C15" s="124"/>
      <c r="D15" s="210"/>
    </row>
    <row r="16" spans="1:4" ht="15" customHeight="1" x14ac:dyDescent="0.35">
      <c r="A16" s="266"/>
      <c r="B16" s="213" t="s">
        <v>0</v>
      </c>
      <c r="C16" s="136">
        <v>2770</v>
      </c>
      <c r="D16" s="210"/>
    </row>
    <row r="17" spans="1:9" ht="15" customHeight="1" x14ac:dyDescent="0.35">
      <c r="A17" s="266"/>
      <c r="B17" s="213" t="s">
        <v>1</v>
      </c>
      <c r="C17" s="124">
        <v>3680</v>
      </c>
      <c r="D17" s="210"/>
    </row>
    <row r="18" spans="1:9" ht="15" customHeight="1" x14ac:dyDescent="0.35">
      <c r="A18" s="266"/>
      <c r="B18" s="213" t="s">
        <v>2</v>
      </c>
      <c r="C18" s="124">
        <v>5240</v>
      </c>
      <c r="D18" s="210"/>
    </row>
    <row r="19" spans="1:9" ht="15" customHeight="1" x14ac:dyDescent="0.35">
      <c r="A19" s="266"/>
      <c r="B19" s="213" t="s">
        <v>3</v>
      </c>
      <c r="C19" s="124">
        <v>5610</v>
      </c>
      <c r="D19" s="210"/>
    </row>
    <row r="20" spans="1:9" ht="15" customHeight="1" x14ac:dyDescent="0.35">
      <c r="A20" s="266"/>
      <c r="B20" s="213" t="s">
        <v>4</v>
      </c>
      <c r="C20" s="124">
        <v>1940</v>
      </c>
      <c r="D20" s="210"/>
    </row>
    <row r="21" spans="1:9" ht="15" customHeight="1" x14ac:dyDescent="0.35">
      <c r="A21" s="266"/>
      <c r="B21" s="215" t="s">
        <v>5</v>
      </c>
      <c r="C21" s="128">
        <v>150</v>
      </c>
      <c r="D21" s="210"/>
    </row>
    <row r="22" spans="1:9" ht="15" customHeight="1" x14ac:dyDescent="0.35">
      <c r="A22" s="267" t="s">
        <v>30</v>
      </c>
      <c r="B22" s="216" t="s">
        <v>15</v>
      </c>
      <c r="C22" s="130">
        <v>6690</v>
      </c>
      <c r="D22" s="210"/>
    </row>
    <row r="23" spans="1:9" ht="15" customHeight="1" x14ac:dyDescent="0.35">
      <c r="A23" s="268"/>
      <c r="B23" s="216" t="s">
        <v>16</v>
      </c>
      <c r="C23" s="130">
        <v>12150</v>
      </c>
      <c r="D23" s="210"/>
    </row>
    <row r="24" spans="1:9" ht="15" customHeight="1" x14ac:dyDescent="0.35">
      <c r="A24" s="269"/>
      <c r="B24" s="217" t="s">
        <v>5</v>
      </c>
      <c r="C24" s="132">
        <v>590</v>
      </c>
      <c r="D24" s="210"/>
    </row>
    <row r="25" spans="1:9" ht="15" customHeight="1" x14ac:dyDescent="0.35">
      <c r="A25" s="218"/>
      <c r="B25" s="216"/>
      <c r="C25" s="160"/>
      <c r="D25" s="210"/>
    </row>
    <row r="26" spans="1:9" ht="15" customHeight="1" x14ac:dyDescent="0.35">
      <c r="A26" s="161" t="s">
        <v>24</v>
      </c>
      <c r="B26" s="218"/>
      <c r="C26" s="216"/>
      <c r="D26" s="136"/>
    </row>
    <row r="27" spans="1:9" ht="15" customHeight="1" x14ac:dyDescent="0.35">
      <c r="A27" s="263" t="s">
        <v>47</v>
      </c>
      <c r="B27" s="263"/>
      <c r="C27" s="263"/>
      <c r="D27" s="263"/>
      <c r="E27" s="263"/>
      <c r="F27" s="263"/>
      <c r="G27" s="263"/>
      <c r="H27" s="263"/>
      <c r="I27" s="263"/>
    </row>
    <row r="28" spans="1:9" ht="15" customHeight="1" x14ac:dyDescent="0.35">
      <c r="A28" s="263" t="s">
        <v>37</v>
      </c>
      <c r="B28" s="263"/>
      <c r="C28" s="263"/>
      <c r="D28" s="263"/>
      <c r="E28" s="263"/>
      <c r="F28" s="263"/>
      <c r="G28" s="263"/>
      <c r="H28" s="263"/>
      <c r="I28" s="263"/>
    </row>
    <row r="29" spans="1:9" ht="15" customHeight="1" x14ac:dyDescent="0.35">
      <c r="A29" s="264" t="s">
        <v>73</v>
      </c>
      <c r="B29" s="264"/>
      <c r="C29" s="264"/>
      <c r="D29" s="264"/>
      <c r="E29" s="264"/>
      <c r="F29" s="264"/>
      <c r="G29" s="264"/>
      <c r="H29" s="264"/>
      <c r="I29" s="264"/>
    </row>
  </sheetData>
  <mergeCells count="5">
    <mergeCell ref="A6:A21"/>
    <mergeCell ref="A22:A24"/>
    <mergeCell ref="A27:I27"/>
    <mergeCell ref="A28:I28"/>
    <mergeCell ref="A29:I29"/>
  </mergeCells>
  <pageMargins left="0.70866141732283472" right="0.70866141732283472" top="0.74803149606299213" bottom="0.74803149606299213" header="0.31496062992125984" footer="0.31496062992125984"/>
  <pageSetup paperSize="9" scale="9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J30"/>
  <sheetViews>
    <sheetView showGridLines="0" zoomScale="85" zoomScaleNormal="85" workbookViewId="0"/>
  </sheetViews>
  <sheetFormatPr defaultColWidth="9.1328125" defaultRowHeight="15" x14ac:dyDescent="0.4"/>
  <cols>
    <col min="1" max="1" width="30.73046875" style="1" customWidth="1"/>
    <col min="2" max="9" width="15.73046875" style="1" customWidth="1"/>
    <col min="10" max="16384" width="9.1328125" style="1"/>
  </cols>
  <sheetData>
    <row r="1" spans="1:10" ht="15" customHeight="1" x14ac:dyDescent="0.4">
      <c r="A1" s="101" t="s">
        <v>68</v>
      </c>
      <c r="B1" s="101"/>
      <c r="C1" s="101"/>
      <c r="D1" s="101"/>
      <c r="E1" s="101"/>
      <c r="F1" s="101"/>
      <c r="G1" s="101"/>
      <c r="H1" s="101"/>
      <c r="I1" s="101"/>
      <c r="J1" s="101"/>
    </row>
    <row r="2" spans="1:10" ht="15" customHeight="1" x14ac:dyDescent="0.4">
      <c r="A2" s="25"/>
      <c r="B2" s="26"/>
      <c r="C2" s="26"/>
      <c r="D2" s="26"/>
      <c r="E2" s="26"/>
      <c r="F2" s="26"/>
      <c r="G2" s="26"/>
      <c r="H2" s="26"/>
      <c r="I2" s="27"/>
    </row>
    <row r="3" spans="1:10" ht="30" customHeight="1" x14ac:dyDescent="0.4">
      <c r="A3" s="28"/>
      <c r="B3" s="2" t="s">
        <v>0</v>
      </c>
      <c r="C3" s="2" t="s">
        <v>1</v>
      </c>
      <c r="D3" s="2" t="s">
        <v>2</v>
      </c>
      <c r="E3" s="2" t="s">
        <v>3</v>
      </c>
      <c r="F3" s="2" t="s">
        <v>4</v>
      </c>
      <c r="G3" s="3" t="s">
        <v>5</v>
      </c>
      <c r="H3" s="29" t="s">
        <v>6</v>
      </c>
      <c r="I3" s="30" t="s">
        <v>7</v>
      </c>
    </row>
    <row r="4" spans="1:10" ht="15" customHeight="1" x14ac:dyDescent="0.4">
      <c r="A4" s="31" t="s">
        <v>6</v>
      </c>
      <c r="B4" s="32" t="e">
        <f>IF(MROUND(#REF!,100)&lt;5,"-",MROUND(#REF!,100))</f>
        <v>#REF!</v>
      </c>
      <c r="C4" s="32" t="e">
        <f>IF(MROUND(#REF!,100)&lt;5,"-",MROUND(#REF!,100))</f>
        <v>#REF!</v>
      </c>
      <c r="D4" s="32" t="e">
        <f>IF(MROUND(#REF!,100)&lt;5,"-",MROUND(#REF!,100))</f>
        <v>#REF!</v>
      </c>
      <c r="E4" s="32" t="e">
        <f>IF(MROUND(#REF!,100)&lt;5,"-",MROUND(#REF!,100))</f>
        <v>#REF!</v>
      </c>
      <c r="F4" s="32" t="e">
        <f>IF(MROUND(#REF!,100)&lt;5,"-",MROUND(#REF!,100))</f>
        <v>#REF!</v>
      </c>
      <c r="G4" s="32" t="e">
        <f>IF(MROUND(#REF!,100)&lt;5,"-",MROUND(#REF!,100))</f>
        <v>#REF!</v>
      </c>
      <c r="H4" s="32" t="e">
        <f>IF(MROUND(#REF!,100)&lt;5,"-",MROUND(#REF!,100))</f>
        <v>#REF!</v>
      </c>
      <c r="I4" s="33" t="e">
        <f>#REF!</f>
        <v>#REF!</v>
      </c>
      <c r="J4" s="5"/>
    </row>
    <row r="5" spans="1:10" ht="15" customHeight="1" x14ac:dyDescent="0.4">
      <c r="A5" s="34" t="s">
        <v>8</v>
      </c>
      <c r="B5" s="35"/>
      <c r="C5" s="35"/>
      <c r="D5" s="36"/>
      <c r="E5" s="35"/>
      <c r="F5" s="35"/>
      <c r="G5" s="35"/>
      <c r="H5" s="35"/>
      <c r="I5" s="35"/>
    </row>
    <row r="6" spans="1:10" ht="15" customHeight="1" x14ac:dyDescent="0.4">
      <c r="A6" s="37" t="s">
        <v>69</v>
      </c>
      <c r="B6" s="36" t="e">
        <f>IF(MROUND(#REF!,10)&lt;5,"-",MROUND(#REF!,10))</f>
        <v>#REF!</v>
      </c>
      <c r="C6" s="36" t="e">
        <f>IF(MROUND(#REF!,10)&lt;5,"-",MROUND(#REF!,10))</f>
        <v>#REF!</v>
      </c>
      <c r="D6" s="36" t="e">
        <f>IF(MROUND(#REF!,10)&lt;5,"-",MROUND(#REF!,10))</f>
        <v>#REF!</v>
      </c>
      <c r="E6" s="36" t="e">
        <f>IF(MROUND(#REF!,10)&lt;5,"-",MROUND(#REF!,10))</f>
        <v>#REF!</v>
      </c>
      <c r="F6" s="36" t="e">
        <f>IF(MROUND(#REF!,10)&lt;5,"-",MROUND(#REF!,10))</f>
        <v>#REF!</v>
      </c>
      <c r="G6" s="36" t="e">
        <f>IF(MROUND(#REF!,10)&lt;5,"-",MROUND(#REF!,10))</f>
        <v>#REF!</v>
      </c>
      <c r="H6" s="36" t="e">
        <f>IF(MROUND(#REF!,10)&lt;5,"-",MROUND(#REF!,10))</f>
        <v>#REF!</v>
      </c>
      <c r="I6" s="69" t="e">
        <f>IF(#REF!&lt;0.005,"*",ROUND(#REF!, 3))</f>
        <v>#REF!</v>
      </c>
      <c r="J6" s="5"/>
    </row>
    <row r="7" spans="1:10" ht="15" customHeight="1" x14ac:dyDescent="0.4">
      <c r="A7" s="37" t="s">
        <v>9</v>
      </c>
      <c r="B7" s="36" t="e">
        <f>IF(MROUND(#REF!,10)&lt;5,"-",MROUND(#REF!,10))</f>
        <v>#REF!</v>
      </c>
      <c r="C7" s="36" t="e">
        <f>IF(MROUND(#REF!,10)&lt;5,"-",MROUND(#REF!,10))</f>
        <v>#REF!</v>
      </c>
      <c r="D7" s="36" t="e">
        <f>IF(MROUND(#REF!,10)&lt;5,"-",MROUND(#REF!,10))</f>
        <v>#REF!</v>
      </c>
      <c r="E7" s="36" t="e">
        <f>IF(MROUND(#REF!,10)&lt;5,"-",MROUND(#REF!,10))</f>
        <v>#REF!</v>
      </c>
      <c r="F7" s="36" t="e">
        <f>IF(MROUND(#REF!,10)&lt;5,"-",MROUND(#REF!,10))</f>
        <v>#REF!</v>
      </c>
      <c r="G7" s="36" t="e">
        <f>IF(MROUND(#REF!,10)&lt;5,"-",MROUND(#REF!,10))</f>
        <v>#REF!</v>
      </c>
      <c r="H7" s="36" t="e">
        <f>IF(MROUND(#REF!,10)&lt;5,"-",MROUND(#REF!,10))</f>
        <v>#REF!</v>
      </c>
      <c r="I7" s="189" t="e">
        <f>IF(#REF!&lt;0.005,"*",ROUND(#REF!, 3))</f>
        <v>#REF!</v>
      </c>
      <c r="J7" s="5"/>
    </row>
    <row r="8" spans="1:10" ht="15" customHeight="1" x14ac:dyDescent="0.4">
      <c r="A8" s="37" t="s">
        <v>10</v>
      </c>
      <c r="B8" s="36" t="e">
        <f>IF(MROUND(#REF!,10)&lt;5,"-",MROUND(#REF!,10))</f>
        <v>#REF!</v>
      </c>
      <c r="C8" s="36" t="e">
        <f>IF(MROUND(#REF!,10)&lt;5,"-",MROUND(#REF!,10))</f>
        <v>#REF!</v>
      </c>
      <c r="D8" s="36" t="e">
        <f>IF(MROUND(#REF!,10)&lt;5,"-",MROUND(#REF!,10))</f>
        <v>#REF!</v>
      </c>
      <c r="E8" s="36" t="e">
        <f>IF(MROUND(#REF!,10)&lt;5,"-",MROUND(#REF!,10))</f>
        <v>#REF!</v>
      </c>
      <c r="F8" s="36" t="e">
        <f>IF(MROUND(#REF!,10)&lt;5,"-",MROUND(#REF!,10))</f>
        <v>#REF!</v>
      </c>
      <c r="G8" s="36" t="e">
        <f>IF(MROUND(#REF!,10)&lt;5,"-",MROUND(#REF!,10))</f>
        <v>#REF!</v>
      </c>
      <c r="H8" s="36" t="e">
        <f>IF(MROUND(#REF!,10)&lt;5,"-",MROUND(#REF!,10))</f>
        <v>#REF!</v>
      </c>
      <c r="I8" s="189" t="e">
        <f>IF(#REF!&lt;0.005,"*",ROUND(#REF!, 3))</f>
        <v>#REF!</v>
      </c>
      <c r="J8" s="5"/>
    </row>
    <row r="9" spans="1:10" ht="15" customHeight="1" x14ac:dyDescent="0.4">
      <c r="A9" s="37"/>
      <c r="B9" s="36"/>
      <c r="C9" s="36"/>
      <c r="D9" s="36"/>
      <c r="E9" s="36"/>
      <c r="F9" s="36"/>
      <c r="G9" s="36"/>
      <c r="H9" s="36"/>
      <c r="I9" s="189"/>
      <c r="J9" s="5"/>
    </row>
    <row r="10" spans="1:10" ht="15" customHeight="1" x14ac:dyDescent="0.4">
      <c r="A10" s="40" t="s">
        <v>11</v>
      </c>
      <c r="B10" s="36"/>
      <c r="C10" s="36"/>
      <c r="D10" s="36"/>
      <c r="E10" s="36"/>
      <c r="F10" s="36"/>
      <c r="G10" s="36"/>
      <c r="H10" s="36"/>
      <c r="I10" s="189"/>
      <c r="J10" s="5"/>
    </row>
    <row r="11" spans="1:10" ht="15" customHeight="1" x14ac:dyDescent="0.4">
      <c r="A11" s="37" t="s">
        <v>12</v>
      </c>
      <c r="B11" s="36" t="e">
        <f>IF(MROUND(#REF!,10)&lt;5,"-",MROUND(#REF!,10))</f>
        <v>#REF!</v>
      </c>
      <c r="C11" s="36" t="e">
        <f>IF(MROUND(#REF!,10)&lt;5,"-",MROUND(#REF!,10))</f>
        <v>#REF!</v>
      </c>
      <c r="D11" s="36" t="e">
        <f>IF(MROUND(#REF!,10)&lt;5,"-",MROUND(#REF!,10))</f>
        <v>#REF!</v>
      </c>
      <c r="E11" s="36" t="e">
        <f>IF(MROUND(#REF!,10)&lt;5,"-",MROUND(#REF!,10))</f>
        <v>#REF!</v>
      </c>
      <c r="F11" s="36" t="e">
        <f>IF(MROUND(#REF!,10)&lt;5,"-",MROUND(#REF!,10))</f>
        <v>#REF!</v>
      </c>
      <c r="G11" s="36" t="e">
        <f>IF(MROUND(#REF!,10)&lt;5,"-",MROUND(#REF!,10))</f>
        <v>#REF!</v>
      </c>
      <c r="H11" s="36" t="e">
        <f>IF(MROUND(#REF!,10)&lt;5,"-",MROUND(#REF!,10))</f>
        <v>#REF!</v>
      </c>
      <c r="I11" s="189" t="e">
        <f>IF(#REF!&lt;0.005,"*",ROUND(#REF!, 3))</f>
        <v>#REF!</v>
      </c>
      <c r="J11" s="5"/>
    </row>
    <row r="12" spans="1:10" ht="15" customHeight="1" x14ac:dyDescent="0.4">
      <c r="A12" s="37" t="s">
        <v>13</v>
      </c>
      <c r="B12" s="36" t="e">
        <f>IF(MROUND(#REF!,10)&lt;5,"-",MROUND(#REF!,10))</f>
        <v>#REF!</v>
      </c>
      <c r="C12" s="36" t="e">
        <f>IF(MROUND(#REF!,10)&lt;5,"-",MROUND(#REF!,10))</f>
        <v>#REF!</v>
      </c>
      <c r="D12" s="36" t="e">
        <f>IF(MROUND(#REF!,10)&lt;5,"-",MROUND(#REF!,10))</f>
        <v>#REF!</v>
      </c>
      <c r="E12" s="36" t="e">
        <f>IF(MROUND(#REF!,10)&lt;5,"-",MROUND(#REF!,10))</f>
        <v>#REF!</v>
      </c>
      <c r="F12" s="36" t="e">
        <f>IF(MROUND(#REF!,10)&lt;5,"-",MROUND(#REF!,10))</f>
        <v>#REF!</v>
      </c>
      <c r="G12" s="36" t="e">
        <f>IF(MROUND(#REF!,10)&lt;5,"-",MROUND(#REF!,10))</f>
        <v>#REF!</v>
      </c>
      <c r="H12" s="36" t="e">
        <f>IF(MROUND(#REF!,10)&lt;5,"-",MROUND(#REF!,10))</f>
        <v>#REF!</v>
      </c>
      <c r="I12" s="189" t="e">
        <f>IF(#REF!&lt;0.005,"*",ROUND(#REF!, 3))</f>
        <v>#REF!</v>
      </c>
      <c r="J12" s="5"/>
    </row>
    <row r="13" spans="1:10" ht="15" customHeight="1" x14ac:dyDescent="0.4">
      <c r="A13" s="37"/>
      <c r="B13" s="36"/>
      <c r="C13" s="36"/>
      <c r="D13" s="36"/>
      <c r="E13" s="36"/>
      <c r="F13" s="36"/>
      <c r="G13" s="36"/>
      <c r="H13" s="36"/>
      <c r="I13" s="189"/>
      <c r="J13" s="5"/>
    </row>
    <row r="14" spans="1:10" ht="30" customHeight="1" x14ac:dyDescent="0.4">
      <c r="A14" s="40" t="s">
        <v>14</v>
      </c>
      <c r="B14" s="36"/>
      <c r="C14" s="36"/>
      <c r="D14" s="36"/>
      <c r="E14" s="36"/>
      <c r="F14" s="36"/>
      <c r="G14" s="36"/>
      <c r="H14" s="36"/>
      <c r="I14" s="189"/>
      <c r="J14" s="5"/>
    </row>
    <row r="15" spans="1:10" ht="15" customHeight="1" x14ac:dyDescent="0.4">
      <c r="A15" s="42" t="s">
        <v>15</v>
      </c>
      <c r="B15" s="36" t="e">
        <f>IF(MROUND(#REF!,10)&lt;5,"-",MROUND(#REF!,10))</f>
        <v>#REF!</v>
      </c>
      <c r="C15" s="36" t="e">
        <f>IF(MROUND(#REF!,10)&lt;5,"-",MROUND(#REF!,10))</f>
        <v>#REF!</v>
      </c>
      <c r="D15" s="36" t="e">
        <f>IF(MROUND(#REF!,10)&lt;5,"-",MROUND(#REF!,10))</f>
        <v>#REF!</v>
      </c>
      <c r="E15" s="36" t="e">
        <f>IF(MROUND(#REF!,10)&lt;5,"-",MROUND(#REF!,10))</f>
        <v>#REF!</v>
      </c>
      <c r="F15" s="36" t="e">
        <f>IF(MROUND(#REF!,10)&lt;5,"-",MROUND(#REF!,10))</f>
        <v>#REF!</v>
      </c>
      <c r="G15" s="36" t="e">
        <f>IF(MROUND(#REF!,10)&lt;5,"-",MROUND(#REF!,10))</f>
        <v>#REF!</v>
      </c>
      <c r="H15" s="36" t="e">
        <f>IF(MROUND(#REF!,10)&lt;5,"-",MROUND(#REF!,10))</f>
        <v>#REF!</v>
      </c>
      <c r="I15" s="189" t="e">
        <f>IF(#REF!&lt;0.005,"*",ROUND(#REF!, 3))</f>
        <v>#REF!</v>
      </c>
      <c r="J15" s="5"/>
    </row>
    <row r="16" spans="1:10" ht="15" customHeight="1" x14ac:dyDescent="0.4">
      <c r="A16" s="42" t="s">
        <v>16</v>
      </c>
      <c r="B16" s="36" t="e">
        <f>IF(MROUND(#REF!,10)&lt;5,"-",MROUND(#REF!,10))</f>
        <v>#REF!</v>
      </c>
      <c r="C16" s="36" t="e">
        <f>IF(MROUND(#REF!,10)&lt;5,"-",MROUND(#REF!,10))</f>
        <v>#REF!</v>
      </c>
      <c r="D16" s="36" t="e">
        <f>IF(MROUND(#REF!,10)&lt;5,"-",MROUND(#REF!,10))</f>
        <v>#REF!</v>
      </c>
      <c r="E16" s="36" t="e">
        <f>IF(MROUND(#REF!,10)&lt;5,"-",MROUND(#REF!,10))</f>
        <v>#REF!</v>
      </c>
      <c r="F16" s="36" t="e">
        <f>IF(MROUND(#REF!,10)&lt;5,"-",MROUND(#REF!,10))</f>
        <v>#REF!</v>
      </c>
      <c r="G16" s="36" t="e">
        <f>IF(MROUND(#REF!,10)&lt;5,"-",MROUND(#REF!,10))</f>
        <v>#REF!</v>
      </c>
      <c r="H16" s="36" t="e">
        <f>IF(MROUND(#REF!,10)&lt;5,"-",MROUND(#REF!,10))</f>
        <v>#REF!</v>
      </c>
      <c r="I16" s="189" t="e">
        <f>IF(#REF!&lt;0.005,"*",ROUND(#REF!, 3))</f>
        <v>#REF!</v>
      </c>
      <c r="J16" s="5"/>
    </row>
    <row r="17" spans="1:10" ht="15" customHeight="1" x14ac:dyDescent="0.4">
      <c r="A17" s="42" t="s">
        <v>5</v>
      </c>
      <c r="B17" s="36" t="e">
        <f>IF(MROUND(#REF!,10)&lt;5,"-",MROUND(#REF!,10))</f>
        <v>#REF!</v>
      </c>
      <c r="C17" s="36" t="e">
        <f>IF(MROUND(#REF!,10)&lt;5,"-",MROUND(#REF!,10))</f>
        <v>#REF!</v>
      </c>
      <c r="D17" s="36" t="e">
        <f>IF(MROUND(#REF!,10)&lt;5,"-",MROUND(#REF!,10))</f>
        <v>#REF!</v>
      </c>
      <c r="E17" s="36" t="e">
        <f>IF(MROUND(#REF!,10)&lt;5,"-",MROUND(#REF!,10))</f>
        <v>#REF!</v>
      </c>
      <c r="F17" s="36" t="e">
        <f>IF(MROUND(#REF!,10)&lt;5,"-",MROUND(#REF!,10))</f>
        <v>#REF!</v>
      </c>
      <c r="G17" s="36" t="e">
        <f>IF(MROUND(#REF!,10)&lt;5,"-",MROUND(#REF!,10))</f>
        <v>#REF!</v>
      </c>
      <c r="H17" s="36" t="e">
        <f>IF(MROUND(#REF!,10)&lt;5,"-",MROUND(#REF!,10))</f>
        <v>#REF!</v>
      </c>
      <c r="I17" s="189" t="e">
        <f>IF(#REF!&lt;0.005,"*",ROUND(#REF!, 3))</f>
        <v>#REF!</v>
      </c>
      <c r="J17" s="5"/>
    </row>
    <row r="18" spans="1:10" ht="15" customHeight="1" x14ac:dyDescent="0.4">
      <c r="A18" s="43"/>
      <c r="B18" s="36"/>
      <c r="C18" s="36"/>
      <c r="D18" s="36"/>
      <c r="E18" s="36"/>
      <c r="F18" s="36"/>
      <c r="G18" s="36"/>
      <c r="H18" s="36"/>
      <c r="I18" s="189"/>
      <c r="J18" s="5"/>
    </row>
    <row r="19" spans="1:10" ht="15" customHeight="1" x14ac:dyDescent="0.4">
      <c r="A19" s="44" t="s">
        <v>17</v>
      </c>
      <c r="B19" s="36"/>
      <c r="C19" s="36"/>
      <c r="D19" s="36"/>
      <c r="E19" s="36"/>
      <c r="F19" s="36"/>
      <c r="G19" s="36"/>
      <c r="H19" s="36"/>
      <c r="I19" s="189"/>
      <c r="J19" s="5"/>
    </row>
    <row r="20" spans="1:10" ht="15" customHeight="1" x14ac:dyDescent="0.4">
      <c r="A20" s="42" t="s">
        <v>18</v>
      </c>
      <c r="B20" s="36" t="e">
        <f>IF(MROUND(#REF!,10)&lt;5,"-",MROUND(#REF!,10))</f>
        <v>#REF!</v>
      </c>
      <c r="C20" s="36" t="e">
        <f>IF(MROUND(#REF!,10)&lt;5,"-",MROUND(#REF!,10))</f>
        <v>#REF!</v>
      </c>
      <c r="D20" s="36" t="e">
        <f>IF(MROUND(#REF!,10)&lt;5,"-",MROUND(#REF!,10))</f>
        <v>#REF!</v>
      </c>
      <c r="E20" s="36" t="e">
        <f>IF(MROUND(#REF!,10)&lt;5,"-",MROUND(#REF!,10))</f>
        <v>#REF!</v>
      </c>
      <c r="F20" s="36" t="e">
        <f>IF(MROUND(#REF!,10)&lt;5,"-",MROUND(#REF!,10))</f>
        <v>#REF!</v>
      </c>
      <c r="G20" s="36" t="e">
        <f>IF(MROUND(#REF!,10)&lt;5,"-",MROUND(#REF!,10))</f>
        <v>#REF!</v>
      </c>
      <c r="H20" s="36" t="e">
        <f>IF(MROUND(#REF!,10)&lt;5,"-",MROUND(#REF!,10))</f>
        <v>#REF!</v>
      </c>
      <c r="I20" s="189" t="e">
        <f>IF(#REF!&lt;0.005,"*",ROUND(#REF!, 3))</f>
        <v>#REF!</v>
      </c>
      <c r="J20" s="5"/>
    </row>
    <row r="21" spans="1:10" ht="15" customHeight="1" x14ac:dyDescent="0.4">
      <c r="A21" s="42" t="s">
        <v>19</v>
      </c>
      <c r="B21" s="36" t="e">
        <f>IF(MROUND(#REF!,10)&lt;5,"-",MROUND(#REF!,10))</f>
        <v>#REF!</v>
      </c>
      <c r="C21" s="36" t="e">
        <f>IF(MROUND(#REF!,10)&lt;5,"-",MROUND(#REF!,10))</f>
        <v>#REF!</v>
      </c>
      <c r="D21" s="36" t="e">
        <f>IF(MROUND(#REF!,10)&lt;5,"-",MROUND(#REF!,10))</f>
        <v>#REF!</v>
      </c>
      <c r="E21" s="36" t="e">
        <f>IF(MROUND(#REF!,10)&lt;5,"-",MROUND(#REF!,10))</f>
        <v>#REF!</v>
      </c>
      <c r="F21" s="36" t="e">
        <f>IF(MROUND(#REF!,10)&lt;5,"-",MROUND(#REF!,10))</f>
        <v>#REF!</v>
      </c>
      <c r="G21" s="36" t="e">
        <f>IF(MROUND(#REF!,10)&lt;5,"-",MROUND(#REF!,10))</f>
        <v>#REF!</v>
      </c>
      <c r="H21" s="36" t="e">
        <f>IF(MROUND(#REF!,10)&lt;5,"-",MROUND(#REF!,10))</f>
        <v>#REF!</v>
      </c>
      <c r="I21" s="189" t="e">
        <f>IF(#REF!&lt;0.005,"*",ROUND(#REF!, 3))</f>
        <v>#REF!</v>
      </c>
      <c r="J21" s="5"/>
    </row>
    <row r="22" spans="1:10" ht="15" customHeight="1" x14ac:dyDescent="0.4">
      <c r="A22" s="42" t="s">
        <v>20</v>
      </c>
      <c r="B22" s="36" t="e">
        <f>IF(MROUND(#REF!,10)&lt;5,"-",MROUND(#REF!,10))</f>
        <v>#REF!</v>
      </c>
      <c r="C22" s="36" t="e">
        <f>IF(MROUND(#REF!,10)&lt;5,"-",MROUND(#REF!,10))</f>
        <v>#REF!</v>
      </c>
      <c r="D22" s="36" t="e">
        <f>IF(MROUND(#REF!,10)&lt;5,"-",MROUND(#REF!,10))</f>
        <v>#REF!</v>
      </c>
      <c r="E22" s="36" t="e">
        <f>IF(MROUND(#REF!,10)&lt;5,"-",MROUND(#REF!,10))</f>
        <v>#REF!</v>
      </c>
      <c r="F22" s="36" t="e">
        <f>IF(MROUND(#REF!,10)&lt;5,"-",MROUND(#REF!,10))</f>
        <v>#REF!</v>
      </c>
      <c r="G22" s="36" t="e">
        <f>IF(MROUND(#REF!,10)&lt;5,"-",MROUND(#REF!,10))</f>
        <v>#REF!</v>
      </c>
      <c r="H22" s="36" t="e">
        <f>IF(MROUND(#REF!,10)&lt;5,"-",MROUND(#REF!,10))</f>
        <v>#REF!</v>
      </c>
      <c r="I22" s="189" t="e">
        <f>IF(#REF!&lt;0.005,"*",ROUND(#REF!, 3))</f>
        <v>#REF!</v>
      </c>
      <c r="J22" s="5"/>
    </row>
    <row r="23" spans="1:10" ht="15" customHeight="1" x14ac:dyDescent="0.4">
      <c r="A23" s="42" t="s">
        <v>21</v>
      </c>
      <c r="B23" s="36" t="e">
        <f>IF(MROUND(#REF!,10)&lt;5,"-",MROUND(#REF!,10))</f>
        <v>#REF!</v>
      </c>
      <c r="C23" s="36" t="e">
        <f>IF(MROUND(#REF!,10)&lt;5,"-",MROUND(#REF!,10))</f>
        <v>#REF!</v>
      </c>
      <c r="D23" s="36" t="e">
        <f>IF(MROUND(#REF!,10)&lt;5,"-",MROUND(#REF!,10))</f>
        <v>#REF!</v>
      </c>
      <c r="E23" s="36" t="e">
        <f>IF(MROUND(#REF!,10)&lt;5,"-",MROUND(#REF!,10))</f>
        <v>#REF!</v>
      </c>
      <c r="F23" s="36" t="e">
        <f>IF(MROUND(#REF!,10)&lt;5,"-",MROUND(#REF!,10))</f>
        <v>#REF!</v>
      </c>
      <c r="G23" s="36" t="e">
        <f>IF(MROUND(#REF!,10)&lt;5,"-",MROUND(#REF!,10))</f>
        <v>#REF!</v>
      </c>
      <c r="H23" s="36" t="e">
        <f>IF(MROUND(#REF!,10)&lt;5,"-",MROUND(#REF!,10))</f>
        <v>#REF!</v>
      </c>
      <c r="I23" s="189" t="e">
        <f>IF(#REF!&lt;0.005,"*",ROUND(#REF!, 3))</f>
        <v>#REF!</v>
      </c>
      <c r="J23" s="5"/>
    </row>
    <row r="24" spans="1:10" ht="15" customHeight="1" x14ac:dyDescent="0.4">
      <c r="A24" s="42" t="s">
        <v>22</v>
      </c>
      <c r="B24" s="36" t="e">
        <f>IF(MROUND(#REF!,10)&lt;5,"-",MROUND(#REF!,10))</f>
        <v>#REF!</v>
      </c>
      <c r="C24" s="36" t="e">
        <f>IF(MROUND(#REF!,10)&lt;5,"-",MROUND(#REF!,10))</f>
        <v>#REF!</v>
      </c>
      <c r="D24" s="36" t="e">
        <f>IF(MROUND(#REF!,10)&lt;5,"-",MROUND(#REF!,10))</f>
        <v>#REF!</v>
      </c>
      <c r="E24" s="36" t="e">
        <f>IF(MROUND(#REF!,10)&lt;5,"-",MROUND(#REF!,10))</f>
        <v>#REF!</v>
      </c>
      <c r="F24" s="36" t="e">
        <f>IF(MROUND(#REF!,10)&lt;5,"-",MROUND(#REF!,10))</f>
        <v>#REF!</v>
      </c>
      <c r="G24" s="36" t="e">
        <f>IF(MROUND(#REF!,10)&lt;5,"-",MROUND(#REF!,10))</f>
        <v>#REF!</v>
      </c>
      <c r="H24" s="36" t="e">
        <f>IF(MROUND(#REF!,10)&lt;5,"-",MROUND(#REF!,10))</f>
        <v>#REF!</v>
      </c>
      <c r="I24" s="189" t="e">
        <f>IF(#REF!&lt;0.005,"*",ROUND(#REF!, 3))</f>
        <v>#REF!</v>
      </c>
      <c r="J24" s="5"/>
    </row>
    <row r="25" spans="1:10" ht="15" customHeight="1" x14ac:dyDescent="0.4">
      <c r="A25" s="46" t="s">
        <v>23</v>
      </c>
      <c r="B25" s="47" t="e">
        <f>IF(MROUND(#REF!,10)&lt;5,"-",MROUND(#REF!,10))</f>
        <v>#REF!</v>
      </c>
      <c r="C25" s="47" t="e">
        <f>IF(MROUND(#REF!,10)&lt;5,"-",MROUND(#REF!,10))</f>
        <v>#REF!</v>
      </c>
      <c r="D25" s="47" t="e">
        <f>IF(MROUND(#REF!,10)&lt;5,"-",MROUND(#REF!,10))</f>
        <v>#REF!</v>
      </c>
      <c r="E25" s="47" t="e">
        <f>IF(MROUND(#REF!,10)&lt;5,"-",MROUND(#REF!,10))</f>
        <v>#REF!</v>
      </c>
      <c r="F25" s="47" t="e">
        <f>IF(MROUND(#REF!,10)&lt;5,"-",MROUND(#REF!,10))</f>
        <v>#REF!</v>
      </c>
      <c r="G25" s="47" t="e">
        <f>IF(MROUND(#REF!,10)&lt;5,"-",MROUND(#REF!,10))</f>
        <v>#REF!</v>
      </c>
      <c r="H25" s="47" t="e">
        <f>IF(MROUND(#REF!,10)&lt;5,"-",MROUND(#REF!,10))</f>
        <v>#REF!</v>
      </c>
      <c r="I25" s="225" t="e">
        <f>IF(#REF!&lt;0.005,"*",ROUND(#REF!, 3))</f>
        <v>#REF!</v>
      </c>
      <c r="J25" s="5"/>
    </row>
    <row r="26" spans="1:10" s="4" customFormat="1" ht="15" customHeight="1" x14ac:dyDescent="0.4">
      <c r="A26" s="49" t="s">
        <v>24</v>
      </c>
      <c r="B26" s="50"/>
      <c r="C26" s="51"/>
      <c r="D26" s="51"/>
      <c r="E26" s="51"/>
      <c r="F26" s="52"/>
      <c r="G26" s="52"/>
      <c r="H26" s="53"/>
      <c r="I26" s="53"/>
    </row>
    <row r="27" spans="1:10" s="4" customFormat="1" ht="15" customHeight="1" x14ac:dyDescent="0.35">
      <c r="A27" s="275" t="s">
        <v>38</v>
      </c>
      <c r="B27" s="275"/>
      <c r="C27" s="275"/>
      <c r="D27" s="275"/>
      <c r="E27" s="275"/>
      <c r="F27" s="275"/>
      <c r="G27" s="275"/>
      <c r="H27" s="275"/>
      <c r="I27" s="275"/>
    </row>
    <row r="28" spans="1:10" s="4" customFormat="1" ht="15" customHeight="1" x14ac:dyDescent="0.35">
      <c r="A28" s="275" t="s">
        <v>34</v>
      </c>
      <c r="B28" s="275"/>
      <c r="C28" s="275"/>
      <c r="D28" s="275"/>
      <c r="E28" s="275"/>
      <c r="F28" s="275"/>
      <c r="G28" s="275"/>
      <c r="H28" s="275"/>
      <c r="I28" s="275"/>
    </row>
    <row r="29" spans="1:10" s="4" customFormat="1" ht="15" customHeight="1" x14ac:dyDescent="0.35">
      <c r="A29" s="275" t="s">
        <v>32</v>
      </c>
      <c r="B29" s="275"/>
      <c r="C29" s="275"/>
      <c r="D29" s="275"/>
      <c r="E29" s="275"/>
      <c r="F29" s="275"/>
      <c r="G29" s="275"/>
      <c r="H29" s="275"/>
      <c r="I29" s="275"/>
    </row>
    <row r="30" spans="1:10" x14ac:dyDescent="0.4">
      <c r="A30" s="276" t="s">
        <v>29</v>
      </c>
      <c r="B30" s="276"/>
      <c r="C30" s="276"/>
      <c r="D30" s="276"/>
      <c r="E30" s="276"/>
      <c r="F30" s="276"/>
      <c r="G30" s="276"/>
      <c r="H30" s="276"/>
      <c r="I30" s="276"/>
    </row>
  </sheetData>
  <mergeCells count="4">
    <mergeCell ref="A27:I27"/>
    <mergeCell ref="A28:I28"/>
    <mergeCell ref="A29:I29"/>
    <mergeCell ref="A30:I30"/>
  </mergeCells>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J30"/>
  <sheetViews>
    <sheetView showGridLines="0" zoomScale="85" zoomScaleNormal="85" workbookViewId="0">
      <selection activeCell="C5" sqref="C5"/>
    </sheetView>
  </sheetViews>
  <sheetFormatPr defaultColWidth="9.1328125" defaultRowHeight="15" x14ac:dyDescent="0.4"/>
  <cols>
    <col min="1" max="1" width="34.73046875" style="1" customWidth="1"/>
    <col min="2" max="2" width="17.86328125" style="1" customWidth="1"/>
    <col min="3" max="7" width="13.73046875" style="1" customWidth="1"/>
    <col min="8" max="8" width="18" style="1" customWidth="1"/>
    <col min="9" max="9" width="13.73046875" style="1" customWidth="1"/>
    <col min="10" max="16384" width="9.1328125" style="1"/>
  </cols>
  <sheetData>
    <row r="1" spans="1:10" ht="15" customHeight="1" x14ac:dyDescent="0.4">
      <c r="A1" s="101" t="s">
        <v>51</v>
      </c>
      <c r="B1" s="101"/>
      <c r="C1" s="101"/>
      <c r="D1" s="101"/>
      <c r="E1" s="101"/>
      <c r="F1" s="101"/>
      <c r="G1" s="101"/>
      <c r="H1" s="101"/>
      <c r="I1" s="101"/>
      <c r="J1" s="101"/>
    </row>
    <row r="2" spans="1:10" ht="15" customHeight="1" x14ac:dyDescent="0.4">
      <c r="A2" s="25"/>
      <c r="B2" s="26"/>
      <c r="C2" s="26"/>
      <c r="D2" s="26"/>
      <c r="E2" s="26"/>
      <c r="F2" s="26"/>
      <c r="G2" s="26"/>
      <c r="H2" s="26"/>
      <c r="I2" s="27"/>
    </row>
    <row r="3" spans="1:10" ht="30" customHeight="1" x14ac:dyDescent="0.4">
      <c r="A3" s="28"/>
      <c r="B3" s="2" t="s">
        <v>0</v>
      </c>
      <c r="C3" s="2" t="s">
        <v>1</v>
      </c>
      <c r="D3" s="2" t="s">
        <v>2</v>
      </c>
      <c r="E3" s="2" t="s">
        <v>3</v>
      </c>
      <c r="F3" s="2" t="s">
        <v>4</v>
      </c>
      <c r="G3" s="3" t="s">
        <v>5</v>
      </c>
      <c r="H3" s="29" t="s">
        <v>6</v>
      </c>
      <c r="I3" s="30" t="s">
        <v>7</v>
      </c>
    </row>
    <row r="4" spans="1:10" ht="15" customHeight="1" x14ac:dyDescent="0.4">
      <c r="A4" s="31" t="s">
        <v>6</v>
      </c>
      <c r="B4" s="32" t="e">
        <f>IF('Maths Assessment E&amp;D (R)'!B4="-",0,'Maths Assessment E&amp;D (R)'!B4-#REF!)</f>
        <v>#REF!</v>
      </c>
      <c r="C4" s="32" t="e">
        <f>IF('Maths Assessment E&amp;D (R)'!C4="-",0,'Maths Assessment E&amp;D (R)'!C4-#REF!)</f>
        <v>#REF!</v>
      </c>
      <c r="D4" s="32" t="e">
        <f>IF('Maths Assessment E&amp;D (R)'!D4="-",0,'Maths Assessment E&amp;D (R)'!D4-#REF!)</f>
        <v>#REF!</v>
      </c>
      <c r="E4" s="32" t="e">
        <f>IF('Maths Assessment E&amp;D (R)'!E4="-",0,'Maths Assessment E&amp;D (R)'!E4-#REF!)</f>
        <v>#REF!</v>
      </c>
      <c r="F4" s="32" t="e">
        <f>IF('Maths Assessment E&amp;D (R)'!F4="-",0,'Maths Assessment E&amp;D (R)'!F4-#REF!)</f>
        <v>#REF!</v>
      </c>
      <c r="G4" s="32" t="e">
        <f>IF('Maths Assessment E&amp;D (R)'!G4="-",0,'Maths Assessment E&amp;D (R)'!G4-#REF!)</f>
        <v>#REF!</v>
      </c>
      <c r="H4" s="32" t="e">
        <f>IF('Maths Assessment E&amp;D (R)'!H4="-",0,'Maths Assessment E&amp;D (R)'!H4-#REF!)</f>
        <v>#REF!</v>
      </c>
      <c r="I4" s="33" t="e">
        <f>IF('Maths Assessment E&amp;D (R)'!I4="*",0,'Maths Assessment E&amp;D (R)'!I4-#REF!)</f>
        <v>#REF!</v>
      </c>
      <c r="J4" s="5"/>
    </row>
    <row r="5" spans="1:10" ht="15" customHeight="1" x14ac:dyDescent="0.4">
      <c r="A5" s="34" t="s">
        <v>8</v>
      </c>
      <c r="B5" s="35"/>
      <c r="C5" s="35"/>
      <c r="D5" s="36"/>
      <c r="E5" s="35"/>
      <c r="F5" s="35"/>
      <c r="G5" s="35"/>
      <c r="H5" s="35"/>
      <c r="I5" s="35"/>
    </row>
    <row r="6" spans="1:10" ht="15" customHeight="1" x14ac:dyDescent="0.4">
      <c r="A6" s="37" t="s">
        <v>69</v>
      </c>
      <c r="B6" s="36" t="e">
        <f>IF('Maths Assessment E&amp;D (R)'!B6="-",0,'Maths Assessment E&amp;D (R)'!B6-#REF!)</f>
        <v>#REF!</v>
      </c>
      <c r="C6" s="36" t="e">
        <f>IF('Maths Assessment E&amp;D (R)'!C6="-",0,'Maths Assessment E&amp;D (R)'!C6-#REF!)</f>
        <v>#REF!</v>
      </c>
      <c r="D6" s="36" t="e">
        <f>IF('Maths Assessment E&amp;D (R)'!D6="-",0,'Maths Assessment E&amp;D (R)'!D6-#REF!)</f>
        <v>#REF!</v>
      </c>
      <c r="E6" s="36" t="e">
        <f>IF('Maths Assessment E&amp;D (R)'!E6="-",0,'Maths Assessment E&amp;D (R)'!E6-#REF!)</f>
        <v>#REF!</v>
      </c>
      <c r="F6" s="36" t="e">
        <f>IF('Maths Assessment E&amp;D (R)'!F6="-",0,'Maths Assessment E&amp;D (R)'!F6-#REF!)</f>
        <v>#REF!</v>
      </c>
      <c r="G6" s="36" t="e">
        <f>IF('Maths Assessment E&amp;D (R)'!G6="-",0,'Maths Assessment E&amp;D (R)'!G6-#REF!)</f>
        <v>#REF!</v>
      </c>
      <c r="H6" s="36" t="e">
        <f>IF('Maths Assessment E&amp;D (R)'!H6="-",0,'Maths Assessment E&amp;D (R)'!H6-#REF!)</f>
        <v>#REF!</v>
      </c>
      <c r="I6" s="69" t="e">
        <f>IF('Maths Assessment E&amp;D (R)'!I6="*",0,'Maths Assessment E&amp;D (R)'!I6-#REF!)</f>
        <v>#REF!</v>
      </c>
      <c r="J6" s="5"/>
    </row>
    <row r="7" spans="1:10" ht="15" customHeight="1" x14ac:dyDescent="0.4">
      <c r="A7" s="37" t="s">
        <v>9</v>
      </c>
      <c r="B7" s="36" t="e">
        <f>IF('Maths Assessment E&amp;D (R)'!B7="-",0,'Maths Assessment E&amp;D (R)'!B7-#REF!)</f>
        <v>#REF!</v>
      </c>
      <c r="C7" s="36" t="e">
        <f>IF('Maths Assessment E&amp;D (R)'!C7="-",0,'Maths Assessment E&amp;D (R)'!C7-#REF!)</f>
        <v>#REF!</v>
      </c>
      <c r="D7" s="36" t="e">
        <f>IF('Maths Assessment E&amp;D (R)'!D7="-",0,'Maths Assessment E&amp;D (R)'!D7-#REF!)</f>
        <v>#REF!</v>
      </c>
      <c r="E7" s="36" t="e">
        <f>IF('Maths Assessment E&amp;D (R)'!E7="-",0,'Maths Assessment E&amp;D (R)'!E7-#REF!)</f>
        <v>#REF!</v>
      </c>
      <c r="F7" s="36" t="e">
        <f>IF('Maths Assessment E&amp;D (R)'!F7="-",0,'Maths Assessment E&amp;D (R)'!F7-#REF!)</f>
        <v>#REF!</v>
      </c>
      <c r="G7" s="36" t="e">
        <f>IF('Maths Assessment E&amp;D (R)'!G7="-",0,'Maths Assessment E&amp;D (R)'!G7-#REF!)</f>
        <v>#REF!</v>
      </c>
      <c r="H7" s="36" t="e">
        <f>IF('Maths Assessment E&amp;D (R)'!H7="-",0,'Maths Assessment E&amp;D (R)'!H7-#REF!)</f>
        <v>#REF!</v>
      </c>
      <c r="I7" s="38" t="e">
        <f>IF('Maths Assessment E&amp;D (R)'!I7="*",0,'Maths Assessment E&amp;D (R)'!I7-#REF!)</f>
        <v>#REF!</v>
      </c>
      <c r="J7" s="5"/>
    </row>
    <row r="8" spans="1:10" ht="15" customHeight="1" x14ac:dyDescent="0.4">
      <c r="A8" s="37" t="s">
        <v>10</v>
      </c>
      <c r="B8" s="36" t="e">
        <f>IF('Maths Assessment E&amp;D (R)'!B8="-",0,'Maths Assessment E&amp;D (R)'!B8-#REF!)</f>
        <v>#REF!</v>
      </c>
      <c r="C8" s="36" t="e">
        <f>IF('Maths Assessment E&amp;D (R)'!C8="-",0,'Maths Assessment E&amp;D (R)'!C8-#REF!)</f>
        <v>#REF!</v>
      </c>
      <c r="D8" s="36" t="e">
        <f>IF('Maths Assessment E&amp;D (R)'!D8="-",0,'Maths Assessment E&amp;D (R)'!D8-#REF!)</f>
        <v>#REF!</v>
      </c>
      <c r="E8" s="36" t="e">
        <f>IF('Maths Assessment E&amp;D (R)'!E8="-",0,'Maths Assessment E&amp;D (R)'!E8-#REF!)</f>
        <v>#REF!</v>
      </c>
      <c r="F8" s="36" t="e">
        <f>IF('Maths Assessment E&amp;D (R)'!F8="-",0,'Maths Assessment E&amp;D (R)'!F8-#REF!)</f>
        <v>#REF!</v>
      </c>
      <c r="G8" s="36" t="e">
        <f>IF('Maths Assessment E&amp;D (R)'!G8="-",0,'Maths Assessment E&amp;D (R)'!G8-#REF!)</f>
        <v>#REF!</v>
      </c>
      <c r="H8" s="36" t="e">
        <f>IF('Maths Assessment E&amp;D (R)'!H8="-",0,'Maths Assessment E&amp;D (R)'!H8-#REF!)</f>
        <v>#REF!</v>
      </c>
      <c r="I8" s="38" t="e">
        <f>IF('Maths Assessment E&amp;D (R)'!I8="*",0,'Maths Assessment E&amp;D (R)'!I8-#REF!)</f>
        <v>#REF!</v>
      </c>
      <c r="J8" s="5"/>
    </row>
    <row r="9" spans="1:10" ht="15" customHeight="1" x14ac:dyDescent="0.4">
      <c r="A9" s="37"/>
      <c r="B9" s="35"/>
      <c r="C9" s="35"/>
      <c r="D9" s="35"/>
      <c r="E9" s="35"/>
      <c r="F9" s="35"/>
      <c r="G9" s="35"/>
      <c r="H9" s="35"/>
      <c r="I9" s="39"/>
      <c r="J9" s="5"/>
    </row>
    <row r="10" spans="1:10" ht="15" customHeight="1" x14ac:dyDescent="0.4">
      <c r="A10" s="40" t="s">
        <v>11</v>
      </c>
      <c r="B10" s="35"/>
      <c r="C10" s="35"/>
      <c r="D10" s="35"/>
      <c r="E10" s="35"/>
      <c r="F10" s="35"/>
      <c r="G10" s="35"/>
      <c r="H10" s="35"/>
      <c r="I10" s="39"/>
      <c r="J10" s="5"/>
    </row>
    <row r="11" spans="1:10" ht="15" customHeight="1" x14ac:dyDescent="0.4">
      <c r="A11" s="37" t="s">
        <v>12</v>
      </c>
      <c r="B11" s="36" t="e">
        <f>IF('Maths Assessment E&amp;D (R)'!B11="-",0,'Maths Assessment E&amp;D (R)'!B11-#REF!)</f>
        <v>#REF!</v>
      </c>
      <c r="C11" s="36" t="e">
        <f>IF('Maths Assessment E&amp;D (R)'!C11="-",0,'Maths Assessment E&amp;D (R)'!C11-#REF!)</f>
        <v>#REF!</v>
      </c>
      <c r="D11" s="36" t="e">
        <f>IF('Maths Assessment E&amp;D (R)'!D11="-",0,'Maths Assessment E&amp;D (R)'!D11-#REF!)</f>
        <v>#REF!</v>
      </c>
      <c r="E11" s="36" t="e">
        <f>IF('Maths Assessment E&amp;D (R)'!E11="-",0,'Maths Assessment E&amp;D (R)'!E11-#REF!)</f>
        <v>#REF!</v>
      </c>
      <c r="F11" s="36" t="e">
        <f>IF('Maths Assessment E&amp;D (R)'!F11="-",0,'Maths Assessment E&amp;D (R)'!F11-#REF!)</f>
        <v>#REF!</v>
      </c>
      <c r="G11" s="36" t="e">
        <f>IF('Maths Assessment E&amp;D (R)'!G11="-",0,'Maths Assessment E&amp;D (R)'!G11-#REF!)</f>
        <v>#REF!</v>
      </c>
      <c r="H11" s="36" t="e">
        <f>IF('Maths Assessment E&amp;D (R)'!H11="-",0,'Maths Assessment E&amp;D (R)'!H11-#REF!)</f>
        <v>#REF!</v>
      </c>
      <c r="I11" s="38" t="e">
        <f>IF('Maths Assessment E&amp;D (R)'!I11="*",0,'Maths Assessment E&amp;D (R)'!I11-#REF!)</f>
        <v>#REF!</v>
      </c>
      <c r="J11" s="5"/>
    </row>
    <row r="12" spans="1:10" ht="15" customHeight="1" x14ac:dyDescent="0.4">
      <c r="A12" s="37" t="s">
        <v>13</v>
      </c>
      <c r="B12" s="36" t="e">
        <f>IF('Maths Assessment E&amp;D (R)'!B12="-",0,'Maths Assessment E&amp;D (R)'!B12-#REF!)</f>
        <v>#REF!</v>
      </c>
      <c r="C12" s="36" t="e">
        <f>IF('Maths Assessment E&amp;D (R)'!C12="-",0,'Maths Assessment E&amp;D (R)'!C12-#REF!)</f>
        <v>#REF!</v>
      </c>
      <c r="D12" s="36" t="e">
        <f>IF('Maths Assessment E&amp;D (R)'!D12="-",0,'Maths Assessment E&amp;D (R)'!D12-#REF!)</f>
        <v>#REF!</v>
      </c>
      <c r="E12" s="36" t="e">
        <f>IF('Maths Assessment E&amp;D (R)'!E12="-",0,'Maths Assessment E&amp;D (R)'!E12-#REF!)</f>
        <v>#REF!</v>
      </c>
      <c r="F12" s="36" t="e">
        <f>IF('Maths Assessment E&amp;D (R)'!F12="-",0,'Maths Assessment E&amp;D (R)'!F12-#REF!)</f>
        <v>#REF!</v>
      </c>
      <c r="G12" s="36" t="e">
        <f>IF('Maths Assessment E&amp;D (R)'!G12="-",0,'Maths Assessment E&amp;D (R)'!G12-#REF!)</f>
        <v>#REF!</v>
      </c>
      <c r="H12" s="36" t="e">
        <f>IF('Maths Assessment E&amp;D (R)'!H12="-",0,'Maths Assessment E&amp;D (R)'!H12-#REF!)</f>
        <v>#REF!</v>
      </c>
      <c r="I12" s="38" t="e">
        <f>IF('Maths Assessment E&amp;D (R)'!I12="*",0,'Maths Assessment E&amp;D (R)'!I12-#REF!)</f>
        <v>#REF!</v>
      </c>
      <c r="J12" s="5"/>
    </row>
    <row r="13" spans="1:10" ht="15" customHeight="1" x14ac:dyDescent="0.45">
      <c r="A13" s="37"/>
      <c r="B13" s="35"/>
      <c r="C13" s="35"/>
      <c r="D13" s="35"/>
      <c r="E13" s="35"/>
      <c r="F13" s="35"/>
      <c r="G13" s="35"/>
      <c r="H13" s="35"/>
      <c r="I13" s="41"/>
      <c r="J13" s="5"/>
    </row>
    <row r="14" spans="1:10" ht="30" customHeight="1" x14ac:dyDescent="0.45">
      <c r="A14" s="40" t="s">
        <v>14</v>
      </c>
      <c r="B14" s="35"/>
      <c r="C14" s="35"/>
      <c r="D14" s="35"/>
      <c r="E14" s="35"/>
      <c r="F14" s="35"/>
      <c r="G14" s="35"/>
      <c r="H14" s="35"/>
      <c r="I14" s="41"/>
      <c r="J14" s="5"/>
    </row>
    <row r="15" spans="1:10" ht="15" customHeight="1" x14ac:dyDescent="0.4">
      <c r="A15" s="42" t="s">
        <v>15</v>
      </c>
      <c r="B15" s="36" t="e">
        <f>IF('Maths Assessment E&amp;D (R)'!B15="-",0,'Maths Assessment E&amp;D (R)'!B15-#REF!)</f>
        <v>#REF!</v>
      </c>
      <c r="C15" s="36" t="e">
        <f>IF('Maths Assessment E&amp;D (R)'!C15="-",0,'Maths Assessment E&amp;D (R)'!C15-#REF!)</f>
        <v>#REF!</v>
      </c>
      <c r="D15" s="36" t="e">
        <f>IF('Maths Assessment E&amp;D (R)'!D15="-",0,'Maths Assessment E&amp;D (R)'!D15-#REF!)</f>
        <v>#REF!</v>
      </c>
      <c r="E15" s="36" t="e">
        <f>IF('Maths Assessment E&amp;D (R)'!E15="-",0,'Maths Assessment E&amp;D (R)'!E15-#REF!)</f>
        <v>#REF!</v>
      </c>
      <c r="F15" s="36" t="e">
        <f>IF('Maths Assessment E&amp;D (R)'!F15="-",0,'Maths Assessment E&amp;D (R)'!F15-#REF!)</f>
        <v>#REF!</v>
      </c>
      <c r="G15" s="36" t="e">
        <f>IF('Maths Assessment E&amp;D (R)'!G15="-",0,'Maths Assessment E&amp;D (R)'!G15-#REF!)</f>
        <v>#REF!</v>
      </c>
      <c r="H15" s="36" t="e">
        <f>IF('Maths Assessment E&amp;D (R)'!H15="-",0,'Maths Assessment E&amp;D (R)'!H15-#REF!)</f>
        <v>#REF!</v>
      </c>
      <c r="I15" s="38" t="e">
        <f>IF('Maths Assessment E&amp;D (R)'!I15="*",0,'Maths Assessment E&amp;D (R)'!I15-#REF!)</f>
        <v>#REF!</v>
      </c>
      <c r="J15" s="5"/>
    </row>
    <row r="16" spans="1:10" ht="15" customHeight="1" x14ac:dyDescent="0.4">
      <c r="A16" s="42" t="s">
        <v>16</v>
      </c>
      <c r="B16" s="36" t="e">
        <f>IF('Maths Assessment E&amp;D (R)'!B16="-",0,'Maths Assessment E&amp;D (R)'!B16-#REF!)</f>
        <v>#REF!</v>
      </c>
      <c r="C16" s="36" t="e">
        <f>IF('Maths Assessment E&amp;D (R)'!C16="-",0,'Maths Assessment E&amp;D (R)'!C16-#REF!)</f>
        <v>#REF!</v>
      </c>
      <c r="D16" s="36" t="e">
        <f>IF('Maths Assessment E&amp;D (R)'!D16="-",0,'Maths Assessment E&amp;D (R)'!D16-#REF!)</f>
        <v>#REF!</v>
      </c>
      <c r="E16" s="36" t="e">
        <f>IF('Maths Assessment E&amp;D (R)'!E16="-",0,'Maths Assessment E&amp;D (R)'!E16-#REF!)</f>
        <v>#REF!</v>
      </c>
      <c r="F16" s="36" t="e">
        <f>IF('Maths Assessment E&amp;D (R)'!F16="-",0,'Maths Assessment E&amp;D (R)'!F16-#REF!)</f>
        <v>#REF!</v>
      </c>
      <c r="G16" s="36" t="e">
        <f>IF('Maths Assessment E&amp;D (R)'!G16="-",0,'Maths Assessment E&amp;D (R)'!G16-#REF!)</f>
        <v>#REF!</v>
      </c>
      <c r="H16" s="36" t="e">
        <f>IF('Maths Assessment E&amp;D (R)'!H16="-",0,'Maths Assessment E&amp;D (R)'!H16-#REF!)</f>
        <v>#REF!</v>
      </c>
      <c r="I16" s="38" t="e">
        <f>IF('Maths Assessment E&amp;D (R)'!I16="*",0,'Maths Assessment E&amp;D (R)'!I16-#REF!)</f>
        <v>#REF!</v>
      </c>
      <c r="J16" s="5"/>
    </row>
    <row r="17" spans="1:10" ht="15" customHeight="1" x14ac:dyDescent="0.4">
      <c r="A17" s="42" t="s">
        <v>5</v>
      </c>
      <c r="B17" s="36" t="e">
        <f>IF('Maths Assessment E&amp;D (R)'!B17="-",0,'Maths Assessment E&amp;D (R)'!B17-#REF!)</f>
        <v>#REF!</v>
      </c>
      <c r="C17" s="36" t="e">
        <f>IF('Maths Assessment E&amp;D (R)'!C17="-",0,'Maths Assessment E&amp;D (R)'!C17-#REF!)</f>
        <v>#REF!</v>
      </c>
      <c r="D17" s="36" t="e">
        <f>IF('Maths Assessment E&amp;D (R)'!D17="-",0,'Maths Assessment E&amp;D (R)'!D17-#REF!)</f>
        <v>#REF!</v>
      </c>
      <c r="E17" s="36" t="e">
        <f>IF('Maths Assessment E&amp;D (R)'!E17="-",0,'Maths Assessment E&amp;D (R)'!E17-#REF!)</f>
        <v>#REF!</v>
      </c>
      <c r="F17" s="36" t="e">
        <f>IF('Maths Assessment E&amp;D (R)'!F17="-",0,'Maths Assessment E&amp;D (R)'!F17-#REF!)</f>
        <v>#REF!</v>
      </c>
      <c r="G17" s="36" t="e">
        <f>IF('Maths Assessment E&amp;D (R)'!G17="-",0,'Maths Assessment E&amp;D (R)'!G17-#REF!)</f>
        <v>#REF!</v>
      </c>
      <c r="H17" s="36" t="e">
        <f>IF('Maths Assessment E&amp;D (R)'!H17="-",0,'Maths Assessment E&amp;D (R)'!H17-#REF!)</f>
        <v>#REF!</v>
      </c>
      <c r="I17" s="38" t="e">
        <f>IF('Maths Assessment E&amp;D (R)'!I17="*",0,'Maths Assessment E&amp;D (R)'!I17-#REF!)</f>
        <v>#REF!</v>
      </c>
      <c r="J17" s="5"/>
    </row>
    <row r="18" spans="1:10" ht="15" customHeight="1" x14ac:dyDescent="0.45">
      <c r="A18" s="43"/>
      <c r="B18" s="35"/>
      <c r="C18" s="35"/>
      <c r="D18" s="35"/>
      <c r="E18" s="35"/>
      <c r="F18" s="35"/>
      <c r="G18" s="35"/>
      <c r="H18" s="35"/>
      <c r="I18" s="41"/>
      <c r="J18" s="5"/>
    </row>
    <row r="19" spans="1:10" ht="15" customHeight="1" x14ac:dyDescent="0.45">
      <c r="A19" s="44" t="s">
        <v>17</v>
      </c>
      <c r="B19" s="35"/>
      <c r="C19" s="35"/>
      <c r="D19" s="35"/>
      <c r="E19" s="35"/>
      <c r="F19" s="35"/>
      <c r="G19" s="35"/>
      <c r="H19" s="35"/>
      <c r="I19" s="41"/>
      <c r="J19" s="5"/>
    </row>
    <row r="20" spans="1:10" ht="15" customHeight="1" x14ac:dyDescent="0.4">
      <c r="A20" s="42" t="s">
        <v>18</v>
      </c>
      <c r="B20" s="36" t="e">
        <f>IF('Maths Assessment E&amp;D (R)'!B20="-",0,'Maths Assessment E&amp;D (R)'!B20-#REF!)</f>
        <v>#REF!</v>
      </c>
      <c r="C20" s="36" t="e">
        <f>IF('Maths Assessment E&amp;D (R)'!C20="-",0,'Maths Assessment E&amp;D (R)'!C20-#REF!)</f>
        <v>#REF!</v>
      </c>
      <c r="D20" s="36" t="e">
        <f>IF('Maths Assessment E&amp;D (R)'!D20="-",0,'Maths Assessment E&amp;D (R)'!D20-#REF!)</f>
        <v>#REF!</v>
      </c>
      <c r="E20" s="36" t="e">
        <f>IF('Maths Assessment E&amp;D (R)'!E20="-",0,'Maths Assessment E&amp;D (R)'!E20-#REF!)</f>
        <v>#REF!</v>
      </c>
      <c r="F20" s="36" t="e">
        <f>IF('Maths Assessment E&amp;D (R)'!F20="-",0,'Maths Assessment E&amp;D (R)'!F20-#REF!)</f>
        <v>#REF!</v>
      </c>
      <c r="G20" s="36" t="e">
        <f>IF('Maths Assessment E&amp;D (R)'!G20="-",0,'Maths Assessment E&amp;D (R)'!G20-#REF!)</f>
        <v>#REF!</v>
      </c>
      <c r="H20" s="36" t="e">
        <f>IF('Maths Assessment E&amp;D (R)'!H20="-",0,'Maths Assessment E&amp;D (R)'!H20-#REF!)</f>
        <v>#REF!</v>
      </c>
      <c r="I20" s="45" t="e">
        <f>IF('Maths Assessment E&amp;D (R)'!I20="*",0,'Maths Assessment E&amp;D (R)'!I20-#REF!)</f>
        <v>#REF!</v>
      </c>
      <c r="J20" s="5"/>
    </row>
    <row r="21" spans="1:10" ht="15" customHeight="1" x14ac:dyDescent="0.4">
      <c r="A21" s="42" t="s">
        <v>19</v>
      </c>
      <c r="B21" s="36" t="e">
        <f>IF('Maths Assessment E&amp;D (R)'!B21="-",0,'Maths Assessment E&amp;D (R)'!B21-#REF!)</f>
        <v>#REF!</v>
      </c>
      <c r="C21" s="36" t="e">
        <f>IF('Maths Assessment E&amp;D (R)'!C21="-",0,'Maths Assessment E&amp;D (R)'!C21-#REF!)</f>
        <v>#REF!</v>
      </c>
      <c r="D21" s="36" t="e">
        <f>IF('Maths Assessment E&amp;D (R)'!D21="-",0,'Maths Assessment E&amp;D (R)'!D21-#REF!)</f>
        <v>#REF!</v>
      </c>
      <c r="E21" s="36" t="e">
        <f>IF('Maths Assessment E&amp;D (R)'!E21="-",0,'Maths Assessment E&amp;D (R)'!E21-#REF!)</f>
        <v>#REF!</v>
      </c>
      <c r="F21" s="36" t="e">
        <f>IF('Maths Assessment E&amp;D (R)'!F21="-",0,'Maths Assessment E&amp;D (R)'!F21-#REF!)</f>
        <v>#REF!</v>
      </c>
      <c r="G21" s="36" t="e">
        <f>IF('Maths Assessment E&amp;D (R)'!G21="-",0,'Maths Assessment E&amp;D (R)'!G21-#REF!)</f>
        <v>#REF!</v>
      </c>
      <c r="H21" s="36" t="e">
        <f>IF('Maths Assessment E&amp;D (R)'!H21="-",0,'Maths Assessment E&amp;D (R)'!H21-#REF!)</f>
        <v>#REF!</v>
      </c>
      <c r="I21" s="45" t="e">
        <f>IF('Maths Assessment E&amp;D (R)'!I21="*",0,'Maths Assessment E&amp;D (R)'!I21-#REF!)</f>
        <v>#REF!</v>
      </c>
      <c r="J21" s="5"/>
    </row>
    <row r="22" spans="1:10" ht="15" customHeight="1" x14ac:dyDescent="0.4">
      <c r="A22" s="42" t="s">
        <v>20</v>
      </c>
      <c r="B22" s="36" t="e">
        <f>IF('Maths Assessment E&amp;D (R)'!B22="-",0,'Maths Assessment E&amp;D (R)'!B22-#REF!)</f>
        <v>#REF!</v>
      </c>
      <c r="C22" s="36" t="e">
        <f>IF('Maths Assessment E&amp;D (R)'!C22="-",0,'Maths Assessment E&amp;D (R)'!C22-#REF!)</f>
        <v>#REF!</v>
      </c>
      <c r="D22" s="36" t="e">
        <f>IF('Maths Assessment E&amp;D (R)'!D22="-",0,'Maths Assessment E&amp;D (R)'!D22-#REF!)</f>
        <v>#REF!</v>
      </c>
      <c r="E22" s="36" t="e">
        <f>IF('Maths Assessment E&amp;D (R)'!E22="-",0,'Maths Assessment E&amp;D (R)'!E22-#REF!)</f>
        <v>#REF!</v>
      </c>
      <c r="F22" s="36" t="e">
        <f>IF('Maths Assessment E&amp;D (R)'!F22="-",0,'Maths Assessment E&amp;D (R)'!F22-#REF!)</f>
        <v>#REF!</v>
      </c>
      <c r="G22" s="36" t="e">
        <f>IF('Maths Assessment E&amp;D (R)'!G22="-",0,'Maths Assessment E&amp;D (R)'!G22-#REF!)</f>
        <v>#REF!</v>
      </c>
      <c r="H22" s="36" t="e">
        <f>IF('Maths Assessment E&amp;D (R)'!H22="-",0,'Maths Assessment E&amp;D (R)'!H22-#REF!)</f>
        <v>#REF!</v>
      </c>
      <c r="I22" s="45" t="e">
        <f>IF('Maths Assessment E&amp;D (R)'!I22="*",0,'Maths Assessment E&amp;D (R)'!I22-#REF!)</f>
        <v>#REF!</v>
      </c>
      <c r="J22" s="5"/>
    </row>
    <row r="23" spans="1:10" ht="15" customHeight="1" x14ac:dyDescent="0.4">
      <c r="A23" s="42" t="s">
        <v>21</v>
      </c>
      <c r="B23" s="36" t="e">
        <f>IF('Maths Assessment E&amp;D (R)'!B23="-",0,'Maths Assessment E&amp;D (R)'!B23-#REF!)</f>
        <v>#REF!</v>
      </c>
      <c r="C23" s="36" t="e">
        <f>IF('Maths Assessment E&amp;D (R)'!C23="-",0,'Maths Assessment E&amp;D (R)'!C23-#REF!)</f>
        <v>#REF!</v>
      </c>
      <c r="D23" s="36" t="e">
        <f>IF('Maths Assessment E&amp;D (R)'!D23="-",0,'Maths Assessment E&amp;D (R)'!D23-#REF!)</f>
        <v>#REF!</v>
      </c>
      <c r="E23" s="36" t="e">
        <f>IF('Maths Assessment E&amp;D (R)'!E23="-",0,'Maths Assessment E&amp;D (R)'!E23-#REF!)</f>
        <v>#REF!</v>
      </c>
      <c r="F23" s="36" t="e">
        <f>IF('Maths Assessment E&amp;D (R)'!F23="-",0,'Maths Assessment E&amp;D (R)'!F23-#REF!)</f>
        <v>#REF!</v>
      </c>
      <c r="G23" s="36" t="e">
        <f>IF('Maths Assessment E&amp;D (R)'!G23="-",0,'Maths Assessment E&amp;D (R)'!G23-#REF!)</f>
        <v>#REF!</v>
      </c>
      <c r="H23" s="36" t="e">
        <f>IF('Maths Assessment E&amp;D (R)'!H23="-",0,'Maths Assessment E&amp;D (R)'!H23-#REF!)</f>
        <v>#REF!</v>
      </c>
      <c r="I23" s="45" t="e">
        <f>IF('Maths Assessment E&amp;D (R)'!I23="*",0,'Maths Assessment E&amp;D (R)'!I23-#REF!)</f>
        <v>#REF!</v>
      </c>
      <c r="J23" s="5"/>
    </row>
    <row r="24" spans="1:10" ht="15" customHeight="1" x14ac:dyDescent="0.4">
      <c r="A24" s="42" t="s">
        <v>22</v>
      </c>
      <c r="B24" s="36" t="e">
        <f>IF('Maths Assessment E&amp;D (R)'!B24="-",0,'Maths Assessment E&amp;D (R)'!B24-#REF!)</f>
        <v>#REF!</v>
      </c>
      <c r="C24" s="36" t="e">
        <f>IF('Maths Assessment E&amp;D (R)'!C24="-",0,'Maths Assessment E&amp;D (R)'!C24-#REF!)</f>
        <v>#REF!</v>
      </c>
      <c r="D24" s="36" t="e">
        <f>IF('Maths Assessment E&amp;D (R)'!D24="-",0,'Maths Assessment E&amp;D (R)'!D24-#REF!)</f>
        <v>#REF!</v>
      </c>
      <c r="E24" s="36" t="e">
        <f>IF('Maths Assessment E&amp;D (R)'!E24="-",0,'Maths Assessment E&amp;D (R)'!E24-#REF!)</f>
        <v>#REF!</v>
      </c>
      <c r="F24" s="36" t="e">
        <f>IF('Maths Assessment E&amp;D (R)'!F24="-",0,'Maths Assessment E&amp;D (R)'!F24-#REF!)</f>
        <v>#REF!</v>
      </c>
      <c r="G24" s="36" t="e">
        <f>IF('Maths Assessment E&amp;D (R)'!G24="-",0,'Maths Assessment E&amp;D (R)'!G24-#REF!)</f>
        <v>#REF!</v>
      </c>
      <c r="H24" s="36" t="e">
        <f>IF('Maths Assessment E&amp;D (R)'!H24="-",0,'Maths Assessment E&amp;D (R)'!H24-#REF!)</f>
        <v>#REF!</v>
      </c>
      <c r="I24" s="45" t="e">
        <f>IF('Maths Assessment E&amp;D (R)'!I24="*",0,'Maths Assessment E&amp;D (R)'!I24-#REF!)</f>
        <v>#REF!</v>
      </c>
      <c r="J24" s="5"/>
    </row>
    <row r="25" spans="1:10" ht="15" customHeight="1" x14ac:dyDescent="0.4">
      <c r="A25" s="46" t="s">
        <v>23</v>
      </c>
      <c r="B25" s="47" t="e">
        <f>IF('Maths Assessment E&amp;D (R)'!B25="-",0,'Maths Assessment E&amp;D (R)'!B25-#REF!)</f>
        <v>#REF!</v>
      </c>
      <c r="C25" s="47" t="e">
        <f>IF('Maths Assessment E&amp;D (R)'!C25="-",0,'Maths Assessment E&amp;D (R)'!C25-#REF!)</f>
        <v>#REF!</v>
      </c>
      <c r="D25" s="47" t="e">
        <f>IF('Maths Assessment E&amp;D (R)'!D25="-",0,'Maths Assessment E&amp;D (R)'!D25-#REF!)</f>
        <v>#REF!</v>
      </c>
      <c r="E25" s="47" t="e">
        <f>IF('Maths Assessment E&amp;D (R)'!E25="-",0,'Maths Assessment E&amp;D (R)'!E25-#REF!)</f>
        <v>#REF!</v>
      </c>
      <c r="F25" s="47" t="e">
        <f>IF('Maths Assessment E&amp;D (R)'!F25="-",0,'Maths Assessment E&amp;D (R)'!F25-#REF!)</f>
        <v>#REF!</v>
      </c>
      <c r="G25" s="47" t="e">
        <f>IF('Maths Assessment E&amp;D (R)'!G25="-",0,'Maths Assessment E&amp;D (R)'!G25-#REF!)</f>
        <v>#REF!</v>
      </c>
      <c r="H25" s="47" t="e">
        <f>IF('Maths Assessment E&amp;D (R)'!H25="-",0,'Maths Assessment E&amp;D (R)'!H25-#REF!)</f>
        <v>#REF!</v>
      </c>
      <c r="I25" s="48" t="e">
        <f>IF('Maths Assessment E&amp;D (R)'!I25="*",0,'Maths Assessment E&amp;D (R)'!I25-#REF!)</f>
        <v>#REF!</v>
      </c>
      <c r="J25" s="5"/>
    </row>
    <row r="26" spans="1:10" s="4" customFormat="1" ht="15" customHeight="1" x14ac:dyDescent="0.4">
      <c r="A26" s="49" t="s">
        <v>24</v>
      </c>
      <c r="B26" s="50"/>
      <c r="C26" s="51"/>
      <c r="D26" s="51"/>
      <c r="E26" s="51"/>
      <c r="F26" s="52"/>
      <c r="G26" s="52"/>
      <c r="H26" s="53"/>
      <c r="I26" s="53"/>
    </row>
    <row r="27" spans="1:10" s="4" customFormat="1" ht="15" customHeight="1" x14ac:dyDescent="0.35">
      <c r="A27" s="275" t="s">
        <v>38</v>
      </c>
      <c r="B27" s="275"/>
      <c r="C27" s="275"/>
      <c r="D27" s="275"/>
      <c r="E27" s="275"/>
      <c r="F27" s="275"/>
      <c r="G27" s="275"/>
      <c r="H27" s="275"/>
      <c r="I27" s="275"/>
    </row>
    <row r="28" spans="1:10" s="4" customFormat="1" ht="15" customHeight="1" x14ac:dyDescent="0.35">
      <c r="A28" s="275" t="s">
        <v>34</v>
      </c>
      <c r="B28" s="275"/>
      <c r="C28" s="275"/>
      <c r="D28" s="275"/>
      <c r="E28" s="275"/>
      <c r="F28" s="275"/>
      <c r="G28" s="275"/>
      <c r="H28" s="275"/>
      <c r="I28" s="275"/>
    </row>
    <row r="29" spans="1:10" s="4" customFormat="1" ht="15" customHeight="1" x14ac:dyDescent="0.35">
      <c r="A29" s="275" t="s">
        <v>32</v>
      </c>
      <c r="B29" s="275"/>
      <c r="C29" s="275"/>
      <c r="D29" s="275"/>
      <c r="E29" s="275"/>
      <c r="F29" s="275"/>
      <c r="G29" s="275"/>
      <c r="H29" s="275"/>
      <c r="I29" s="275"/>
    </row>
    <row r="30" spans="1:10" x14ac:dyDescent="0.4">
      <c r="A30" s="276" t="s">
        <v>29</v>
      </c>
      <c r="B30" s="276"/>
      <c r="C30" s="276"/>
      <c r="D30" s="276"/>
      <c r="E30" s="276"/>
      <c r="F30" s="276"/>
      <c r="G30" s="276"/>
      <c r="H30" s="276"/>
      <c r="I30" s="276"/>
    </row>
  </sheetData>
  <mergeCells count="4">
    <mergeCell ref="A27:I27"/>
    <mergeCell ref="A28:I28"/>
    <mergeCell ref="A29:I29"/>
    <mergeCell ref="A30:I30"/>
  </mergeCells>
  <conditionalFormatting sqref="B4:I4">
    <cfRule type="cellIs" dxfId="7" priority="3" operator="notBetween">
      <formula>-50</formula>
      <formula>50</formula>
    </cfRule>
    <cfRule type="cellIs" dxfId="6" priority="4" operator="between">
      <formula>-50</formula>
      <formula>50</formula>
    </cfRule>
  </conditionalFormatting>
  <conditionalFormatting sqref="B6:I25">
    <cfRule type="cellIs" dxfId="5" priority="1" operator="notBetween">
      <formula>-5</formula>
      <formula>5</formula>
    </cfRule>
    <cfRule type="cellIs" dxfId="4" priority="2" operator="between">
      <formula>-5</formula>
      <formula>5</formula>
    </cfRule>
  </conditionalFormatting>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1"/>
  <sheetViews>
    <sheetView showGridLines="0" zoomScale="85" zoomScaleNormal="85" workbookViewId="0"/>
  </sheetViews>
  <sheetFormatPr defaultColWidth="9.1328125" defaultRowHeight="15" x14ac:dyDescent="0.4"/>
  <cols>
    <col min="1" max="1" width="30.73046875" style="162" customWidth="1"/>
    <col min="2" max="9" width="15.73046875" style="162" customWidth="1"/>
    <col min="10" max="16384" width="9.1328125" style="162"/>
  </cols>
  <sheetData>
    <row r="1" spans="1:11" ht="15" customHeight="1" x14ac:dyDescent="0.4">
      <c r="A1" s="193" t="s">
        <v>68</v>
      </c>
      <c r="B1" s="193"/>
      <c r="C1" s="193"/>
      <c r="D1" s="193"/>
      <c r="E1" s="193"/>
      <c r="F1" s="193"/>
      <c r="G1" s="193"/>
      <c r="H1" s="193"/>
      <c r="I1" s="193"/>
      <c r="J1" s="193"/>
    </row>
    <row r="2" spans="1:11" ht="15" customHeight="1" x14ac:dyDescent="0.4">
      <c r="A2" s="166"/>
      <c r="B2" s="167"/>
      <c r="C2" s="167"/>
      <c r="D2" s="167"/>
      <c r="E2" s="167"/>
      <c r="F2" s="167"/>
      <c r="G2" s="167"/>
      <c r="H2" s="167"/>
      <c r="I2" s="168"/>
    </row>
    <row r="3" spans="1:11" ht="30" customHeight="1" x14ac:dyDescent="0.4">
      <c r="A3" s="159"/>
      <c r="B3" s="163" t="s">
        <v>0</v>
      </c>
      <c r="C3" s="163" t="s">
        <v>1</v>
      </c>
      <c r="D3" s="163" t="s">
        <v>2</v>
      </c>
      <c r="E3" s="163" t="s">
        <v>3</v>
      </c>
      <c r="F3" s="163" t="s">
        <v>4</v>
      </c>
      <c r="G3" s="164" t="s">
        <v>5</v>
      </c>
      <c r="H3" s="169" t="s">
        <v>6</v>
      </c>
      <c r="I3" s="170" t="s">
        <v>7</v>
      </c>
    </row>
    <row r="4" spans="1:11" ht="15" customHeight="1" x14ac:dyDescent="0.4">
      <c r="A4" s="171" t="s">
        <v>6</v>
      </c>
      <c r="B4" s="172">
        <v>2200</v>
      </c>
      <c r="C4" s="172">
        <v>4300</v>
      </c>
      <c r="D4" s="172">
        <v>6300</v>
      </c>
      <c r="E4" s="172">
        <v>4800</v>
      </c>
      <c r="F4" s="172">
        <v>1400</v>
      </c>
      <c r="G4" s="172">
        <v>100</v>
      </c>
      <c r="H4" s="172">
        <v>18400</v>
      </c>
      <c r="I4" s="173">
        <v>1</v>
      </c>
      <c r="J4" s="165"/>
    </row>
    <row r="5" spans="1:11" ht="15" customHeight="1" x14ac:dyDescent="0.4">
      <c r="A5" s="174" t="s">
        <v>8</v>
      </c>
      <c r="B5" s="175"/>
      <c r="C5" s="175"/>
      <c r="D5" s="176"/>
      <c r="E5" s="175"/>
      <c r="F5" s="175"/>
      <c r="G5" s="175"/>
      <c r="H5" s="175"/>
      <c r="I5" s="175"/>
    </row>
    <row r="6" spans="1:11" ht="15" customHeight="1" x14ac:dyDescent="0.4">
      <c r="A6" s="177" t="s">
        <v>69</v>
      </c>
      <c r="B6" s="176">
        <v>480</v>
      </c>
      <c r="C6" s="176">
        <v>940</v>
      </c>
      <c r="D6" s="176">
        <v>1570</v>
      </c>
      <c r="E6" s="176">
        <v>1010</v>
      </c>
      <c r="F6" s="176">
        <v>270</v>
      </c>
      <c r="G6" s="176">
        <v>20</v>
      </c>
      <c r="H6" s="176">
        <v>4150</v>
      </c>
      <c r="I6" s="189">
        <v>0.22500000000000001</v>
      </c>
      <c r="J6" s="165"/>
      <c r="K6" s="165"/>
    </row>
    <row r="7" spans="1:11" ht="15" customHeight="1" x14ac:dyDescent="0.4">
      <c r="A7" s="177" t="s">
        <v>9</v>
      </c>
      <c r="B7" s="176">
        <v>1420</v>
      </c>
      <c r="C7" s="176">
        <v>2890</v>
      </c>
      <c r="D7" s="176">
        <v>4140</v>
      </c>
      <c r="E7" s="176">
        <v>3320</v>
      </c>
      <c r="F7" s="176">
        <v>960</v>
      </c>
      <c r="G7" s="176">
        <v>80</v>
      </c>
      <c r="H7" s="176">
        <v>12410</v>
      </c>
      <c r="I7" s="189">
        <v>0.67300000000000004</v>
      </c>
      <c r="J7" s="165"/>
    </row>
    <row r="8" spans="1:11" ht="15" customHeight="1" x14ac:dyDescent="0.4">
      <c r="A8" s="177" t="s">
        <v>10</v>
      </c>
      <c r="B8" s="176">
        <v>270</v>
      </c>
      <c r="C8" s="176">
        <v>420</v>
      </c>
      <c r="D8" s="176">
        <v>590</v>
      </c>
      <c r="E8" s="176">
        <v>450</v>
      </c>
      <c r="F8" s="176">
        <v>190</v>
      </c>
      <c r="G8" s="176">
        <v>20</v>
      </c>
      <c r="H8" s="176">
        <v>1880</v>
      </c>
      <c r="I8" s="189">
        <v>0.10199999999999999</v>
      </c>
      <c r="J8" s="165"/>
    </row>
    <row r="9" spans="1:11" ht="15" customHeight="1" x14ac:dyDescent="0.4">
      <c r="A9" s="177"/>
      <c r="B9" s="176"/>
      <c r="C9" s="176"/>
      <c r="D9" s="176"/>
      <c r="E9" s="176"/>
      <c r="F9" s="176"/>
      <c r="G9" s="176"/>
      <c r="H9" s="176"/>
      <c r="I9" s="179"/>
      <c r="J9" s="165"/>
    </row>
    <row r="10" spans="1:11" ht="15" customHeight="1" x14ac:dyDescent="0.4">
      <c r="A10" s="180" t="s">
        <v>11</v>
      </c>
      <c r="B10" s="176"/>
      <c r="C10" s="176"/>
      <c r="D10" s="176"/>
      <c r="E10" s="176"/>
      <c r="F10" s="176"/>
      <c r="G10" s="176"/>
      <c r="H10" s="176"/>
      <c r="I10" s="179"/>
      <c r="J10" s="165"/>
    </row>
    <row r="11" spans="1:11" ht="15" customHeight="1" x14ac:dyDescent="0.4">
      <c r="A11" s="177" t="s">
        <v>12</v>
      </c>
      <c r="B11" s="176">
        <v>310</v>
      </c>
      <c r="C11" s="176">
        <v>550</v>
      </c>
      <c r="D11" s="176">
        <v>590</v>
      </c>
      <c r="E11" s="176">
        <v>290</v>
      </c>
      <c r="F11" s="176">
        <v>40</v>
      </c>
      <c r="G11" s="176" t="s">
        <v>197</v>
      </c>
      <c r="H11" s="176">
        <v>1700</v>
      </c>
      <c r="I11" s="189">
        <v>9.1999999999999998E-2</v>
      </c>
      <c r="J11" s="165"/>
    </row>
    <row r="12" spans="1:11" ht="15" customHeight="1" x14ac:dyDescent="0.4">
      <c r="A12" s="177" t="s">
        <v>13</v>
      </c>
      <c r="B12" s="176">
        <v>1860</v>
      </c>
      <c r="C12" s="176">
        <v>3710</v>
      </c>
      <c r="D12" s="176">
        <v>5710</v>
      </c>
      <c r="E12" s="176">
        <v>4490</v>
      </c>
      <c r="F12" s="176">
        <v>1390</v>
      </c>
      <c r="G12" s="176">
        <v>110</v>
      </c>
      <c r="H12" s="176">
        <v>16740</v>
      </c>
      <c r="I12" s="189">
        <v>0.90800000000000003</v>
      </c>
      <c r="J12" s="165"/>
    </row>
    <row r="13" spans="1:11" ht="15" customHeight="1" x14ac:dyDescent="0.4">
      <c r="A13" s="177"/>
      <c r="B13" s="176"/>
      <c r="C13" s="176"/>
      <c r="D13" s="176"/>
      <c r="E13" s="176"/>
      <c r="F13" s="176"/>
      <c r="G13" s="176"/>
      <c r="H13" s="176"/>
      <c r="I13" s="158"/>
      <c r="J13" s="165"/>
    </row>
    <row r="14" spans="1:11" ht="30" customHeight="1" x14ac:dyDescent="0.4">
      <c r="A14" s="180" t="s">
        <v>14</v>
      </c>
      <c r="B14" s="176"/>
      <c r="C14" s="176"/>
      <c r="D14" s="176"/>
      <c r="E14" s="176"/>
      <c r="F14" s="176"/>
      <c r="G14" s="176"/>
      <c r="H14" s="176"/>
      <c r="I14" s="158"/>
      <c r="J14" s="165"/>
    </row>
    <row r="15" spans="1:11" ht="15" customHeight="1" x14ac:dyDescent="0.4">
      <c r="A15" s="181" t="s">
        <v>15</v>
      </c>
      <c r="B15" s="176">
        <v>950</v>
      </c>
      <c r="C15" s="176">
        <v>1650</v>
      </c>
      <c r="D15" s="176">
        <v>2190</v>
      </c>
      <c r="E15" s="176">
        <v>1350</v>
      </c>
      <c r="F15" s="176">
        <v>410</v>
      </c>
      <c r="G15" s="176">
        <v>60</v>
      </c>
      <c r="H15" s="176">
        <v>6390</v>
      </c>
      <c r="I15" s="189">
        <v>0.34599999999999997</v>
      </c>
      <c r="J15" s="165"/>
    </row>
    <row r="16" spans="1:11" ht="15" customHeight="1" x14ac:dyDescent="0.4">
      <c r="A16" s="181" t="s">
        <v>16</v>
      </c>
      <c r="B16" s="176">
        <v>1130</v>
      </c>
      <c r="C16" s="176">
        <v>2500</v>
      </c>
      <c r="D16" s="176">
        <v>3910</v>
      </c>
      <c r="E16" s="176">
        <v>3310</v>
      </c>
      <c r="F16" s="176">
        <v>1000</v>
      </c>
      <c r="G16" s="176">
        <v>60</v>
      </c>
      <c r="H16" s="176">
        <v>11520</v>
      </c>
      <c r="I16" s="189">
        <v>0.625</v>
      </c>
      <c r="J16" s="165"/>
    </row>
    <row r="17" spans="1:10" ht="15" customHeight="1" x14ac:dyDescent="0.4">
      <c r="A17" s="181" t="s">
        <v>5</v>
      </c>
      <c r="B17" s="176">
        <v>100</v>
      </c>
      <c r="C17" s="176">
        <v>110</v>
      </c>
      <c r="D17" s="176">
        <v>210</v>
      </c>
      <c r="E17" s="176">
        <v>120</v>
      </c>
      <c r="F17" s="176">
        <v>10</v>
      </c>
      <c r="G17" s="176" t="s">
        <v>197</v>
      </c>
      <c r="H17" s="176">
        <v>530</v>
      </c>
      <c r="I17" s="189">
        <v>2.9000000000000001E-2</v>
      </c>
      <c r="J17" s="165"/>
    </row>
    <row r="18" spans="1:10" ht="15" customHeight="1" x14ac:dyDescent="0.4">
      <c r="A18" s="182"/>
      <c r="B18" s="176"/>
      <c r="C18" s="176"/>
      <c r="D18" s="176"/>
      <c r="E18" s="176"/>
      <c r="F18" s="176"/>
      <c r="G18" s="176"/>
      <c r="H18" s="176"/>
      <c r="I18" s="158"/>
      <c r="J18" s="165"/>
    </row>
    <row r="19" spans="1:10" ht="15" customHeight="1" x14ac:dyDescent="0.4">
      <c r="A19" s="183" t="s">
        <v>17</v>
      </c>
      <c r="B19" s="176"/>
      <c r="C19" s="176"/>
      <c r="D19" s="176"/>
      <c r="E19" s="176"/>
      <c r="F19" s="176"/>
      <c r="G19" s="176"/>
      <c r="H19" s="176"/>
      <c r="I19" s="158"/>
      <c r="J19" s="165"/>
    </row>
    <row r="20" spans="1:10" ht="15" customHeight="1" x14ac:dyDescent="0.4">
      <c r="A20" s="181" t="s">
        <v>18</v>
      </c>
      <c r="B20" s="176">
        <v>160</v>
      </c>
      <c r="C20" s="176">
        <v>250</v>
      </c>
      <c r="D20" s="176">
        <v>490</v>
      </c>
      <c r="E20" s="176">
        <v>400</v>
      </c>
      <c r="F20" s="176">
        <v>90</v>
      </c>
      <c r="G20" s="176" t="s">
        <v>197</v>
      </c>
      <c r="H20" s="176">
        <v>1340</v>
      </c>
      <c r="I20" s="189">
        <v>7.2999999999999995E-2</v>
      </c>
      <c r="J20" s="165"/>
    </row>
    <row r="21" spans="1:10" ht="15" customHeight="1" x14ac:dyDescent="0.4">
      <c r="A21" s="181" t="s">
        <v>19</v>
      </c>
      <c r="B21" s="176">
        <v>180</v>
      </c>
      <c r="C21" s="176">
        <v>400</v>
      </c>
      <c r="D21" s="176">
        <v>540</v>
      </c>
      <c r="E21" s="176">
        <v>360</v>
      </c>
      <c r="F21" s="176">
        <v>120</v>
      </c>
      <c r="G21" s="176" t="s">
        <v>197</v>
      </c>
      <c r="H21" s="176">
        <v>1540</v>
      </c>
      <c r="I21" s="184">
        <v>8.4000000000000005E-2</v>
      </c>
      <c r="J21" s="165"/>
    </row>
    <row r="22" spans="1:10" ht="15" customHeight="1" x14ac:dyDescent="0.4">
      <c r="A22" s="181" t="s">
        <v>20</v>
      </c>
      <c r="B22" s="176">
        <v>120</v>
      </c>
      <c r="C22" s="176">
        <v>290</v>
      </c>
      <c r="D22" s="176">
        <v>420</v>
      </c>
      <c r="E22" s="176">
        <v>310</v>
      </c>
      <c r="F22" s="176">
        <v>90</v>
      </c>
      <c r="G22" s="176" t="s">
        <v>197</v>
      </c>
      <c r="H22" s="176">
        <v>1180</v>
      </c>
      <c r="I22" s="184">
        <v>6.4000000000000001E-2</v>
      </c>
      <c r="J22" s="165"/>
    </row>
    <row r="23" spans="1:10" ht="15" customHeight="1" x14ac:dyDescent="0.4">
      <c r="A23" s="181" t="s">
        <v>21</v>
      </c>
      <c r="B23" s="176">
        <v>1590</v>
      </c>
      <c r="C23" s="176">
        <v>3210</v>
      </c>
      <c r="D23" s="176">
        <v>4730</v>
      </c>
      <c r="E23" s="176">
        <v>3630</v>
      </c>
      <c r="F23" s="176">
        <v>1100</v>
      </c>
      <c r="G23" s="176">
        <v>90</v>
      </c>
      <c r="H23" s="176">
        <v>13900</v>
      </c>
      <c r="I23" s="184">
        <v>0.754</v>
      </c>
      <c r="J23" s="165"/>
    </row>
    <row r="24" spans="1:10" ht="15" customHeight="1" x14ac:dyDescent="0.4">
      <c r="A24" s="181" t="s">
        <v>22</v>
      </c>
      <c r="B24" s="176">
        <v>120</v>
      </c>
      <c r="C24" s="176">
        <v>110</v>
      </c>
      <c r="D24" s="176">
        <v>120</v>
      </c>
      <c r="E24" s="176">
        <v>80</v>
      </c>
      <c r="F24" s="176">
        <v>20</v>
      </c>
      <c r="G24" s="176">
        <v>20</v>
      </c>
      <c r="H24" s="176">
        <v>460</v>
      </c>
      <c r="I24" s="184">
        <v>2.5000000000000001E-2</v>
      </c>
      <c r="J24" s="165"/>
    </row>
    <row r="25" spans="1:10" ht="15" customHeight="1" x14ac:dyDescent="0.4">
      <c r="A25" s="185" t="s">
        <v>23</v>
      </c>
      <c r="B25" s="186" t="s">
        <v>197</v>
      </c>
      <c r="C25" s="186" t="s">
        <v>197</v>
      </c>
      <c r="D25" s="186">
        <v>10</v>
      </c>
      <c r="E25" s="186" t="s">
        <v>197</v>
      </c>
      <c r="F25" s="186" t="s">
        <v>197</v>
      </c>
      <c r="G25" s="186" t="s">
        <v>197</v>
      </c>
      <c r="H25" s="186">
        <v>20</v>
      </c>
      <c r="I25" s="187" t="s">
        <v>198</v>
      </c>
      <c r="J25" s="165"/>
    </row>
    <row r="26" spans="1:10" ht="15" customHeight="1" x14ac:dyDescent="0.4">
      <c r="A26" s="177"/>
      <c r="B26" s="176"/>
      <c r="C26" s="176"/>
      <c r="D26" s="176"/>
      <c r="E26" s="176"/>
      <c r="F26" s="176"/>
      <c r="G26" s="176"/>
      <c r="H26" s="176"/>
      <c r="I26" s="178"/>
      <c r="J26" s="165"/>
    </row>
    <row r="27" spans="1:10" s="4" customFormat="1" ht="15" customHeight="1" x14ac:dyDescent="0.4">
      <c r="A27" s="49" t="s">
        <v>24</v>
      </c>
      <c r="B27" s="50"/>
      <c r="C27" s="51"/>
      <c r="D27" s="51"/>
      <c r="E27" s="51"/>
      <c r="F27" s="52"/>
      <c r="G27" s="52"/>
      <c r="H27" s="53"/>
      <c r="I27" s="53"/>
    </row>
    <row r="28" spans="1:10" s="4" customFormat="1" ht="15" customHeight="1" x14ac:dyDescent="0.35">
      <c r="A28" s="275" t="s">
        <v>38</v>
      </c>
      <c r="B28" s="275"/>
      <c r="C28" s="275"/>
      <c r="D28" s="275"/>
      <c r="E28" s="275"/>
      <c r="F28" s="275"/>
      <c r="G28" s="275"/>
      <c r="H28" s="275"/>
      <c r="I28" s="275"/>
    </row>
    <row r="29" spans="1:10" s="4" customFormat="1" ht="15" customHeight="1" x14ac:dyDescent="0.35">
      <c r="A29" s="275" t="s">
        <v>34</v>
      </c>
      <c r="B29" s="275"/>
      <c r="C29" s="275"/>
      <c r="D29" s="275"/>
      <c r="E29" s="275"/>
      <c r="F29" s="275"/>
      <c r="G29" s="275"/>
      <c r="H29" s="275"/>
      <c r="I29" s="275"/>
    </row>
    <row r="30" spans="1:10" s="4" customFormat="1" ht="15" customHeight="1" x14ac:dyDescent="0.35">
      <c r="A30" s="275" t="s">
        <v>32</v>
      </c>
      <c r="B30" s="275"/>
      <c r="C30" s="275"/>
      <c r="D30" s="275"/>
      <c r="E30" s="275"/>
      <c r="F30" s="275"/>
      <c r="G30" s="275"/>
      <c r="H30" s="275"/>
      <c r="I30" s="275"/>
    </row>
    <row r="31" spans="1:10" x14ac:dyDescent="0.4">
      <c r="A31" s="276" t="s">
        <v>29</v>
      </c>
      <c r="B31" s="276"/>
      <c r="C31" s="276"/>
      <c r="D31" s="276"/>
      <c r="E31" s="276"/>
      <c r="F31" s="276"/>
      <c r="G31" s="276"/>
      <c r="H31" s="276"/>
      <c r="I31" s="276"/>
    </row>
  </sheetData>
  <mergeCells count="4">
    <mergeCell ref="A28:I28"/>
    <mergeCell ref="A29:I29"/>
    <mergeCell ref="A30:I30"/>
    <mergeCell ref="A31:I31"/>
  </mergeCells>
  <pageMargins left="0.7" right="0.7" top="0.75" bottom="0.75" header="0.3" footer="0.3"/>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L30"/>
  <sheetViews>
    <sheetView showGridLines="0" zoomScale="85" zoomScaleNormal="85" workbookViewId="0"/>
  </sheetViews>
  <sheetFormatPr defaultColWidth="34.73046875" defaultRowHeight="15" x14ac:dyDescent="0.4"/>
  <cols>
    <col min="1" max="1" width="30.73046875" style="1" customWidth="1"/>
    <col min="2" max="9" width="15.73046875" style="1" customWidth="1"/>
    <col min="10" max="255" width="9.1328125" style="1" customWidth="1"/>
    <col min="256" max="16384" width="34.73046875" style="1"/>
  </cols>
  <sheetData>
    <row r="1" spans="1:12" ht="15" customHeight="1" x14ac:dyDescent="0.4">
      <c r="A1" s="101" t="s">
        <v>52</v>
      </c>
      <c r="B1" s="101"/>
      <c r="C1" s="101"/>
      <c r="D1" s="101"/>
      <c r="E1" s="101"/>
      <c r="F1" s="101"/>
      <c r="G1" s="101"/>
      <c r="H1" s="101"/>
      <c r="I1" s="101"/>
      <c r="J1" s="101"/>
      <c r="K1" s="101"/>
      <c r="L1" s="101"/>
    </row>
    <row r="2" spans="1:12" ht="15" customHeight="1" x14ac:dyDescent="0.4">
      <c r="A2" s="56"/>
      <c r="B2" s="26"/>
      <c r="C2" s="26"/>
      <c r="D2" s="26"/>
      <c r="E2" s="26"/>
      <c r="F2" s="26"/>
      <c r="G2" s="26"/>
      <c r="H2" s="26"/>
      <c r="I2" s="27"/>
      <c r="J2" s="27"/>
      <c r="K2" s="27"/>
      <c r="L2" s="27"/>
    </row>
    <row r="3" spans="1:12" ht="30" customHeight="1" x14ac:dyDescent="0.4">
      <c r="A3" s="28"/>
      <c r="B3" s="2" t="s">
        <v>0</v>
      </c>
      <c r="C3" s="2" t="s">
        <v>1</v>
      </c>
      <c r="D3" s="2" t="s">
        <v>2</v>
      </c>
      <c r="E3" s="2" t="s">
        <v>3</v>
      </c>
      <c r="F3" s="2" t="s">
        <v>4</v>
      </c>
      <c r="G3" s="3" t="s">
        <v>5</v>
      </c>
      <c r="H3" s="29" t="s">
        <v>6</v>
      </c>
      <c r="I3" s="30" t="s">
        <v>7</v>
      </c>
      <c r="J3" s="27"/>
      <c r="K3" s="27"/>
      <c r="L3" s="27"/>
    </row>
    <row r="4" spans="1:12" ht="15" customHeight="1" x14ac:dyDescent="0.4">
      <c r="A4" s="31" t="s">
        <v>6</v>
      </c>
      <c r="B4" s="32" t="e">
        <f>IF(MROUND(#REF!,100)&lt;5,"-",MROUND(#REF!,100))</f>
        <v>#REF!</v>
      </c>
      <c r="C4" s="32" t="e">
        <f>IF(MROUND(#REF!,100)&lt;5,"-",MROUND(#REF!,100))</f>
        <v>#REF!</v>
      </c>
      <c r="D4" s="32" t="e">
        <f>IF(MROUND(#REF!,100)&lt;5,"-",MROUND(#REF!,100))</f>
        <v>#REF!</v>
      </c>
      <c r="E4" s="32" t="e">
        <f>IF(MROUND(#REF!,100)&lt;5,"-",MROUND(#REF!,100))</f>
        <v>#REF!</v>
      </c>
      <c r="F4" s="32" t="e">
        <f>IF(MROUND(#REF!,100)&lt;5,"-",MROUND(#REF!,100))</f>
        <v>#REF!</v>
      </c>
      <c r="G4" s="32" t="e">
        <f>IF(MROUND(#REF!,100)&lt;5,"-",MROUND(#REF!,100))</f>
        <v>#REF!</v>
      </c>
      <c r="H4" s="32" t="e">
        <f>IF(MROUND(#REF!,100)&lt;5,"-",MROUND(#REF!,100))</f>
        <v>#REF!</v>
      </c>
      <c r="I4" s="33" t="e">
        <f>#REF!</f>
        <v>#REF!</v>
      </c>
      <c r="J4" s="27"/>
      <c r="K4" s="27"/>
      <c r="L4" s="27"/>
    </row>
    <row r="5" spans="1:12" ht="15" customHeight="1" x14ac:dyDescent="0.4">
      <c r="A5" s="34" t="s">
        <v>8</v>
      </c>
      <c r="B5" s="35"/>
      <c r="C5" s="35"/>
      <c r="D5" s="36"/>
      <c r="E5" s="35"/>
      <c r="F5" s="35"/>
      <c r="G5" s="35"/>
      <c r="H5" s="35"/>
      <c r="I5" s="35"/>
      <c r="J5" s="27"/>
      <c r="K5" s="27"/>
      <c r="L5" s="27"/>
    </row>
    <row r="6" spans="1:12" ht="15" customHeight="1" x14ac:dyDescent="0.4">
      <c r="A6" s="37" t="s">
        <v>69</v>
      </c>
      <c r="B6" s="36" t="e">
        <f>IF(MROUND(#REF!,10)&lt;5,"-",MROUND(#REF!,10))</f>
        <v>#REF!</v>
      </c>
      <c r="C6" s="36" t="e">
        <f>IF(MROUND(#REF!,10)&lt;5,"-",MROUND(#REF!,10))</f>
        <v>#REF!</v>
      </c>
      <c r="D6" s="36" t="e">
        <f>IF(MROUND(#REF!,10)&lt;5,"-",MROUND(#REF!,10))</f>
        <v>#REF!</v>
      </c>
      <c r="E6" s="36" t="e">
        <f>IF(MROUND(#REF!,10)&lt;5,"-",MROUND(#REF!,10))</f>
        <v>#REF!</v>
      </c>
      <c r="F6" s="36" t="e">
        <f>IF(MROUND(#REF!,10)&lt;5,"-",MROUND(#REF!,10))</f>
        <v>#REF!</v>
      </c>
      <c r="G6" s="36" t="e">
        <f>IF(MROUND(#REF!,10)&lt;5,"-",MROUND(#REF!,10))</f>
        <v>#REF!</v>
      </c>
      <c r="H6" s="36" t="e">
        <f>IF(MROUND(#REF!,10)&lt;5,"-",MROUND(#REF!,10))</f>
        <v>#REF!</v>
      </c>
      <c r="I6" s="38" t="e">
        <f>IF(#REF!&lt;0.005,"*",ROUND(#REF!, 3))</f>
        <v>#REF!</v>
      </c>
      <c r="J6" s="27"/>
      <c r="K6" s="27"/>
      <c r="L6" s="27"/>
    </row>
    <row r="7" spans="1:12" ht="15" customHeight="1" x14ac:dyDescent="0.4">
      <c r="A7" s="37" t="s">
        <v>9</v>
      </c>
      <c r="B7" s="36" t="e">
        <f>IF(MROUND(#REF!,10)&lt;5,"-",MROUND(#REF!,10))</f>
        <v>#REF!</v>
      </c>
      <c r="C7" s="36" t="e">
        <f>IF(MROUND(#REF!,10)&lt;5,"-",MROUND(#REF!,10))</f>
        <v>#REF!</v>
      </c>
      <c r="D7" s="36" t="e">
        <f>IF(MROUND(#REF!,10)&lt;5,"-",MROUND(#REF!,10))</f>
        <v>#REF!</v>
      </c>
      <c r="E7" s="36" t="e">
        <f>IF(MROUND(#REF!,10)&lt;5,"-",MROUND(#REF!,10))</f>
        <v>#REF!</v>
      </c>
      <c r="F7" s="36" t="e">
        <f>IF(MROUND(#REF!,10)&lt;5,"-",MROUND(#REF!,10))</f>
        <v>#REF!</v>
      </c>
      <c r="G7" s="36" t="e">
        <f>IF(MROUND(#REF!,10)&lt;5,"-",MROUND(#REF!,10))</f>
        <v>#REF!</v>
      </c>
      <c r="H7" s="36" t="e">
        <f>IF(MROUND(#REF!,10)&lt;5,"-",MROUND(#REF!,10))</f>
        <v>#REF!</v>
      </c>
      <c r="I7" s="38" t="e">
        <f>IF(#REF!&lt;0.005,"*",ROUND(#REF!, 3))</f>
        <v>#REF!</v>
      </c>
      <c r="J7" s="27"/>
      <c r="K7" s="27"/>
      <c r="L7" s="27"/>
    </row>
    <row r="8" spans="1:12" ht="15" customHeight="1" x14ac:dyDescent="0.4">
      <c r="A8" s="37" t="s">
        <v>10</v>
      </c>
      <c r="B8" s="36" t="e">
        <f>IF(MROUND(#REF!,10)&lt;5,"-",MROUND(#REF!,10))</f>
        <v>#REF!</v>
      </c>
      <c r="C8" s="36" t="e">
        <f>IF(MROUND(#REF!,10)&lt;5,"-",MROUND(#REF!,10))</f>
        <v>#REF!</v>
      </c>
      <c r="D8" s="36" t="e">
        <f>IF(MROUND(#REF!,10)&lt;5,"-",MROUND(#REF!,10))</f>
        <v>#REF!</v>
      </c>
      <c r="E8" s="36" t="e">
        <f>IF(MROUND(#REF!,10)&lt;5,"-",MROUND(#REF!,10))</f>
        <v>#REF!</v>
      </c>
      <c r="F8" s="36" t="e">
        <f>IF(MROUND(#REF!,10)&lt;5,"-",MROUND(#REF!,10))</f>
        <v>#REF!</v>
      </c>
      <c r="G8" s="36" t="e">
        <f>IF(MROUND(#REF!,10)&lt;5,"-",MROUND(#REF!,10))</f>
        <v>#REF!</v>
      </c>
      <c r="H8" s="36" t="e">
        <f>IF(MROUND(#REF!,10)&lt;5,"-",MROUND(#REF!,10))</f>
        <v>#REF!</v>
      </c>
      <c r="I8" s="38" t="e">
        <f>IF(#REF!&lt;0.005,"*",ROUND(#REF!, 3))</f>
        <v>#REF!</v>
      </c>
      <c r="J8" s="27"/>
      <c r="K8" s="27"/>
      <c r="L8" s="27"/>
    </row>
    <row r="9" spans="1:12" ht="15" customHeight="1" x14ac:dyDescent="0.4">
      <c r="A9" s="37"/>
      <c r="B9" s="35"/>
      <c r="C9" s="35"/>
      <c r="D9" s="35"/>
      <c r="E9" s="35"/>
      <c r="F9" s="35"/>
      <c r="G9" s="35"/>
      <c r="H9" s="35"/>
      <c r="I9" s="39"/>
      <c r="J9" s="27"/>
      <c r="K9" s="27"/>
      <c r="L9" s="27"/>
    </row>
    <row r="10" spans="1:12" ht="15" customHeight="1" x14ac:dyDescent="0.4">
      <c r="A10" s="40" t="s">
        <v>11</v>
      </c>
      <c r="B10" s="35"/>
      <c r="C10" s="35"/>
      <c r="D10" s="35"/>
      <c r="E10" s="35"/>
      <c r="F10" s="35"/>
      <c r="G10" s="35"/>
      <c r="H10" s="35"/>
      <c r="I10" s="39"/>
      <c r="J10" s="27"/>
      <c r="K10" s="27"/>
      <c r="L10" s="27"/>
    </row>
    <row r="11" spans="1:12" ht="15" customHeight="1" x14ac:dyDescent="0.4">
      <c r="A11" s="37" t="s">
        <v>12</v>
      </c>
      <c r="B11" s="36" t="e">
        <f>IF(MROUND(#REF!,10)&lt;5,"-",MROUND(#REF!,10))</f>
        <v>#REF!</v>
      </c>
      <c r="C11" s="36" t="e">
        <f>IF(MROUND(#REF!,10)&lt;5,"-",MROUND(#REF!,10))</f>
        <v>#REF!</v>
      </c>
      <c r="D11" s="36" t="e">
        <f>IF(MROUND(#REF!,10)&lt;5,"-",MROUND(#REF!,10))</f>
        <v>#REF!</v>
      </c>
      <c r="E11" s="36" t="e">
        <f>IF(MROUND(#REF!,10)&lt;5,"-",MROUND(#REF!,10))</f>
        <v>#REF!</v>
      </c>
      <c r="F11" s="36" t="e">
        <f>IF(MROUND(#REF!,10)&lt;5,"-",MROUND(#REF!,10))</f>
        <v>#REF!</v>
      </c>
      <c r="G11" s="36" t="e">
        <f>IF(MROUND(#REF!,10)&lt;5,"-",MROUND(#REF!,10))</f>
        <v>#REF!</v>
      </c>
      <c r="H11" s="36" t="e">
        <f>IF(MROUND(#REF!,10)&lt;5,"-",MROUND(#REF!,10))</f>
        <v>#REF!</v>
      </c>
      <c r="I11" s="38" t="e">
        <f>IF(#REF!&lt;0.005,"*",ROUND(#REF!, 3))</f>
        <v>#REF!</v>
      </c>
      <c r="J11" s="27"/>
      <c r="K11" s="27"/>
      <c r="L11" s="27"/>
    </row>
    <row r="12" spans="1:12" ht="15" customHeight="1" x14ac:dyDescent="0.4">
      <c r="A12" s="37" t="s">
        <v>13</v>
      </c>
      <c r="B12" s="36" t="e">
        <f>IF(MROUND(#REF!,10)&lt;5,"-",MROUND(#REF!,10))</f>
        <v>#REF!</v>
      </c>
      <c r="C12" s="36" t="e">
        <f>IF(MROUND(#REF!,10)&lt;5,"-",MROUND(#REF!,10))</f>
        <v>#REF!</v>
      </c>
      <c r="D12" s="36" t="e">
        <f>IF(MROUND(#REF!,10)&lt;5,"-",MROUND(#REF!,10))</f>
        <v>#REF!</v>
      </c>
      <c r="E12" s="36" t="e">
        <f>IF(MROUND(#REF!,10)&lt;5,"-",MROUND(#REF!,10))</f>
        <v>#REF!</v>
      </c>
      <c r="F12" s="36" t="e">
        <f>IF(MROUND(#REF!,10)&lt;5,"-",MROUND(#REF!,10))</f>
        <v>#REF!</v>
      </c>
      <c r="G12" s="36" t="e">
        <f>IF(MROUND(#REF!,10)&lt;5,"-",MROUND(#REF!,10))</f>
        <v>#REF!</v>
      </c>
      <c r="H12" s="36" t="e">
        <f>IF(MROUND(#REF!,10)&lt;5,"-",MROUND(#REF!,10))</f>
        <v>#REF!</v>
      </c>
      <c r="I12" s="38" t="e">
        <f>IF(#REF!&lt;0.005,"*",ROUND(#REF!, 3))</f>
        <v>#REF!</v>
      </c>
      <c r="J12" s="27"/>
      <c r="K12" s="27"/>
      <c r="L12" s="27"/>
    </row>
    <row r="13" spans="1:12" ht="15" customHeight="1" x14ac:dyDescent="0.45">
      <c r="A13" s="37"/>
      <c r="B13" s="35"/>
      <c r="C13" s="35"/>
      <c r="D13" s="35"/>
      <c r="E13" s="35"/>
      <c r="F13" s="35"/>
      <c r="G13" s="35"/>
      <c r="H13" s="35"/>
      <c r="I13" s="41"/>
      <c r="J13" s="27"/>
      <c r="K13" s="27"/>
      <c r="L13" s="27"/>
    </row>
    <row r="14" spans="1:12" ht="30" customHeight="1" x14ac:dyDescent="0.45">
      <c r="A14" s="40" t="s">
        <v>14</v>
      </c>
      <c r="B14" s="35"/>
      <c r="C14" s="35"/>
      <c r="D14" s="35"/>
      <c r="E14" s="35"/>
      <c r="F14" s="35"/>
      <c r="G14" s="35"/>
      <c r="H14" s="35"/>
      <c r="I14" s="41"/>
      <c r="J14" s="27"/>
      <c r="K14" s="27"/>
      <c r="L14" s="27"/>
    </row>
    <row r="15" spans="1:12" ht="15" customHeight="1" x14ac:dyDescent="0.4">
      <c r="A15" s="42" t="s">
        <v>15</v>
      </c>
      <c r="B15" s="36" t="e">
        <f>IF(MROUND(#REF!,10)&lt;5,"-",MROUND(#REF!,10))</f>
        <v>#REF!</v>
      </c>
      <c r="C15" s="36" t="e">
        <f>IF(MROUND(#REF!,10)&lt;5,"-",MROUND(#REF!,10))</f>
        <v>#REF!</v>
      </c>
      <c r="D15" s="36" t="e">
        <f>IF(MROUND(#REF!,10)&lt;5,"-",MROUND(#REF!,10))</f>
        <v>#REF!</v>
      </c>
      <c r="E15" s="36" t="e">
        <f>IF(MROUND(#REF!,10)&lt;5,"-",MROUND(#REF!,10))</f>
        <v>#REF!</v>
      </c>
      <c r="F15" s="36" t="e">
        <f>IF(MROUND(#REF!,10)&lt;5,"-",MROUND(#REF!,10))</f>
        <v>#REF!</v>
      </c>
      <c r="G15" s="36" t="e">
        <f>IF(MROUND(#REF!,10)&lt;5,"-",MROUND(#REF!,10))</f>
        <v>#REF!</v>
      </c>
      <c r="H15" s="36" t="e">
        <f>IF(MROUND(#REF!,10)&lt;5,"-",MROUND(#REF!,10))</f>
        <v>#REF!</v>
      </c>
      <c r="I15" s="38" t="e">
        <f>IF(#REF!&lt;0.005,"*",ROUND(#REF!, 3))</f>
        <v>#REF!</v>
      </c>
      <c r="J15" s="27"/>
      <c r="K15" s="27"/>
      <c r="L15" s="27"/>
    </row>
    <row r="16" spans="1:12" ht="15" customHeight="1" x14ac:dyDescent="0.4">
      <c r="A16" s="42" t="s">
        <v>16</v>
      </c>
      <c r="B16" s="36" t="e">
        <f>IF(MROUND(#REF!,10)&lt;5,"-",MROUND(#REF!,10))</f>
        <v>#REF!</v>
      </c>
      <c r="C16" s="36" t="e">
        <f>IF(MROUND(#REF!,10)&lt;5,"-",MROUND(#REF!,10))</f>
        <v>#REF!</v>
      </c>
      <c r="D16" s="36" t="e">
        <f>IF(MROUND(#REF!,10)&lt;5,"-",MROUND(#REF!,10))</f>
        <v>#REF!</v>
      </c>
      <c r="E16" s="36" t="e">
        <f>IF(MROUND(#REF!,10)&lt;5,"-",MROUND(#REF!,10))</f>
        <v>#REF!</v>
      </c>
      <c r="F16" s="36" t="e">
        <f>IF(MROUND(#REF!,10)&lt;5,"-",MROUND(#REF!,10))</f>
        <v>#REF!</v>
      </c>
      <c r="G16" s="36" t="e">
        <f>IF(MROUND(#REF!,10)&lt;5,"-",MROUND(#REF!,10))</f>
        <v>#REF!</v>
      </c>
      <c r="H16" s="36" t="e">
        <f>IF(MROUND(#REF!,10)&lt;5,"-",MROUND(#REF!,10))</f>
        <v>#REF!</v>
      </c>
      <c r="I16" s="38" t="e">
        <f>IF(#REF!&lt;0.005,"*",ROUND(#REF!, 3))</f>
        <v>#REF!</v>
      </c>
      <c r="J16" s="27"/>
      <c r="K16" s="27"/>
      <c r="L16" s="27"/>
    </row>
    <row r="17" spans="1:12" ht="15" customHeight="1" x14ac:dyDescent="0.4">
      <c r="A17" s="42" t="s">
        <v>5</v>
      </c>
      <c r="B17" s="36" t="e">
        <f>IF(MROUND(#REF!,10)&lt;5,"-",MROUND(#REF!,10))</f>
        <v>#REF!</v>
      </c>
      <c r="C17" s="36" t="e">
        <f>IF(MROUND(#REF!,10)&lt;5,"-",MROUND(#REF!,10))</f>
        <v>#REF!</v>
      </c>
      <c r="D17" s="36" t="e">
        <f>IF(MROUND(#REF!,10)&lt;5,"-",MROUND(#REF!,10))</f>
        <v>#REF!</v>
      </c>
      <c r="E17" s="36" t="e">
        <f>IF(MROUND(#REF!,10)&lt;5,"-",MROUND(#REF!,10))</f>
        <v>#REF!</v>
      </c>
      <c r="F17" s="36" t="e">
        <f>IF(MROUND(#REF!,10)&lt;5,"-",MROUND(#REF!,10))</f>
        <v>#REF!</v>
      </c>
      <c r="G17" s="36" t="e">
        <f>IF(MROUND(#REF!,10)&lt;5,"-",MROUND(#REF!,10))</f>
        <v>#REF!</v>
      </c>
      <c r="H17" s="36" t="e">
        <f>IF(MROUND(#REF!,10)&lt;5,"-",MROUND(#REF!,10))</f>
        <v>#REF!</v>
      </c>
      <c r="I17" s="38" t="e">
        <f>IF(#REF!&lt;0.005,"*",ROUND(#REF!, 3))</f>
        <v>#REF!</v>
      </c>
      <c r="J17" s="27"/>
      <c r="K17" s="27"/>
      <c r="L17" s="27"/>
    </row>
    <row r="18" spans="1:12" ht="15" customHeight="1" x14ac:dyDescent="0.45">
      <c r="A18" s="43"/>
      <c r="B18" s="35"/>
      <c r="C18" s="35"/>
      <c r="D18" s="35"/>
      <c r="E18" s="35"/>
      <c r="F18" s="35"/>
      <c r="G18" s="35"/>
      <c r="H18" s="35"/>
      <c r="I18" s="41"/>
      <c r="J18" s="27"/>
      <c r="K18" s="27"/>
      <c r="L18" s="27"/>
    </row>
    <row r="19" spans="1:12" ht="15" customHeight="1" x14ac:dyDescent="0.45">
      <c r="A19" s="44" t="s">
        <v>17</v>
      </c>
      <c r="B19" s="35"/>
      <c r="C19" s="35"/>
      <c r="D19" s="35"/>
      <c r="E19" s="35"/>
      <c r="F19" s="35"/>
      <c r="G19" s="35"/>
      <c r="H19" s="35"/>
      <c r="I19" s="41"/>
      <c r="J19" s="27"/>
      <c r="K19" s="27"/>
      <c r="L19" s="27"/>
    </row>
    <row r="20" spans="1:12" ht="15" customHeight="1" x14ac:dyDescent="0.4">
      <c r="A20" s="42" t="s">
        <v>18</v>
      </c>
      <c r="B20" s="36" t="e">
        <f>IF(MROUND(#REF!,10)&lt;5,"-",MROUND(#REF!,10))</f>
        <v>#REF!</v>
      </c>
      <c r="C20" s="36" t="e">
        <f>IF(MROUND(#REF!,10)&lt;5,"-",MROUND(#REF!,10))</f>
        <v>#REF!</v>
      </c>
      <c r="D20" s="36" t="e">
        <f>IF(MROUND(#REF!,10)&lt;5,"-",MROUND(#REF!,10))</f>
        <v>#REF!</v>
      </c>
      <c r="E20" s="36" t="e">
        <f>IF(MROUND(#REF!,10)&lt;5,"-",MROUND(#REF!,10))</f>
        <v>#REF!</v>
      </c>
      <c r="F20" s="36" t="e">
        <f>IF(MROUND(#REF!,10)&lt;5,"-",MROUND(#REF!,10))</f>
        <v>#REF!</v>
      </c>
      <c r="G20" s="36" t="e">
        <f>IF(MROUND(#REF!,10)&lt;5,"-",MROUND(#REF!,10))</f>
        <v>#REF!</v>
      </c>
      <c r="H20" s="36" t="e">
        <f>IF(MROUND(#REF!,10)&lt;5,"-",MROUND(#REF!,10))</f>
        <v>#REF!</v>
      </c>
      <c r="I20" s="38" t="e">
        <f>IF(#REF!&lt;0.005,"*",ROUND(#REF!, 3))</f>
        <v>#REF!</v>
      </c>
      <c r="J20" s="27"/>
      <c r="K20" s="27"/>
      <c r="L20" s="27"/>
    </row>
    <row r="21" spans="1:12" ht="15" customHeight="1" x14ac:dyDescent="0.4">
      <c r="A21" s="42" t="s">
        <v>19</v>
      </c>
      <c r="B21" s="36" t="e">
        <f>IF(MROUND(#REF!,10)&lt;5,"-",MROUND(#REF!,10))</f>
        <v>#REF!</v>
      </c>
      <c r="C21" s="36" t="e">
        <f>IF(MROUND(#REF!,10)&lt;5,"-",MROUND(#REF!,10))</f>
        <v>#REF!</v>
      </c>
      <c r="D21" s="36" t="e">
        <f>IF(MROUND(#REF!,10)&lt;5,"-",MROUND(#REF!,10))</f>
        <v>#REF!</v>
      </c>
      <c r="E21" s="36" t="e">
        <f>IF(MROUND(#REF!,10)&lt;5,"-",MROUND(#REF!,10))</f>
        <v>#REF!</v>
      </c>
      <c r="F21" s="36" t="e">
        <f>IF(MROUND(#REF!,10)&lt;5,"-",MROUND(#REF!,10))</f>
        <v>#REF!</v>
      </c>
      <c r="G21" s="36" t="e">
        <f>IF(MROUND(#REF!,10)&lt;5,"-",MROUND(#REF!,10))</f>
        <v>#REF!</v>
      </c>
      <c r="H21" s="36" t="e">
        <f>IF(MROUND(#REF!,10)&lt;5,"-",MROUND(#REF!,10))</f>
        <v>#REF!</v>
      </c>
      <c r="I21" s="45" t="e">
        <f>IF(#REF!&lt;0.005,"*",ROUND(#REF!, 3))</f>
        <v>#REF!</v>
      </c>
      <c r="J21" s="27"/>
      <c r="K21" s="27"/>
      <c r="L21" s="27"/>
    </row>
    <row r="22" spans="1:12" ht="15" customHeight="1" x14ac:dyDescent="0.4">
      <c r="A22" s="42" t="s">
        <v>20</v>
      </c>
      <c r="B22" s="36" t="e">
        <f>IF(MROUND(#REF!,10)&lt;5,"-",MROUND(#REF!,10))</f>
        <v>#REF!</v>
      </c>
      <c r="C22" s="36" t="e">
        <f>IF(MROUND(#REF!,10)&lt;5,"-",MROUND(#REF!,10))</f>
        <v>#REF!</v>
      </c>
      <c r="D22" s="36" t="e">
        <f>IF(MROUND(#REF!,10)&lt;5,"-",MROUND(#REF!,10))</f>
        <v>#REF!</v>
      </c>
      <c r="E22" s="36" t="e">
        <f>IF(MROUND(#REF!,10)&lt;5,"-",MROUND(#REF!,10))</f>
        <v>#REF!</v>
      </c>
      <c r="F22" s="36" t="e">
        <f>IF(MROUND(#REF!,10)&lt;5,"-",MROUND(#REF!,10))</f>
        <v>#REF!</v>
      </c>
      <c r="G22" s="36" t="e">
        <f>IF(MROUND(#REF!,10)&lt;5,"-",MROUND(#REF!,10))</f>
        <v>#REF!</v>
      </c>
      <c r="H22" s="36" t="e">
        <f>IF(MROUND(#REF!,10)&lt;5,"-",MROUND(#REF!,10))</f>
        <v>#REF!</v>
      </c>
      <c r="I22" s="45" t="e">
        <f>IF(#REF!&lt;0.005,"*",ROUND(#REF!, 3))</f>
        <v>#REF!</v>
      </c>
      <c r="J22" s="27"/>
      <c r="K22" s="27"/>
      <c r="L22" s="27"/>
    </row>
    <row r="23" spans="1:12" ht="15" customHeight="1" x14ac:dyDescent="0.4">
      <c r="A23" s="42" t="s">
        <v>21</v>
      </c>
      <c r="B23" s="36" t="e">
        <f>IF(MROUND(#REF!,10)&lt;5,"-",MROUND(#REF!,10))</f>
        <v>#REF!</v>
      </c>
      <c r="C23" s="36" t="e">
        <f>IF(MROUND(#REF!,10)&lt;5,"-",MROUND(#REF!,10))</f>
        <v>#REF!</v>
      </c>
      <c r="D23" s="36" t="e">
        <f>IF(MROUND(#REF!,10)&lt;5,"-",MROUND(#REF!,10))</f>
        <v>#REF!</v>
      </c>
      <c r="E23" s="36" t="e">
        <f>IF(MROUND(#REF!,10)&lt;5,"-",MROUND(#REF!,10))</f>
        <v>#REF!</v>
      </c>
      <c r="F23" s="36" t="e">
        <f>IF(MROUND(#REF!,10)&lt;5,"-",MROUND(#REF!,10))</f>
        <v>#REF!</v>
      </c>
      <c r="G23" s="36" t="e">
        <f>IF(MROUND(#REF!,10)&lt;5,"-",MROUND(#REF!,10))</f>
        <v>#REF!</v>
      </c>
      <c r="H23" s="36" t="e">
        <f>IF(MROUND(#REF!,10)&lt;5,"-",MROUND(#REF!,10))</f>
        <v>#REF!</v>
      </c>
      <c r="I23" s="45" t="e">
        <f>IF(#REF!&lt;0.005,"*",ROUND(#REF!, 3))</f>
        <v>#REF!</v>
      </c>
      <c r="J23" s="27"/>
      <c r="K23" s="27"/>
      <c r="L23" s="27"/>
    </row>
    <row r="24" spans="1:12" ht="15" customHeight="1" x14ac:dyDescent="0.4">
      <c r="A24" s="42" t="s">
        <v>22</v>
      </c>
      <c r="B24" s="36" t="e">
        <f>IF(MROUND(#REF!,10)&lt;5,"-",MROUND(#REF!,10))</f>
        <v>#REF!</v>
      </c>
      <c r="C24" s="36" t="e">
        <f>IF(MROUND(#REF!,10)&lt;5,"-",MROUND(#REF!,10))</f>
        <v>#REF!</v>
      </c>
      <c r="D24" s="36" t="e">
        <f>IF(MROUND(#REF!,10)&lt;5,"-",MROUND(#REF!,10))</f>
        <v>#REF!</v>
      </c>
      <c r="E24" s="36" t="e">
        <f>IF(MROUND(#REF!,10)&lt;5,"-",MROUND(#REF!,10))</f>
        <v>#REF!</v>
      </c>
      <c r="F24" s="36" t="e">
        <f>IF(MROUND(#REF!,10)&lt;5,"-",MROUND(#REF!,10))</f>
        <v>#REF!</v>
      </c>
      <c r="G24" s="36" t="e">
        <f>IF(MROUND(#REF!,10)&lt;5,"-",MROUND(#REF!,10))</f>
        <v>#REF!</v>
      </c>
      <c r="H24" s="36" t="e">
        <f>IF(MROUND(#REF!,10)&lt;5,"-",MROUND(#REF!,10))</f>
        <v>#REF!</v>
      </c>
      <c r="I24" s="45" t="e">
        <f>IF(#REF!&lt;0.005,"*",ROUND(#REF!, 3))</f>
        <v>#REF!</v>
      </c>
      <c r="J24" s="27"/>
      <c r="K24" s="27"/>
      <c r="L24" s="27"/>
    </row>
    <row r="25" spans="1:12" ht="15" customHeight="1" x14ac:dyDescent="0.4">
      <c r="A25" s="46" t="s">
        <v>23</v>
      </c>
      <c r="B25" s="47" t="e">
        <f>IF(MROUND(#REF!,10)&lt;5,"-",MROUND(#REF!,10))</f>
        <v>#REF!</v>
      </c>
      <c r="C25" s="47" t="e">
        <f>IF(MROUND(#REF!,10)&lt;5,"-",MROUND(#REF!,10))</f>
        <v>#REF!</v>
      </c>
      <c r="D25" s="47" t="e">
        <f>IF(MROUND(#REF!,10)&lt;5,"-",MROUND(#REF!,10))</f>
        <v>#REF!</v>
      </c>
      <c r="E25" s="47" t="e">
        <f>IF(MROUND(#REF!,10)&lt;5,"-",MROUND(#REF!,10))</f>
        <v>#REF!</v>
      </c>
      <c r="F25" s="47" t="e">
        <f>IF(MROUND(#REF!,10)&lt;5,"-",MROUND(#REF!,10))</f>
        <v>#REF!</v>
      </c>
      <c r="G25" s="47" t="e">
        <f>IF(MROUND(#REF!,10)&lt;5,"-",MROUND(#REF!,10))</f>
        <v>#REF!</v>
      </c>
      <c r="H25" s="47" t="e">
        <f>IF(MROUND(#REF!,10)&lt;5,"-",MROUND(#REF!,10))</f>
        <v>#REF!</v>
      </c>
      <c r="I25" s="48" t="e">
        <f>IF(#REF!&lt;0.005,"*",ROUND(#REF!, 3))</f>
        <v>#REF!</v>
      </c>
      <c r="J25" s="27"/>
      <c r="K25" s="27"/>
      <c r="L25" s="27"/>
    </row>
    <row r="26" spans="1:12" s="4" customFormat="1" ht="15" customHeight="1" x14ac:dyDescent="0.4">
      <c r="A26" s="49" t="s">
        <v>24</v>
      </c>
      <c r="B26" s="50"/>
      <c r="C26" s="51"/>
      <c r="D26" s="51"/>
      <c r="E26" s="51"/>
      <c r="F26" s="52"/>
      <c r="G26" s="52"/>
      <c r="H26" s="53"/>
      <c r="I26" s="53"/>
      <c r="J26" s="53"/>
      <c r="K26" s="53"/>
      <c r="L26" s="53"/>
    </row>
    <row r="27" spans="1:12" s="4" customFormat="1" ht="15" customHeight="1" x14ac:dyDescent="0.35">
      <c r="A27" s="275" t="s">
        <v>38</v>
      </c>
      <c r="B27" s="275"/>
      <c r="C27" s="275"/>
      <c r="D27" s="275"/>
      <c r="E27" s="275"/>
      <c r="F27" s="275"/>
      <c r="G27" s="275"/>
      <c r="H27" s="275"/>
      <c r="I27" s="275"/>
      <c r="J27" s="275"/>
      <c r="K27" s="53"/>
      <c r="L27" s="53"/>
    </row>
    <row r="28" spans="1:12" s="4" customFormat="1" ht="15" customHeight="1" x14ac:dyDescent="0.35">
      <c r="A28" s="275" t="s">
        <v>36</v>
      </c>
      <c r="B28" s="275"/>
      <c r="C28" s="275"/>
      <c r="D28" s="275"/>
      <c r="E28" s="275"/>
      <c r="F28" s="275"/>
      <c r="G28" s="275"/>
      <c r="H28" s="275"/>
      <c r="I28" s="275"/>
      <c r="J28" s="275"/>
      <c r="K28" s="53"/>
      <c r="L28" s="53"/>
    </row>
    <row r="29" spans="1:12" s="4" customFormat="1" ht="15" customHeight="1" x14ac:dyDescent="0.35">
      <c r="A29" s="275" t="s">
        <v>32</v>
      </c>
      <c r="B29" s="275"/>
      <c r="C29" s="275"/>
      <c r="D29" s="275"/>
      <c r="E29" s="275"/>
      <c r="F29" s="275"/>
      <c r="G29" s="275"/>
      <c r="H29" s="275"/>
      <c r="I29" s="275"/>
      <c r="J29" s="275"/>
      <c r="K29" s="53"/>
      <c r="L29" s="53"/>
    </row>
    <row r="30" spans="1:12" ht="15" customHeight="1" x14ac:dyDescent="0.4">
      <c r="A30" s="276" t="s">
        <v>29</v>
      </c>
      <c r="B30" s="276"/>
      <c r="C30" s="276"/>
      <c r="D30" s="276"/>
      <c r="E30" s="276"/>
      <c r="F30" s="276"/>
      <c r="G30" s="276"/>
      <c r="H30" s="276"/>
      <c r="I30" s="276"/>
      <c r="J30" s="276"/>
      <c r="K30" s="27"/>
      <c r="L30" s="27"/>
    </row>
  </sheetData>
  <mergeCells count="4">
    <mergeCell ref="A27:J27"/>
    <mergeCell ref="A28:J28"/>
    <mergeCell ref="A29:J29"/>
    <mergeCell ref="A30:J30"/>
  </mergeCells>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1"/>
  <sheetViews>
    <sheetView showGridLines="0" zoomScale="85" zoomScaleNormal="85" workbookViewId="0"/>
  </sheetViews>
  <sheetFormatPr defaultColWidth="34.73046875" defaultRowHeight="15" x14ac:dyDescent="0.4"/>
  <cols>
    <col min="1" max="1" width="30.73046875" style="162" customWidth="1"/>
    <col min="2" max="9" width="15.73046875" style="162" customWidth="1"/>
    <col min="10" max="255" width="9.1328125" style="162" customWidth="1"/>
    <col min="256" max="16384" width="34.73046875" style="162"/>
  </cols>
  <sheetData>
    <row r="1" spans="1:12" ht="15" customHeight="1" x14ac:dyDescent="0.4">
      <c r="A1" s="193" t="s">
        <v>52</v>
      </c>
      <c r="B1" s="193"/>
      <c r="C1" s="193"/>
      <c r="D1" s="193"/>
      <c r="E1" s="193"/>
      <c r="F1" s="193"/>
      <c r="G1" s="193"/>
      <c r="H1" s="193"/>
      <c r="I1" s="193"/>
      <c r="J1" s="193"/>
      <c r="K1" s="193"/>
      <c r="L1" s="193"/>
    </row>
    <row r="2" spans="1:12" ht="15" customHeight="1" x14ac:dyDescent="0.4">
      <c r="A2" s="188"/>
      <c r="B2" s="167"/>
      <c r="C2" s="167"/>
      <c r="D2" s="167"/>
      <c r="E2" s="167"/>
      <c r="F2" s="167"/>
      <c r="G2" s="167"/>
      <c r="H2" s="167"/>
      <c r="I2" s="168"/>
      <c r="J2" s="168"/>
      <c r="K2" s="168"/>
      <c r="L2" s="168"/>
    </row>
    <row r="3" spans="1:12" ht="30" customHeight="1" x14ac:dyDescent="0.4">
      <c r="A3" s="159"/>
      <c r="B3" s="163" t="s">
        <v>0</v>
      </c>
      <c r="C3" s="163" t="s">
        <v>1</v>
      </c>
      <c r="D3" s="163" t="s">
        <v>2</v>
      </c>
      <c r="E3" s="163" t="s">
        <v>3</v>
      </c>
      <c r="F3" s="163" t="s">
        <v>4</v>
      </c>
      <c r="G3" s="164" t="s">
        <v>5</v>
      </c>
      <c r="H3" s="169" t="s">
        <v>6</v>
      </c>
      <c r="I3" s="170" t="s">
        <v>7</v>
      </c>
      <c r="J3" s="168"/>
      <c r="K3" s="168"/>
      <c r="L3" s="168"/>
    </row>
    <row r="4" spans="1:12" ht="15" customHeight="1" x14ac:dyDescent="0.4">
      <c r="A4" s="171" t="s">
        <v>6</v>
      </c>
      <c r="B4" s="172">
        <v>2800</v>
      </c>
      <c r="C4" s="172">
        <v>3700</v>
      </c>
      <c r="D4" s="172">
        <v>5200</v>
      </c>
      <c r="E4" s="172">
        <v>5600</v>
      </c>
      <c r="F4" s="172">
        <v>1900</v>
      </c>
      <c r="G4" s="172">
        <v>100</v>
      </c>
      <c r="H4" s="172">
        <v>18700</v>
      </c>
      <c r="I4" s="173">
        <v>1</v>
      </c>
      <c r="J4" s="168"/>
      <c r="K4" s="168"/>
      <c r="L4" s="168"/>
    </row>
    <row r="5" spans="1:12" ht="15" customHeight="1" x14ac:dyDescent="0.4">
      <c r="A5" s="174" t="s">
        <v>8</v>
      </c>
      <c r="B5" s="175"/>
      <c r="C5" s="175"/>
      <c r="D5" s="176"/>
      <c r="E5" s="175"/>
      <c r="F5" s="175"/>
      <c r="G5" s="175"/>
      <c r="H5" s="175"/>
      <c r="I5" s="175"/>
      <c r="J5" s="168"/>
      <c r="K5" s="168"/>
      <c r="L5" s="168"/>
    </row>
    <row r="6" spans="1:12" ht="15" customHeight="1" x14ac:dyDescent="0.4">
      <c r="A6" s="177" t="s">
        <v>69</v>
      </c>
      <c r="B6" s="176">
        <v>620</v>
      </c>
      <c r="C6" s="176">
        <v>850</v>
      </c>
      <c r="D6" s="176">
        <v>1310</v>
      </c>
      <c r="E6" s="176">
        <v>1230</v>
      </c>
      <c r="F6" s="176">
        <v>370</v>
      </c>
      <c r="G6" s="176">
        <v>20</v>
      </c>
      <c r="H6" s="176">
        <v>4240</v>
      </c>
      <c r="I6" s="178">
        <v>0.22600000000000001</v>
      </c>
      <c r="J6" s="168"/>
      <c r="K6" s="168"/>
      <c r="L6" s="168"/>
    </row>
    <row r="7" spans="1:12" ht="15" customHeight="1" x14ac:dyDescent="0.4">
      <c r="A7" s="177" t="s">
        <v>9</v>
      </c>
      <c r="B7" s="176">
        <v>1820</v>
      </c>
      <c r="C7" s="176">
        <v>2490</v>
      </c>
      <c r="D7" s="176">
        <v>3410</v>
      </c>
      <c r="E7" s="176">
        <v>3850</v>
      </c>
      <c r="F7" s="176">
        <v>1340</v>
      </c>
      <c r="G7" s="176">
        <v>100</v>
      </c>
      <c r="H7" s="176">
        <v>12570</v>
      </c>
      <c r="I7" s="178">
        <v>0.67100000000000004</v>
      </c>
      <c r="J7" s="168"/>
      <c r="K7" s="168"/>
      <c r="L7" s="168"/>
    </row>
    <row r="8" spans="1:12" ht="15" customHeight="1" x14ac:dyDescent="0.4">
      <c r="A8" s="177" t="s">
        <v>10</v>
      </c>
      <c r="B8" s="176">
        <v>330</v>
      </c>
      <c r="C8" s="176">
        <v>340</v>
      </c>
      <c r="D8" s="176">
        <v>520</v>
      </c>
      <c r="E8" s="176">
        <v>530</v>
      </c>
      <c r="F8" s="176">
        <v>230</v>
      </c>
      <c r="G8" s="176">
        <v>20</v>
      </c>
      <c r="H8" s="176">
        <v>1920</v>
      </c>
      <c r="I8" s="178">
        <v>0.10199999999999999</v>
      </c>
      <c r="J8" s="168"/>
      <c r="K8" s="168"/>
      <c r="L8" s="168"/>
    </row>
    <row r="9" spans="1:12" ht="15" customHeight="1" x14ac:dyDescent="0.4">
      <c r="A9" s="177"/>
      <c r="B9" s="175"/>
      <c r="C9" s="175"/>
      <c r="D9" s="175"/>
      <c r="E9" s="175"/>
      <c r="F9" s="175"/>
      <c r="G9" s="175"/>
      <c r="H9" s="175"/>
      <c r="I9" s="179"/>
      <c r="J9" s="168"/>
      <c r="K9" s="168"/>
      <c r="L9" s="168"/>
    </row>
    <row r="10" spans="1:12" ht="15" customHeight="1" x14ac:dyDescent="0.4">
      <c r="A10" s="180" t="s">
        <v>11</v>
      </c>
      <c r="B10" s="175"/>
      <c r="C10" s="175"/>
      <c r="D10" s="175"/>
      <c r="E10" s="175"/>
      <c r="F10" s="175"/>
      <c r="G10" s="175"/>
      <c r="H10" s="175"/>
      <c r="I10" s="179"/>
      <c r="J10" s="168"/>
      <c r="K10" s="168"/>
      <c r="L10" s="168"/>
    </row>
    <row r="11" spans="1:12" ht="15" customHeight="1" x14ac:dyDescent="0.4">
      <c r="A11" s="177" t="s">
        <v>12</v>
      </c>
      <c r="B11" s="176">
        <v>350</v>
      </c>
      <c r="C11" s="176">
        <v>410</v>
      </c>
      <c r="D11" s="176">
        <v>600</v>
      </c>
      <c r="E11" s="176">
        <v>280</v>
      </c>
      <c r="F11" s="176">
        <v>130</v>
      </c>
      <c r="G11" s="176" t="s">
        <v>197</v>
      </c>
      <c r="H11" s="176">
        <v>1690</v>
      </c>
      <c r="I11" s="178">
        <v>0.09</v>
      </c>
      <c r="J11" s="168"/>
      <c r="K11" s="168"/>
      <c r="L11" s="168"/>
    </row>
    <row r="12" spans="1:12" ht="15" customHeight="1" x14ac:dyDescent="0.4">
      <c r="A12" s="177" t="s">
        <v>13</v>
      </c>
      <c r="B12" s="176">
        <v>2420</v>
      </c>
      <c r="C12" s="176">
        <v>3280</v>
      </c>
      <c r="D12" s="176">
        <v>4640</v>
      </c>
      <c r="E12" s="176">
        <v>5330</v>
      </c>
      <c r="F12" s="176">
        <v>1820</v>
      </c>
      <c r="G12" s="176">
        <v>140</v>
      </c>
      <c r="H12" s="176">
        <v>17040</v>
      </c>
      <c r="I12" s="178">
        <v>0.91</v>
      </c>
      <c r="J12" s="168"/>
      <c r="K12" s="168"/>
      <c r="L12" s="168"/>
    </row>
    <row r="13" spans="1:12" ht="15" customHeight="1" x14ac:dyDescent="0.4">
      <c r="A13" s="177"/>
      <c r="B13" s="175"/>
      <c r="C13" s="175"/>
      <c r="D13" s="175"/>
      <c r="E13" s="175"/>
      <c r="F13" s="175"/>
      <c r="G13" s="175"/>
      <c r="H13" s="175"/>
      <c r="I13" s="158"/>
      <c r="J13" s="168"/>
      <c r="K13" s="168"/>
      <c r="L13" s="168"/>
    </row>
    <row r="14" spans="1:12" ht="30" customHeight="1" x14ac:dyDescent="0.4">
      <c r="A14" s="180" t="s">
        <v>14</v>
      </c>
      <c r="B14" s="175"/>
      <c r="C14" s="175"/>
      <c r="D14" s="175"/>
      <c r="E14" s="175"/>
      <c r="F14" s="175"/>
      <c r="G14" s="175"/>
      <c r="H14" s="175"/>
      <c r="I14" s="158"/>
      <c r="J14" s="168"/>
      <c r="K14" s="168"/>
      <c r="L14" s="168"/>
    </row>
    <row r="15" spans="1:12" ht="15" customHeight="1" x14ac:dyDescent="0.4">
      <c r="A15" s="181" t="s">
        <v>15</v>
      </c>
      <c r="B15" s="176">
        <v>1140</v>
      </c>
      <c r="C15" s="176">
        <v>1500</v>
      </c>
      <c r="D15" s="176">
        <v>1830</v>
      </c>
      <c r="E15" s="176">
        <v>1560</v>
      </c>
      <c r="F15" s="176">
        <v>610</v>
      </c>
      <c r="G15" s="176">
        <v>70</v>
      </c>
      <c r="H15" s="176">
        <v>6460</v>
      </c>
      <c r="I15" s="178">
        <v>0.34499999999999997</v>
      </c>
      <c r="J15" s="168"/>
      <c r="K15" s="168"/>
      <c r="L15" s="168"/>
    </row>
    <row r="16" spans="1:12" ht="15" customHeight="1" x14ac:dyDescent="0.4">
      <c r="A16" s="181" t="s">
        <v>16</v>
      </c>
      <c r="B16" s="176">
        <v>1500</v>
      </c>
      <c r="C16" s="176">
        <v>2050</v>
      </c>
      <c r="D16" s="176">
        <v>3270</v>
      </c>
      <c r="E16" s="176">
        <v>3880</v>
      </c>
      <c r="F16" s="176">
        <v>1320</v>
      </c>
      <c r="G16" s="176">
        <v>80</v>
      </c>
      <c r="H16" s="176">
        <v>11700</v>
      </c>
      <c r="I16" s="178">
        <v>0.625</v>
      </c>
      <c r="J16" s="168"/>
      <c r="K16" s="168"/>
      <c r="L16" s="168"/>
    </row>
    <row r="17" spans="1:12" ht="15" customHeight="1" x14ac:dyDescent="0.4">
      <c r="A17" s="181" t="s">
        <v>5</v>
      </c>
      <c r="B17" s="176">
        <v>130</v>
      </c>
      <c r="C17" s="176">
        <v>130</v>
      </c>
      <c r="D17" s="176">
        <v>150</v>
      </c>
      <c r="E17" s="176">
        <v>180</v>
      </c>
      <c r="F17" s="176">
        <v>10</v>
      </c>
      <c r="G17" s="176" t="s">
        <v>197</v>
      </c>
      <c r="H17" s="176">
        <v>570</v>
      </c>
      <c r="I17" s="178">
        <v>0.03</v>
      </c>
      <c r="J17" s="168"/>
      <c r="K17" s="168"/>
      <c r="L17" s="168"/>
    </row>
    <row r="18" spans="1:12" ht="15" customHeight="1" x14ac:dyDescent="0.4">
      <c r="A18" s="182"/>
      <c r="B18" s="175"/>
      <c r="C18" s="175"/>
      <c r="D18" s="175"/>
      <c r="E18" s="175"/>
      <c r="F18" s="175"/>
      <c r="G18" s="175"/>
      <c r="H18" s="175"/>
      <c r="I18" s="158"/>
      <c r="J18" s="168"/>
      <c r="K18" s="168"/>
      <c r="L18" s="168"/>
    </row>
    <row r="19" spans="1:12" ht="15" customHeight="1" x14ac:dyDescent="0.4">
      <c r="A19" s="183" t="s">
        <v>17</v>
      </c>
      <c r="B19" s="175"/>
      <c r="C19" s="175"/>
      <c r="D19" s="175"/>
      <c r="E19" s="175"/>
      <c r="F19" s="175"/>
      <c r="G19" s="175"/>
      <c r="H19" s="175"/>
      <c r="I19" s="158"/>
      <c r="J19" s="168"/>
      <c r="K19" s="168"/>
      <c r="L19" s="168"/>
    </row>
    <row r="20" spans="1:12" ht="15" customHeight="1" x14ac:dyDescent="0.4">
      <c r="A20" s="181" t="s">
        <v>18</v>
      </c>
      <c r="B20" s="176">
        <v>230</v>
      </c>
      <c r="C20" s="176">
        <v>250</v>
      </c>
      <c r="D20" s="176">
        <v>390</v>
      </c>
      <c r="E20" s="176">
        <v>470</v>
      </c>
      <c r="F20" s="176">
        <v>100</v>
      </c>
      <c r="G20" s="176">
        <v>10</v>
      </c>
      <c r="H20" s="176">
        <v>1390</v>
      </c>
      <c r="I20" s="178">
        <v>7.3999999999999996E-2</v>
      </c>
      <c r="J20" s="168"/>
      <c r="K20" s="168"/>
      <c r="L20" s="168"/>
    </row>
    <row r="21" spans="1:12" ht="15" customHeight="1" x14ac:dyDescent="0.4">
      <c r="A21" s="181" t="s">
        <v>19</v>
      </c>
      <c r="B21" s="176">
        <v>210</v>
      </c>
      <c r="C21" s="176">
        <v>290</v>
      </c>
      <c r="D21" s="176">
        <v>460</v>
      </c>
      <c r="E21" s="176">
        <v>490</v>
      </c>
      <c r="F21" s="176">
        <v>170</v>
      </c>
      <c r="G21" s="176" t="s">
        <v>197</v>
      </c>
      <c r="H21" s="176">
        <v>1580</v>
      </c>
      <c r="I21" s="184">
        <v>8.4000000000000005E-2</v>
      </c>
      <c r="J21" s="168"/>
      <c r="K21" s="168"/>
      <c r="L21" s="168"/>
    </row>
    <row r="22" spans="1:12" ht="15" customHeight="1" x14ac:dyDescent="0.4">
      <c r="A22" s="181" t="s">
        <v>20</v>
      </c>
      <c r="B22" s="176">
        <v>150</v>
      </c>
      <c r="C22" s="176">
        <v>240</v>
      </c>
      <c r="D22" s="176">
        <v>340</v>
      </c>
      <c r="E22" s="176">
        <v>410</v>
      </c>
      <c r="F22" s="176">
        <v>110</v>
      </c>
      <c r="G22" s="176" t="s">
        <v>197</v>
      </c>
      <c r="H22" s="176">
        <v>1210</v>
      </c>
      <c r="I22" s="184">
        <v>6.5000000000000002E-2</v>
      </c>
      <c r="J22" s="168"/>
      <c r="K22" s="168"/>
      <c r="L22" s="168"/>
    </row>
    <row r="23" spans="1:12" ht="15" customHeight="1" x14ac:dyDescent="0.4">
      <c r="A23" s="181" t="s">
        <v>21</v>
      </c>
      <c r="B23" s="176">
        <v>2010</v>
      </c>
      <c r="C23" s="176">
        <v>2800</v>
      </c>
      <c r="D23" s="176">
        <v>3970</v>
      </c>
      <c r="E23" s="176">
        <v>4140</v>
      </c>
      <c r="F23" s="176">
        <v>1530</v>
      </c>
      <c r="G23" s="176">
        <v>110</v>
      </c>
      <c r="H23" s="176">
        <v>14060</v>
      </c>
      <c r="I23" s="184">
        <v>0.751</v>
      </c>
      <c r="J23" s="168"/>
      <c r="K23" s="168"/>
      <c r="L23" s="168"/>
    </row>
    <row r="24" spans="1:12" ht="15" customHeight="1" x14ac:dyDescent="0.4">
      <c r="A24" s="181" t="s">
        <v>22</v>
      </c>
      <c r="B24" s="176">
        <v>170</v>
      </c>
      <c r="C24" s="176">
        <v>100</v>
      </c>
      <c r="D24" s="176">
        <v>80</v>
      </c>
      <c r="E24" s="176">
        <v>100</v>
      </c>
      <c r="F24" s="176">
        <v>30</v>
      </c>
      <c r="G24" s="176">
        <v>20</v>
      </c>
      <c r="H24" s="176">
        <v>480</v>
      </c>
      <c r="I24" s="184">
        <v>2.5000000000000001E-2</v>
      </c>
      <c r="J24" s="168"/>
      <c r="K24" s="168"/>
      <c r="L24" s="168"/>
    </row>
    <row r="25" spans="1:12" ht="15" customHeight="1" x14ac:dyDescent="0.4">
      <c r="A25" s="185" t="s">
        <v>23</v>
      </c>
      <c r="B25" s="186" t="s">
        <v>197</v>
      </c>
      <c r="C25" s="186" t="s">
        <v>197</v>
      </c>
      <c r="D25" s="186" t="s">
        <v>197</v>
      </c>
      <c r="E25" s="186" t="s">
        <v>197</v>
      </c>
      <c r="F25" s="186">
        <v>10</v>
      </c>
      <c r="G25" s="186" t="s">
        <v>197</v>
      </c>
      <c r="H25" s="186">
        <v>20</v>
      </c>
      <c r="I25" s="187" t="s">
        <v>198</v>
      </c>
      <c r="J25" s="168"/>
      <c r="K25" s="168"/>
      <c r="L25" s="168"/>
    </row>
    <row r="26" spans="1:12" ht="15" customHeight="1" x14ac:dyDescent="0.4">
      <c r="A26" s="177"/>
      <c r="B26" s="176"/>
      <c r="C26" s="176"/>
      <c r="D26" s="176"/>
      <c r="E26" s="176"/>
      <c r="F26" s="176"/>
      <c r="G26" s="176"/>
      <c r="H26" s="176"/>
      <c r="I26" s="178"/>
      <c r="J26" s="168"/>
      <c r="K26" s="168"/>
      <c r="L26" s="168"/>
    </row>
    <row r="27" spans="1:12" s="4" customFormat="1" ht="15" customHeight="1" x14ac:dyDescent="0.4">
      <c r="A27" s="49" t="s">
        <v>24</v>
      </c>
      <c r="B27" s="50"/>
      <c r="C27" s="51"/>
      <c r="D27" s="51"/>
      <c r="E27" s="51"/>
      <c r="F27" s="52"/>
      <c r="G27" s="52"/>
      <c r="H27" s="53"/>
      <c r="I27" s="53"/>
      <c r="J27" s="53"/>
      <c r="K27" s="53"/>
      <c r="L27" s="53"/>
    </row>
    <row r="28" spans="1:12" s="4" customFormat="1" ht="15" customHeight="1" x14ac:dyDescent="0.35">
      <c r="A28" s="275" t="s">
        <v>38</v>
      </c>
      <c r="B28" s="275"/>
      <c r="C28" s="275"/>
      <c r="D28" s="275"/>
      <c r="E28" s="275"/>
      <c r="F28" s="275"/>
      <c r="G28" s="275"/>
      <c r="H28" s="275"/>
      <c r="I28" s="275"/>
      <c r="J28" s="275"/>
      <c r="K28" s="53"/>
      <c r="L28" s="53"/>
    </row>
    <row r="29" spans="1:12" s="4" customFormat="1" ht="15" customHeight="1" x14ac:dyDescent="0.35">
      <c r="A29" s="275" t="s">
        <v>36</v>
      </c>
      <c r="B29" s="275"/>
      <c r="C29" s="275"/>
      <c r="D29" s="275"/>
      <c r="E29" s="275"/>
      <c r="F29" s="275"/>
      <c r="G29" s="275"/>
      <c r="H29" s="275"/>
      <c r="I29" s="275"/>
      <c r="J29" s="275"/>
      <c r="K29" s="53"/>
      <c r="L29" s="53"/>
    </row>
    <row r="30" spans="1:12" s="4" customFormat="1" ht="15" customHeight="1" x14ac:dyDescent="0.35">
      <c r="A30" s="275" t="s">
        <v>32</v>
      </c>
      <c r="B30" s="275"/>
      <c r="C30" s="275"/>
      <c r="D30" s="275"/>
      <c r="E30" s="275"/>
      <c r="F30" s="275"/>
      <c r="G30" s="275"/>
      <c r="H30" s="275"/>
      <c r="I30" s="275"/>
      <c r="J30" s="275"/>
      <c r="K30" s="53"/>
      <c r="L30" s="53"/>
    </row>
    <row r="31" spans="1:12" ht="15" customHeight="1" x14ac:dyDescent="0.4">
      <c r="A31" s="276" t="s">
        <v>29</v>
      </c>
      <c r="B31" s="276"/>
      <c r="C31" s="276"/>
      <c r="D31" s="276"/>
      <c r="E31" s="276"/>
      <c r="F31" s="276"/>
      <c r="G31" s="276"/>
      <c r="H31" s="276"/>
      <c r="I31" s="276"/>
      <c r="J31" s="276"/>
      <c r="K31" s="168"/>
      <c r="L31" s="168"/>
    </row>
  </sheetData>
  <mergeCells count="4">
    <mergeCell ref="A28:J28"/>
    <mergeCell ref="A29:J29"/>
    <mergeCell ref="A30:J30"/>
    <mergeCell ref="A31:J31"/>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E Q I A A B Q S w M E F A A C A A g A C G R 0 T Z N b N + q o A A A A + A A A A B I A H A B D b 2 5 m a W c v U G F j a 2 F n Z S 5 4 b W w g o h g A K K A U A A A A A A A A A A A A A A A A A A A A A A A A A A A A h Y 9 N C s I w F I S v U r J v k k b 8 o b y m o A s 3 F g R B 3 I Y Y 2 2 D 7 K k 1 q e z c X H s k r W N C q O 5 c z f A P f P G 5 3 S P u q D K 6 m c b b G h E S U k 8 C g r o 8 W 8 4 S 0 / h Q u S C p h q / R Z 5 S Y Y Y H R x 7 2 x C C u 8 v M W N d 1 9 F u Q u s m Z 4 L z i B 2 y z U 4 X p l K h R e c V a k M + q + P / F Z G w f 8 l I Q W e C T o U Q d M 4 j Y G M N m c U v I g Z j y o H 9 l L B q S 9 8 2 R h o M 1 0 t g Y w T 2 f i G f U E s D B B Q A A g A I A A h k d E 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I Z H R N q k C N B D o F A A A C J g A A E w A c A E Z v c m 1 1 b G F z L 1 N l Y 3 R p b 2 4 x L m 0 g o h g A K K A U A A A A A A A A A A A A A A A A A A A A A A A A A A A A 7 V p R T 6 N K F H 4 3 8 T 9 M v A + 2 u d q U a u I m G x + w U O 0 V a b d 0 4 3 U 3 h l A Y W x I Y v M P g x n 9 / Z 4 B W h W E Y 2 N Y m N 9 d E p D P n f J w z H L 6 P M z W G L v E j B K z s r / L 1 8 O D w I F 4 5 G H r g W w L x q w I u Q Q D J 4 Q G g P 1 a U Y B f S E e u f o K c 5 x F k 4 M e w c a d Z w f D q d a a f a / c 2 p M T 4 6 A U f 0 z J 4 a 9 O x n i n J 5 Z O m G P p z / 0 a E + X d 4 x e M p P r 3 o / H 6 C D H 0 / q r C z k P M e r i N R b q k s I 7 n 0 P P p 6 A G t N r i D y I 6 w A N Q 9 N q L 6 q T F f J d n 7 y C a x w l z z V R W t / v O t R p H h E n e O w C 1 Q L 5 u Z S b j p a B H 6 9 y x / W n J q 5 A R w S / A g O + w A A o H 4 E K c 6 1 h B w L Y Q X v Y M w H s W T N Y f v q t E u e n 3 C p Z M y L g F k W / U A H s b V w K 7 s 4 h q z i H y M 7 l 3 b j l w Z t p C T m o h J R c q 7 L j W S W k Z F F k j r y U W y T L S 7 N F g s V S K I 4 K k S o m R 7 P J n d C g I 8 H a 1 f R e u L z K p / e y V R W 9 l y w N C o c g t q 3 b W s x K I S i Z c o W g f O m y E J Q v W i M E B Y c 7 9 e + O K i E E f D c p I R C 6 t h c C e d h G Q i A P 2 0 g I x L C N h E A G S l I I x F C N h Y A P V y s E A r e 2 Q i A L 2 U A I Z C E b C I E I s o E Q 1 M N I C Y E I p p k Q 1 E l A d l o l B B s D r h A U s H l C w L 2 8 p v V U 1 / F g 6 L s 2 U 4 Q 0 j Y / S U O U 3 j I I g 6 1 d s M w k X M P M t C w b X 3 1 N d l + p A j / 5 e O c i z r d H M H k Z h m C B K 0 X Y q J j 5 a p o g c u e B D G h i p h O B c N W w N x i 7 2 n 9 P G i u I U t E Q M w S T F Z n H d Q C c g K 3 u K o 0 U A Q 3 u M P N 9 1 S F R C / 6 B B Y u y N E t m p E m W p J x h D R G w j Q k v T C W F G L F W S x c U f G R p P h L m 2 C k / R u J Z D 1 d L B / Y 1 u A t U P e + v 7 Y t M P 9 g w + Q R p 0 2 o k e / + j 3 + x d f z s + O w Z w Z K x I 1 r x s U u l 9 h o p s a X z y 3 F K V K 8 S c J c a M Q 9 i a G a l m 2 G s c w j k N 2 F 6 4 x f S K Y v W 4 o O 0 q o i q c / O b 3 B Z 6 Q 3 2 F t 6 u y r H K v 3 6 1 P R 2 V 5 v 7 r c r d F e V + y 3 F C V h D v K j X O y + c 2 k t v 6 r S i 8 6 W 4 p x r 2 x u f C d + 5 O T 2 8 2 9 2 i W T N 0 h u 6 0 w u 7 E M + N b l d V e V + 6 3 F X 5 b j f Q t w J h 1 d 1 j X L 9 Y n Y s d 4 3 8 t k 2 d z X s j d T j f t F g a D P w X S B 8 C 2 j 8 I X c e m q c / A X 5 O x C V I U b X z H 2 q I l d k L a r 2 j s F N y P 5 z e g Y 0 6 M y f B W H E h 2 n J j s s r 0 N D G 1 c 6 C q n W B 8 G G 4 T E v g + z I A G a 1 j o a B x M / b W t v 4 S s L p z D U I J h R Q n t O D 4 z M t r E w A H q T s m / 8 s t U Z m a X R B h E Z + h i t b / 0 U Y j / y g D c 2 p m 3 j K 8 N l Q T J M / m S D W F n j n + 8 T t I 4 v b 4 g p R B 7 Y 2 7 5 D w 2 D 8 k H F J 2 0 A Y 8 6 Q B M D 7 K P j S 5 a 1 k a b P v A X y Q E x m C 9 m / C b C / O G m C / P Z g O E M 9 + o z H I u X X N q + w L L A b L 4 1 g z 9 f r g Z U V J R m O k S T F l m A p p f J 9 t X K 1 E C Y P R b 5 i B K 7 p r W B a e n w F 0 5 i F Y x i Z j r K H C W 7 3 d 9 2 H D o E H c F n p M F e 5 u n l I H S H b V Y G C K T L B a m j n A U M J 2 K 6 Q q J V S l 1 2 R C I n T P I Z l e L S d z D c S 1 C R t D D w I l j / 4 l 5 s m V I R T M L o N K R P c l M 5 x a Q / I I Q g T 5 w k A e U C 8 k r W g S z P T m 2 9 c Y i N d X a U D u d 0 g b n J R j 0 l Q v l S 6 r 4 5 T 1 M m s A 5 y F Z W v b Z V O v f C l F / p i s u l c l k 2 M s b I 4 5 K 9 C 9 S g d F L u H K O N Q q e l 8 i 2 h 9 Q a x Y g 8 j + i b y p 3 g n N D s C I E I a v C G 1 x j j b A s Z 5 i t E t F E 6 6 n a 5 K P M 4 V k 9 e z y f c p u H q Q Q P j / q 9 C S f b r 6 V 9 K U W p o U r X 4 B 4 b / 6 f 0 a V 9 v R w 9 N g 9 P P D R + 3 / m + v o v U E s B A i 0 A F A A C A A g A C G R 0 T Z N b N + q o A A A A + A A A A B I A A A A A A A A A A A A A A A A A A A A A A E N v b m Z p Z y 9 Q Y W N r Y W d l L n h t b F B L A Q I t A B Q A A g A I A A h k d E 0 P y u m r p A A A A O k A A A A T A A A A A A A A A A A A A A A A A P Q A A A B b Q 2 9 u d G V u d F 9 U e X B l c 1 0 u e G 1 s U E s B A i 0 A F A A C A A g A C G R 0 T a p A j Q Q 6 B Q A A A i Y A A B M A A A A A A A A A A A A A A A A A 5 Q E A A E Z v c m 1 1 b G F z L 1 N l Y 3 R p b 2 4 x L m 1 Q S w U G A A A A A A M A A w D C A A A A b A c 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x I A A A A A A A B Z E 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X V l c n k x P C 9 J d G V t U G F 0 a D 4 8 L 0 l 0 Z W 1 M b 2 N h d G l v b j 4 8 U 3 R h Y m x l R W 5 0 c m l l c z 4 8 R W 5 0 c n k g V H l w Z T 0 i S X N Q c m l 2 Y X R l I i B W Y W x 1 Z T 0 i b D A i I C 8 + P E V u d H J 5 I F R 5 c G U 9 I k Z p b G x F b m F i b G V k I i B W Y W x 1 Z T 0 i b D A i I C 8 + P E V u d H J 5 I F R 5 c G U 9 I k Z p b G x P Y m p l Y 3 R U e X B l I i B W Y W x 1 Z T 0 i c 1 B p d m 9 0 V G F i b G U i I C 8 + P E V u d H J 5 I F R 5 c G U 9 I k Z p b G x U b 0 R h d G F N b 2 R l b E V u Y W J s Z W Q i I F Z h b H V l P S J s M S I g L z 4 8 R W 5 0 c n k g V H l w Z T 0 i Q n V m Z m V y T m V 4 d F J l Z n J l c 2 g i I F Z h b H V l P S J s M S I g L z 4 8 R W 5 0 c n k g V H l w Z T 0 i U m V z d W x 0 V H l w Z S I g V m F s d W U 9 I n N U Y W J s Z S I g L z 4 8 R W 5 0 c n k g V H l w Z T 0 i T m F t Z V V w Z G F 0 Z W R B Z n R l c k Z p b G w i I F Z h b H V l P S J s M C I g L z 4 8 R W 5 0 c n k g V H l w Z T 0 i U m V j b 3 Z l c n l U Y X J n Z X R T a G V l d C I g V m F s d W U 9 I n N T a G V l d D M i I C 8 + P E V u d H J 5 I F R 5 c G U 9 I l J l Y 2 9 2 Z X J 5 V G F y Z 2 V 0 Q 2 9 s d W 1 u I i B W Y W x 1 Z T 0 i b D k i I C 8 + P E V u d H J 5 I F R 5 c G U 9 I l J l Y 2 9 2 Z X J 5 V G F y Z 2 V 0 U m 9 3 I i B W Y W x 1 Z T 0 i b D I y I i A v P j x F b n R y e S B U e X B l P S J Q a X Z v d E 9 i a m V j d E 5 h b W U i I F Z h b H V l P S J z U E w g U 1 F M I V B p d m 9 0 V G F i b G U x I i A v P j x F b n R y e S B U e X B l P S J G a W x s Z W R D b 2 1 w b G V 0 Z V J l c 3 V s d F R v V 2 9 y a 3 N o Z W V 0 I i B W Y W x 1 Z T 0 i b D A i I C 8 + P E V u d H J 5 I F R 5 c G U 9 I k F k Z G V k V G 9 E Y X R h T W 9 k Z W w i I F Z h b H V l P S J s M S I g L z 4 8 R W 5 0 c n k g V H l w Z T 0 i R m l s b E N v d W 5 0 I i B W Y W x 1 Z T 0 i b D E w N C I g L z 4 8 R W 5 0 c n k g V H l w Z T 0 i R m l s b E V y c m 9 y Q 2 9 k Z S I g V m F s d W U 9 I n N V b m t u b 3 d u I i A v P j x F b n R y e S B U e X B l P S J G a W x s R X J y b 3 J D b 3 V u d C I g V m F s d W U 9 I m w w I i A v P j x F b n R y e S B U e X B l P S J G a W x s T G F z d F V w Z G F 0 Z W Q i I F Z h b H V l P S J k M j A x O C 0 x M S 0 y M F Q x M T o 0 N j o 1 N C 4 3 N z M 4 M z M x W i I g L z 4 8 R W 5 0 c n k g V H l w Z T 0 i R m l s b E N v b H V t b l R 5 c G V z I i B W Y W x 1 Z T 0 i c 0 J n S U d C Z 1 l H Q W d J Q 0 F n S U N B Z 0 l D Q W d J Q 0 F n S U M i I C 8 + P E V u d H J 5 I F R 5 c G U 9 I k Z p b G x D b 2 x 1 b W 5 O Y W 1 l c y I g V m F s d W U 9 I n N b J n F 1 b 3 Q 7 W W V h c i Z x d W 9 0 O y w m c X V v d D t T b m F w c 2 h v d C Z x d W 9 0 O y w m c X V v d D t B Z 2 U g V 2 l k Z S Z x d W 9 0 O y w m c X V v d D t H Z W 5 k Z X I m c X V v d D s s J n F 1 b 3 Q 7 T E x E R C Z x d W 9 0 O y w m c X V v d D t F d G h u a W N p d H k g R 3 J v d X A m c X V v d D s s J n F 1 b 3 Q 7 V G 9 0 Y W w m c X V v d D s s J n F 1 b 3 Q 7 R W 5 n b G l z a C Z x d W 9 0 O y w m c X V v d D t F b m d s a X N o I E V u d H J 5 I E x l d m V s I D E m c X V v d D s s J n F 1 b 3 Q 7 R W 5 n b G l z a C B F b n R y e S B M Z X Z l b C A y J n F 1 b 3 Q 7 L C Z x d W 9 0 O 0 V u Z 2 x p c 2 g g R W 5 0 c n k g T G V 2 Z W w g M y Z x d W 9 0 O y w m c X V v d D t F b m d s a X N o I E x l d m V s I D E m c X V v d D s s J n F 1 b 3 Q 7 R W 5 n b G l z a C B M Z X Z l b C A y J n F 1 b 3 Q 7 L C Z x d W 9 0 O 0 V u Z 2 x p c 2 g g T m 9 0 I E t u b 3 d u J n F 1 b 3 Q 7 L C Z x d W 9 0 O 0 1 h d G h z J n F 1 b 3 Q 7 L C Z x d W 9 0 O 0 1 h d G h z I E V u d H J 5 I E x l d m V s I D E m c X V v d D s s J n F 1 b 3 Q 7 T W F 0 a H M g R W 5 0 c n k g T G V 2 Z W w g M i Z x d W 9 0 O y w m c X V v d D t N Y X R o c y B F b n R y e S B M Z X Z l b C A z J n F 1 b 3 Q 7 L C Z x d W 9 0 O 0 1 h d G h z I E x l d m V s I D E m c X V v d D s s J n F 1 b 3 Q 7 T W F 0 a H M g T G V 2 Z W w g M i Z x d W 9 0 O y w m c X V v d D t N Y X R o c y B O b 3 Q g S 2 5 v d 2 4 m c X V v d D t d I i A v P j x F b n R y e S B U e X B l P S J G a W x s U 3 R h d H V z I i B W Y W x 1 Z T 0 i c 0 N v b X B s Z X R l I i A v P j x F b n R y e S B U e X B l P S J S Z W x h d G l v b n N o a X B J b m Z v Q 2 9 u d G F p b m V y I i B W Y W x 1 Z T 0 i c 3 s m c X V v d D t j b 2 x 1 b W 5 D b 3 V u d C Z x d W 9 0 O z o y M S w m c X V v d D t r Z X l D b 2 x 1 b W 5 O Y W 1 l c y Z x d W 9 0 O z p b X S w m c X V v d D t x d W V y e V J l b G F 0 a W 9 u c 2 h p c H M m c X V v d D s 6 W 1 0 s J n F 1 b 3 Q 7 Y 2 9 s d W 1 u S W R l b n R p d G l l c y Z x d W 9 0 O z p b J n F 1 b 3 Q 7 U 2 V j d G l v b j E v U X V l c n k x L 1 N v d X J j Z S 5 7 W W V h c i w w f S Z x d W 9 0 O y w m c X V v d D t T Z W N 0 a W 9 u M S 9 R d W V y e T E v U 2 9 1 c m N l L n t T b m F w c 2 h v d C w x f S Z x d W 9 0 O y w m c X V v d D t T Z W N 0 a W 9 u M S 9 R d W V y e T E v U 2 9 1 c m N l L n t B Z 2 U g V 2 l k Z S w y f S Z x d W 9 0 O y w m c X V v d D t T Z W N 0 a W 9 u M S 9 R d W V y e T E v U 2 9 1 c m N l L n t H Z W 5 k Z X I s M 3 0 m c X V v d D s s J n F 1 b 3 Q 7 U 2 V j d G l v b j E v U X V l c n k x L 1 N v d X J j Z S 5 7 T E x E R C w 0 f S Z x d W 9 0 O y w m c X V v d D t T Z W N 0 a W 9 u M S 9 R d W V y e T E v U 2 9 1 c m N l L n t F d G h u a W N p d H k g R 3 J v d X A s N X 0 m c X V v d D s s J n F 1 b 3 Q 7 U 2 V j d G l v b j E v U X V l c n k x L 1 N v d X J j Z S 5 7 V G 9 0 Y W w s N n 0 m c X V v d D s s J n F 1 b 3 Q 7 U 2 V j d G l v b j E v U X V l c n k x L 1 N v d X J j Z S 5 7 R W 5 n b G l z a C w 3 f S Z x d W 9 0 O y w m c X V v d D t T Z W N 0 a W 9 u M S 9 R d W V y e T E v U 2 9 1 c m N l L n t F b m d s a X N o I E V u d H J 5 I E x l d m V s I D E s O H 0 m c X V v d D s s J n F 1 b 3 Q 7 U 2 V j d G l v b j E v U X V l c n k x L 1 N v d X J j Z S 5 7 R W 5 n b G l z a C B F b n R y e S B M Z X Z l b C A y L D l 9 J n F 1 b 3 Q 7 L C Z x d W 9 0 O 1 N l Y 3 R p b 2 4 x L 1 F 1 Z X J 5 M S 9 T b 3 V y Y 2 U u e 0 V u Z 2 x p c 2 g g R W 5 0 c n k g T G V 2 Z W w g M y w x M H 0 m c X V v d D s s J n F 1 b 3 Q 7 U 2 V j d G l v b j E v U X V l c n k x L 1 N v d X J j Z S 5 7 R W 5 n b G l z a C B M Z X Z l b C A x L D E x f S Z x d W 9 0 O y w m c X V v d D t T Z W N 0 a W 9 u M S 9 R d W V y e T E v U 2 9 1 c m N l L n t F b m d s a X N o I E x l d m V s I D I s M T J 9 J n F 1 b 3 Q 7 L C Z x d W 9 0 O 1 N l Y 3 R p b 2 4 x L 1 F 1 Z X J 5 M S 9 T b 3 V y Y 2 U u e 0 V u Z 2 x p c 2 g g T m 9 0 I E t u b 3 d u L D E z f S Z x d W 9 0 O y w m c X V v d D t T Z W N 0 a W 9 u M S 9 R d W V y e T E v U 2 9 1 c m N l L n t N Y X R o c y w x N H 0 m c X V v d D s s J n F 1 b 3 Q 7 U 2 V j d G l v b j E v U X V l c n k x L 1 N v d X J j Z S 5 7 T W F 0 a H M g R W 5 0 c n k g T G V 2 Z W w g M S w x N X 0 m c X V v d D s s J n F 1 b 3 Q 7 U 2 V j d G l v b j E v U X V l c n k x L 1 N v d X J j Z S 5 7 T W F 0 a H M g R W 5 0 c n k g T G V 2 Z W w g M i w x N n 0 m c X V v d D s s J n F 1 b 3 Q 7 U 2 V j d G l v b j E v U X V l c n k x L 1 N v d X J j Z S 5 7 T W F 0 a H M g R W 5 0 c n k g T G V 2 Z W w g M y w x N 3 0 m c X V v d D s s J n F 1 b 3 Q 7 U 2 V j d G l v b j E v U X V l c n k x L 1 N v d X J j Z S 5 7 T W F 0 a H M g T G V 2 Z W w g M S w x O H 0 m c X V v d D s s J n F 1 b 3 Q 7 U 2 V j d G l v b j E v U X V l c n k x L 1 N v d X J j Z S 5 7 T W F 0 a H M g T G V 2 Z W w g M i w x O X 0 m c X V v d D s s J n F 1 b 3 Q 7 U 2 V j d G l v b j E v U X V l c n k x L 1 N v d X J j Z S 5 7 T W F 0 a H M g T m 9 0 I E t u b 3 d u L D I w f S Z x d W 9 0 O 1 0 s J n F 1 b 3 Q 7 Q 2 9 s d W 1 u Q 2 9 1 b n Q m c X V v d D s 6 M j E s J n F 1 b 3 Q 7 S 2 V 5 Q 2 9 s d W 1 u T m F t Z X M m c X V v d D s 6 W 1 0 s J n F 1 b 3 Q 7 Q 2 9 s d W 1 u S W R l b n R p d G l l c y Z x d W 9 0 O z p b J n F 1 b 3 Q 7 U 2 V j d G l v b j E v U X V l c n k x L 1 N v d X J j Z S 5 7 W W V h c i w w f S Z x d W 9 0 O y w m c X V v d D t T Z W N 0 a W 9 u M S 9 R d W V y e T E v U 2 9 1 c m N l L n t T b m F w c 2 h v d C w x f S Z x d W 9 0 O y w m c X V v d D t T Z W N 0 a W 9 u M S 9 R d W V y e T E v U 2 9 1 c m N l L n t B Z 2 U g V 2 l k Z S w y f S Z x d W 9 0 O y w m c X V v d D t T Z W N 0 a W 9 u M S 9 R d W V y e T E v U 2 9 1 c m N l L n t H Z W 5 k Z X I s M 3 0 m c X V v d D s s J n F 1 b 3 Q 7 U 2 V j d G l v b j E v U X V l c n k x L 1 N v d X J j Z S 5 7 T E x E R C w 0 f S Z x d W 9 0 O y w m c X V v d D t T Z W N 0 a W 9 u M S 9 R d W V y e T E v U 2 9 1 c m N l L n t F d G h u a W N p d H k g R 3 J v d X A s N X 0 m c X V v d D s s J n F 1 b 3 Q 7 U 2 V j d G l v b j E v U X V l c n k x L 1 N v d X J j Z S 5 7 V G 9 0 Y W w s N n 0 m c X V v d D s s J n F 1 b 3 Q 7 U 2 V j d G l v b j E v U X V l c n k x L 1 N v d X J j Z S 5 7 R W 5 n b G l z a C w 3 f S Z x d W 9 0 O y w m c X V v d D t T Z W N 0 a W 9 u M S 9 R d W V y e T E v U 2 9 1 c m N l L n t F b m d s a X N o I E V u d H J 5 I E x l d m V s I D E s O H 0 m c X V v d D s s J n F 1 b 3 Q 7 U 2 V j d G l v b j E v U X V l c n k x L 1 N v d X J j Z S 5 7 R W 5 n b G l z a C B F b n R y e S B M Z X Z l b C A y L D l 9 J n F 1 b 3 Q 7 L C Z x d W 9 0 O 1 N l Y 3 R p b 2 4 x L 1 F 1 Z X J 5 M S 9 T b 3 V y Y 2 U u e 0 V u Z 2 x p c 2 g g R W 5 0 c n k g T G V 2 Z W w g M y w x M H 0 m c X V v d D s s J n F 1 b 3 Q 7 U 2 V j d G l v b j E v U X V l c n k x L 1 N v d X J j Z S 5 7 R W 5 n b G l z a C B M Z X Z l b C A x L D E x f S Z x d W 9 0 O y w m c X V v d D t T Z W N 0 a W 9 u M S 9 R d W V y e T E v U 2 9 1 c m N l L n t F b m d s a X N o I E x l d m V s I D I s M T J 9 J n F 1 b 3 Q 7 L C Z x d W 9 0 O 1 N l Y 3 R p b 2 4 x L 1 F 1 Z X J 5 M S 9 T b 3 V y Y 2 U u e 0 V u Z 2 x p c 2 g g T m 9 0 I E t u b 3 d u L D E z f S Z x d W 9 0 O y w m c X V v d D t T Z W N 0 a W 9 u M S 9 R d W V y e T E v U 2 9 1 c m N l L n t N Y X R o c y w x N H 0 m c X V v d D s s J n F 1 b 3 Q 7 U 2 V j d G l v b j E v U X V l c n k x L 1 N v d X J j Z S 5 7 T W F 0 a H M g R W 5 0 c n k g T G V 2 Z W w g M S w x N X 0 m c X V v d D s s J n F 1 b 3 Q 7 U 2 V j d G l v b j E v U X V l c n k x L 1 N v d X J j Z S 5 7 T W F 0 a H M g R W 5 0 c n k g T G V 2 Z W w g M i w x N n 0 m c X V v d D s s J n F 1 b 3 Q 7 U 2 V j d G l v b j E v U X V l c n k x L 1 N v d X J j Z S 5 7 T W F 0 a H M g R W 5 0 c n k g T G V 2 Z W w g M y w x N 3 0 m c X V v d D s s J n F 1 b 3 Q 7 U 2 V j d G l v b j E v U X V l c n k x L 1 N v d X J j Z S 5 7 T W F 0 a H M g T G V 2 Z W w g M S w x O H 0 m c X V v d D s s J n F 1 b 3 Q 7 U 2 V j d G l v b j E v U X V l c n k x L 1 N v d X J j Z S 5 7 T W F 0 a H M g T G V 2 Z W w g M i w x O X 0 m c X V v d D s s J n F 1 b 3 Q 7 U 2 V j d G l v b j E v U X V l c n k x L 1 N v d X J j Z S 5 7 T W F 0 a H M g T m 9 0 I E t u b 3 d u L D I w f S Z x d W 9 0 O 1 0 s J n F 1 b 3 Q 7 U m V s Y X R p b 2 5 z a G l w S W 5 m b y Z x d W 9 0 O z p b X X 0 i I C 8 + P C 9 T d G F i b G V F b n R y a W V z P j w v S X R l b T 4 8 S X R l b T 4 8 S X R l b U x v Y 2 F 0 a W 9 u P j x J d G V t V H l w Z T 5 G b 3 J t d W x h P C 9 J d G V t V H l w Z T 4 8 S X R l b V B h d G g + U 2 V j d G l v b j E v U X V l c n k x L 1 N v d X J j Z T w v S X R l b V B h d G g + P C 9 J d G V t T G 9 j Y X R p b 2 4 + P F N 0 Y W J s Z U V u d H J p Z X M g L z 4 8 L 0 l 0 Z W 0 + P C 9 J d G V t c z 4 8 L 0 x v Y 2 F s U G F j a 2 F n Z U 1 l d G F k Y X R h R m l s Z T 4 W A A A A U E s F B g A A A A A A A A A A A A A A A A A A A A A A A N o A A A A B A A A A 0 I y d 3 w E V 0 R G M e g D A T 8 K X 6 w E A A A D W U 1 m 9 6 7 I w Q K z 1 Q J y 9 e H a d A A A A A A I A A A A A A A N m A A D A A A A A E A A A A E z W j K 6 V K 8 / U Z U X Y D G u f S r 4 A A A A A B I A A A K A A A A A Q A A A A Y b I j d K d r 3 Y O O k z 0 J E / + T k V A A A A A w 9 2 K R q / p g Y Y 7 C v 2 o 7 G 9 9 5 x E f r T G d 9 x z 1 j A j d 6 6 x k U i W D y z G D V 7 3 m + D G y H L 2 F F 7 P p 5 P K 0 U 3 b K e z C 1 P I 8 M 3 9 6 R / 2 V Q f s E I 0 L 8 n O a k a L T w b O c h Q A A A C Y 4 P P 8 n i i p t n j 8 S r S 0 E 7 / M F J 8 n C w = = < / D a t a M a s h u p > 
</file>

<file path=customXml/item4.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Props1.xml><?xml version="1.0" encoding="utf-8"?>
<ds:datastoreItem xmlns:ds="http://schemas.openxmlformats.org/officeDocument/2006/customXml" ds:itemID="{4A96F255-C8A5-4035-845C-40ACED0C5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B071E4-D0DE-48B3-9B17-6B6302D96217}">
  <ds:schemaRefs>
    <ds:schemaRef ds:uri="http://schemas.microsoft.com/sharepoint/v3/contenttype/forms"/>
  </ds:schemaRefs>
</ds:datastoreItem>
</file>

<file path=customXml/itemProps3.xml><?xml version="1.0" encoding="utf-8"?>
<ds:datastoreItem xmlns:ds="http://schemas.openxmlformats.org/officeDocument/2006/customXml" ds:itemID="{69483CD1-6C55-4F0F-8BB3-C9EA642BA7B7}">
  <ds:schemaRefs>
    <ds:schemaRef ds:uri="http://schemas.microsoft.com/DataMashup"/>
  </ds:schemaRefs>
</ds:datastoreItem>
</file>

<file path=customXml/itemProps4.xml><?xml version="1.0" encoding="utf-8"?>
<ds:datastoreItem xmlns:ds="http://schemas.openxmlformats.org/officeDocument/2006/customXml" ds:itemID="{333AF10B-CEBF-4BBB-BFEE-746C2EFCEBE5}">
  <ds:schemaRefs>
    <ds:schemaRef ds:uri="http://purl.org/dc/dcmitype/"/>
    <ds:schemaRef ds:uri="http://schemas.microsoft.com/office/infopath/2007/PartnerControls"/>
    <ds:schemaRef ds:uri="7e54b3a6-1926-452f-b720-d8b8d6d23b26"/>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Notes</vt:lpstr>
      <vt:lpstr>Education Assessment (R)</vt:lpstr>
      <vt:lpstr>Education Assessment (RvsU)</vt:lpstr>
      <vt:lpstr>Education Assessment</vt:lpstr>
      <vt:lpstr>Maths Assessment E&amp;D (R)</vt:lpstr>
      <vt:lpstr>Maths Assessment E&amp;D (RvsU)</vt:lpstr>
      <vt:lpstr>Maths Assessment E&amp;D</vt:lpstr>
      <vt:lpstr>English Assessment E&amp;D (R)</vt:lpstr>
      <vt:lpstr>English Assessment E&amp;D</vt:lpstr>
      <vt:lpstr>EWQA</vt:lpstr>
      <vt:lpstr>English Assessment E&amp;D (RvsU)</vt:lpstr>
      <vt:lpstr>PL SQL</vt:lpstr>
      <vt:lpstr>'Education Assessment'!Print_Area</vt:lpstr>
      <vt:lpstr>'Education Assessment (R)'!Print_Area</vt:lpstr>
      <vt:lpstr>'Education Assessment (RvsU)'!Print_Area</vt:lpstr>
      <vt:lpstr>'English Assessment E&amp;D'!Print_Area</vt:lpstr>
      <vt:lpstr>'English Assessment E&amp;D (R)'!Print_Area</vt:lpstr>
      <vt:lpstr>'English Assessment E&amp;D (RvsU)'!Print_Area</vt:lpstr>
      <vt:lpstr>'Maths Assessment E&amp;D'!Print_Area</vt:lpstr>
      <vt:lpstr>'Maths Assessment E&amp;D (R)'!Print_Area</vt:lpstr>
      <vt:lpstr>'Maths Assessment E&amp;D (RvsU)'!Print_Area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Clarissa Powell</dc:creator>
  <cp:lastModifiedBy>MCCRAE, James</cp:lastModifiedBy>
  <cp:lastPrinted>2018-11-23T14:23:23Z</cp:lastPrinted>
  <dcterms:created xsi:type="dcterms:W3CDTF">2015-10-26T09:23:57Z</dcterms:created>
  <dcterms:modified xsi:type="dcterms:W3CDTF">2018-12-10T14:28:11Z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749700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Tables/Annual Tools/OLASS Part EM assess/201617/FE &amp; Skills - OLASS Participation English&amp;Maths Assessments 201617 ANALYSIS_V1.1.xlsx</vt:lpwstr>
  </property>
</Properties>
</file>