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checkCompatibility="1"/>
  <mc:AlternateContent xmlns:mc="http://schemas.openxmlformats.org/markup-compatibility/2006">
    <mc:Choice Requires="x15">
      <x15ac:absPath xmlns:x15ac="http://schemas.microsoft.com/office/spreadsheetml/2010/11/ac" url="Z:\33. November 2018 SFR\FINAL for gov.uk\Supp tables\"/>
    </mc:Choice>
  </mc:AlternateContent>
  <bookViews>
    <workbookView xWindow="0" yWindow="0" windowWidth="17985" windowHeight="8415" tabRatio="809"/>
  </bookViews>
  <sheets>
    <sheet name="Notes" sheetId="27" r:id="rId1"/>
    <sheet name="Table" sheetId="26" r:id="rId2"/>
    <sheet name="MR QA" sheetId="25" state="hidden" r:id="rId3"/>
  </sheets>
  <definedNames>
    <definedName name="CL_S2" localSheetId="0">#REF!</definedName>
    <definedName name="CL_S2" localSheetId="1">#REF!</definedName>
    <definedName name="CL_S2">#REF!</definedName>
    <definedName name="CL_S3" localSheetId="0">#REF!</definedName>
    <definedName name="CL_S3" localSheetId="1">#REF!</definedName>
    <definedName name="CL_S3">#REF!</definedName>
    <definedName name="CL_S4" localSheetId="0">#REF!</definedName>
    <definedName name="CL_S4" localSheetId="1">#REF!</definedName>
    <definedName name="CL_S4">#REF!</definedName>
    <definedName name="CL_S5" localSheetId="0">#REF!</definedName>
    <definedName name="CL_S5" localSheetId="1">#REF!</definedName>
    <definedName name="CL_S5">#REF!</definedName>
    <definedName name="CL_S6" localSheetId="0">#REF!</definedName>
    <definedName name="CL_S6" localSheetId="1">#REF!</definedName>
    <definedName name="CL_S6">#REF!</definedName>
    <definedName name="_xlnm.Print_Area" localSheetId="0">Notes!$A$1:$K$51</definedName>
    <definedName name="_xlnm.Print_Area" localSheetId="1">Table!$A$1:$L$27</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4" i="25" l="1"/>
  <c r="Q44" i="25"/>
  <c r="R44" i="25"/>
  <c r="R28" i="25"/>
  <c r="P29" i="25"/>
  <c r="Q29" i="25"/>
  <c r="R29" i="25"/>
  <c r="P30" i="25"/>
  <c r="Q30" i="25"/>
  <c r="R30" i="25"/>
  <c r="P31" i="25"/>
  <c r="Q31" i="25"/>
  <c r="R31" i="25"/>
  <c r="P32" i="25"/>
  <c r="Q32" i="25"/>
  <c r="R32" i="25"/>
  <c r="P33" i="25"/>
  <c r="Q33" i="25"/>
  <c r="R33" i="25"/>
  <c r="R34" i="25"/>
  <c r="P35" i="25"/>
  <c r="Q35" i="25"/>
  <c r="R35" i="25"/>
  <c r="P36" i="25"/>
  <c r="Q36" i="25"/>
  <c r="R36" i="25"/>
  <c r="P37" i="25"/>
  <c r="Q37" i="25"/>
  <c r="R37" i="25"/>
  <c r="P38" i="25"/>
  <c r="Q38" i="25"/>
  <c r="R38" i="25"/>
  <c r="P39" i="25"/>
  <c r="Q39" i="25"/>
  <c r="R39" i="25"/>
  <c r="R40" i="25"/>
  <c r="P41" i="25"/>
  <c r="Q41" i="25"/>
  <c r="R41" i="25"/>
  <c r="P42" i="25"/>
  <c r="Q42" i="25"/>
  <c r="R42" i="25"/>
  <c r="P43" i="25"/>
  <c r="Q43" i="25"/>
  <c r="R43" i="25"/>
  <c r="R27" i="25"/>
  <c r="Q27" i="25"/>
  <c r="P27" i="25"/>
  <c r="O29" i="25"/>
  <c r="O30" i="25"/>
  <c r="O31" i="25"/>
  <c r="O32" i="25"/>
  <c r="O33" i="25"/>
  <c r="O35" i="25"/>
  <c r="O36" i="25"/>
  <c r="O37" i="25"/>
  <c r="O38" i="25"/>
  <c r="O39" i="25"/>
  <c r="O41" i="25"/>
  <c r="O42" i="25"/>
  <c r="O43" i="25"/>
  <c r="O44" i="25"/>
  <c r="O27" i="25"/>
  <c r="L50" i="25"/>
  <c r="J50" i="25"/>
  <c r="H50" i="25"/>
  <c r="F50" i="25"/>
  <c r="E50" i="25"/>
  <c r="F47" i="25"/>
  <c r="H47" i="25"/>
  <c r="J47" i="25"/>
  <c r="L47" i="25"/>
  <c r="F48" i="25"/>
  <c r="H48" i="25"/>
  <c r="J48" i="25"/>
  <c r="L48" i="25"/>
  <c r="E48" i="25"/>
  <c r="E47" i="25"/>
  <c r="F46" i="25"/>
  <c r="H46" i="25"/>
  <c r="J46" i="25"/>
  <c r="L46" i="25"/>
  <c r="E46" i="25"/>
  <c r="AA6" i="25"/>
  <c r="AB6" i="25"/>
  <c r="AC6" i="25"/>
  <c r="AD6" i="25"/>
  <c r="AE6" i="25"/>
  <c r="AF6" i="25"/>
  <c r="AG6" i="25"/>
  <c r="AH6" i="25"/>
  <c r="AI6" i="25"/>
  <c r="AA7" i="25"/>
  <c r="AB7" i="25"/>
  <c r="AC7" i="25"/>
  <c r="AD7" i="25"/>
  <c r="AE7" i="25"/>
  <c r="AF7" i="25"/>
  <c r="AG7" i="25"/>
  <c r="AH7" i="25"/>
  <c r="AI7" i="25"/>
  <c r="AA8" i="25"/>
  <c r="AB8" i="25"/>
  <c r="AC8" i="25"/>
  <c r="AD8" i="25"/>
  <c r="AE8" i="25"/>
  <c r="AF8" i="25"/>
  <c r="AG8" i="25"/>
  <c r="AH8" i="25"/>
  <c r="AI8" i="25"/>
  <c r="AA9" i="25"/>
  <c r="AB9" i="25"/>
  <c r="AC9" i="25"/>
  <c r="AD9" i="25"/>
  <c r="AE9" i="25"/>
  <c r="AF9" i="25"/>
  <c r="AG9" i="25"/>
  <c r="AH9" i="25"/>
  <c r="AI9" i="25"/>
  <c r="AA10" i="25"/>
  <c r="AB10" i="25"/>
  <c r="AC10" i="25"/>
  <c r="AD10" i="25"/>
  <c r="AE10" i="25"/>
  <c r="AF10" i="25"/>
  <c r="AG10" i="25"/>
  <c r="AH10" i="25"/>
  <c r="AI10" i="25"/>
  <c r="AA11" i="25"/>
  <c r="AB11" i="25"/>
  <c r="AC11" i="25"/>
  <c r="AD11" i="25"/>
  <c r="AE11" i="25"/>
  <c r="AF11" i="25"/>
  <c r="AG11" i="25"/>
  <c r="AH11" i="25"/>
  <c r="AI11" i="25"/>
  <c r="AA12" i="25"/>
  <c r="AB12" i="25"/>
  <c r="AC12" i="25"/>
  <c r="AD12" i="25"/>
  <c r="AE12" i="25"/>
  <c r="AF12" i="25"/>
  <c r="AG12" i="25"/>
  <c r="AH12" i="25"/>
  <c r="AI12" i="25"/>
  <c r="AA13" i="25"/>
  <c r="AB13" i="25"/>
  <c r="AC13" i="25"/>
  <c r="AD13" i="25"/>
  <c r="AE13" i="25"/>
  <c r="AF13" i="25"/>
  <c r="AG13" i="25"/>
  <c r="AH13" i="25"/>
  <c r="AI13" i="25"/>
  <c r="AA14" i="25"/>
  <c r="AB14" i="25"/>
  <c r="AC14" i="25"/>
  <c r="AD14" i="25"/>
  <c r="AE14" i="25"/>
  <c r="AF14" i="25"/>
  <c r="AG14" i="25"/>
  <c r="AH14" i="25"/>
  <c r="AI14" i="25"/>
  <c r="AA15" i="25"/>
  <c r="AB15" i="25"/>
  <c r="AC15" i="25"/>
  <c r="AD15" i="25"/>
  <c r="AE15" i="25"/>
  <c r="AF15" i="25"/>
  <c r="AG15" i="25"/>
  <c r="AH15" i="25"/>
  <c r="AI15" i="25"/>
  <c r="AA16" i="25"/>
  <c r="AB16" i="25"/>
  <c r="AC16" i="25"/>
  <c r="AD16" i="25"/>
  <c r="AE16" i="25"/>
  <c r="AF16" i="25"/>
  <c r="AG16" i="25"/>
  <c r="AH16" i="25"/>
  <c r="AI16" i="25"/>
  <c r="AA17" i="25"/>
  <c r="AB17" i="25"/>
  <c r="AC17" i="25"/>
  <c r="AD17" i="25"/>
  <c r="AE17" i="25"/>
  <c r="AF17" i="25"/>
  <c r="AG17" i="25"/>
  <c r="AH17" i="25"/>
  <c r="AI17" i="25"/>
  <c r="AA18" i="25"/>
  <c r="AB18" i="25"/>
  <c r="AC18" i="25"/>
  <c r="AD18" i="25"/>
  <c r="AE18" i="25"/>
  <c r="AF18" i="25"/>
  <c r="AG18" i="25"/>
  <c r="AH18" i="25"/>
  <c r="AI18" i="25"/>
  <c r="AA19" i="25"/>
  <c r="AB19" i="25"/>
  <c r="AC19" i="25"/>
  <c r="AD19" i="25"/>
  <c r="AE19" i="25"/>
  <c r="AF19" i="25"/>
  <c r="AG19" i="25"/>
  <c r="AH19" i="25"/>
  <c r="AI19" i="25"/>
  <c r="AA20" i="25"/>
  <c r="AB20" i="25"/>
  <c r="AC20" i="25"/>
  <c r="AD20" i="25"/>
  <c r="AE20" i="25"/>
  <c r="AF20" i="25"/>
  <c r="AG20" i="25"/>
  <c r="AH20" i="25"/>
  <c r="AI20" i="25"/>
  <c r="AA21" i="25"/>
  <c r="AB21" i="25"/>
  <c r="AC21" i="25"/>
  <c r="AD21" i="25"/>
  <c r="AE21" i="25"/>
  <c r="AF21" i="25"/>
  <c r="AG21" i="25"/>
  <c r="AH21" i="25"/>
  <c r="AI21" i="25"/>
  <c r="AA22" i="25"/>
  <c r="AB22" i="25"/>
  <c r="AC22" i="25"/>
  <c r="AD22" i="25"/>
  <c r="AE22" i="25"/>
  <c r="AF22" i="25"/>
  <c r="AG22" i="25"/>
  <c r="AH22" i="25"/>
  <c r="AI22" i="25"/>
  <c r="AI5" i="25"/>
  <c r="AG5" i="25"/>
  <c r="AE5" i="25"/>
  <c r="AC5" i="25"/>
  <c r="AH5" i="25"/>
  <c r="AB5" i="25"/>
  <c r="AD5" i="25"/>
  <c r="AF5" i="25"/>
  <c r="AA5" i="25"/>
</calcChain>
</file>

<file path=xl/sharedStrings.xml><?xml version="1.0" encoding="utf-8"?>
<sst xmlns="http://schemas.openxmlformats.org/spreadsheetml/2006/main" count="173" uniqueCount="67">
  <si>
    <t>Funded Learners</t>
  </si>
  <si>
    <t>Total Learners</t>
  </si>
  <si>
    <t>Notes</t>
  </si>
  <si>
    <t>2016/17</t>
  </si>
  <si>
    <t>2015/16</t>
  </si>
  <si>
    <t>2013/14</t>
  </si>
  <si>
    <t>2014/15</t>
  </si>
  <si>
    <t>% change 13/14 to 14/15</t>
  </si>
  <si>
    <t>1) This table includes Education and Training provision taken at General Further Education Colleges (including Tertiary), Sixth Form Colleges, Special Colleges (Agricultural and Horticultural Colleges, and Art and Design Colleges), Specialist Colleges and External Institutions.</t>
  </si>
  <si>
    <t>% change 15/16 to 16/17</t>
  </si>
  <si>
    <t>Participation with 
Advanced Learner Loans</t>
  </si>
  <si>
    <t>2017/18</t>
  </si>
  <si>
    <t>Level</t>
  </si>
  <si>
    <t>Age</t>
  </si>
  <si>
    <t>19-23</t>
  </si>
  <si>
    <t>31-40</t>
  </si>
  <si>
    <t>41-50</t>
  </si>
  <si>
    <t>24-30</t>
  </si>
  <si>
    <t xml:space="preserve">  of which Level 3</t>
  </si>
  <si>
    <t xml:space="preserve">  of which Level 4+</t>
  </si>
  <si>
    <t>% change  14/15 to 15/16</t>
  </si>
  <si>
    <t>% change  16/17 to 17/18</t>
  </si>
  <si>
    <t>3) Learners having multiple advanced learner loans at different levels will be counted once for each applicable level, but once only in the Total Number of Learners.</t>
  </si>
  <si>
    <t>51+</t>
  </si>
  <si>
    <t>FE and Skills – Participation with Advanced Learner Loans (Level 3+) (2013/14 to 2017/18) by level and learner age – Learner Volumes</t>
  </si>
  <si>
    <t xml:space="preserve"> </t>
  </si>
  <si>
    <t>1) Compare rounded and unrounded</t>
  </si>
  <si>
    <t>Table (UvR)</t>
  </si>
  <si>
    <t>Unrounded check</t>
  </si>
  <si>
    <t>AGES</t>
  </si>
  <si>
    <t>To match</t>
  </si>
  <si>
    <t>Partipation (greater than)</t>
  </si>
  <si>
    <t>Percentage check (to 4 decimal places)</t>
  </si>
  <si>
    <t>Table Notes</t>
  </si>
  <si>
    <t>1) Volumes are rounded to the nearest hundred.</t>
  </si>
  <si>
    <t>http://webarchive.nationalarchives.gov.uk/20140107201041/http://www.thedataservice.org.uk/datadictionary/</t>
  </si>
  <si>
    <t>Publication Date</t>
  </si>
  <si>
    <t>Data Sources</t>
  </si>
  <si>
    <t xml:space="preserve">Apprenticeships – </t>
  </si>
  <si>
    <t>2009/10 (E13 final)</t>
  </si>
  <si>
    <t>2010/11 (ER13 final)</t>
  </si>
  <si>
    <t>2011/12 (R15 final)</t>
  </si>
  <si>
    <t xml:space="preserve">2013/14 (R14 Final) </t>
  </si>
  <si>
    <t xml:space="preserve">2014/15 (R14 final) </t>
  </si>
  <si>
    <t xml:space="preserve">2015/16 (R14 final) </t>
  </si>
  <si>
    <t xml:space="preserve">Large Employer Outcome Pilot Data -  </t>
  </si>
  <si>
    <t>2011/12 (R14 Final)</t>
  </si>
  <si>
    <t>2012/13 (R14 Final)</t>
  </si>
  <si>
    <t xml:space="preserve">Employer Ownership Pilot Data- </t>
  </si>
  <si>
    <t xml:space="preserve">2014/15 (R13) </t>
  </si>
  <si>
    <t xml:space="preserve">2016/17 (R14 final) </t>
  </si>
  <si>
    <t>December 2018</t>
  </si>
  <si>
    <t xml:space="preserve">  2017/18 (R14 final)</t>
  </si>
  <si>
    <t xml:space="preserve">  2016/17 (R14 final)</t>
  </si>
  <si>
    <t xml:space="preserve">2013/14 (R14 final) </t>
  </si>
  <si>
    <t xml:space="preserve">2012/13 (R14 final) </t>
  </si>
  <si>
    <t>2012/13 (R14 final)</t>
  </si>
  <si>
    <t xml:space="preserve">2017/18 (R14 final) </t>
  </si>
  <si>
    <t xml:space="preserve">https://www.gov.uk/government/collections/further-education-and-skills-statistical-first-release-sfr  </t>
  </si>
  <si>
    <t>3) This table includes 2014/15 Employer Ownership Pilot (EOP) volumes that have not been finalised due to problems with the final 2014/15 EOP data collection. See the note accompanying the Further education and skills: November 2018 statistics publication for more information:</t>
  </si>
  <si>
    <t>https://www.gov.uk/government/publications/sfa-ilr-standard-file-specifications-and-reference-data</t>
  </si>
  <si>
    <t>2) For definitions of variables used in the Tables please see the Individualised Learner Record (ILR) standard file specifications and reference data and also the data dictionary:</t>
  </si>
  <si>
    <t>5) This table includes 'Education and Training' learners only. Apprenticeships were removed from the scope of the loans programme in March 2014, Apprentices who already received a loan no longer need to repay it.</t>
  </si>
  <si>
    <t>6) Please see the notes tab for further information on this table.</t>
  </si>
  <si>
    <t>4) The data source is the Individualised Learner Record.</t>
  </si>
  <si>
    <t xml:space="preserve">2) Between 2013/14 and 2015/16, advanced learning loans were available for learners aged 24 or older studying Full level 3 and Level 4 qualifications. From 2016/17, these loans were extended to learners aged 19 or older on the first day of their course and studying at Levels 3 to 6. They are now known as advanced learner loans from 2016/17. </t>
  </si>
  <si>
    <t xml:space="preserve">4) Ages are based upon the age of the learner on 31 August of that particular academic year. For 2016/17 and 2017/18, a small number of learners aged 18 at the start of the academic year but aged 19 at the start of the aim are included in the 19-24 category. Similarly for previous years, a small number of learners aged 23 at the start of the academic year but aged 24 at the start of the aim are included in the 24 to 30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</si>
</sst>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0" x14ac:knownFonts="1">
    <font>
      <sz val="11"/>
      <color theme="1"/>
      <name val="Calibri"/>
      <family val="2"/>
      <scheme val="minor"/>
    </font>
    <font>
      <sz val="10"/>
      <name val="Arial"/>
      <family val="2"/>
    </font>
    <font>
      <b/>
      <sz val="11"/>
      <name val="Arial"/>
      <family val="2"/>
    </font>
    <font>
      <sz val="12"/>
      <name val="Arial"/>
      <family val="2"/>
    </font>
    <font>
      <sz val="11"/>
      <name val="Arial"/>
      <family val="2"/>
    </font>
    <font>
      <b/>
      <sz val="10"/>
      <name val="Arial"/>
      <family val="2"/>
    </font>
    <font>
      <sz val="11"/>
      <color indexed="8"/>
      <name val="Calibri"/>
      <family val="2"/>
    </font>
    <font>
      <sz val="12"/>
      <color indexed="8"/>
      <name val="Arial"/>
      <family val="2"/>
    </font>
    <font>
      <sz val="9"/>
      <name val="Arial"/>
      <family val="2"/>
    </font>
    <font>
      <sz val="10"/>
      <name val="Arial"/>
      <family val="2"/>
    </font>
    <font>
      <u/>
      <sz val="11"/>
      <color theme="10"/>
      <name val="Calibri"/>
      <family val="2"/>
      <scheme val="minor"/>
    </font>
    <font>
      <sz val="11"/>
      <color theme="1"/>
      <name val="Calibri"/>
      <family val="2"/>
      <scheme val="minor"/>
    </font>
    <font>
      <sz val="12"/>
      <color theme="1"/>
      <name val="Arial"/>
      <family val="2"/>
    </font>
    <font>
      <b/>
      <i/>
      <sz val="10"/>
      <name val="Arial"/>
      <family val="2"/>
    </font>
    <font>
      <i/>
      <sz val="10"/>
      <name val="Arial"/>
      <family val="2"/>
    </font>
    <font>
      <sz val="9"/>
      <color indexed="8"/>
      <name val="Arial"/>
      <family val="2"/>
    </font>
    <font>
      <sz val="9"/>
      <color theme="1"/>
      <name val="Arial"/>
      <family val="2"/>
    </font>
    <font>
      <sz val="10"/>
      <color indexed="8"/>
      <name val="Arial"/>
      <family val="2"/>
    </font>
    <font>
      <sz val="11"/>
      <color rgb="FF0070C0"/>
      <name val="Calibri"/>
      <family val="2"/>
      <scheme val="minor"/>
    </font>
    <font>
      <i/>
      <sz val="9"/>
      <name val="Arial"/>
      <family val="2"/>
    </font>
    <font>
      <sz val="9"/>
      <color indexed="9"/>
      <name val="Arial"/>
      <family val="2"/>
    </font>
    <font>
      <u/>
      <sz val="9"/>
      <name val="Arial"/>
      <family val="2"/>
    </font>
    <font>
      <b/>
      <sz val="9"/>
      <name val="Arial"/>
      <family val="2"/>
    </font>
    <font>
      <u/>
      <sz val="8.5"/>
      <color indexed="12"/>
      <name val="Arial"/>
      <family val="2"/>
    </font>
    <font>
      <b/>
      <sz val="16"/>
      <color indexed="8"/>
      <name val="Arial"/>
      <family val="2"/>
    </font>
    <font>
      <u/>
      <sz val="9.35"/>
      <color theme="10"/>
      <name val="Calibri"/>
      <family val="2"/>
    </font>
    <font>
      <u/>
      <sz val="9"/>
      <color theme="10"/>
      <name val="Arial"/>
      <family val="2"/>
    </font>
    <font>
      <sz val="11"/>
      <color indexed="8"/>
      <name val="Arial"/>
      <family val="2"/>
    </font>
    <font>
      <sz val="10"/>
      <color indexed="8"/>
      <name val="Calibri"/>
      <family val="2"/>
    </font>
    <font>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ck">
        <color theme="0"/>
      </left>
      <right/>
      <top/>
      <bottom style="thin">
        <color indexed="64"/>
      </bottom>
      <diagonal/>
    </border>
    <border>
      <left/>
      <right/>
      <top style="thin">
        <color auto="1"/>
      </top>
      <bottom style="thin">
        <color auto="1"/>
      </bottom>
      <diagonal/>
    </border>
    <border>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medium">
        <color rgb="FFFFFFFF"/>
      </left>
      <right/>
      <top/>
      <bottom/>
      <diagonal/>
    </border>
    <border>
      <left style="medium">
        <color rgb="FFFFFFFF"/>
      </left>
      <right/>
      <top/>
      <bottom style="thin">
        <color indexed="64"/>
      </bottom>
      <diagonal/>
    </border>
    <border>
      <left style="medium">
        <color rgb="FFFFFFFF"/>
      </left>
      <right/>
      <top style="thin">
        <color indexed="64"/>
      </top>
      <bottom style="thin">
        <color indexed="64"/>
      </bottom>
      <diagonal/>
    </border>
    <border>
      <left/>
      <right/>
      <top style="thin">
        <color indexed="64"/>
      </top>
      <bottom style="thin">
        <color auto="1"/>
      </bottom>
      <diagonal/>
    </border>
    <border>
      <left style="thick">
        <color rgb="FFFFFFFF"/>
      </left>
      <right/>
      <top/>
      <bottom/>
      <diagonal/>
    </border>
    <border>
      <left style="thick">
        <color rgb="FFFFFFFF"/>
      </left>
      <right/>
      <top style="thin">
        <color indexed="64"/>
      </top>
      <bottom style="thin">
        <color indexed="64"/>
      </bottom>
      <diagonal/>
    </border>
    <border>
      <left/>
      <right/>
      <top style="thin">
        <color auto="1"/>
      </top>
      <bottom style="thin">
        <color auto="1"/>
      </bottom>
      <diagonal/>
    </border>
    <border>
      <left style="thick">
        <color auto="1"/>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4">
    <xf numFmtId="0" fontId="0" fillId="0" borderId="0"/>
    <xf numFmtId="0" fontId="1" fillId="0" borderId="0"/>
    <xf numFmtId="0" fontId="3" fillId="0" borderId="0"/>
    <xf numFmtId="0" fontId="1" fillId="0" borderId="0"/>
    <xf numFmtId="0" fontId="6" fillId="0" borderId="0"/>
    <xf numFmtId="0" fontId="7" fillId="0" borderId="0"/>
    <xf numFmtId="0" fontId="1" fillId="0" borderId="0"/>
    <xf numFmtId="0" fontId="9" fillId="0" borderId="0"/>
    <xf numFmtId="0" fontId="10" fillId="0" borderId="0" applyNumberFormat="0" applyFill="0" applyBorder="0" applyAlignment="0" applyProtection="0"/>
    <xf numFmtId="0" fontId="1" fillId="0" borderId="0"/>
    <xf numFmtId="43" fontId="6" fillId="0" borderId="0" applyFont="0" applyFill="0" applyBorder="0" applyAlignment="0" applyProtection="0"/>
    <xf numFmtId="9" fontId="11" fillId="0" borderId="0" applyFont="0" applyFill="0" applyBorder="0" applyAlignment="0" applyProtection="0"/>
    <xf numFmtId="0" fontId="1" fillId="0" borderId="0"/>
    <xf numFmtId="43" fontId="11" fillId="0" borderId="0" applyFont="0" applyFill="0" applyBorder="0" applyAlignment="0" applyProtection="0"/>
    <xf numFmtId="43" fontId="6" fillId="0" borderId="0" applyFont="0" applyFill="0" applyBorder="0" applyAlignment="0" applyProtection="0"/>
    <xf numFmtId="0" fontId="7" fillId="0" borderId="0"/>
    <xf numFmtId="0" fontId="12" fillId="0" borderId="0"/>
    <xf numFmtId="0" fontId="1" fillId="0" borderId="0"/>
    <xf numFmtId="0" fontId="23"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alignment vertical="top"/>
      <protection locked="0"/>
    </xf>
    <xf numFmtId="0" fontId="6" fillId="0" borderId="0"/>
    <xf numFmtId="0" fontId="3" fillId="0" borderId="0"/>
    <xf numFmtId="0" fontId="1" fillId="0" borderId="0"/>
  </cellStyleXfs>
  <cellXfs count="126">
    <xf numFmtId="0" fontId="0" fillId="0" borderId="0" xfId="0"/>
    <xf numFmtId="0" fontId="2" fillId="0" borderId="0" xfId="1" applyFont="1"/>
    <xf numFmtId="0" fontId="1" fillId="0" borderId="0" xfId="1" applyFont="1"/>
    <xf numFmtId="0" fontId="6" fillId="0" borderId="0" xfId="4"/>
    <xf numFmtId="0" fontId="0" fillId="0" borderId="0" xfId="0"/>
    <xf numFmtId="0" fontId="4" fillId="0" borderId="0" xfId="2" applyFont="1"/>
    <xf numFmtId="0" fontId="1" fillId="0" borderId="0" xfId="2" applyFont="1"/>
    <xf numFmtId="15" fontId="13" fillId="2" borderId="0" xfId="15" applyNumberFormat="1" applyFont="1" applyFill="1" applyBorder="1" applyAlignment="1">
      <alignment horizontal="center" wrapText="1"/>
    </xf>
    <xf numFmtId="0" fontId="5" fillId="0" borderId="4" xfId="3" applyNumberFormat="1" applyFont="1" applyBorder="1" applyAlignment="1">
      <alignment vertical="top" wrapText="1"/>
    </xf>
    <xf numFmtId="0" fontId="0" fillId="4" borderId="0" xfId="0" applyFill="1"/>
    <xf numFmtId="0" fontId="5" fillId="3" borderId="0" xfId="0" applyNumberFormat="1" applyFont="1" applyFill="1" applyBorder="1" applyAlignment="1" applyProtection="1">
      <alignment horizontal="left" vertical="top"/>
    </xf>
    <xf numFmtId="0" fontId="5" fillId="3" borderId="0" xfId="0" applyNumberFormat="1" applyFont="1" applyFill="1" applyBorder="1" applyAlignment="1" applyProtection="1">
      <alignment horizontal="left"/>
    </xf>
    <xf numFmtId="0" fontId="1" fillId="3" borderId="1" xfId="0" applyNumberFormat="1" applyFont="1" applyFill="1" applyBorder="1" applyAlignment="1" applyProtection="1"/>
    <xf numFmtId="0" fontId="1" fillId="3" borderId="0" xfId="0" applyNumberFormat="1" applyFont="1" applyFill="1" applyBorder="1" applyAlignment="1" applyProtection="1"/>
    <xf numFmtId="3" fontId="1" fillId="3" borderId="10"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0" fontId="5" fillId="3" borderId="3" xfId="0" applyNumberFormat="1" applyFont="1" applyFill="1" applyBorder="1" applyAlignment="1" applyProtection="1"/>
    <xf numFmtId="3" fontId="5" fillId="3" borderId="12" xfId="0" applyNumberFormat="1" applyFont="1" applyFill="1" applyBorder="1" applyAlignment="1" applyProtection="1">
      <alignment horizontal="right"/>
    </xf>
    <xf numFmtId="0" fontId="5" fillId="3" borderId="13" xfId="0" applyNumberFormat="1" applyFont="1" applyFill="1" applyBorder="1" applyAlignment="1" applyProtection="1">
      <alignment horizontal="left"/>
    </xf>
    <xf numFmtId="0" fontId="5" fillId="3" borderId="13" xfId="0" applyNumberFormat="1" applyFont="1" applyFill="1" applyBorder="1" applyAlignment="1" applyProtection="1"/>
    <xf numFmtId="3" fontId="5" fillId="3" borderId="14" xfId="0" applyNumberFormat="1" applyFont="1" applyFill="1" applyBorder="1" applyAlignment="1" applyProtection="1">
      <alignment horizontal="center" wrapText="1"/>
    </xf>
    <xf numFmtId="3" fontId="1" fillId="3" borderId="1" xfId="0" applyNumberFormat="1" applyFont="1" applyFill="1" applyBorder="1" applyAlignment="1" applyProtection="1">
      <alignment horizontal="right"/>
    </xf>
    <xf numFmtId="164" fontId="13" fillId="3" borderId="12" xfId="11" applyNumberFormat="1" applyFont="1" applyFill="1" applyBorder="1" applyAlignment="1" applyProtection="1">
      <alignment horizontal="right"/>
    </xf>
    <xf numFmtId="164" fontId="14" fillId="3" borderId="0" xfId="11" applyNumberFormat="1" applyFont="1" applyFill="1" applyBorder="1" applyAlignment="1" applyProtection="1">
      <alignment horizontal="right"/>
    </xf>
    <xf numFmtId="164" fontId="14" fillId="3" borderId="11" xfId="11" applyNumberFormat="1" applyFont="1" applyFill="1" applyBorder="1" applyAlignment="1" applyProtection="1">
      <alignment horizontal="right"/>
    </xf>
    <xf numFmtId="15" fontId="13" fillId="2" borderId="3" xfId="15" applyNumberFormat="1" applyFont="1" applyFill="1" applyBorder="1" applyAlignment="1">
      <alignment horizontal="center" wrapText="1"/>
    </xf>
    <xf numFmtId="3" fontId="5" fillId="3" borderId="15" xfId="0" quotePrefix="1" applyNumberFormat="1" applyFont="1" applyFill="1" applyBorder="1" applyAlignment="1" applyProtection="1">
      <alignment horizontal="center" wrapText="1"/>
    </xf>
    <xf numFmtId="3" fontId="5" fillId="3" borderId="17" xfId="0" applyNumberFormat="1" applyFont="1" applyFill="1" applyBorder="1" applyAlignment="1" applyProtection="1">
      <alignment horizontal="center" wrapText="1"/>
    </xf>
    <xf numFmtId="3" fontId="5" fillId="3" borderId="5" xfId="0" applyNumberFormat="1" applyFont="1" applyFill="1" applyBorder="1" applyAlignment="1" applyProtection="1">
      <alignment horizontal="right"/>
    </xf>
    <xf numFmtId="3" fontId="1" fillId="3" borderId="6" xfId="0" applyNumberFormat="1" applyFont="1" applyFill="1" applyBorder="1" applyAlignment="1" applyProtection="1">
      <alignment horizontal="right"/>
    </xf>
    <xf numFmtId="3" fontId="1" fillId="3" borderId="7" xfId="0" applyNumberFormat="1" applyFont="1" applyFill="1" applyBorder="1" applyAlignment="1" applyProtection="1">
      <alignment horizontal="right"/>
    </xf>
    <xf numFmtId="3" fontId="1" fillId="6" borderId="0" xfId="0" applyNumberFormat="1" applyFont="1" applyFill="1" applyBorder="1" applyAlignment="1" applyProtection="1">
      <alignment horizontal="right"/>
    </xf>
    <xf numFmtId="164" fontId="14" fillId="6" borderId="0" xfId="11" applyNumberFormat="1" applyFont="1" applyFill="1" applyBorder="1" applyAlignment="1" applyProtection="1">
      <alignment horizontal="right"/>
    </xf>
    <xf numFmtId="0" fontId="1" fillId="3" borderId="9" xfId="0" applyNumberFormat="1" applyFont="1" applyFill="1" applyBorder="1" applyAlignment="1" applyProtection="1"/>
    <xf numFmtId="3" fontId="1" fillId="3" borderId="2" xfId="0" applyNumberFormat="1" applyFont="1" applyFill="1" applyBorder="1" applyAlignment="1" applyProtection="1">
      <alignment horizontal="right"/>
    </xf>
    <xf numFmtId="9" fontId="13" fillId="3" borderId="12" xfId="11" applyNumberFormat="1" applyFont="1" applyFill="1" applyBorder="1" applyAlignment="1" applyProtection="1">
      <alignment horizontal="right"/>
    </xf>
    <xf numFmtId="0" fontId="18" fillId="0" borderId="0" xfId="0" applyFont="1"/>
    <xf numFmtId="3" fontId="5" fillId="3" borderId="14" xfId="0" quotePrefix="1" applyNumberFormat="1" applyFont="1" applyFill="1" applyBorder="1" applyAlignment="1" applyProtection="1">
      <alignment horizontal="center" wrapText="1"/>
    </xf>
    <xf numFmtId="3" fontId="5" fillId="3" borderId="17" xfId="0" quotePrefix="1" applyNumberFormat="1" applyFont="1" applyFill="1" applyBorder="1" applyAlignment="1" applyProtection="1">
      <alignment horizontal="center" wrapText="1"/>
    </xf>
    <xf numFmtId="0" fontId="8" fillId="0" borderId="0" xfId="17" applyFont="1" applyFill="1" applyAlignment="1">
      <alignment horizontal="left" vertical="top"/>
    </xf>
    <xf numFmtId="0" fontId="19" fillId="0" borderId="0" xfId="17" applyFont="1" applyFill="1" applyAlignment="1">
      <alignment horizontal="left" vertical="top"/>
    </xf>
    <xf numFmtId="0" fontId="20" fillId="0" borderId="0" xfId="17" applyFont="1" applyFill="1" applyAlignment="1">
      <alignment horizontal="left" vertical="top"/>
    </xf>
    <xf numFmtId="0" fontId="21" fillId="0" borderId="0" xfId="17" applyFont="1" applyFill="1" applyAlignment="1">
      <alignment horizontal="left" vertical="top"/>
    </xf>
    <xf numFmtId="0" fontId="22" fillId="0" borderId="0" xfId="17" applyFont="1" applyFill="1" applyAlignment="1">
      <alignment horizontal="left" vertical="top"/>
    </xf>
    <xf numFmtId="0" fontId="5" fillId="0" borderId="0" xfId="17" applyFont="1" applyFill="1" applyAlignment="1">
      <alignment horizontal="left" vertical="top"/>
    </xf>
    <xf numFmtId="0" fontId="23" fillId="0" borderId="0" xfId="18" applyFont="1" applyFill="1" applyAlignment="1" applyProtection="1">
      <alignment horizontal="left" vertical="top"/>
    </xf>
    <xf numFmtId="0" fontId="15" fillId="0" borderId="0" xfId="19" applyFont="1"/>
    <xf numFmtId="0" fontId="8" fillId="0" borderId="0" xfId="19" applyFont="1"/>
    <xf numFmtId="0" fontId="20" fillId="0" borderId="0" xfId="19" applyFont="1"/>
    <xf numFmtId="0" fontId="1" fillId="0" borderId="0" xfId="22" applyFont="1" applyBorder="1" applyAlignment="1">
      <alignment horizontal="left" vertical="top" wrapText="1"/>
    </xf>
    <xf numFmtId="0" fontId="17" fillId="0" borderId="0" xfId="21" applyFont="1" applyBorder="1" applyAlignment="1">
      <alignment horizontal="left" vertical="top" wrapText="1"/>
    </xf>
    <xf numFmtId="0" fontId="17" fillId="0" borderId="0" xfId="21" applyFont="1" applyBorder="1" applyAlignment="1">
      <alignment vertical="center" wrapText="1"/>
    </xf>
    <xf numFmtId="0" fontId="27" fillId="0" borderId="0" xfId="21" applyFont="1" applyBorder="1" applyAlignment="1">
      <alignment vertical="center" wrapText="1"/>
    </xf>
    <xf numFmtId="0" fontId="5" fillId="0" borderId="8" xfId="17" applyFont="1" applyFill="1" applyBorder="1" applyAlignment="1">
      <alignment horizontal="left" vertical="top"/>
    </xf>
    <xf numFmtId="0" fontId="27" fillId="0" borderId="16" xfId="21" applyFont="1" applyBorder="1" applyAlignment="1">
      <alignment vertical="center" wrapText="1"/>
    </xf>
    <xf numFmtId="49" fontId="17" fillId="0" borderId="24" xfId="21" quotePrefix="1" applyNumberFormat="1" applyFont="1" applyBorder="1" applyAlignment="1">
      <alignment horizontal="right" vertical="center" wrapText="1"/>
    </xf>
    <xf numFmtId="0" fontId="17" fillId="0" borderId="0" xfId="21" applyFont="1" applyBorder="1" applyAlignment="1">
      <alignment wrapText="1"/>
    </xf>
    <xf numFmtId="0" fontId="27" fillId="0" borderId="0" xfId="21" applyFont="1" applyAlignment="1">
      <alignment wrapText="1"/>
    </xf>
    <xf numFmtId="0" fontId="5" fillId="0" borderId="18" xfId="17" applyFont="1" applyFill="1" applyBorder="1" applyAlignment="1">
      <alignment horizontal="left" vertical="top"/>
    </xf>
    <xf numFmtId="0" fontId="1" fillId="0" borderId="9" xfId="17" applyFont="1" applyFill="1" applyBorder="1" applyAlignment="1">
      <alignment horizontal="left" vertical="top"/>
    </xf>
    <xf numFmtId="0" fontId="1" fillId="0" borderId="19" xfId="17" applyFont="1" applyFill="1" applyBorder="1" applyAlignment="1">
      <alignment horizontal="left" vertical="top"/>
    </xf>
    <xf numFmtId="0" fontId="1" fillId="0" borderId="20" xfId="17" applyFont="1" applyFill="1" applyBorder="1" applyAlignment="1">
      <alignment horizontal="left" vertical="top" indent="1"/>
    </xf>
    <xf numFmtId="0" fontId="1" fillId="0" borderId="0" xfId="17" applyFont="1" applyFill="1" applyBorder="1" applyAlignment="1">
      <alignment horizontal="left" vertical="top" indent="1"/>
    </xf>
    <xf numFmtId="0" fontId="1" fillId="0" borderId="21" xfId="17" applyFont="1" applyFill="1" applyBorder="1" applyAlignment="1">
      <alignment horizontal="left" vertical="top" indent="1"/>
    </xf>
    <xf numFmtId="0" fontId="1" fillId="0" borderId="20" xfId="17" applyFont="1" applyFill="1" applyBorder="1" applyAlignment="1">
      <alignment horizontal="left" vertical="top"/>
    </xf>
    <xf numFmtId="0" fontId="1" fillId="0" borderId="0" xfId="17" applyFont="1" applyFill="1" applyBorder="1" applyAlignment="1">
      <alignment horizontal="left" vertical="top"/>
    </xf>
    <xf numFmtId="0" fontId="1" fillId="0" borderId="21" xfId="17" applyFont="1" applyFill="1" applyBorder="1" applyAlignment="1">
      <alignment horizontal="left" vertical="top"/>
    </xf>
    <xf numFmtId="0" fontId="1" fillId="0" borderId="0" xfId="23" applyBorder="1" applyAlignment="1">
      <alignment horizontal="left" indent="1"/>
    </xf>
    <xf numFmtId="0" fontId="1" fillId="0" borderId="21" xfId="23" applyBorder="1" applyAlignment="1">
      <alignment horizontal="left" indent="1"/>
    </xf>
    <xf numFmtId="0" fontId="1" fillId="0" borderId="0" xfId="23" applyBorder="1" applyAlignment="1"/>
    <xf numFmtId="0" fontId="1" fillId="0" borderId="21" xfId="23" applyBorder="1" applyAlignment="1"/>
    <xf numFmtId="0" fontId="27" fillId="0" borderId="0" xfId="21" applyFont="1" applyBorder="1" applyAlignment="1">
      <alignment wrapText="1"/>
    </xf>
    <xf numFmtId="0" fontId="28" fillId="0" borderId="0" xfId="4" applyFont="1"/>
    <xf numFmtId="0" fontId="29" fillId="0" borderId="0" xfId="19" applyFont="1"/>
    <xf numFmtId="0" fontId="29" fillId="0" borderId="0" xfId="17" applyFont="1" applyFill="1" applyAlignment="1">
      <alignment horizontal="left" vertical="top"/>
    </xf>
    <xf numFmtId="0" fontId="10" fillId="0" borderId="0" xfId="8" applyFill="1" applyAlignment="1">
      <alignment horizontal="left" vertical="top"/>
    </xf>
    <xf numFmtId="0" fontId="1" fillId="3" borderId="20" xfId="17" applyFont="1" applyFill="1" applyBorder="1" applyAlignment="1">
      <alignment horizontal="left" vertical="top" indent="1"/>
    </xf>
    <xf numFmtId="0" fontId="1" fillId="3" borderId="0" xfId="23" applyFill="1" applyBorder="1" applyAlignment="1"/>
    <xf numFmtId="0" fontId="26" fillId="0" borderId="28" xfId="20" applyFont="1" applyFill="1" applyBorder="1" applyAlignment="1" applyProtection="1">
      <alignment horizontal="left" vertical="top"/>
    </xf>
    <xf numFmtId="0" fontId="8" fillId="0" borderId="0" xfId="1" applyFont="1" applyFill="1" applyBorder="1" applyAlignment="1">
      <alignment horizontal="left" vertical="top"/>
    </xf>
    <xf numFmtId="0" fontId="8" fillId="0" borderId="29" xfId="1" applyFont="1" applyFill="1" applyBorder="1" applyAlignment="1">
      <alignment horizontal="left" vertical="top"/>
    </xf>
    <xf numFmtId="0" fontId="26" fillId="0" borderId="28" xfId="8"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29" xfId="1" applyFont="1" applyFill="1" applyBorder="1" applyAlignment="1">
      <alignment horizontal="left" vertical="top" wrapText="1"/>
    </xf>
    <xf numFmtId="0" fontId="24" fillId="0" borderId="25" xfId="19" applyFont="1" applyBorder="1" applyAlignment="1">
      <alignment horizontal="left" vertical="top" wrapText="1"/>
    </xf>
    <xf numFmtId="0" fontId="24" fillId="0" borderId="26" xfId="19" applyFont="1" applyBorder="1" applyAlignment="1">
      <alignment horizontal="left" vertical="top" wrapText="1"/>
    </xf>
    <xf numFmtId="0" fontId="24" fillId="0" borderId="27" xfId="19" applyFont="1" applyBorder="1" applyAlignment="1">
      <alignment horizontal="left" vertical="top" wrapText="1"/>
    </xf>
    <xf numFmtId="0" fontId="17" fillId="0" borderId="28" xfId="19" applyFont="1" applyBorder="1" applyAlignment="1">
      <alignment horizontal="left" vertical="center" wrapText="1"/>
    </xf>
    <xf numFmtId="0" fontId="17" fillId="0" borderId="0" xfId="19" applyFont="1" applyBorder="1" applyAlignment="1">
      <alignment horizontal="left" vertical="center" wrapText="1"/>
    </xf>
    <xf numFmtId="0" fontId="17" fillId="0" borderId="29" xfId="19" applyFont="1" applyBorder="1" applyAlignment="1">
      <alignment horizontal="left" vertical="center" wrapText="1"/>
    </xf>
    <xf numFmtId="0" fontId="5" fillId="0" borderId="28" xfId="1" applyFont="1" applyBorder="1" applyAlignment="1">
      <alignment horizontal="left"/>
    </xf>
    <xf numFmtId="0" fontId="5" fillId="0" borderId="0" xfId="1" applyFont="1" applyBorder="1" applyAlignment="1">
      <alignment horizontal="left"/>
    </xf>
    <xf numFmtId="0" fontId="5" fillId="0" borderId="29" xfId="1" applyFont="1" applyBorder="1" applyAlignment="1">
      <alignment horizontal="left"/>
    </xf>
    <xf numFmtId="0" fontId="8" fillId="0" borderId="28" xfId="1" applyFont="1" applyBorder="1" applyAlignment="1">
      <alignment horizontal="left" vertical="top"/>
    </xf>
    <xf numFmtId="0" fontId="8" fillId="0" borderId="0" xfId="1" applyFont="1" applyBorder="1" applyAlignment="1">
      <alignment horizontal="left" vertical="top"/>
    </xf>
    <xf numFmtId="0" fontId="8" fillId="0" borderId="29" xfId="1" applyFont="1" applyBorder="1" applyAlignment="1">
      <alignment horizontal="left" vertical="top"/>
    </xf>
    <xf numFmtId="0" fontId="8" fillId="0" borderId="28" xfId="1" applyFont="1" applyFill="1" applyBorder="1" applyAlignment="1">
      <alignment horizontal="left" vertical="top" wrapText="1"/>
    </xf>
    <xf numFmtId="0" fontId="15" fillId="0" borderId="30" xfId="21" applyFont="1" applyBorder="1" applyAlignment="1">
      <alignment vertical="top" wrapText="1"/>
    </xf>
    <xf numFmtId="0" fontId="15" fillId="0" borderId="31" xfId="21" applyFont="1" applyBorder="1" applyAlignment="1">
      <alignment vertical="top" wrapText="1"/>
    </xf>
    <xf numFmtId="0" fontId="15" fillId="0" borderId="32" xfId="21" applyFont="1" applyBorder="1" applyAlignment="1">
      <alignment vertical="top" wrapText="1"/>
    </xf>
    <xf numFmtId="0" fontId="1" fillId="0" borderId="20" xfId="17" applyFont="1" applyFill="1" applyBorder="1" applyAlignment="1">
      <alignment horizontal="left" vertical="top"/>
    </xf>
    <xf numFmtId="0" fontId="1" fillId="0" borderId="0" xfId="17" applyFont="1" applyFill="1" applyBorder="1" applyAlignment="1">
      <alignment horizontal="left" vertical="top"/>
    </xf>
    <xf numFmtId="0" fontId="1" fillId="0" borderId="21" xfId="17" applyFont="1" applyFill="1" applyBorder="1" applyAlignment="1">
      <alignment horizontal="left" vertical="top"/>
    </xf>
    <xf numFmtId="0" fontId="1" fillId="0" borderId="20" xfId="17" applyFont="1" applyFill="1" applyBorder="1" applyAlignment="1">
      <alignment horizontal="left" vertical="top" indent="1"/>
    </xf>
    <xf numFmtId="0" fontId="1" fillId="0" borderId="0" xfId="17" applyFont="1" applyFill="1" applyBorder="1" applyAlignment="1">
      <alignment horizontal="left" vertical="top" indent="1"/>
    </xf>
    <xf numFmtId="0" fontId="1" fillId="0" borderId="21" xfId="17" applyFont="1" applyFill="1" applyBorder="1" applyAlignment="1">
      <alignment horizontal="left" vertical="top" indent="1"/>
    </xf>
    <xf numFmtId="0" fontId="1" fillId="0" borderId="22" xfId="17" applyFont="1" applyFill="1" applyBorder="1" applyAlignment="1">
      <alignment horizontal="left" vertical="top" indent="1"/>
    </xf>
    <xf numFmtId="0" fontId="1" fillId="0" borderId="1" xfId="23" applyBorder="1" applyAlignment="1">
      <alignment horizontal="left" indent="1"/>
    </xf>
    <xf numFmtId="0" fontId="1" fillId="0" borderId="23" xfId="23" applyBorder="1" applyAlignment="1">
      <alignment horizontal="left" indent="1"/>
    </xf>
    <xf numFmtId="0" fontId="16" fillId="0" borderId="28" xfId="0" applyFont="1" applyBorder="1" applyAlignment="1">
      <alignment horizontal="left" vertical="top" wrapText="1"/>
    </xf>
    <xf numFmtId="0" fontId="16" fillId="0" borderId="0" xfId="0" applyFont="1" applyBorder="1" applyAlignment="1">
      <alignment horizontal="left" vertical="top" wrapText="1"/>
    </xf>
    <xf numFmtId="0" fontId="16" fillId="0" borderId="29" xfId="0" applyFont="1" applyBorder="1" applyAlignment="1">
      <alignment horizontal="left" vertical="top" wrapText="1"/>
    </xf>
    <xf numFmtId="0" fontId="26" fillId="0" borderId="28" xfId="8" applyFont="1" applyBorder="1" applyAlignment="1">
      <alignment horizontal="left" vertical="center" wrapText="1"/>
    </xf>
    <xf numFmtId="0" fontId="26" fillId="0" borderId="0" xfId="8" applyFont="1" applyBorder="1" applyAlignment="1">
      <alignment horizontal="left" vertical="center" wrapText="1"/>
    </xf>
    <xf numFmtId="0" fontId="26" fillId="0" borderId="29" xfId="8" applyFont="1" applyBorder="1" applyAlignment="1">
      <alignment horizontal="left" vertical="center" wrapText="1"/>
    </xf>
    <xf numFmtId="0" fontId="1" fillId="0" borderId="0" xfId="23" applyBorder="1" applyAlignment="1">
      <alignment horizontal="left" indent="1"/>
    </xf>
    <xf numFmtId="0" fontId="1" fillId="0" borderId="21" xfId="23" applyBorder="1" applyAlignment="1">
      <alignment horizontal="left" indent="1"/>
    </xf>
    <xf numFmtId="0" fontId="8" fillId="0" borderId="28" xfId="1" applyFont="1" applyBorder="1" applyAlignment="1">
      <alignment horizontal="left" vertical="top" wrapText="1"/>
    </xf>
    <xf numFmtId="0" fontId="8" fillId="2" borderId="0" xfId="16" applyFont="1" applyFill="1" applyAlignment="1">
      <alignment vertical="top" wrapText="1"/>
    </xf>
    <xf numFmtId="0" fontId="8" fillId="3" borderId="0" xfId="5" applyFont="1" applyFill="1" applyAlignment="1">
      <alignment horizontal="left" vertical="top" wrapText="1"/>
    </xf>
    <xf numFmtId="0" fontId="15" fillId="0" borderId="0" xfId="4" applyFont="1" applyAlignment="1">
      <alignment horizontal="left" vertical="top" wrapText="1"/>
    </xf>
    <xf numFmtId="0" fontId="5" fillId="5" borderId="16" xfId="0" applyNumberFormat="1" applyFont="1" applyFill="1" applyBorder="1" applyAlignment="1" applyProtection="1">
      <alignment horizontal="center"/>
    </xf>
    <xf numFmtId="0" fontId="5" fillId="3" borderId="9" xfId="0" applyNumberFormat="1" applyFont="1" applyFill="1" applyBorder="1" applyAlignment="1" applyProtection="1">
      <alignment horizontal="left" vertical="top" wrapText="1"/>
    </xf>
    <xf numFmtId="0" fontId="5" fillId="3" borderId="0" xfId="0" applyNumberFormat="1" applyFont="1" applyFill="1" applyBorder="1" applyAlignment="1" applyProtection="1">
      <alignment horizontal="left" vertical="top" wrapText="1"/>
    </xf>
    <xf numFmtId="0" fontId="5" fillId="3" borderId="1" xfId="0" applyNumberFormat="1" applyFont="1" applyFill="1" applyBorder="1" applyAlignment="1" applyProtection="1">
      <alignment horizontal="left" vertical="top" wrapText="1"/>
    </xf>
    <xf numFmtId="0" fontId="8" fillId="0" borderId="0" xfId="0" applyFont="1" applyAlignment="1">
      <alignment horizontal="left" vertical="top" wrapText="1"/>
    </xf>
  </cellXfs>
  <cellStyles count="24">
    <cellStyle name="Comma 2" xfId="13"/>
    <cellStyle name="Comma 4" xfId="10"/>
    <cellStyle name="Comma 4 2" xfId="14"/>
    <cellStyle name="Hyperlink" xfId="8" builtinId="8"/>
    <cellStyle name="Hyperlink 2" xfId="20"/>
    <cellStyle name="Hyperlink_Cover Sheet - Apprenticeships" xfId="18"/>
    <cellStyle name="Normal" xfId="0" builtinId="0"/>
    <cellStyle name="Normal 11" xfId="6"/>
    <cellStyle name="Normal 15 2" xfId="16"/>
    <cellStyle name="Normal 2" xfId="7"/>
    <cellStyle name="Normal 2 10" xfId="21"/>
    <cellStyle name="Normal 2 2" xfId="12"/>
    <cellStyle name="Normal 2 6 3" xfId="17"/>
    <cellStyle name="Normal 21" xfId="9"/>
    <cellStyle name="Normal 3 5 2 2" xfId="19"/>
    <cellStyle name="Normal_Cover Sheet - Apprenticeships" xfId="23"/>
    <cellStyle name="Normal_JanSFR Table 9 v2 Final" xfId="3"/>
    <cellStyle name="Normal_JanSFR Tables 1-3 v2 Final 2 2" xfId="15"/>
    <cellStyle name="Normal_JunSFR Table 9 v1 Final" xfId="2"/>
    <cellStyle name="Normal_Table 4 version8" xfId="1"/>
    <cellStyle name="Normal_Table 5" xfId="22"/>
    <cellStyle name="Normal_Table 5 v4 FINAL VALUES 2" xfId="4"/>
    <cellStyle name="Normal_Tables 13-15 v1 Final_1 2" xfId="5"/>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179295</xdr:colOff>
      <xdr:row>2</xdr:row>
      <xdr:rowOff>0</xdr:rowOff>
    </xdr:from>
    <xdr:to>
      <xdr:col>3</xdr:col>
      <xdr:colOff>393888</xdr:colOff>
      <xdr:row>7</xdr:row>
      <xdr:rowOff>28575</xdr:rowOff>
    </xdr:to>
    <xdr:pic>
      <xdr:nvPicPr>
        <xdr:cNvPr id="2" name="Picture 5" descr="DfE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179295" y="381000"/>
          <a:ext cx="1719543"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CG50"/>
  <sheetViews>
    <sheetView showGridLines="0" tabSelected="1" zoomScale="85" zoomScaleNormal="85" workbookViewId="0"/>
  </sheetViews>
  <sheetFormatPr defaultColWidth="9.19921875" defaultRowHeight="11.65" x14ac:dyDescent="0.35"/>
  <cols>
    <col min="1" max="1" width="3.3984375" style="46" customWidth="1"/>
    <col min="2" max="2" width="9.19921875" style="46" customWidth="1"/>
    <col min="3" max="3" width="8.3984375" style="46" customWidth="1"/>
    <col min="4" max="4" width="9.19921875" style="46"/>
    <col min="5" max="5" width="7.59765625" style="46" customWidth="1"/>
    <col min="6" max="8" width="9.19921875" style="46"/>
    <col min="9" max="9" width="16.3984375" style="46" customWidth="1"/>
    <col min="10" max="10" width="27.1328125" style="47" customWidth="1"/>
    <col min="11" max="35" width="9.19921875" style="48"/>
    <col min="36" max="61" width="9.19921875" style="47"/>
    <col min="62" max="16384" width="9.19921875" style="46"/>
  </cols>
  <sheetData>
    <row r="1" spans="2:85" s="39" customFormat="1" ht="15" customHeight="1" x14ac:dyDescent="0.45">
      <c r="D1" s="40"/>
      <c r="K1" s="41"/>
      <c r="L1" s="41"/>
      <c r="M1" s="41"/>
      <c r="N1" s="41"/>
      <c r="O1" s="41"/>
      <c r="P1" s="41"/>
      <c r="Q1" s="41"/>
      <c r="R1" s="41"/>
      <c r="S1" s="41"/>
      <c r="T1" s="41"/>
      <c r="U1" s="41"/>
      <c r="V1" s="41"/>
      <c r="W1" s="41"/>
      <c r="X1" s="41"/>
      <c r="Y1" s="41"/>
      <c r="Z1" s="41"/>
      <c r="AA1" s="41"/>
      <c r="AB1" s="41"/>
      <c r="AC1" s="41"/>
      <c r="AD1" s="41"/>
      <c r="AE1" s="41"/>
      <c r="AF1" s="41"/>
      <c r="AG1" s="41"/>
      <c r="AH1" s="41"/>
      <c r="AI1" s="41"/>
      <c r="AQ1" s="42"/>
      <c r="BJ1" s="41"/>
      <c r="BK1" s="41"/>
      <c r="BL1" s="41"/>
      <c r="BM1" s="41"/>
      <c r="BN1" s="41"/>
      <c r="BO1" s="41"/>
      <c r="BP1" s="41"/>
      <c r="BQ1" s="41"/>
      <c r="BR1" s="41"/>
      <c r="BS1" s="41"/>
      <c r="BT1" s="41"/>
      <c r="BU1" s="41"/>
      <c r="BV1" s="41"/>
      <c r="BW1" s="41"/>
      <c r="BX1" s="41"/>
      <c r="BY1" s="41"/>
      <c r="BZ1" s="41"/>
      <c r="CA1" s="41"/>
      <c r="CB1" s="41"/>
      <c r="CC1" s="41"/>
      <c r="CD1" s="41"/>
      <c r="CE1" s="41"/>
      <c r="CF1" s="41"/>
      <c r="CG1" s="41"/>
    </row>
    <row r="2" spans="2:85" s="39" customFormat="1" ht="15" customHeight="1" x14ac:dyDescent="0.45">
      <c r="D2" s="40"/>
      <c r="J2" s="43"/>
      <c r="K2" s="41"/>
      <c r="L2" s="41"/>
      <c r="M2" s="41"/>
      <c r="N2" s="41"/>
      <c r="O2" s="41"/>
      <c r="P2" s="41"/>
      <c r="Q2" s="41"/>
      <c r="R2" s="41"/>
      <c r="S2" s="41"/>
      <c r="T2" s="41"/>
      <c r="U2" s="41"/>
      <c r="V2" s="41"/>
      <c r="W2" s="41"/>
      <c r="X2" s="41"/>
      <c r="Y2" s="41"/>
      <c r="Z2" s="41"/>
      <c r="AA2" s="41"/>
      <c r="AB2" s="41"/>
      <c r="AC2" s="41"/>
      <c r="AD2" s="41"/>
      <c r="AE2" s="41"/>
      <c r="AF2" s="41"/>
      <c r="AG2" s="41"/>
      <c r="AH2" s="41"/>
      <c r="AI2" s="41"/>
      <c r="AQ2" s="42"/>
      <c r="BJ2" s="41"/>
      <c r="BK2" s="41"/>
      <c r="BL2" s="41"/>
      <c r="BM2" s="41"/>
      <c r="BN2" s="41"/>
      <c r="BO2" s="41"/>
      <c r="BP2" s="41"/>
      <c r="BQ2" s="41"/>
      <c r="BR2" s="41"/>
      <c r="BS2" s="41"/>
      <c r="BT2" s="41"/>
      <c r="BU2" s="41"/>
      <c r="BV2" s="41"/>
      <c r="BW2" s="41"/>
      <c r="BX2" s="41"/>
      <c r="BY2" s="41"/>
      <c r="BZ2" s="41"/>
      <c r="CA2" s="41"/>
      <c r="CB2" s="41"/>
      <c r="CC2" s="41"/>
      <c r="CD2" s="41"/>
      <c r="CE2" s="41"/>
      <c r="CF2" s="41"/>
      <c r="CG2" s="41"/>
    </row>
    <row r="3" spans="2:85" s="39" customFormat="1" ht="15" customHeight="1" x14ac:dyDescent="0.45">
      <c r="D3" s="40"/>
      <c r="J3" s="43"/>
      <c r="K3" s="41"/>
      <c r="L3" s="41"/>
      <c r="M3" s="41"/>
      <c r="N3" s="41"/>
      <c r="O3" s="41"/>
      <c r="P3" s="41"/>
      <c r="Q3" s="41"/>
      <c r="R3" s="41"/>
      <c r="S3" s="41"/>
      <c r="T3" s="41"/>
      <c r="U3" s="41"/>
      <c r="V3" s="41"/>
      <c r="W3" s="41"/>
      <c r="X3" s="41"/>
      <c r="Y3" s="41"/>
      <c r="Z3" s="41"/>
      <c r="AA3" s="41"/>
      <c r="AB3" s="41"/>
      <c r="AC3" s="41"/>
      <c r="AD3" s="41"/>
      <c r="AE3" s="41"/>
      <c r="AF3" s="41"/>
      <c r="AG3" s="41"/>
      <c r="AH3" s="41"/>
      <c r="AI3" s="41"/>
      <c r="AQ3" s="42"/>
      <c r="BJ3" s="41"/>
      <c r="BK3" s="41"/>
      <c r="BL3" s="41"/>
      <c r="BM3" s="41"/>
      <c r="BN3" s="41"/>
      <c r="BO3" s="41"/>
      <c r="BP3" s="41"/>
      <c r="BQ3" s="41"/>
      <c r="BR3" s="41"/>
      <c r="BS3" s="41"/>
      <c r="BT3" s="41"/>
      <c r="BU3" s="41"/>
      <c r="BV3" s="41"/>
      <c r="BW3" s="41"/>
      <c r="BX3" s="41"/>
      <c r="BY3" s="41"/>
      <c r="BZ3" s="41"/>
      <c r="CA3" s="41"/>
      <c r="CB3" s="41"/>
      <c r="CC3" s="41"/>
      <c r="CD3" s="41"/>
      <c r="CE3" s="41"/>
      <c r="CF3" s="41"/>
      <c r="CG3" s="41"/>
    </row>
    <row r="4" spans="2:85" s="39" customFormat="1" ht="15" customHeight="1" x14ac:dyDescent="0.45">
      <c r="B4" s="44"/>
      <c r="C4" s="43"/>
      <c r="D4" s="40"/>
      <c r="G4" s="43"/>
      <c r="K4" s="41"/>
      <c r="L4" s="41"/>
      <c r="M4" s="41"/>
      <c r="N4" s="41"/>
      <c r="O4" s="41"/>
      <c r="P4" s="41"/>
      <c r="Q4" s="41"/>
      <c r="R4" s="41"/>
      <c r="S4" s="41"/>
      <c r="T4" s="41"/>
      <c r="U4" s="41"/>
      <c r="V4" s="41"/>
      <c r="W4" s="41"/>
      <c r="X4" s="41"/>
      <c r="Y4" s="41"/>
      <c r="Z4" s="41"/>
      <c r="AA4" s="41"/>
      <c r="AB4" s="41"/>
      <c r="AC4" s="41"/>
      <c r="AD4" s="41"/>
      <c r="AE4" s="41"/>
      <c r="AF4" s="41"/>
      <c r="AG4" s="41"/>
      <c r="AH4" s="41"/>
      <c r="AI4" s="41"/>
      <c r="AQ4" s="42"/>
      <c r="BJ4" s="41"/>
      <c r="BK4" s="41"/>
      <c r="BL4" s="41"/>
      <c r="BM4" s="41"/>
      <c r="BN4" s="41"/>
      <c r="BO4" s="41"/>
      <c r="BP4" s="41"/>
      <c r="BQ4" s="41"/>
      <c r="BR4" s="41"/>
      <c r="BS4" s="41"/>
      <c r="BT4" s="41"/>
      <c r="BU4" s="41"/>
      <c r="BV4" s="41"/>
      <c r="BW4" s="41"/>
      <c r="BX4" s="41"/>
      <c r="BY4" s="41"/>
      <c r="BZ4" s="41"/>
      <c r="CA4" s="41"/>
      <c r="CB4" s="41"/>
      <c r="CC4" s="41"/>
      <c r="CD4" s="41"/>
      <c r="CE4" s="41"/>
      <c r="CF4" s="41"/>
      <c r="CG4" s="41"/>
    </row>
    <row r="5" spans="2:85" s="39" customFormat="1" ht="15" customHeight="1" x14ac:dyDescent="0.45">
      <c r="B5" s="43"/>
      <c r="C5" s="43"/>
      <c r="D5" s="40"/>
      <c r="G5" s="45"/>
      <c r="K5" s="41"/>
      <c r="L5" s="41"/>
      <c r="M5" s="41"/>
      <c r="N5" s="41"/>
      <c r="O5" s="41"/>
      <c r="P5" s="41"/>
      <c r="Q5" s="41"/>
      <c r="R5" s="41"/>
      <c r="S5" s="41"/>
      <c r="T5" s="41"/>
      <c r="U5" s="41"/>
      <c r="V5" s="41"/>
      <c r="W5" s="41"/>
      <c r="X5" s="41"/>
      <c r="Y5" s="41"/>
      <c r="Z5" s="41"/>
      <c r="AA5" s="41"/>
      <c r="AB5" s="41"/>
      <c r="AC5" s="41"/>
      <c r="AD5" s="41"/>
      <c r="AE5" s="41"/>
      <c r="AF5" s="41"/>
      <c r="AG5" s="41"/>
      <c r="AH5" s="41"/>
      <c r="AI5" s="41"/>
      <c r="AQ5" s="42"/>
      <c r="BJ5" s="41"/>
      <c r="BK5" s="41"/>
      <c r="BL5" s="41"/>
      <c r="BM5" s="41"/>
      <c r="BN5" s="41"/>
      <c r="BO5" s="41"/>
      <c r="BP5" s="41"/>
      <c r="BQ5" s="41"/>
      <c r="BR5" s="41"/>
      <c r="BS5" s="41"/>
      <c r="BT5" s="41"/>
      <c r="BU5" s="41"/>
      <c r="BV5" s="41"/>
      <c r="BW5" s="41"/>
      <c r="BX5" s="41"/>
      <c r="BY5" s="41"/>
      <c r="BZ5" s="41"/>
      <c r="CA5" s="41"/>
      <c r="CB5" s="41"/>
      <c r="CC5" s="41"/>
      <c r="CD5" s="41"/>
      <c r="CE5" s="41"/>
      <c r="CF5" s="41"/>
      <c r="CG5" s="41"/>
    </row>
    <row r="6" spans="2:85" ht="15" customHeight="1" x14ac:dyDescent="0.35"/>
    <row r="7" spans="2:85" ht="15" customHeight="1" x14ac:dyDescent="0.35"/>
    <row r="8" spans="2:85" ht="15" customHeight="1" x14ac:dyDescent="0.35"/>
    <row r="9" spans="2:85" ht="15" customHeight="1" x14ac:dyDescent="0.35"/>
    <row r="10" spans="2:85" ht="15" customHeight="1" thickBot="1" x14ac:dyDescent="0.4"/>
    <row r="11" spans="2:85" ht="30" customHeight="1" thickTop="1" x14ac:dyDescent="0.35">
      <c r="B11" s="84" t="s">
        <v>33</v>
      </c>
      <c r="C11" s="85"/>
      <c r="D11" s="85"/>
      <c r="E11" s="85"/>
      <c r="F11" s="85"/>
      <c r="G11" s="85"/>
      <c r="H11" s="85"/>
      <c r="I11" s="85"/>
      <c r="J11" s="86"/>
    </row>
    <row r="12" spans="2:85" ht="15" customHeight="1" x14ac:dyDescent="0.35">
      <c r="B12" s="87" t="s">
        <v>25</v>
      </c>
      <c r="C12" s="88"/>
      <c r="D12" s="88"/>
      <c r="E12" s="88"/>
      <c r="F12" s="88"/>
      <c r="G12" s="88"/>
      <c r="H12" s="88"/>
      <c r="I12" s="88"/>
      <c r="J12" s="89"/>
      <c r="L12" s="73"/>
      <c r="M12" s="73"/>
      <c r="N12" s="73"/>
      <c r="O12" s="73"/>
      <c r="P12" s="73"/>
      <c r="Q12" s="73"/>
      <c r="R12" s="73"/>
      <c r="S12" s="73"/>
      <c r="T12" s="73"/>
    </row>
    <row r="13" spans="2:85" s="39" customFormat="1" ht="15" customHeight="1" x14ac:dyDescent="0.4">
      <c r="B13" s="90" t="s">
        <v>2</v>
      </c>
      <c r="C13" s="91"/>
      <c r="D13" s="91"/>
      <c r="E13" s="91"/>
      <c r="F13" s="91"/>
      <c r="G13" s="91"/>
      <c r="H13" s="91"/>
      <c r="I13" s="91"/>
      <c r="J13" s="92"/>
      <c r="K13" s="41"/>
      <c r="L13" s="74"/>
      <c r="M13" s="74"/>
      <c r="N13" s="74"/>
      <c r="O13" s="74"/>
      <c r="P13" s="74"/>
      <c r="Q13" s="74"/>
      <c r="R13" s="74"/>
      <c r="S13" s="74"/>
      <c r="T13" s="74"/>
      <c r="U13" s="41"/>
      <c r="V13" s="41"/>
      <c r="W13" s="41"/>
      <c r="X13" s="41"/>
      <c r="Y13" s="41"/>
      <c r="Z13" s="41"/>
      <c r="AA13" s="41"/>
      <c r="AB13" s="41"/>
      <c r="AC13" s="41"/>
      <c r="AD13" s="41"/>
      <c r="AE13" s="41"/>
      <c r="AF13" s="41"/>
      <c r="AG13" s="41"/>
      <c r="AH13" s="41"/>
      <c r="AI13" s="41"/>
      <c r="AQ13" s="42"/>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row>
    <row r="14" spans="2:85" s="39" customFormat="1" ht="15" customHeight="1" x14ac:dyDescent="0.45">
      <c r="B14" s="93" t="s">
        <v>34</v>
      </c>
      <c r="C14" s="94"/>
      <c r="D14" s="94"/>
      <c r="E14" s="94"/>
      <c r="F14" s="94"/>
      <c r="G14" s="94"/>
      <c r="H14" s="94"/>
      <c r="I14" s="94"/>
      <c r="J14" s="95"/>
      <c r="K14" s="41"/>
      <c r="L14" s="75"/>
      <c r="M14" s="74"/>
      <c r="N14" s="74"/>
      <c r="O14" s="74"/>
      <c r="P14" s="74"/>
      <c r="Q14" s="74"/>
      <c r="R14" s="74"/>
      <c r="S14" s="74"/>
      <c r="T14" s="74"/>
      <c r="U14" s="41"/>
      <c r="V14" s="41"/>
      <c r="W14" s="41"/>
      <c r="X14" s="41"/>
      <c r="Y14" s="41"/>
      <c r="Z14" s="41"/>
      <c r="AA14" s="41"/>
      <c r="AB14" s="41"/>
      <c r="AC14" s="41"/>
      <c r="AD14" s="41"/>
      <c r="AE14" s="41"/>
      <c r="AF14" s="41"/>
      <c r="AG14" s="41"/>
      <c r="AH14" s="41"/>
      <c r="AI14" s="41"/>
      <c r="AQ14" s="42"/>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row>
    <row r="15" spans="2:85" s="39" customFormat="1" ht="30" customHeight="1" x14ac:dyDescent="0.45">
      <c r="B15" s="96" t="s">
        <v>61</v>
      </c>
      <c r="C15" s="82"/>
      <c r="D15" s="82"/>
      <c r="E15" s="82"/>
      <c r="F15" s="82"/>
      <c r="G15" s="82"/>
      <c r="H15" s="82"/>
      <c r="I15" s="82"/>
      <c r="J15" s="83"/>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Q15" s="42"/>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row>
    <row r="16" spans="2:85" s="39" customFormat="1" ht="15" customHeight="1" x14ac:dyDescent="0.45">
      <c r="B16" s="81" t="s">
        <v>60</v>
      </c>
      <c r="C16" s="82"/>
      <c r="D16" s="82"/>
      <c r="E16" s="82"/>
      <c r="F16" s="82"/>
      <c r="G16" s="82"/>
      <c r="H16" s="82"/>
      <c r="I16" s="82"/>
      <c r="J16" s="83"/>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Q16" s="42"/>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row>
    <row r="17" spans="2:85" s="39" customFormat="1" ht="15" customHeight="1" x14ac:dyDescent="0.45">
      <c r="B17" s="78" t="s">
        <v>35</v>
      </c>
      <c r="C17" s="79"/>
      <c r="D17" s="79"/>
      <c r="E17" s="79"/>
      <c r="F17" s="79"/>
      <c r="G17" s="79"/>
      <c r="H17" s="79"/>
      <c r="I17" s="79"/>
      <c r="J17" s="80"/>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Q17" s="42"/>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row>
    <row r="18" spans="2:85" s="39" customFormat="1" ht="30" customHeight="1" x14ac:dyDescent="0.45">
      <c r="B18" s="109" t="s">
        <v>59</v>
      </c>
      <c r="C18" s="110"/>
      <c r="D18" s="110"/>
      <c r="E18" s="110"/>
      <c r="F18" s="110"/>
      <c r="G18" s="110"/>
      <c r="H18" s="110"/>
      <c r="I18" s="110"/>
      <c r="J18" s="11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Q18" s="42"/>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row>
    <row r="19" spans="2:85" s="39" customFormat="1" ht="15" customHeight="1" x14ac:dyDescent="0.45">
      <c r="B19" s="112" t="s">
        <v>58</v>
      </c>
      <c r="C19" s="113"/>
      <c r="D19" s="113"/>
      <c r="E19" s="113"/>
      <c r="F19" s="113"/>
      <c r="G19" s="113"/>
      <c r="H19" s="113"/>
      <c r="I19" s="113"/>
      <c r="J19" s="114"/>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Q19" s="42"/>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row>
    <row r="20" spans="2:85" s="39" customFormat="1" ht="15" customHeight="1" x14ac:dyDescent="0.45">
      <c r="B20" s="117" t="s">
        <v>64</v>
      </c>
      <c r="C20" s="94"/>
      <c r="D20" s="94"/>
      <c r="E20" s="94"/>
      <c r="F20" s="94"/>
      <c r="G20" s="94"/>
      <c r="H20" s="94"/>
      <c r="I20" s="94"/>
      <c r="J20" s="95"/>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Q20" s="42"/>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row>
    <row r="21" spans="2:85" s="39" customFormat="1" ht="15" customHeight="1" thickBot="1" x14ac:dyDescent="0.5">
      <c r="B21" s="97"/>
      <c r="C21" s="98"/>
      <c r="D21" s="98"/>
      <c r="E21" s="98"/>
      <c r="F21" s="98"/>
      <c r="G21" s="98"/>
      <c r="H21" s="98"/>
      <c r="I21" s="98"/>
      <c r="J21" s="99"/>
      <c r="K21" s="49"/>
      <c r="L21" s="49"/>
      <c r="M21" s="49"/>
      <c r="N21" s="50"/>
      <c r="O21" s="50"/>
      <c r="P21" s="50"/>
      <c r="Q21" s="50"/>
      <c r="R21" s="50"/>
      <c r="S21" s="50"/>
      <c r="T21" s="41"/>
      <c r="U21" s="41"/>
      <c r="V21" s="41"/>
      <c r="W21" s="41"/>
      <c r="X21" s="41"/>
      <c r="Y21" s="41"/>
      <c r="Z21" s="41"/>
      <c r="AA21" s="41"/>
      <c r="AB21" s="41"/>
      <c r="AC21" s="41"/>
      <c r="AD21" s="41"/>
      <c r="AE21" s="41"/>
      <c r="AF21" s="41"/>
      <c r="AG21" s="41"/>
      <c r="AH21" s="41"/>
      <c r="AI21" s="41"/>
      <c r="AQ21" s="42"/>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row>
    <row r="22" spans="2:85" s="39" customFormat="1" ht="15" customHeight="1" thickTop="1" x14ac:dyDescent="0.45">
      <c r="B22" s="51"/>
      <c r="C22" s="52"/>
      <c r="D22" s="52"/>
      <c r="E22" s="52"/>
      <c r="F22" s="52"/>
      <c r="G22" s="52"/>
      <c r="H22" s="52"/>
      <c r="I22" s="52"/>
      <c r="J22" s="52"/>
      <c r="K22" s="49"/>
      <c r="L22" s="49"/>
      <c r="M22" s="49"/>
      <c r="N22" s="50"/>
      <c r="O22" s="50"/>
      <c r="P22" s="50"/>
      <c r="Q22" s="50"/>
      <c r="R22" s="50"/>
      <c r="S22" s="50"/>
      <c r="T22" s="41"/>
      <c r="U22" s="41"/>
      <c r="V22" s="41"/>
      <c r="W22" s="41"/>
      <c r="X22" s="41"/>
      <c r="Y22" s="41"/>
      <c r="Z22" s="41"/>
      <c r="AA22" s="41"/>
      <c r="AB22" s="41"/>
      <c r="AC22" s="41"/>
      <c r="AD22" s="41"/>
      <c r="AE22" s="41"/>
      <c r="AF22" s="41"/>
      <c r="AG22" s="41"/>
      <c r="AH22" s="41"/>
      <c r="AI22" s="41"/>
      <c r="AQ22" s="42"/>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row>
    <row r="23" spans="2:85" s="39" customFormat="1" ht="15" customHeight="1" x14ac:dyDescent="0.45">
      <c r="B23" s="53" t="s">
        <v>36</v>
      </c>
      <c r="C23" s="54"/>
      <c r="D23" s="54"/>
      <c r="E23" s="54"/>
      <c r="F23" s="54"/>
      <c r="G23" s="54"/>
      <c r="H23" s="54"/>
      <c r="I23" s="54"/>
      <c r="J23" s="55" t="s">
        <v>51</v>
      </c>
      <c r="K23" s="49"/>
      <c r="L23" s="49"/>
      <c r="M23" s="49"/>
      <c r="N23" s="50"/>
      <c r="O23" s="50"/>
      <c r="P23" s="50"/>
      <c r="Q23" s="50"/>
      <c r="R23" s="50"/>
      <c r="S23" s="50"/>
      <c r="T23" s="41"/>
      <c r="U23" s="41"/>
      <c r="V23" s="41"/>
      <c r="W23" s="41"/>
      <c r="X23" s="41"/>
      <c r="Y23" s="41"/>
      <c r="Z23" s="41"/>
      <c r="AA23" s="41"/>
      <c r="AB23" s="41"/>
      <c r="AC23" s="41"/>
      <c r="AD23" s="41"/>
      <c r="AE23" s="41"/>
      <c r="AF23" s="41"/>
      <c r="AG23" s="41"/>
      <c r="AH23" s="41"/>
      <c r="AI23" s="41"/>
      <c r="AQ23" s="42"/>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row>
    <row r="24" spans="2:85" s="39" customFormat="1" ht="15" customHeight="1" x14ac:dyDescent="0.35">
      <c r="B24" s="56"/>
      <c r="C24" s="57"/>
      <c r="D24" s="57"/>
      <c r="E24" s="57"/>
      <c r="F24" s="57"/>
      <c r="G24" s="57"/>
      <c r="H24" s="57"/>
      <c r="I24" s="57"/>
      <c r="J24" s="57"/>
      <c r="K24" s="49"/>
      <c r="L24" s="49"/>
      <c r="M24" s="49"/>
      <c r="N24" s="50"/>
      <c r="O24" s="50"/>
      <c r="P24" s="50"/>
      <c r="Q24" s="50"/>
      <c r="R24" s="50"/>
      <c r="S24" s="50"/>
      <c r="T24" s="41"/>
      <c r="U24" s="41"/>
      <c r="V24" s="41"/>
      <c r="W24" s="41"/>
      <c r="X24" s="41"/>
      <c r="Y24" s="41"/>
      <c r="Z24" s="41"/>
      <c r="AA24" s="41"/>
      <c r="AB24" s="41"/>
      <c r="AC24" s="41"/>
      <c r="AD24" s="41"/>
      <c r="AE24" s="41"/>
      <c r="AF24" s="41"/>
      <c r="AG24" s="41"/>
      <c r="AH24" s="41"/>
      <c r="AI24" s="41"/>
      <c r="AQ24" s="42"/>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row>
    <row r="25" spans="2:85" s="39" customFormat="1" ht="15" customHeight="1" x14ac:dyDescent="0.45">
      <c r="B25" s="58" t="s">
        <v>37</v>
      </c>
      <c r="C25" s="59"/>
      <c r="D25" s="59"/>
      <c r="E25" s="59"/>
      <c r="F25" s="59"/>
      <c r="G25" s="59"/>
      <c r="H25" s="59"/>
      <c r="I25" s="59"/>
      <c r="J25" s="60"/>
      <c r="K25" s="49"/>
      <c r="L25" s="49"/>
      <c r="M25" s="49"/>
      <c r="N25" s="50"/>
      <c r="O25" s="50"/>
      <c r="P25" s="50"/>
      <c r="Q25" s="50"/>
      <c r="R25" s="50"/>
      <c r="S25" s="50"/>
      <c r="T25" s="41"/>
      <c r="U25" s="41"/>
      <c r="V25" s="41"/>
      <c r="W25" s="41"/>
      <c r="X25" s="41"/>
      <c r="Y25" s="41"/>
      <c r="Z25" s="41"/>
      <c r="AA25" s="41"/>
      <c r="AB25" s="41"/>
      <c r="AC25" s="41"/>
      <c r="AD25" s="41"/>
      <c r="AE25" s="41"/>
      <c r="AF25" s="41"/>
      <c r="AG25" s="41"/>
      <c r="AH25" s="41"/>
      <c r="AI25" s="41"/>
      <c r="AQ25" s="42"/>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row>
    <row r="26" spans="2:85" s="39" customFormat="1" ht="15" customHeight="1" x14ac:dyDescent="0.45">
      <c r="B26" s="100" t="s">
        <v>38</v>
      </c>
      <c r="C26" s="101"/>
      <c r="D26" s="101"/>
      <c r="E26" s="101"/>
      <c r="F26" s="101"/>
      <c r="G26" s="101"/>
      <c r="H26" s="101"/>
      <c r="I26" s="101"/>
      <c r="J26" s="102"/>
      <c r="K26" s="49"/>
      <c r="L26" s="49"/>
      <c r="M26" s="49"/>
      <c r="N26" s="50"/>
      <c r="O26" s="50"/>
      <c r="P26" s="50"/>
      <c r="Q26" s="50"/>
      <c r="R26" s="50"/>
      <c r="S26" s="50"/>
      <c r="T26" s="41"/>
      <c r="U26" s="41"/>
      <c r="V26" s="41"/>
      <c r="W26" s="41"/>
      <c r="X26" s="41"/>
      <c r="Y26" s="41"/>
      <c r="Z26" s="41"/>
      <c r="AA26" s="41"/>
      <c r="AB26" s="41"/>
      <c r="AC26" s="41"/>
      <c r="AD26" s="41"/>
      <c r="AE26" s="41"/>
      <c r="AF26" s="41"/>
      <c r="AG26" s="41"/>
      <c r="AH26" s="41"/>
      <c r="AI26" s="41"/>
      <c r="AQ26" s="42"/>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row>
    <row r="27" spans="2:85" s="39" customFormat="1" ht="15" customHeight="1" x14ac:dyDescent="0.45">
      <c r="B27" s="103" t="s">
        <v>39</v>
      </c>
      <c r="C27" s="104"/>
      <c r="D27" s="104"/>
      <c r="E27" s="104"/>
      <c r="F27" s="104"/>
      <c r="G27" s="104"/>
      <c r="H27" s="104"/>
      <c r="I27" s="104"/>
      <c r="J27" s="105"/>
      <c r="K27" s="49"/>
      <c r="L27" s="49"/>
      <c r="M27" s="49"/>
      <c r="N27" s="50"/>
      <c r="O27" s="50"/>
      <c r="P27" s="50"/>
      <c r="Q27" s="50"/>
      <c r="R27" s="50"/>
      <c r="S27" s="50"/>
      <c r="T27" s="41"/>
      <c r="U27" s="41"/>
      <c r="V27" s="41"/>
      <c r="W27" s="41"/>
      <c r="X27" s="41"/>
      <c r="Y27" s="41"/>
      <c r="Z27" s="41"/>
      <c r="AA27" s="41"/>
      <c r="AB27" s="41"/>
      <c r="AC27" s="41"/>
      <c r="AD27" s="41"/>
      <c r="AE27" s="41"/>
      <c r="AF27" s="41"/>
      <c r="AG27" s="41"/>
      <c r="AH27" s="41"/>
      <c r="AI27" s="41"/>
      <c r="AQ27" s="42"/>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row>
    <row r="28" spans="2:85" s="39" customFormat="1" ht="15" customHeight="1" x14ac:dyDescent="0.45">
      <c r="B28" s="103" t="s">
        <v>40</v>
      </c>
      <c r="C28" s="104"/>
      <c r="D28" s="104"/>
      <c r="E28" s="104"/>
      <c r="F28" s="104"/>
      <c r="G28" s="104"/>
      <c r="H28" s="104"/>
      <c r="I28" s="104"/>
      <c r="J28" s="105"/>
      <c r="K28" s="49"/>
      <c r="L28" s="49"/>
      <c r="M28" s="49"/>
      <c r="N28" s="50"/>
      <c r="O28" s="50"/>
      <c r="P28" s="50"/>
      <c r="Q28" s="50"/>
      <c r="R28" s="50"/>
      <c r="S28" s="50"/>
      <c r="T28" s="41"/>
      <c r="U28" s="41"/>
      <c r="V28" s="41"/>
      <c r="W28" s="41"/>
      <c r="X28" s="41"/>
      <c r="Y28" s="41"/>
      <c r="Z28" s="41"/>
      <c r="AA28" s="41"/>
      <c r="AB28" s="41"/>
      <c r="AC28" s="41"/>
      <c r="AD28" s="41"/>
      <c r="AE28" s="41"/>
      <c r="AF28" s="41"/>
      <c r="AG28" s="41"/>
      <c r="AH28" s="41"/>
      <c r="AI28" s="41"/>
      <c r="AQ28" s="42"/>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row>
    <row r="29" spans="2:85" s="39" customFormat="1" ht="15" customHeight="1" x14ac:dyDescent="0.45">
      <c r="B29" s="103" t="s">
        <v>41</v>
      </c>
      <c r="C29" s="104"/>
      <c r="D29" s="104"/>
      <c r="E29" s="104"/>
      <c r="F29" s="104"/>
      <c r="G29" s="104"/>
      <c r="H29" s="104"/>
      <c r="I29" s="104"/>
      <c r="J29" s="105"/>
      <c r="K29" s="49"/>
      <c r="L29" s="49"/>
      <c r="M29" s="49"/>
      <c r="N29" s="50"/>
      <c r="O29" s="50"/>
      <c r="P29" s="50"/>
      <c r="Q29" s="50"/>
      <c r="R29" s="50"/>
      <c r="S29" s="50"/>
      <c r="T29" s="41"/>
      <c r="U29" s="41"/>
      <c r="V29" s="41"/>
      <c r="W29" s="41"/>
      <c r="X29" s="41"/>
      <c r="Y29" s="41"/>
      <c r="Z29" s="41"/>
      <c r="AA29" s="41"/>
      <c r="AB29" s="41"/>
      <c r="AC29" s="41"/>
      <c r="AD29" s="41"/>
      <c r="AE29" s="41"/>
      <c r="AF29" s="41"/>
      <c r="AG29" s="41"/>
      <c r="AH29" s="41"/>
      <c r="AI29" s="41"/>
      <c r="AQ29" s="42"/>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row>
    <row r="30" spans="2:85" s="39" customFormat="1" ht="15" customHeight="1" x14ac:dyDescent="0.45">
      <c r="B30" s="103" t="s">
        <v>55</v>
      </c>
      <c r="C30" s="104"/>
      <c r="D30" s="104"/>
      <c r="E30" s="104"/>
      <c r="F30" s="104"/>
      <c r="G30" s="104"/>
      <c r="H30" s="104"/>
      <c r="I30" s="104"/>
      <c r="J30" s="105"/>
      <c r="K30" s="49"/>
      <c r="L30" s="49"/>
      <c r="M30" s="49"/>
      <c r="N30" s="50"/>
      <c r="O30" s="50"/>
      <c r="P30" s="50"/>
      <c r="Q30" s="50"/>
      <c r="R30" s="50"/>
      <c r="S30" s="50"/>
      <c r="T30" s="41"/>
      <c r="U30" s="41"/>
      <c r="V30" s="41"/>
      <c r="W30" s="41"/>
      <c r="X30" s="41"/>
      <c r="Y30" s="41"/>
      <c r="Z30" s="41"/>
      <c r="AA30" s="41"/>
      <c r="AB30" s="41"/>
      <c r="AC30" s="41"/>
      <c r="AD30" s="41"/>
      <c r="AE30" s="41"/>
      <c r="AF30" s="41"/>
      <c r="AG30" s="41"/>
      <c r="AH30" s="41"/>
      <c r="AI30" s="41"/>
      <c r="AQ30" s="42"/>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row>
    <row r="31" spans="2:85" s="39" customFormat="1" ht="15" customHeight="1" x14ac:dyDescent="0.45">
      <c r="B31" s="103" t="s">
        <v>54</v>
      </c>
      <c r="C31" s="104"/>
      <c r="D31" s="104"/>
      <c r="E31" s="104"/>
      <c r="F31" s="104"/>
      <c r="G31" s="104"/>
      <c r="H31" s="104"/>
      <c r="I31" s="104"/>
      <c r="J31" s="105"/>
      <c r="K31" s="49"/>
      <c r="L31" s="49"/>
      <c r="M31" s="49"/>
      <c r="N31" s="50"/>
      <c r="O31" s="50"/>
      <c r="P31" s="50"/>
      <c r="Q31" s="50"/>
      <c r="R31" s="50"/>
      <c r="S31" s="50"/>
      <c r="T31" s="41"/>
      <c r="U31" s="41"/>
      <c r="V31" s="41"/>
      <c r="W31" s="41"/>
      <c r="X31" s="41"/>
      <c r="Y31" s="41"/>
      <c r="Z31" s="41"/>
      <c r="AA31" s="41"/>
      <c r="AB31" s="41"/>
      <c r="AC31" s="41"/>
      <c r="AD31" s="41"/>
      <c r="AE31" s="41"/>
      <c r="AF31" s="41"/>
      <c r="AG31" s="41"/>
      <c r="AH31" s="41"/>
      <c r="AI31" s="41"/>
      <c r="AQ31" s="42"/>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row>
    <row r="32" spans="2:85" s="39" customFormat="1" ht="15" customHeight="1" x14ac:dyDescent="0.45">
      <c r="B32" s="103" t="s">
        <v>43</v>
      </c>
      <c r="C32" s="104"/>
      <c r="D32" s="104"/>
      <c r="E32" s="104"/>
      <c r="F32" s="104"/>
      <c r="G32" s="104"/>
      <c r="H32" s="104"/>
      <c r="I32" s="104"/>
      <c r="J32" s="105"/>
      <c r="K32" s="49"/>
      <c r="L32" s="49"/>
      <c r="M32" s="49"/>
      <c r="N32" s="50"/>
      <c r="O32" s="50"/>
      <c r="P32" s="50"/>
      <c r="Q32" s="50"/>
      <c r="R32" s="50"/>
      <c r="S32" s="50"/>
      <c r="T32" s="41"/>
      <c r="U32" s="41"/>
      <c r="V32" s="41"/>
      <c r="W32" s="41"/>
      <c r="X32" s="41"/>
      <c r="Y32" s="41"/>
      <c r="Z32" s="41"/>
      <c r="AA32" s="41"/>
      <c r="AB32" s="41"/>
      <c r="AC32" s="41"/>
      <c r="AD32" s="41"/>
      <c r="AE32" s="41"/>
      <c r="AF32" s="41"/>
      <c r="AG32" s="41"/>
      <c r="AH32" s="41"/>
      <c r="AI32" s="41"/>
      <c r="AQ32" s="42"/>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row>
    <row r="33" spans="2:85" s="39" customFormat="1" ht="15" customHeight="1" x14ac:dyDescent="0.45">
      <c r="B33" s="61" t="s">
        <v>44</v>
      </c>
      <c r="C33" s="62"/>
      <c r="D33" s="62"/>
      <c r="E33" s="62"/>
      <c r="F33" s="62"/>
      <c r="G33" s="62"/>
      <c r="H33" s="62"/>
      <c r="I33" s="62"/>
      <c r="J33" s="63"/>
      <c r="K33" s="49"/>
      <c r="L33" s="49"/>
      <c r="M33" s="49"/>
      <c r="N33" s="50"/>
      <c r="O33" s="50"/>
      <c r="P33" s="50"/>
      <c r="Q33" s="50"/>
      <c r="R33" s="50"/>
      <c r="S33" s="50"/>
      <c r="T33" s="41"/>
      <c r="U33" s="41"/>
      <c r="V33" s="41"/>
      <c r="W33" s="41"/>
      <c r="X33" s="41"/>
      <c r="Y33" s="41"/>
      <c r="Z33" s="41"/>
      <c r="AA33" s="41"/>
      <c r="AB33" s="41"/>
      <c r="AC33" s="41"/>
      <c r="AD33" s="41"/>
      <c r="AE33" s="41"/>
      <c r="AF33" s="41"/>
      <c r="AG33" s="41"/>
      <c r="AH33" s="41"/>
      <c r="AI33" s="41"/>
      <c r="AQ33" s="42"/>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row>
    <row r="34" spans="2:85" s="39" customFormat="1" ht="15" customHeight="1" x14ac:dyDescent="0.45">
      <c r="B34" s="100" t="s">
        <v>53</v>
      </c>
      <c r="C34" s="101"/>
      <c r="D34" s="101"/>
      <c r="E34" s="101"/>
      <c r="F34" s="101"/>
      <c r="G34" s="101"/>
      <c r="H34" s="101"/>
      <c r="I34" s="101"/>
      <c r="J34" s="102"/>
      <c r="K34" s="49"/>
      <c r="L34" s="49"/>
      <c r="M34" s="49"/>
      <c r="N34" s="50"/>
      <c r="O34" s="50"/>
      <c r="P34" s="50"/>
      <c r="Q34" s="50"/>
      <c r="R34" s="50"/>
      <c r="S34" s="50"/>
      <c r="T34" s="41"/>
      <c r="U34" s="41"/>
      <c r="V34" s="41"/>
      <c r="W34" s="41"/>
      <c r="X34" s="41"/>
      <c r="Y34" s="41"/>
      <c r="Z34" s="41"/>
      <c r="AA34" s="41"/>
      <c r="AB34" s="41"/>
      <c r="AC34" s="41"/>
      <c r="AD34" s="41"/>
      <c r="AE34" s="41"/>
      <c r="AF34" s="41"/>
      <c r="AG34" s="41"/>
      <c r="AH34" s="41"/>
      <c r="AI34" s="41"/>
      <c r="AQ34" s="42"/>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row>
    <row r="35" spans="2:85" s="39" customFormat="1" ht="15" customHeight="1" x14ac:dyDescent="0.45">
      <c r="B35" s="100" t="s">
        <v>52</v>
      </c>
      <c r="C35" s="101"/>
      <c r="D35" s="101"/>
      <c r="E35" s="101"/>
      <c r="F35" s="101"/>
      <c r="G35" s="101"/>
      <c r="H35" s="101"/>
      <c r="I35" s="101"/>
      <c r="J35" s="102"/>
      <c r="K35" s="49"/>
      <c r="L35" s="49"/>
      <c r="M35" s="49"/>
      <c r="N35" s="50"/>
      <c r="O35" s="50"/>
      <c r="P35" s="50"/>
      <c r="Q35" s="50"/>
      <c r="R35" s="50"/>
      <c r="S35" s="50"/>
      <c r="T35" s="41"/>
      <c r="U35" s="41"/>
      <c r="V35" s="41"/>
      <c r="W35" s="41"/>
      <c r="X35" s="41"/>
      <c r="Y35" s="41"/>
      <c r="Z35" s="41"/>
      <c r="AA35" s="41"/>
      <c r="AB35" s="41"/>
      <c r="AC35" s="41"/>
      <c r="AD35" s="41"/>
      <c r="AE35" s="41"/>
      <c r="AF35" s="41"/>
      <c r="AG35" s="41"/>
      <c r="AH35" s="41"/>
      <c r="AI35" s="41"/>
      <c r="AQ35" s="42"/>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row>
    <row r="36" spans="2:85" s="39" customFormat="1" ht="15" customHeight="1" x14ac:dyDescent="0.45">
      <c r="B36" s="64"/>
      <c r="C36" s="65"/>
      <c r="D36" s="65"/>
      <c r="E36" s="65"/>
      <c r="F36" s="65"/>
      <c r="G36" s="65"/>
      <c r="H36" s="65"/>
      <c r="I36" s="65"/>
      <c r="J36" s="66"/>
      <c r="K36" s="49"/>
      <c r="L36" s="49"/>
      <c r="M36" s="49"/>
      <c r="N36" s="50"/>
      <c r="O36" s="50"/>
      <c r="P36" s="50"/>
      <c r="Q36" s="50"/>
      <c r="R36" s="50"/>
      <c r="S36" s="50"/>
      <c r="T36" s="41"/>
      <c r="U36" s="41"/>
      <c r="V36" s="41"/>
      <c r="W36" s="41"/>
      <c r="X36" s="41"/>
      <c r="Y36" s="41"/>
      <c r="Z36" s="41"/>
      <c r="AA36" s="41"/>
      <c r="AB36" s="41"/>
      <c r="AC36" s="41"/>
      <c r="AD36" s="41"/>
      <c r="AE36" s="41"/>
      <c r="AF36" s="41"/>
      <c r="AG36" s="41"/>
      <c r="AH36" s="41"/>
      <c r="AI36" s="41"/>
      <c r="AQ36" s="42"/>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row>
    <row r="37" spans="2:85" s="39" customFormat="1" ht="15" customHeight="1" x14ac:dyDescent="0.45">
      <c r="B37" s="100" t="s">
        <v>45</v>
      </c>
      <c r="C37" s="101"/>
      <c r="D37" s="101"/>
      <c r="E37" s="101"/>
      <c r="F37" s="101"/>
      <c r="G37" s="101"/>
      <c r="H37" s="101"/>
      <c r="I37" s="101"/>
      <c r="J37" s="102"/>
      <c r="K37" s="49"/>
      <c r="L37" s="49"/>
      <c r="M37" s="49"/>
      <c r="N37" s="50"/>
      <c r="O37" s="50"/>
      <c r="P37" s="50"/>
      <c r="Q37" s="50"/>
      <c r="R37" s="50"/>
      <c r="S37" s="50"/>
      <c r="T37" s="41"/>
      <c r="U37" s="41"/>
      <c r="V37" s="41"/>
      <c r="W37" s="41"/>
      <c r="X37" s="41"/>
      <c r="Y37" s="41"/>
      <c r="Z37" s="41"/>
      <c r="AA37" s="41"/>
      <c r="AB37" s="41"/>
      <c r="AC37" s="41"/>
      <c r="AD37" s="41"/>
      <c r="AE37" s="41"/>
      <c r="AF37" s="41"/>
      <c r="AG37" s="41"/>
      <c r="AH37" s="41"/>
      <c r="AI37" s="41"/>
      <c r="AQ37" s="42"/>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row>
    <row r="38" spans="2:85" s="39" customFormat="1" ht="15" customHeight="1" x14ac:dyDescent="0.45">
      <c r="B38" s="103" t="s">
        <v>46</v>
      </c>
      <c r="C38" s="104"/>
      <c r="D38" s="104"/>
      <c r="E38" s="104"/>
      <c r="F38" s="104"/>
      <c r="G38" s="104"/>
      <c r="H38" s="104"/>
      <c r="I38" s="104"/>
      <c r="J38" s="105"/>
      <c r="K38" s="49"/>
      <c r="L38" s="49"/>
      <c r="M38" s="49"/>
      <c r="N38" s="50"/>
      <c r="O38" s="50"/>
      <c r="P38" s="50"/>
      <c r="Q38" s="50"/>
      <c r="R38" s="50"/>
      <c r="S38" s="50"/>
      <c r="T38" s="41"/>
      <c r="U38" s="41"/>
      <c r="V38" s="41"/>
      <c r="W38" s="41"/>
      <c r="X38" s="41"/>
      <c r="Y38" s="41"/>
      <c r="Z38" s="41"/>
      <c r="AA38" s="41"/>
      <c r="AB38" s="41"/>
      <c r="AC38" s="41"/>
      <c r="AD38" s="41"/>
      <c r="AE38" s="41"/>
      <c r="AF38" s="41"/>
      <c r="AG38" s="41"/>
      <c r="AH38" s="41"/>
      <c r="AI38" s="41"/>
      <c r="AQ38" s="42"/>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row>
    <row r="39" spans="2:85" s="39" customFormat="1" ht="15" customHeight="1" x14ac:dyDescent="0.35">
      <c r="B39" s="103" t="s">
        <v>47</v>
      </c>
      <c r="C39" s="115"/>
      <c r="D39" s="115"/>
      <c r="E39" s="115"/>
      <c r="F39" s="115"/>
      <c r="G39" s="115"/>
      <c r="H39" s="115"/>
      <c r="I39" s="115"/>
      <c r="J39" s="116"/>
      <c r="K39" s="49"/>
      <c r="L39" s="49"/>
      <c r="M39" s="49"/>
      <c r="N39" s="50"/>
      <c r="O39" s="50"/>
      <c r="P39" s="50"/>
      <c r="Q39" s="50"/>
      <c r="R39" s="50"/>
      <c r="S39" s="50"/>
      <c r="T39" s="41"/>
      <c r="U39" s="41"/>
      <c r="V39" s="41"/>
      <c r="W39" s="41"/>
      <c r="X39" s="41"/>
      <c r="Y39" s="41"/>
      <c r="Z39" s="41"/>
      <c r="AA39" s="41"/>
      <c r="AB39" s="41"/>
      <c r="AC39" s="41"/>
      <c r="AD39" s="41"/>
      <c r="AE39" s="41"/>
      <c r="AF39" s="41"/>
      <c r="AG39" s="41"/>
      <c r="AH39" s="41"/>
      <c r="AI39" s="41"/>
      <c r="AQ39" s="42"/>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row>
    <row r="40" spans="2:85" s="39" customFormat="1" ht="15" customHeight="1" x14ac:dyDescent="0.45">
      <c r="B40" s="103" t="s">
        <v>42</v>
      </c>
      <c r="C40" s="104"/>
      <c r="D40" s="104"/>
      <c r="E40" s="104"/>
      <c r="F40" s="104"/>
      <c r="G40" s="104"/>
      <c r="H40" s="104"/>
      <c r="I40" s="104"/>
      <c r="J40" s="105"/>
      <c r="K40" s="49"/>
      <c r="L40" s="49"/>
      <c r="M40" s="49"/>
      <c r="N40" s="50"/>
      <c r="O40" s="50"/>
      <c r="P40" s="50"/>
      <c r="Q40" s="50"/>
      <c r="R40" s="50"/>
      <c r="S40" s="50"/>
      <c r="T40" s="41"/>
      <c r="U40" s="41"/>
      <c r="V40" s="41"/>
      <c r="W40" s="41"/>
      <c r="X40" s="41"/>
      <c r="Y40" s="41"/>
      <c r="Z40" s="41"/>
      <c r="AA40" s="41"/>
      <c r="AB40" s="41"/>
      <c r="AC40" s="41"/>
      <c r="AD40" s="41"/>
      <c r="AE40" s="41"/>
      <c r="AF40" s="41"/>
      <c r="AG40" s="41"/>
      <c r="AH40" s="41"/>
      <c r="AI40" s="41"/>
      <c r="AQ40" s="42"/>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row>
    <row r="41" spans="2:85" s="39" customFormat="1" ht="15" customHeight="1" x14ac:dyDescent="0.45">
      <c r="B41" s="103" t="s">
        <v>43</v>
      </c>
      <c r="C41" s="104"/>
      <c r="D41" s="104"/>
      <c r="E41" s="104"/>
      <c r="F41" s="104"/>
      <c r="G41" s="104"/>
      <c r="H41" s="104"/>
      <c r="I41" s="104"/>
      <c r="J41" s="105"/>
      <c r="K41" s="49"/>
      <c r="L41" s="49"/>
      <c r="M41" s="49"/>
      <c r="N41" s="50"/>
      <c r="O41" s="50"/>
      <c r="P41" s="50"/>
      <c r="Q41" s="50"/>
      <c r="R41" s="50"/>
      <c r="S41" s="50"/>
      <c r="T41" s="41"/>
      <c r="U41" s="41"/>
      <c r="V41" s="41"/>
      <c r="W41" s="41"/>
      <c r="X41" s="41"/>
      <c r="Y41" s="41"/>
      <c r="Z41" s="41"/>
      <c r="AA41" s="41"/>
      <c r="AB41" s="41"/>
      <c r="AC41" s="41"/>
      <c r="AD41" s="41"/>
      <c r="AE41" s="41"/>
      <c r="AF41" s="41"/>
      <c r="AG41" s="41"/>
      <c r="AH41" s="41"/>
      <c r="AI41" s="41"/>
      <c r="AQ41" s="42"/>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row>
    <row r="42" spans="2:85" s="39" customFormat="1" ht="15" customHeight="1" x14ac:dyDescent="0.35">
      <c r="B42" s="61"/>
      <c r="C42" s="67"/>
      <c r="D42" s="67"/>
      <c r="E42" s="67"/>
      <c r="F42" s="67"/>
      <c r="G42" s="67"/>
      <c r="H42" s="67"/>
      <c r="I42" s="67"/>
      <c r="J42" s="68"/>
      <c r="K42" s="49"/>
      <c r="L42" s="49"/>
      <c r="M42" s="49"/>
      <c r="N42" s="50"/>
      <c r="O42" s="50"/>
      <c r="P42" s="50"/>
      <c r="Q42" s="50"/>
      <c r="R42" s="50"/>
      <c r="S42" s="50"/>
      <c r="T42" s="41"/>
      <c r="U42" s="41"/>
      <c r="V42" s="41"/>
      <c r="W42" s="41"/>
      <c r="X42" s="41"/>
      <c r="Y42" s="41"/>
      <c r="Z42" s="41"/>
      <c r="AA42" s="41"/>
      <c r="AB42" s="41"/>
      <c r="AC42" s="41"/>
      <c r="AD42" s="41"/>
      <c r="AE42" s="41"/>
      <c r="AF42" s="41"/>
      <c r="AG42" s="41"/>
      <c r="AH42" s="41"/>
      <c r="AI42" s="41"/>
      <c r="AQ42" s="42"/>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row>
    <row r="43" spans="2:85" s="39" customFormat="1" ht="15" customHeight="1" x14ac:dyDescent="0.35">
      <c r="B43" s="64" t="s">
        <v>48</v>
      </c>
      <c r="C43" s="67"/>
      <c r="D43" s="67"/>
      <c r="E43" s="67"/>
      <c r="F43" s="67"/>
      <c r="G43" s="67"/>
      <c r="H43" s="67"/>
      <c r="I43" s="67"/>
      <c r="J43" s="68"/>
      <c r="K43" s="49"/>
      <c r="L43" s="49"/>
      <c r="M43" s="49"/>
      <c r="N43" s="50"/>
      <c r="O43" s="50"/>
      <c r="P43" s="50"/>
      <c r="Q43" s="50"/>
      <c r="R43" s="50"/>
      <c r="S43" s="50"/>
      <c r="T43" s="41"/>
      <c r="U43" s="41"/>
      <c r="V43" s="41"/>
      <c r="W43" s="41"/>
      <c r="X43" s="41"/>
      <c r="Y43" s="41"/>
      <c r="Z43" s="41"/>
      <c r="AA43" s="41"/>
      <c r="AB43" s="41"/>
      <c r="AC43" s="41"/>
      <c r="AD43" s="41"/>
      <c r="AE43" s="41"/>
      <c r="AF43" s="41"/>
      <c r="AG43" s="41"/>
      <c r="AH43" s="41"/>
      <c r="AI43" s="41"/>
      <c r="AQ43" s="42"/>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row>
    <row r="44" spans="2:85" s="39" customFormat="1" ht="15" customHeight="1" x14ac:dyDescent="0.35">
      <c r="B44" s="61" t="s">
        <v>56</v>
      </c>
      <c r="C44" s="67"/>
      <c r="D44" s="67"/>
      <c r="E44" s="67"/>
      <c r="F44" s="67"/>
      <c r="G44" s="67"/>
      <c r="H44" s="67"/>
      <c r="I44" s="67"/>
      <c r="J44" s="68"/>
      <c r="K44" s="49"/>
      <c r="L44" s="49"/>
      <c r="M44" s="49"/>
      <c r="N44" s="50"/>
      <c r="O44" s="50"/>
      <c r="P44" s="50"/>
      <c r="Q44" s="50"/>
      <c r="R44" s="50"/>
      <c r="S44" s="50"/>
      <c r="T44" s="41"/>
      <c r="U44" s="41"/>
      <c r="V44" s="41"/>
      <c r="W44" s="41"/>
      <c r="X44" s="41"/>
      <c r="Y44" s="41"/>
      <c r="Z44" s="41"/>
      <c r="AA44" s="41"/>
      <c r="AB44" s="41"/>
      <c r="AC44" s="41"/>
      <c r="AD44" s="41"/>
      <c r="AE44" s="41"/>
      <c r="AF44" s="41"/>
      <c r="AG44" s="41"/>
      <c r="AH44" s="41"/>
      <c r="AI44" s="41"/>
      <c r="AQ44" s="42"/>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row>
    <row r="45" spans="2:85" s="39" customFormat="1" ht="15" customHeight="1" x14ac:dyDescent="0.45">
      <c r="B45" s="103" t="s">
        <v>54</v>
      </c>
      <c r="C45" s="104"/>
      <c r="D45" s="104"/>
      <c r="E45" s="104"/>
      <c r="F45" s="104"/>
      <c r="G45" s="104"/>
      <c r="H45" s="104"/>
      <c r="I45" s="104"/>
      <c r="J45" s="105"/>
      <c r="K45" s="49"/>
      <c r="L45" s="49"/>
      <c r="M45" s="49"/>
      <c r="N45" s="50"/>
      <c r="O45" s="50"/>
      <c r="P45" s="50"/>
      <c r="Q45" s="50"/>
      <c r="R45" s="50"/>
      <c r="S45" s="50"/>
      <c r="T45" s="41"/>
      <c r="U45" s="41"/>
      <c r="V45" s="41"/>
      <c r="W45" s="41"/>
      <c r="X45" s="41"/>
      <c r="Y45" s="41"/>
      <c r="Z45" s="41"/>
      <c r="AA45" s="41"/>
      <c r="AB45" s="41"/>
      <c r="AC45" s="41"/>
      <c r="AD45" s="41"/>
      <c r="AE45" s="41"/>
      <c r="AF45" s="41"/>
      <c r="AG45" s="41"/>
      <c r="AH45" s="41"/>
      <c r="AI45" s="41"/>
      <c r="AQ45" s="42"/>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row>
    <row r="46" spans="2:85" s="39" customFormat="1" ht="15" customHeight="1" x14ac:dyDescent="0.45">
      <c r="B46" s="103" t="s">
        <v>49</v>
      </c>
      <c r="C46" s="104"/>
      <c r="D46" s="104"/>
      <c r="E46" s="104"/>
      <c r="F46" s="104"/>
      <c r="G46" s="104"/>
      <c r="H46" s="104"/>
      <c r="I46" s="104"/>
      <c r="J46" s="105"/>
      <c r="K46" s="49"/>
      <c r="L46" s="49"/>
      <c r="M46" s="49"/>
      <c r="N46" s="50"/>
      <c r="O46" s="50"/>
      <c r="P46" s="50"/>
      <c r="Q46" s="50"/>
      <c r="R46" s="50"/>
      <c r="S46" s="50"/>
      <c r="T46" s="41"/>
      <c r="U46" s="41"/>
      <c r="V46" s="41"/>
      <c r="W46" s="41"/>
      <c r="X46" s="41"/>
      <c r="Y46" s="41"/>
      <c r="Z46" s="41"/>
      <c r="AA46" s="41"/>
      <c r="AB46" s="41"/>
      <c r="AC46" s="41"/>
      <c r="AD46" s="41"/>
      <c r="AE46" s="41"/>
      <c r="AF46" s="41"/>
      <c r="AG46" s="41"/>
      <c r="AH46" s="41"/>
      <c r="AI46" s="41"/>
      <c r="AQ46" s="42"/>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row>
    <row r="47" spans="2:85" s="39" customFormat="1" ht="15" customHeight="1" x14ac:dyDescent="0.45">
      <c r="B47" s="61" t="s">
        <v>44</v>
      </c>
      <c r="C47" s="62"/>
      <c r="D47" s="62"/>
      <c r="E47" s="62"/>
      <c r="F47" s="62"/>
      <c r="G47" s="62"/>
      <c r="H47" s="62"/>
      <c r="I47" s="62"/>
      <c r="J47" s="63"/>
      <c r="K47" s="49"/>
      <c r="L47" s="49"/>
      <c r="M47" s="49"/>
      <c r="N47" s="50"/>
      <c r="O47" s="50"/>
      <c r="P47" s="50"/>
      <c r="Q47" s="50"/>
      <c r="R47" s="50"/>
      <c r="S47" s="50"/>
      <c r="T47" s="41"/>
      <c r="U47" s="41"/>
      <c r="V47" s="41"/>
      <c r="W47" s="41"/>
      <c r="X47" s="41"/>
      <c r="Y47" s="41"/>
      <c r="Z47" s="41"/>
      <c r="AA47" s="41"/>
      <c r="AB47" s="41"/>
      <c r="AC47" s="41"/>
      <c r="AD47" s="41"/>
      <c r="AE47" s="41"/>
      <c r="AF47" s="41"/>
      <c r="AG47" s="41"/>
      <c r="AH47" s="41"/>
      <c r="AI47" s="41"/>
      <c r="AQ47" s="42"/>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row>
    <row r="48" spans="2:85" s="39" customFormat="1" ht="15" customHeight="1" x14ac:dyDescent="0.45">
      <c r="B48" s="61" t="s">
        <v>50</v>
      </c>
      <c r="C48" s="62"/>
      <c r="D48" s="62"/>
      <c r="E48" s="62"/>
      <c r="F48" s="62"/>
      <c r="G48" s="62"/>
      <c r="H48" s="62"/>
      <c r="I48" s="62"/>
      <c r="J48" s="63"/>
      <c r="K48" s="49"/>
      <c r="L48" s="49"/>
      <c r="M48" s="49"/>
      <c r="N48" s="50"/>
      <c r="O48" s="50"/>
      <c r="P48" s="50"/>
      <c r="Q48" s="50"/>
      <c r="R48" s="50"/>
      <c r="S48" s="50"/>
      <c r="T48" s="41"/>
      <c r="U48" s="41"/>
      <c r="V48" s="41"/>
      <c r="W48" s="41"/>
      <c r="X48" s="41"/>
      <c r="Y48" s="41"/>
      <c r="Z48" s="41"/>
      <c r="AA48" s="41"/>
      <c r="AB48" s="41"/>
      <c r="AC48" s="41"/>
      <c r="AD48" s="41"/>
      <c r="AE48" s="41"/>
      <c r="AF48" s="41"/>
      <c r="AG48" s="41"/>
      <c r="AH48" s="41"/>
      <c r="AI48" s="41"/>
      <c r="AQ48" s="42"/>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row>
    <row r="49" spans="2:85" s="39" customFormat="1" ht="15" customHeight="1" x14ac:dyDescent="0.35">
      <c r="B49" s="76" t="s">
        <v>57</v>
      </c>
      <c r="C49" s="77"/>
      <c r="D49" s="69"/>
      <c r="E49" s="69"/>
      <c r="F49" s="69"/>
      <c r="G49" s="69"/>
      <c r="H49" s="69"/>
      <c r="I49" s="69"/>
      <c r="J49" s="70"/>
      <c r="K49" s="49"/>
      <c r="L49" s="49"/>
      <c r="M49" s="49"/>
      <c r="N49" s="50"/>
      <c r="O49" s="50"/>
      <c r="P49" s="50"/>
      <c r="Q49" s="50"/>
      <c r="R49" s="50"/>
      <c r="S49" s="50"/>
      <c r="T49" s="41"/>
      <c r="U49" s="41"/>
      <c r="V49" s="41"/>
      <c r="W49" s="41"/>
      <c r="X49" s="41"/>
      <c r="Y49" s="41"/>
      <c r="Z49" s="41"/>
      <c r="AA49" s="41"/>
      <c r="AB49" s="41"/>
      <c r="AC49" s="41"/>
      <c r="AD49" s="41"/>
      <c r="AE49" s="41"/>
      <c r="AF49" s="41"/>
      <c r="AG49" s="41"/>
      <c r="AH49" s="41"/>
      <c r="AI49" s="41"/>
      <c r="AQ49" s="42"/>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row>
    <row r="50" spans="2:85" s="39" customFormat="1" ht="15" customHeight="1" x14ac:dyDescent="0.35">
      <c r="B50" s="106"/>
      <c r="C50" s="107"/>
      <c r="D50" s="107"/>
      <c r="E50" s="107"/>
      <c r="F50" s="107"/>
      <c r="G50" s="107"/>
      <c r="H50" s="107"/>
      <c r="I50" s="107"/>
      <c r="J50" s="108"/>
      <c r="K50" s="71"/>
      <c r="L50" s="71"/>
      <c r="M50" s="71"/>
      <c r="N50" s="71"/>
      <c r="O50" s="71"/>
      <c r="P50" s="71"/>
      <c r="Q50" s="71"/>
      <c r="R50" s="71"/>
      <c r="S50" s="71"/>
      <c r="T50" s="41"/>
      <c r="U50" s="41"/>
      <c r="V50" s="41"/>
      <c r="W50" s="41"/>
      <c r="X50" s="41"/>
      <c r="Y50" s="41"/>
      <c r="Z50" s="41"/>
      <c r="AA50" s="41"/>
      <c r="AB50" s="41"/>
      <c r="AC50" s="41"/>
      <c r="AD50" s="41"/>
      <c r="AE50" s="41"/>
      <c r="AF50" s="41"/>
      <c r="AG50" s="41"/>
      <c r="AH50" s="41"/>
      <c r="AI50" s="41"/>
      <c r="AQ50" s="42"/>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row>
  </sheetData>
  <mergeCells count="28">
    <mergeCell ref="B50:J50"/>
    <mergeCell ref="B18:J18"/>
    <mergeCell ref="B19:J19"/>
    <mergeCell ref="B38:J38"/>
    <mergeCell ref="B39:J39"/>
    <mergeCell ref="B40:J40"/>
    <mergeCell ref="B41:J41"/>
    <mergeCell ref="B45:J45"/>
    <mergeCell ref="B46:J46"/>
    <mergeCell ref="B30:J30"/>
    <mergeCell ref="B31:J31"/>
    <mergeCell ref="B32:J32"/>
    <mergeCell ref="B34:J34"/>
    <mergeCell ref="B35:J35"/>
    <mergeCell ref="B37:J37"/>
    <mergeCell ref="B20:J20"/>
    <mergeCell ref="B21:J21"/>
    <mergeCell ref="B26:J26"/>
    <mergeCell ref="B27:J27"/>
    <mergeCell ref="B28:J28"/>
    <mergeCell ref="B29:J29"/>
    <mergeCell ref="B17:J17"/>
    <mergeCell ref="B16:J16"/>
    <mergeCell ref="B11:J11"/>
    <mergeCell ref="B12:J12"/>
    <mergeCell ref="B13:J13"/>
    <mergeCell ref="B14:J14"/>
    <mergeCell ref="B15:J15"/>
  </mergeCells>
  <hyperlinks>
    <hyperlink ref="B17" r:id="rId1"/>
    <hyperlink ref="B19" r:id="rId2"/>
    <hyperlink ref="B16" r:id="rId3"/>
  </hyperlinks>
  <pageMargins left="0.39370078740157483" right="0.35433070866141736" top="0.74803149606299213" bottom="0.74803149606299213" header="0.31496062992125984" footer="0.31496062992125984"/>
  <pageSetup paperSize="9" scale="81"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zoomScale="85" zoomScaleNormal="85" zoomScaleSheetLayoutView="85" workbookViewId="0"/>
  </sheetViews>
  <sheetFormatPr defaultColWidth="8.86328125" defaultRowHeight="15" customHeight="1" x14ac:dyDescent="0.35"/>
  <cols>
    <col min="1" max="1" width="15.73046875" style="5" customWidth="1"/>
    <col min="2" max="12" width="12.73046875" style="5" customWidth="1"/>
    <col min="13" max="17" width="12.59765625" style="5" customWidth="1"/>
    <col min="18" max="16384" width="8.86328125" style="5"/>
  </cols>
  <sheetData>
    <row r="1" spans="1:12" ht="15" customHeight="1" x14ac:dyDescent="0.4">
      <c r="A1" s="1" t="s">
        <v>24</v>
      </c>
      <c r="B1" s="1"/>
    </row>
    <row r="2" spans="1:12" ht="15" customHeight="1" x14ac:dyDescent="0.35">
      <c r="A2" s="2"/>
      <c r="B2" s="2"/>
      <c r="G2" s="6"/>
    </row>
    <row r="3" spans="1:12" s="6" customFormat="1" ht="15" customHeight="1" x14ac:dyDescent="0.4">
      <c r="A3" s="121" t="s">
        <v>0</v>
      </c>
      <c r="B3" s="121"/>
      <c r="C3" s="121"/>
      <c r="D3" s="121"/>
      <c r="E3" s="121"/>
      <c r="F3" s="121"/>
      <c r="G3" s="121"/>
      <c r="H3" s="121"/>
      <c r="I3" s="121"/>
      <c r="J3" s="121"/>
      <c r="K3" s="121"/>
      <c r="L3" s="121"/>
    </row>
    <row r="4" spans="1:12" s="6" customFormat="1" ht="45" customHeight="1" x14ac:dyDescent="0.4">
      <c r="A4" s="10"/>
      <c r="B4" s="11" t="s">
        <v>12</v>
      </c>
      <c r="C4" s="11" t="s">
        <v>13</v>
      </c>
      <c r="D4" s="37" t="s">
        <v>5</v>
      </c>
      <c r="E4" s="37" t="s">
        <v>6</v>
      </c>
      <c r="F4" s="7" t="s">
        <v>7</v>
      </c>
      <c r="G4" s="37" t="s">
        <v>4</v>
      </c>
      <c r="H4" s="7" t="s">
        <v>20</v>
      </c>
      <c r="I4" s="38" t="s">
        <v>3</v>
      </c>
      <c r="J4" s="25" t="s">
        <v>9</v>
      </c>
      <c r="K4" s="26" t="s">
        <v>11</v>
      </c>
      <c r="L4" s="25" t="s">
        <v>21</v>
      </c>
    </row>
    <row r="5" spans="1:12" s="6" customFormat="1" ht="15" customHeight="1" x14ac:dyDescent="0.4">
      <c r="A5" s="122" t="s">
        <v>10</v>
      </c>
      <c r="B5" s="16" t="s">
        <v>1</v>
      </c>
      <c r="C5" s="16"/>
      <c r="D5" s="17">
        <v>59100</v>
      </c>
      <c r="E5" s="17">
        <v>75400</v>
      </c>
      <c r="F5" s="22">
        <v>0.27500000000000002</v>
      </c>
      <c r="G5" s="17">
        <v>95000</v>
      </c>
      <c r="H5" s="22">
        <v>0.26100000000000001</v>
      </c>
      <c r="I5" s="28">
        <v>119000</v>
      </c>
      <c r="J5" s="22">
        <v>0.252</v>
      </c>
      <c r="K5" s="17">
        <v>109000</v>
      </c>
      <c r="L5" s="22">
        <v>-8.3000000000000004E-2</v>
      </c>
    </row>
    <row r="6" spans="1:12" s="6" customFormat="1" ht="15" customHeight="1" x14ac:dyDescent="0.35">
      <c r="A6" s="123"/>
      <c r="B6" s="13"/>
      <c r="C6" s="13" t="s">
        <v>14</v>
      </c>
      <c r="D6" s="31"/>
      <c r="E6" s="31"/>
      <c r="F6" s="32"/>
      <c r="G6" s="31"/>
      <c r="H6" s="32"/>
      <c r="I6" s="29">
        <v>20400</v>
      </c>
      <c r="J6" s="32"/>
      <c r="K6" s="15">
        <v>22500</v>
      </c>
      <c r="L6" s="23">
        <v>0.10199999999999999</v>
      </c>
    </row>
    <row r="7" spans="1:12" s="6" customFormat="1" ht="15" customHeight="1" x14ac:dyDescent="0.35">
      <c r="A7" s="123"/>
      <c r="B7" s="13"/>
      <c r="C7" s="13" t="s">
        <v>17</v>
      </c>
      <c r="D7" s="15">
        <v>24400</v>
      </c>
      <c r="E7" s="15">
        <v>29700</v>
      </c>
      <c r="F7" s="23">
        <v>0.216</v>
      </c>
      <c r="G7" s="15">
        <v>36800</v>
      </c>
      <c r="H7" s="23">
        <v>0.23799999999999999</v>
      </c>
      <c r="I7" s="29">
        <v>35900</v>
      </c>
      <c r="J7" s="23">
        <v>-2.3E-2</v>
      </c>
      <c r="K7" s="15">
        <v>31400</v>
      </c>
      <c r="L7" s="23">
        <v>-0.126</v>
      </c>
    </row>
    <row r="8" spans="1:12" s="6" customFormat="1" ht="15" customHeight="1" x14ac:dyDescent="0.35">
      <c r="A8" s="123"/>
      <c r="B8" s="13"/>
      <c r="C8" s="13" t="s">
        <v>15</v>
      </c>
      <c r="D8" s="15">
        <v>20600</v>
      </c>
      <c r="E8" s="15">
        <v>26400</v>
      </c>
      <c r="F8" s="23">
        <v>0.27800000000000002</v>
      </c>
      <c r="G8" s="15">
        <v>33600</v>
      </c>
      <c r="H8" s="23">
        <v>0.27600000000000002</v>
      </c>
      <c r="I8" s="29">
        <v>35800</v>
      </c>
      <c r="J8" s="23">
        <v>6.5000000000000002E-2</v>
      </c>
      <c r="K8" s="15">
        <v>32300</v>
      </c>
      <c r="L8" s="23">
        <v>-0.1</v>
      </c>
    </row>
    <row r="9" spans="1:12" s="6" customFormat="1" ht="15" customHeight="1" x14ac:dyDescent="0.35">
      <c r="A9" s="123"/>
      <c r="B9" s="13"/>
      <c r="C9" s="13" t="s">
        <v>16</v>
      </c>
      <c r="D9" s="15">
        <v>11100</v>
      </c>
      <c r="E9" s="15">
        <v>14800</v>
      </c>
      <c r="F9" s="23">
        <v>0.33500000000000002</v>
      </c>
      <c r="G9" s="15">
        <v>18500</v>
      </c>
      <c r="H9" s="23">
        <v>0.25</v>
      </c>
      <c r="I9" s="29">
        <v>19700</v>
      </c>
      <c r="J9" s="23">
        <v>6.5000000000000002E-2</v>
      </c>
      <c r="K9" s="15">
        <v>16900</v>
      </c>
      <c r="L9" s="23">
        <v>-0.14299999999999999</v>
      </c>
    </row>
    <row r="10" spans="1:12" s="6" customFormat="1" ht="15" customHeight="1" x14ac:dyDescent="0.35">
      <c r="A10" s="123"/>
      <c r="B10" s="13"/>
      <c r="C10" s="13" t="s">
        <v>23</v>
      </c>
      <c r="D10" s="14">
        <v>3000</v>
      </c>
      <c r="E10" s="14">
        <v>4500</v>
      </c>
      <c r="F10" s="24">
        <v>0.5</v>
      </c>
      <c r="G10" s="14">
        <v>6100</v>
      </c>
      <c r="H10" s="24">
        <v>0.35199999999999998</v>
      </c>
      <c r="I10" s="29">
        <v>7100</v>
      </c>
      <c r="J10" s="24">
        <v>0.16</v>
      </c>
      <c r="K10" s="14">
        <v>6000</v>
      </c>
      <c r="L10" s="24">
        <v>-0.14899999999999999</v>
      </c>
    </row>
    <row r="11" spans="1:12" s="6" customFormat="1" ht="15" customHeight="1" x14ac:dyDescent="0.4">
      <c r="A11" s="123"/>
      <c r="B11" s="16" t="s">
        <v>18</v>
      </c>
      <c r="C11" s="16"/>
      <c r="D11" s="17">
        <v>56400</v>
      </c>
      <c r="E11" s="17">
        <v>70700</v>
      </c>
      <c r="F11" s="22">
        <v>0.252</v>
      </c>
      <c r="G11" s="17">
        <v>89000</v>
      </c>
      <c r="H11" s="22">
        <v>0.25900000000000001</v>
      </c>
      <c r="I11" s="28">
        <v>110200</v>
      </c>
      <c r="J11" s="22">
        <v>0.23799999999999999</v>
      </c>
      <c r="K11" s="17">
        <v>99500</v>
      </c>
      <c r="L11" s="22">
        <v>-9.7000000000000003E-2</v>
      </c>
    </row>
    <row r="12" spans="1:12" s="6" customFormat="1" ht="15" customHeight="1" x14ac:dyDescent="0.35">
      <c r="A12" s="123"/>
      <c r="B12" s="13"/>
      <c r="C12" s="13" t="s">
        <v>14</v>
      </c>
      <c r="D12" s="31"/>
      <c r="E12" s="31"/>
      <c r="F12" s="32"/>
      <c r="G12" s="31"/>
      <c r="H12" s="32"/>
      <c r="I12" s="29">
        <v>19500</v>
      </c>
      <c r="J12" s="32"/>
      <c r="K12" s="15">
        <v>21200</v>
      </c>
      <c r="L12" s="23">
        <v>9.0999999999999998E-2</v>
      </c>
    </row>
    <row r="13" spans="1:12" s="72" customFormat="1" ht="15" customHeight="1" x14ac:dyDescent="0.4">
      <c r="A13" s="123"/>
      <c r="B13" s="13"/>
      <c r="C13" s="13" t="s">
        <v>17</v>
      </c>
      <c r="D13" s="15">
        <v>23500</v>
      </c>
      <c r="E13" s="15">
        <v>28300</v>
      </c>
      <c r="F13" s="23">
        <v>0.20399999999999999</v>
      </c>
      <c r="G13" s="15">
        <v>35100</v>
      </c>
      <c r="H13" s="23">
        <v>0.23699999999999999</v>
      </c>
      <c r="I13" s="29">
        <v>33700</v>
      </c>
      <c r="J13" s="23">
        <v>-3.7999999999999999E-2</v>
      </c>
      <c r="K13" s="15">
        <v>29200</v>
      </c>
      <c r="L13" s="23">
        <v>-0.13500000000000001</v>
      </c>
    </row>
    <row r="14" spans="1:12" s="72" customFormat="1" ht="15" customHeight="1" x14ac:dyDescent="0.4">
      <c r="A14" s="123"/>
      <c r="B14" s="13"/>
      <c r="C14" s="13" t="s">
        <v>15</v>
      </c>
      <c r="D14" s="15">
        <v>19800</v>
      </c>
      <c r="E14" s="15">
        <v>24800</v>
      </c>
      <c r="F14" s="23">
        <v>0.254</v>
      </c>
      <c r="G14" s="15">
        <v>31600</v>
      </c>
      <c r="H14" s="23">
        <v>0.27600000000000002</v>
      </c>
      <c r="I14" s="29">
        <v>33200</v>
      </c>
      <c r="J14" s="23">
        <v>0.05</v>
      </c>
      <c r="K14" s="15">
        <v>29500</v>
      </c>
      <c r="L14" s="23">
        <v>-0.112</v>
      </c>
    </row>
    <row r="15" spans="1:12" s="6" customFormat="1" ht="15" customHeight="1" x14ac:dyDescent="0.35">
      <c r="A15" s="123"/>
      <c r="B15" s="13"/>
      <c r="C15" s="13" t="s">
        <v>16</v>
      </c>
      <c r="D15" s="15">
        <v>10400</v>
      </c>
      <c r="E15" s="15">
        <v>13500</v>
      </c>
      <c r="F15" s="23">
        <v>0.30299999999999999</v>
      </c>
      <c r="G15" s="15">
        <v>16900</v>
      </c>
      <c r="H15" s="23">
        <v>0.249</v>
      </c>
      <c r="I15" s="29">
        <v>17600</v>
      </c>
      <c r="J15" s="23">
        <v>4.5999999999999999E-2</v>
      </c>
      <c r="K15" s="15">
        <v>14700</v>
      </c>
      <c r="L15" s="23">
        <v>-0.16800000000000001</v>
      </c>
    </row>
    <row r="16" spans="1:12" s="6" customFormat="1" ht="15" customHeight="1" x14ac:dyDescent="0.35">
      <c r="A16" s="123"/>
      <c r="B16" s="13"/>
      <c r="C16" s="13" t="s">
        <v>23</v>
      </c>
      <c r="D16" s="15">
        <v>2800</v>
      </c>
      <c r="E16" s="15">
        <v>4000</v>
      </c>
      <c r="F16" s="24">
        <v>0.46200000000000002</v>
      </c>
      <c r="G16" s="15">
        <v>5500</v>
      </c>
      <c r="H16" s="24">
        <v>0.35</v>
      </c>
      <c r="I16" s="29">
        <v>6100</v>
      </c>
      <c r="J16" s="24">
        <v>0.126</v>
      </c>
      <c r="K16" s="15">
        <v>5000</v>
      </c>
      <c r="L16" s="24">
        <v>-0.19</v>
      </c>
    </row>
    <row r="17" spans="1:21" s="6" customFormat="1" ht="15" customHeight="1" x14ac:dyDescent="0.4">
      <c r="A17" s="123"/>
      <c r="B17" s="18" t="s">
        <v>19</v>
      </c>
      <c r="C17" s="19"/>
      <c r="D17" s="17">
        <v>2700</v>
      </c>
      <c r="E17" s="17">
        <v>4800</v>
      </c>
      <c r="F17" s="22">
        <v>0.76200000000000001</v>
      </c>
      <c r="G17" s="17">
        <v>6300</v>
      </c>
      <c r="H17" s="22">
        <v>0.29099999999999998</v>
      </c>
      <c r="I17" s="28">
        <v>9100</v>
      </c>
      <c r="J17" s="22">
        <v>0.45300000000000001</v>
      </c>
      <c r="K17" s="17">
        <v>9900</v>
      </c>
      <c r="L17" s="22">
        <v>9.2999999999999999E-2</v>
      </c>
    </row>
    <row r="18" spans="1:21" s="6" customFormat="1" ht="15" customHeight="1" x14ac:dyDescent="0.35">
      <c r="A18" s="123"/>
      <c r="B18" s="13"/>
      <c r="C18" s="33" t="s">
        <v>14</v>
      </c>
      <c r="D18" s="31"/>
      <c r="E18" s="31"/>
      <c r="F18" s="32"/>
      <c r="G18" s="31"/>
      <c r="H18" s="32"/>
      <c r="I18" s="29">
        <v>1000</v>
      </c>
      <c r="J18" s="32"/>
      <c r="K18" s="15">
        <v>1300</v>
      </c>
      <c r="L18" s="23">
        <v>0.34399999999999997</v>
      </c>
    </row>
    <row r="19" spans="1:21" s="6" customFormat="1" ht="15" customHeight="1" x14ac:dyDescent="0.35">
      <c r="A19" s="123"/>
      <c r="B19" s="13"/>
      <c r="C19" s="13" t="s">
        <v>17</v>
      </c>
      <c r="D19" s="15">
        <v>900</v>
      </c>
      <c r="E19" s="15">
        <v>1400</v>
      </c>
      <c r="F19" s="23">
        <v>0.58199999999999996</v>
      </c>
      <c r="G19" s="15">
        <v>1800</v>
      </c>
      <c r="H19" s="23">
        <v>0.26700000000000002</v>
      </c>
      <c r="I19" s="29">
        <v>2300</v>
      </c>
      <c r="J19" s="23">
        <v>0.26500000000000001</v>
      </c>
      <c r="K19" s="15">
        <v>2300</v>
      </c>
      <c r="L19" s="23">
        <v>1.4999999999999999E-2</v>
      </c>
    </row>
    <row r="20" spans="1:21" s="6" customFormat="1" ht="15" customHeight="1" x14ac:dyDescent="0.35">
      <c r="A20" s="123"/>
      <c r="B20" s="13"/>
      <c r="C20" s="13" t="s">
        <v>15</v>
      </c>
      <c r="D20" s="15">
        <v>900</v>
      </c>
      <c r="E20" s="15">
        <v>1600</v>
      </c>
      <c r="F20" s="23">
        <v>0.85499999999999998</v>
      </c>
      <c r="G20" s="15">
        <v>2100</v>
      </c>
      <c r="H20" s="23">
        <v>0.28599999999999998</v>
      </c>
      <c r="I20" s="29">
        <v>2800</v>
      </c>
      <c r="J20" s="23">
        <v>0.30599999999999999</v>
      </c>
      <c r="K20" s="15">
        <v>2900</v>
      </c>
      <c r="L20" s="23">
        <v>6.8000000000000005E-2</v>
      </c>
    </row>
    <row r="21" spans="1:21" s="6" customFormat="1" ht="15" customHeight="1" x14ac:dyDescent="0.35">
      <c r="A21" s="123"/>
      <c r="B21" s="13"/>
      <c r="C21" s="13" t="s">
        <v>16</v>
      </c>
      <c r="D21" s="15">
        <v>700</v>
      </c>
      <c r="E21" s="15">
        <v>1300</v>
      </c>
      <c r="F21" s="23">
        <v>0.81200000000000006</v>
      </c>
      <c r="G21" s="15">
        <v>1700</v>
      </c>
      <c r="H21" s="23">
        <v>0.28699999999999998</v>
      </c>
      <c r="I21" s="29">
        <v>2100</v>
      </c>
      <c r="J21" s="23">
        <v>0.26500000000000001</v>
      </c>
      <c r="K21" s="15">
        <v>2300</v>
      </c>
      <c r="L21" s="23">
        <v>8.2000000000000003E-2</v>
      </c>
    </row>
    <row r="22" spans="1:21" s="6" customFormat="1" ht="15" customHeight="1" x14ac:dyDescent="0.35">
      <c r="A22" s="124"/>
      <c r="B22" s="12"/>
      <c r="C22" s="12" t="s">
        <v>23</v>
      </c>
      <c r="D22" s="34">
        <v>300</v>
      </c>
      <c r="E22" s="21">
        <v>500</v>
      </c>
      <c r="F22" s="24">
        <v>0.92700000000000005</v>
      </c>
      <c r="G22" s="21">
        <v>700</v>
      </c>
      <c r="H22" s="24">
        <v>0.38700000000000001</v>
      </c>
      <c r="I22" s="30">
        <v>1000</v>
      </c>
      <c r="J22" s="24">
        <v>0.42299999999999999</v>
      </c>
      <c r="K22" s="21">
        <v>1100</v>
      </c>
      <c r="L22" s="24">
        <v>0.11700000000000001</v>
      </c>
    </row>
    <row r="23" spans="1:21" s="72" customFormat="1" ht="15" customHeight="1" x14ac:dyDescent="0.4">
      <c r="A23" s="8" t="s">
        <v>2</v>
      </c>
      <c r="B23" s="8"/>
      <c r="C23" s="8"/>
      <c r="D23" s="8"/>
      <c r="E23" s="8"/>
    </row>
    <row r="24" spans="1:21" s="3" customFormat="1" ht="30" customHeight="1" x14ac:dyDescent="0.45">
      <c r="A24" s="119" t="s">
        <v>8</v>
      </c>
      <c r="B24" s="119"/>
      <c r="C24" s="119"/>
      <c r="D24" s="119"/>
      <c r="E24" s="119"/>
      <c r="F24" s="119"/>
      <c r="G24" s="119"/>
      <c r="H24" s="119"/>
      <c r="I24" s="119"/>
      <c r="J24" s="119"/>
      <c r="K24" s="119"/>
      <c r="L24" s="119"/>
    </row>
    <row r="25" spans="1:21" s="3" customFormat="1" ht="30" customHeight="1" x14ac:dyDescent="0.45">
      <c r="A25" s="125" t="s">
        <v>65</v>
      </c>
      <c r="B25" s="125"/>
      <c r="C25" s="125"/>
      <c r="D25" s="125"/>
      <c r="E25" s="125"/>
      <c r="F25" s="125"/>
      <c r="G25" s="125"/>
      <c r="H25" s="125"/>
      <c r="I25" s="125"/>
      <c r="J25" s="125"/>
      <c r="K25" s="125"/>
      <c r="L25" s="125"/>
    </row>
    <row r="26" spans="1:21" s="3" customFormat="1" ht="15" customHeight="1" x14ac:dyDescent="0.45">
      <c r="A26" s="125" t="s">
        <v>22</v>
      </c>
      <c r="B26" s="125"/>
      <c r="C26" s="125"/>
      <c r="D26" s="125"/>
      <c r="E26" s="125"/>
      <c r="F26" s="125"/>
      <c r="G26" s="125"/>
      <c r="H26" s="125"/>
      <c r="I26" s="125"/>
      <c r="J26" s="125"/>
      <c r="K26" s="125"/>
      <c r="L26" s="125"/>
    </row>
    <row r="27" spans="1:21" s="3" customFormat="1" ht="30" customHeight="1" x14ac:dyDescent="0.45">
      <c r="A27" s="120" t="s">
        <v>66</v>
      </c>
      <c r="B27" s="120"/>
      <c r="C27" s="120"/>
      <c r="D27" s="120"/>
      <c r="E27" s="120"/>
      <c r="F27" s="120"/>
      <c r="G27" s="120"/>
      <c r="H27" s="120"/>
      <c r="I27" s="120"/>
      <c r="J27" s="120"/>
      <c r="K27" s="120"/>
      <c r="L27" s="120"/>
    </row>
    <row r="28" spans="1:21" ht="15" customHeight="1" x14ac:dyDescent="0.35">
      <c r="A28" s="118" t="s">
        <v>62</v>
      </c>
      <c r="B28" s="118"/>
      <c r="C28" s="118"/>
      <c r="D28" s="118"/>
      <c r="E28" s="118"/>
      <c r="F28" s="118"/>
      <c r="G28" s="118"/>
      <c r="H28" s="118"/>
      <c r="I28" s="118"/>
      <c r="J28" s="118"/>
      <c r="K28" s="118"/>
      <c r="L28" s="118"/>
      <c r="M28" s="118"/>
      <c r="N28" s="118"/>
      <c r="O28" s="118"/>
      <c r="P28" s="118"/>
      <c r="Q28" s="118"/>
      <c r="R28" s="118"/>
      <c r="S28" s="118"/>
      <c r="T28" s="118"/>
      <c r="U28" s="118"/>
    </row>
    <row r="29" spans="1:21" ht="15" customHeight="1" x14ac:dyDescent="0.35">
      <c r="A29" s="119" t="s">
        <v>63</v>
      </c>
      <c r="B29" s="119"/>
      <c r="C29" s="119"/>
      <c r="D29" s="119"/>
      <c r="E29" s="119"/>
      <c r="F29" s="119"/>
      <c r="G29" s="119"/>
      <c r="H29" s="119"/>
      <c r="I29" s="119"/>
      <c r="J29" s="119"/>
      <c r="K29" s="119"/>
    </row>
  </sheetData>
  <mergeCells count="8">
    <mergeCell ref="A28:U28"/>
    <mergeCell ref="A29:K29"/>
    <mergeCell ref="A27:L27"/>
    <mergeCell ref="A3:L3"/>
    <mergeCell ref="A5:A22"/>
    <mergeCell ref="A24:L24"/>
    <mergeCell ref="A25:L25"/>
    <mergeCell ref="A26:L26"/>
  </mergeCells>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opLeftCell="A25" workbookViewId="0">
      <selection activeCell="S46" sqref="S46"/>
    </sheetView>
  </sheetViews>
  <sheetFormatPr defaultRowHeight="14.25" x14ac:dyDescent="0.45"/>
  <sheetData>
    <row r="1" spans="1:35" x14ac:dyDescent="0.45">
      <c r="A1" t="s">
        <v>26</v>
      </c>
      <c r="F1" s="36" t="s">
        <v>27</v>
      </c>
    </row>
    <row r="3" spans="1:35" x14ac:dyDescent="0.45">
      <c r="A3" t="s">
        <v>0</v>
      </c>
      <c r="N3" t="s">
        <v>0</v>
      </c>
    </row>
    <row r="4" spans="1:35" ht="14.25" customHeight="1" x14ac:dyDescent="0.45">
      <c r="A4" s="10"/>
      <c r="B4" s="11" t="s">
        <v>12</v>
      </c>
      <c r="C4" s="11" t="s">
        <v>13</v>
      </c>
      <c r="D4" s="20" t="s">
        <v>5</v>
      </c>
      <c r="E4" s="20" t="s">
        <v>6</v>
      </c>
      <c r="F4" s="7" t="s">
        <v>7</v>
      </c>
      <c r="G4" s="20" t="s">
        <v>4</v>
      </c>
      <c r="H4" s="7" t="s">
        <v>20</v>
      </c>
      <c r="I4" s="27" t="s">
        <v>3</v>
      </c>
      <c r="J4" s="25" t="s">
        <v>9</v>
      </c>
      <c r="K4" s="26" t="s">
        <v>11</v>
      </c>
      <c r="L4" s="25" t="s">
        <v>21</v>
      </c>
      <c r="N4" s="10"/>
      <c r="O4" s="11" t="s">
        <v>12</v>
      </c>
      <c r="P4" s="11" t="s">
        <v>13</v>
      </c>
      <c r="Q4" s="20" t="s">
        <v>5</v>
      </c>
      <c r="R4" s="20" t="s">
        <v>6</v>
      </c>
      <c r="S4" s="7" t="s">
        <v>7</v>
      </c>
      <c r="T4" s="20" t="s">
        <v>4</v>
      </c>
      <c r="U4" s="7" t="s">
        <v>20</v>
      </c>
      <c r="V4" s="27" t="s">
        <v>3</v>
      </c>
      <c r="W4" s="25" t="s">
        <v>9</v>
      </c>
      <c r="X4" s="26" t="s">
        <v>11</v>
      </c>
      <c r="Y4" s="25" t="s">
        <v>21</v>
      </c>
    </row>
    <row r="5" spans="1:35" ht="14.25" customHeight="1" x14ac:dyDescent="0.45">
      <c r="A5" s="122" t="s">
        <v>10</v>
      </c>
      <c r="B5" s="16" t="s">
        <v>1</v>
      </c>
      <c r="C5" s="16"/>
      <c r="D5" s="17">
        <v>59134</v>
      </c>
      <c r="E5" s="17">
        <v>75370</v>
      </c>
      <c r="F5" s="22">
        <v>0.27456285723948998</v>
      </c>
      <c r="G5" s="17">
        <v>95017</v>
      </c>
      <c r="H5" s="22">
        <v>0.26067400822608466</v>
      </c>
      <c r="I5" s="28">
        <v>118951</v>
      </c>
      <c r="J5" s="35">
        <v>0.25189176673647873</v>
      </c>
      <c r="K5" s="17">
        <v>109037</v>
      </c>
      <c r="L5" s="22">
        <v>-8.3345242999218166E-2</v>
      </c>
      <c r="N5" s="122" t="s">
        <v>10</v>
      </c>
      <c r="O5" s="16" t="s">
        <v>1</v>
      </c>
      <c r="P5" s="16"/>
      <c r="Q5" s="17">
        <v>59100</v>
      </c>
      <c r="R5" s="17">
        <v>75400</v>
      </c>
      <c r="S5" s="22">
        <v>0.27500000000000002</v>
      </c>
      <c r="T5" s="17">
        <v>95000</v>
      </c>
      <c r="U5" s="22">
        <v>0.26100000000000001</v>
      </c>
      <c r="V5" s="28">
        <v>119000</v>
      </c>
      <c r="W5" s="35">
        <v>0.252</v>
      </c>
      <c r="X5" s="17">
        <v>109000</v>
      </c>
      <c r="Y5" s="22">
        <v>-8.3000000000000004E-2</v>
      </c>
      <c r="AA5" s="9" t="b">
        <f>ROUND(D5,-2)=Q5</f>
        <v>1</v>
      </c>
      <c r="AB5" s="9" t="b">
        <f t="shared" ref="AB5:AF5" si="0">ROUND(E5,-2)=R5</f>
        <v>1</v>
      </c>
      <c r="AC5" s="9" t="b">
        <f>ROUND(F5,3)=S5</f>
        <v>1</v>
      </c>
      <c r="AD5" s="9" t="b">
        <f t="shared" si="0"/>
        <v>1</v>
      </c>
      <c r="AE5" s="9" t="b">
        <f>ROUND(H5,3)=U5</f>
        <v>1</v>
      </c>
      <c r="AF5" s="9" t="b">
        <f t="shared" si="0"/>
        <v>1</v>
      </c>
      <c r="AG5" s="9" t="b">
        <f>ROUND(J5,3)=W5</f>
        <v>1</v>
      </c>
      <c r="AH5" s="9" t="b">
        <f>ROUND(K5,-2)=X5</f>
        <v>1</v>
      </c>
      <c r="AI5" s="9" t="b">
        <f>ROUND(L5,3)=Y5</f>
        <v>1</v>
      </c>
    </row>
    <row r="6" spans="1:35" x14ac:dyDescent="0.45">
      <c r="A6" s="123"/>
      <c r="B6" s="13"/>
      <c r="C6" s="13" t="s">
        <v>14</v>
      </c>
      <c r="D6" s="31"/>
      <c r="E6" s="31"/>
      <c r="F6" s="32"/>
      <c r="G6" s="31"/>
      <c r="H6" s="32"/>
      <c r="I6" s="29">
        <v>20423</v>
      </c>
      <c r="J6" s="32"/>
      <c r="K6" s="15">
        <v>22502</v>
      </c>
      <c r="L6" s="23">
        <v>0.10179699358566323</v>
      </c>
      <c r="N6" s="123"/>
      <c r="O6" s="13"/>
      <c r="P6" s="13" t="s">
        <v>14</v>
      </c>
      <c r="Q6" s="31"/>
      <c r="R6" s="31"/>
      <c r="S6" s="32"/>
      <c r="T6" s="31"/>
      <c r="U6" s="32"/>
      <c r="V6" s="29">
        <v>20400</v>
      </c>
      <c r="W6" s="32"/>
      <c r="X6" s="15">
        <v>22500</v>
      </c>
      <c r="Y6" s="23">
        <v>0.10199999999999999</v>
      </c>
      <c r="AA6" s="9" t="b">
        <f t="shared" ref="AA6:AA22" si="1">ROUND(D6,-2)=Q6</f>
        <v>1</v>
      </c>
      <c r="AB6" s="9" t="b">
        <f t="shared" ref="AB6:AB22" si="2">ROUND(E6,-2)=R6</f>
        <v>1</v>
      </c>
      <c r="AC6" s="9" t="b">
        <f t="shared" ref="AC6:AC22" si="3">ROUND(F6,3)=S6</f>
        <v>1</v>
      </c>
      <c r="AD6" s="9" t="b">
        <f t="shared" ref="AD6:AD22" si="4">ROUND(G6,-2)=T6</f>
        <v>1</v>
      </c>
      <c r="AE6" s="9" t="b">
        <f t="shared" ref="AE6:AE22" si="5">ROUND(H6,3)=U6</f>
        <v>1</v>
      </c>
      <c r="AF6" s="9" t="b">
        <f t="shared" ref="AF6:AF22" si="6">ROUND(I6,-2)=V6</f>
        <v>1</v>
      </c>
      <c r="AG6" s="9" t="b">
        <f t="shared" ref="AG6:AG22" si="7">ROUND(J6,3)=W6</f>
        <v>1</v>
      </c>
      <c r="AH6" s="9" t="b">
        <f t="shared" ref="AH6:AH22" si="8">ROUND(K6,-2)=X6</f>
        <v>1</v>
      </c>
      <c r="AI6" s="9" t="b">
        <f t="shared" ref="AI6:AI22" si="9">ROUND(L6,3)=Y6</f>
        <v>1</v>
      </c>
    </row>
    <row r="7" spans="1:35" x14ac:dyDescent="0.45">
      <c r="A7" s="123"/>
      <c r="B7" s="13"/>
      <c r="C7" s="13" t="s">
        <v>17</v>
      </c>
      <c r="D7" s="15">
        <v>24411</v>
      </c>
      <c r="E7" s="15">
        <v>29692</v>
      </c>
      <c r="F7" s="23">
        <v>0.21633689730039737</v>
      </c>
      <c r="G7" s="15">
        <v>36771</v>
      </c>
      <c r="H7" s="23">
        <v>0.23841438771386231</v>
      </c>
      <c r="I7" s="29">
        <v>35911</v>
      </c>
      <c r="J7" s="23">
        <v>-2.3387995975089063E-2</v>
      </c>
      <c r="K7" s="15">
        <v>31369</v>
      </c>
      <c r="L7" s="23">
        <v>-0.12647935173066749</v>
      </c>
      <c r="N7" s="123"/>
      <c r="O7" s="13"/>
      <c r="P7" s="13" t="s">
        <v>17</v>
      </c>
      <c r="Q7" s="15">
        <v>24400</v>
      </c>
      <c r="R7" s="15">
        <v>29700</v>
      </c>
      <c r="S7" s="23">
        <v>0.216</v>
      </c>
      <c r="T7" s="15">
        <v>36800</v>
      </c>
      <c r="U7" s="23">
        <v>0.23799999999999999</v>
      </c>
      <c r="V7" s="29">
        <v>35900</v>
      </c>
      <c r="W7" s="23">
        <v>-2.3E-2</v>
      </c>
      <c r="X7" s="15">
        <v>31400</v>
      </c>
      <c r="Y7" s="23">
        <v>-0.126</v>
      </c>
      <c r="AA7" s="9" t="b">
        <f t="shared" si="1"/>
        <v>1</v>
      </c>
      <c r="AB7" s="9" t="b">
        <f t="shared" si="2"/>
        <v>1</v>
      </c>
      <c r="AC7" s="9" t="b">
        <f t="shared" si="3"/>
        <v>1</v>
      </c>
      <c r="AD7" s="9" t="b">
        <f t="shared" si="4"/>
        <v>1</v>
      </c>
      <c r="AE7" s="9" t="b">
        <f t="shared" si="5"/>
        <v>1</v>
      </c>
      <c r="AF7" s="9" t="b">
        <f t="shared" si="6"/>
        <v>1</v>
      </c>
      <c r="AG7" s="9" t="b">
        <f t="shared" si="7"/>
        <v>1</v>
      </c>
      <c r="AH7" s="9" t="b">
        <f t="shared" si="8"/>
        <v>1</v>
      </c>
      <c r="AI7" s="9" t="b">
        <f t="shared" si="9"/>
        <v>1</v>
      </c>
    </row>
    <row r="8" spans="1:35" x14ac:dyDescent="0.45">
      <c r="A8" s="123"/>
      <c r="B8" s="13"/>
      <c r="C8" s="13" t="s">
        <v>15</v>
      </c>
      <c r="D8" s="15">
        <v>20628</v>
      </c>
      <c r="E8" s="15">
        <v>26369</v>
      </c>
      <c r="F8" s="23">
        <v>0.27831103354663567</v>
      </c>
      <c r="G8" s="15">
        <v>33647</v>
      </c>
      <c r="H8" s="23">
        <v>0.27600591603777164</v>
      </c>
      <c r="I8" s="29">
        <v>35842</v>
      </c>
      <c r="J8" s="23">
        <v>6.523612803518887E-2</v>
      </c>
      <c r="K8" s="15">
        <v>32262</v>
      </c>
      <c r="L8" s="23">
        <v>-9.9882819039116125E-2</v>
      </c>
      <c r="N8" s="123"/>
      <c r="O8" s="13"/>
      <c r="P8" s="13" t="s">
        <v>15</v>
      </c>
      <c r="Q8" s="15">
        <v>20600</v>
      </c>
      <c r="R8" s="15">
        <v>26400</v>
      </c>
      <c r="S8" s="23">
        <v>0.27800000000000002</v>
      </c>
      <c r="T8" s="15">
        <v>33600</v>
      </c>
      <c r="U8" s="23">
        <v>0.27600000000000002</v>
      </c>
      <c r="V8" s="29">
        <v>35800</v>
      </c>
      <c r="W8" s="23">
        <v>6.5000000000000002E-2</v>
      </c>
      <c r="X8" s="15">
        <v>32300</v>
      </c>
      <c r="Y8" s="23">
        <v>-0.1</v>
      </c>
      <c r="AA8" s="9" t="b">
        <f t="shared" si="1"/>
        <v>1</v>
      </c>
      <c r="AB8" s="9" t="b">
        <f t="shared" si="2"/>
        <v>1</v>
      </c>
      <c r="AC8" s="9" t="b">
        <f t="shared" si="3"/>
        <v>1</v>
      </c>
      <c r="AD8" s="9" t="b">
        <f t="shared" si="4"/>
        <v>1</v>
      </c>
      <c r="AE8" s="9" t="b">
        <f t="shared" si="5"/>
        <v>1</v>
      </c>
      <c r="AF8" s="9" t="b">
        <f t="shared" si="6"/>
        <v>1</v>
      </c>
      <c r="AG8" s="9" t="b">
        <f t="shared" si="7"/>
        <v>1</v>
      </c>
      <c r="AH8" s="9" t="b">
        <f t="shared" si="8"/>
        <v>1</v>
      </c>
      <c r="AI8" s="9" t="b">
        <f t="shared" si="9"/>
        <v>1</v>
      </c>
    </row>
    <row r="9" spans="1:35" x14ac:dyDescent="0.45">
      <c r="A9" s="123"/>
      <c r="B9" s="13"/>
      <c r="C9" s="13" t="s">
        <v>16</v>
      </c>
      <c r="D9" s="15">
        <v>11074</v>
      </c>
      <c r="E9" s="15">
        <v>14779</v>
      </c>
      <c r="F9" s="23">
        <v>0.33456745530070436</v>
      </c>
      <c r="G9" s="15">
        <v>18474</v>
      </c>
      <c r="H9" s="23">
        <v>0.25001691589417419</v>
      </c>
      <c r="I9" s="29">
        <v>19670</v>
      </c>
      <c r="J9" s="23">
        <v>6.4739634080329109E-2</v>
      </c>
      <c r="K9" s="15">
        <v>16855</v>
      </c>
      <c r="L9" s="23">
        <v>-0.14311133706151499</v>
      </c>
      <c r="N9" s="123"/>
      <c r="O9" s="13"/>
      <c r="P9" s="13" t="s">
        <v>16</v>
      </c>
      <c r="Q9" s="15">
        <v>11100</v>
      </c>
      <c r="R9" s="15">
        <v>14800</v>
      </c>
      <c r="S9" s="23">
        <v>0.33500000000000002</v>
      </c>
      <c r="T9" s="15">
        <v>18500</v>
      </c>
      <c r="U9" s="23">
        <v>0.25</v>
      </c>
      <c r="V9" s="29">
        <v>19700</v>
      </c>
      <c r="W9" s="23">
        <v>6.5000000000000002E-2</v>
      </c>
      <c r="X9" s="15">
        <v>16900</v>
      </c>
      <c r="Y9" s="23">
        <v>-0.14299999999999999</v>
      </c>
      <c r="AA9" s="9" t="b">
        <f t="shared" si="1"/>
        <v>1</v>
      </c>
      <c r="AB9" s="9" t="b">
        <f t="shared" si="2"/>
        <v>1</v>
      </c>
      <c r="AC9" s="9" t="b">
        <f t="shared" si="3"/>
        <v>1</v>
      </c>
      <c r="AD9" s="9" t="b">
        <f t="shared" si="4"/>
        <v>1</v>
      </c>
      <c r="AE9" s="9" t="b">
        <f t="shared" si="5"/>
        <v>1</v>
      </c>
      <c r="AF9" s="9" t="b">
        <f t="shared" si="6"/>
        <v>1</v>
      </c>
      <c r="AG9" s="9" t="b">
        <f t="shared" si="7"/>
        <v>1</v>
      </c>
      <c r="AH9" s="9" t="b">
        <f t="shared" si="8"/>
        <v>1</v>
      </c>
      <c r="AI9" s="9" t="b">
        <f t="shared" si="9"/>
        <v>1</v>
      </c>
    </row>
    <row r="10" spans="1:35" x14ac:dyDescent="0.45">
      <c r="A10" s="123"/>
      <c r="B10" s="13"/>
      <c r="C10" s="13" t="s">
        <v>23</v>
      </c>
      <c r="D10" s="14">
        <v>3021</v>
      </c>
      <c r="E10" s="14">
        <v>4530</v>
      </c>
      <c r="F10" s="24">
        <v>0.49950347567030784</v>
      </c>
      <c r="G10" s="14">
        <v>6125</v>
      </c>
      <c r="H10" s="24">
        <v>0.35209713024282563</v>
      </c>
      <c r="I10" s="29">
        <v>7105</v>
      </c>
      <c r="J10" s="24">
        <v>0.16</v>
      </c>
      <c r="K10" s="14">
        <v>6049</v>
      </c>
      <c r="L10" s="24">
        <v>-0.14862772695285009</v>
      </c>
      <c r="N10" s="123"/>
      <c r="O10" s="13"/>
      <c r="P10" s="13" t="s">
        <v>23</v>
      </c>
      <c r="Q10" s="14">
        <v>3000</v>
      </c>
      <c r="R10" s="14">
        <v>4500</v>
      </c>
      <c r="S10" s="24">
        <v>0.5</v>
      </c>
      <c r="T10" s="14">
        <v>6100</v>
      </c>
      <c r="U10" s="24">
        <v>0.35199999999999998</v>
      </c>
      <c r="V10" s="29">
        <v>7100</v>
      </c>
      <c r="W10" s="24">
        <v>0.16</v>
      </c>
      <c r="X10" s="14">
        <v>6000</v>
      </c>
      <c r="Y10" s="24">
        <v>-0.14899999999999999</v>
      </c>
      <c r="AA10" s="9" t="b">
        <f t="shared" si="1"/>
        <v>1</v>
      </c>
      <c r="AB10" s="9" t="b">
        <f t="shared" si="2"/>
        <v>1</v>
      </c>
      <c r="AC10" s="9" t="b">
        <f t="shared" si="3"/>
        <v>1</v>
      </c>
      <c r="AD10" s="9" t="b">
        <f t="shared" si="4"/>
        <v>1</v>
      </c>
      <c r="AE10" s="9" t="b">
        <f t="shared" si="5"/>
        <v>1</v>
      </c>
      <c r="AF10" s="9" t="b">
        <f t="shared" si="6"/>
        <v>1</v>
      </c>
      <c r="AG10" s="9" t="b">
        <f t="shared" si="7"/>
        <v>1</v>
      </c>
      <c r="AH10" s="9" t="b">
        <f t="shared" si="8"/>
        <v>1</v>
      </c>
      <c r="AI10" s="9" t="b">
        <f t="shared" si="9"/>
        <v>1</v>
      </c>
    </row>
    <row r="11" spans="1:35" x14ac:dyDescent="0.45">
      <c r="A11" s="123"/>
      <c r="B11" s="16" t="s">
        <v>18</v>
      </c>
      <c r="C11" s="16"/>
      <c r="D11" s="17">
        <v>56413</v>
      </c>
      <c r="E11" s="17">
        <v>70653</v>
      </c>
      <c r="F11" s="22">
        <v>0.25242408664669491</v>
      </c>
      <c r="G11" s="17">
        <v>88984</v>
      </c>
      <c r="H11" s="22">
        <v>0.25945112026382461</v>
      </c>
      <c r="I11" s="28">
        <v>110152</v>
      </c>
      <c r="J11" s="22">
        <v>0.23788546255506607</v>
      </c>
      <c r="K11" s="17">
        <v>99522</v>
      </c>
      <c r="L11" s="22">
        <v>-9.6503014016994695E-2</v>
      </c>
      <c r="N11" s="123"/>
      <c r="O11" s="16" t="s">
        <v>18</v>
      </c>
      <c r="P11" s="16"/>
      <c r="Q11" s="17">
        <v>56400</v>
      </c>
      <c r="R11" s="17">
        <v>70700</v>
      </c>
      <c r="S11" s="22">
        <v>0.252</v>
      </c>
      <c r="T11" s="17">
        <v>89000</v>
      </c>
      <c r="U11" s="22">
        <v>0.25900000000000001</v>
      </c>
      <c r="V11" s="28">
        <v>110200</v>
      </c>
      <c r="W11" s="22">
        <v>0.23799999999999999</v>
      </c>
      <c r="X11" s="17">
        <v>99500</v>
      </c>
      <c r="Y11" s="22">
        <v>-9.7000000000000003E-2</v>
      </c>
      <c r="AA11" s="9" t="b">
        <f t="shared" si="1"/>
        <v>1</v>
      </c>
      <c r="AB11" s="9" t="b">
        <f t="shared" si="2"/>
        <v>1</v>
      </c>
      <c r="AC11" s="9" t="b">
        <f t="shared" si="3"/>
        <v>1</v>
      </c>
      <c r="AD11" s="9" t="b">
        <f t="shared" si="4"/>
        <v>1</v>
      </c>
      <c r="AE11" s="9" t="b">
        <f t="shared" si="5"/>
        <v>1</v>
      </c>
      <c r="AF11" s="9" t="b">
        <f t="shared" si="6"/>
        <v>1</v>
      </c>
      <c r="AG11" s="9" t="b">
        <f t="shared" si="7"/>
        <v>1</v>
      </c>
      <c r="AH11" s="9" t="b">
        <f t="shared" si="8"/>
        <v>1</v>
      </c>
      <c r="AI11" s="9" t="b">
        <f t="shared" si="9"/>
        <v>1</v>
      </c>
    </row>
    <row r="12" spans="1:35" x14ac:dyDescent="0.45">
      <c r="A12" s="123"/>
      <c r="B12" s="13"/>
      <c r="C12" s="13" t="s">
        <v>14</v>
      </c>
      <c r="D12" s="31"/>
      <c r="E12" s="31"/>
      <c r="F12" s="32"/>
      <c r="G12" s="31"/>
      <c r="H12" s="32"/>
      <c r="I12" s="29">
        <v>19466</v>
      </c>
      <c r="J12" s="32"/>
      <c r="K12" s="15">
        <v>21237</v>
      </c>
      <c r="L12" s="23">
        <v>9.097914312133977E-2</v>
      </c>
      <c r="N12" s="123"/>
      <c r="O12" s="13"/>
      <c r="P12" s="13" t="s">
        <v>14</v>
      </c>
      <c r="Q12" s="31"/>
      <c r="R12" s="31"/>
      <c r="S12" s="32"/>
      <c r="T12" s="31"/>
      <c r="U12" s="32"/>
      <c r="V12" s="29">
        <v>19500</v>
      </c>
      <c r="W12" s="32"/>
      <c r="X12" s="15">
        <v>21200</v>
      </c>
      <c r="Y12" s="23">
        <v>9.0999999999999998E-2</v>
      </c>
      <c r="AA12" s="9" t="b">
        <f t="shared" si="1"/>
        <v>1</v>
      </c>
      <c r="AB12" s="9" t="b">
        <f t="shared" si="2"/>
        <v>1</v>
      </c>
      <c r="AC12" s="9" t="b">
        <f t="shared" si="3"/>
        <v>1</v>
      </c>
      <c r="AD12" s="9" t="b">
        <f t="shared" si="4"/>
        <v>1</v>
      </c>
      <c r="AE12" s="9" t="b">
        <f t="shared" si="5"/>
        <v>1</v>
      </c>
      <c r="AF12" s="9" t="b">
        <f t="shared" si="6"/>
        <v>1</v>
      </c>
      <c r="AG12" s="9" t="b">
        <f t="shared" si="7"/>
        <v>1</v>
      </c>
      <c r="AH12" s="9" t="b">
        <f t="shared" si="8"/>
        <v>1</v>
      </c>
      <c r="AI12" s="9" t="b">
        <f t="shared" si="9"/>
        <v>1</v>
      </c>
    </row>
    <row r="13" spans="1:35" x14ac:dyDescent="0.45">
      <c r="A13" s="123"/>
      <c r="B13" s="13"/>
      <c r="C13" s="13" t="s">
        <v>17</v>
      </c>
      <c r="D13" s="15">
        <v>23530</v>
      </c>
      <c r="E13" s="15">
        <v>28333</v>
      </c>
      <c r="F13" s="23">
        <v>0.2041223969400765</v>
      </c>
      <c r="G13" s="15">
        <v>35054</v>
      </c>
      <c r="H13" s="23">
        <v>0.23721455546535841</v>
      </c>
      <c r="I13" s="29">
        <v>33728</v>
      </c>
      <c r="J13" s="23">
        <v>-3.7827352085354024E-2</v>
      </c>
      <c r="K13" s="15">
        <v>29180</v>
      </c>
      <c r="L13" s="23">
        <v>-0.13484345351043645</v>
      </c>
      <c r="N13" s="123"/>
      <c r="O13" s="13"/>
      <c r="P13" s="13" t="s">
        <v>17</v>
      </c>
      <c r="Q13" s="15">
        <v>23500</v>
      </c>
      <c r="R13" s="15">
        <v>28300</v>
      </c>
      <c r="S13" s="23">
        <v>0.20399999999999999</v>
      </c>
      <c r="T13" s="15">
        <v>35100</v>
      </c>
      <c r="U13" s="23">
        <v>0.23699999999999999</v>
      </c>
      <c r="V13" s="29">
        <v>33700</v>
      </c>
      <c r="W13" s="23">
        <v>-3.7999999999999999E-2</v>
      </c>
      <c r="X13" s="15">
        <v>29200</v>
      </c>
      <c r="Y13" s="23">
        <v>-0.13500000000000001</v>
      </c>
      <c r="AA13" s="9" t="b">
        <f t="shared" si="1"/>
        <v>1</v>
      </c>
      <c r="AB13" s="9" t="b">
        <f t="shared" si="2"/>
        <v>1</v>
      </c>
      <c r="AC13" s="9" t="b">
        <f t="shared" si="3"/>
        <v>1</v>
      </c>
      <c r="AD13" s="9" t="b">
        <f t="shared" si="4"/>
        <v>1</v>
      </c>
      <c r="AE13" s="9" t="b">
        <f t="shared" si="5"/>
        <v>1</v>
      </c>
      <c r="AF13" s="9" t="b">
        <f t="shared" si="6"/>
        <v>1</v>
      </c>
      <c r="AG13" s="9" t="b">
        <f t="shared" si="7"/>
        <v>1</v>
      </c>
      <c r="AH13" s="9" t="b">
        <f t="shared" si="8"/>
        <v>1</v>
      </c>
      <c r="AI13" s="9" t="b">
        <f t="shared" si="9"/>
        <v>1</v>
      </c>
    </row>
    <row r="14" spans="1:35" x14ac:dyDescent="0.45">
      <c r="A14" s="123"/>
      <c r="B14" s="13"/>
      <c r="C14" s="13" t="s">
        <v>15</v>
      </c>
      <c r="D14" s="15">
        <v>19755</v>
      </c>
      <c r="E14" s="15">
        <v>24776</v>
      </c>
      <c r="F14" s="23">
        <v>0.25416350291065554</v>
      </c>
      <c r="G14" s="15">
        <v>31614</v>
      </c>
      <c r="H14" s="23">
        <v>0.27599289635130769</v>
      </c>
      <c r="I14" s="29">
        <v>33181</v>
      </c>
      <c r="J14" s="23">
        <v>4.9566647687733285E-2</v>
      </c>
      <c r="K14" s="15">
        <v>29452</v>
      </c>
      <c r="L14" s="23">
        <v>-0.11238359302010187</v>
      </c>
      <c r="N14" s="123"/>
      <c r="O14" s="13"/>
      <c r="P14" s="13" t="s">
        <v>15</v>
      </c>
      <c r="Q14" s="15">
        <v>19800</v>
      </c>
      <c r="R14" s="15">
        <v>24800</v>
      </c>
      <c r="S14" s="23">
        <v>0.254</v>
      </c>
      <c r="T14" s="15">
        <v>31600</v>
      </c>
      <c r="U14" s="23">
        <v>0.27600000000000002</v>
      </c>
      <c r="V14" s="29">
        <v>33200</v>
      </c>
      <c r="W14" s="23">
        <v>0.05</v>
      </c>
      <c r="X14" s="15">
        <v>29500</v>
      </c>
      <c r="Y14" s="23">
        <v>-0.112</v>
      </c>
      <c r="AA14" s="9" t="b">
        <f t="shared" si="1"/>
        <v>1</v>
      </c>
      <c r="AB14" s="9" t="b">
        <f t="shared" si="2"/>
        <v>1</v>
      </c>
      <c r="AC14" s="9" t="b">
        <f t="shared" si="3"/>
        <v>1</v>
      </c>
      <c r="AD14" s="9" t="b">
        <f t="shared" si="4"/>
        <v>1</v>
      </c>
      <c r="AE14" s="9" t="b">
        <f t="shared" si="5"/>
        <v>1</v>
      </c>
      <c r="AF14" s="9" t="b">
        <f t="shared" si="6"/>
        <v>1</v>
      </c>
      <c r="AG14" s="9" t="b">
        <f t="shared" si="7"/>
        <v>1</v>
      </c>
      <c r="AH14" s="9" t="b">
        <f t="shared" si="8"/>
        <v>1</v>
      </c>
      <c r="AI14" s="9" t="b">
        <f t="shared" si="9"/>
        <v>1</v>
      </c>
    </row>
    <row r="15" spans="1:35" x14ac:dyDescent="0.45">
      <c r="A15" s="123"/>
      <c r="B15" s="13"/>
      <c r="C15" s="13" t="s">
        <v>16</v>
      </c>
      <c r="D15" s="15">
        <v>10364</v>
      </c>
      <c r="E15" s="15">
        <v>13503</v>
      </c>
      <c r="F15" s="23">
        <v>0.30287533770744884</v>
      </c>
      <c r="G15" s="15">
        <v>16862</v>
      </c>
      <c r="H15" s="23">
        <v>0.24875953491816633</v>
      </c>
      <c r="I15" s="29">
        <v>17634</v>
      </c>
      <c r="J15" s="23">
        <v>4.5783418337089314E-2</v>
      </c>
      <c r="K15" s="15">
        <v>14676</v>
      </c>
      <c r="L15" s="23">
        <v>-0.16774413065668595</v>
      </c>
      <c r="N15" s="123"/>
      <c r="O15" s="13"/>
      <c r="P15" s="13" t="s">
        <v>16</v>
      </c>
      <c r="Q15" s="15">
        <v>10400</v>
      </c>
      <c r="R15" s="15">
        <v>13500</v>
      </c>
      <c r="S15" s="23">
        <v>0.30299999999999999</v>
      </c>
      <c r="T15" s="15">
        <v>16900</v>
      </c>
      <c r="U15" s="23">
        <v>0.249</v>
      </c>
      <c r="V15" s="29">
        <v>17600</v>
      </c>
      <c r="W15" s="23">
        <v>4.5999999999999999E-2</v>
      </c>
      <c r="X15" s="15">
        <v>14700</v>
      </c>
      <c r="Y15" s="23">
        <v>-0.16800000000000001</v>
      </c>
      <c r="AA15" s="9" t="b">
        <f t="shared" si="1"/>
        <v>1</v>
      </c>
      <c r="AB15" s="9" t="b">
        <f t="shared" si="2"/>
        <v>1</v>
      </c>
      <c r="AC15" s="9" t="b">
        <f t="shared" si="3"/>
        <v>1</v>
      </c>
      <c r="AD15" s="9" t="b">
        <f t="shared" si="4"/>
        <v>1</v>
      </c>
      <c r="AE15" s="9" t="b">
        <f t="shared" si="5"/>
        <v>1</v>
      </c>
      <c r="AF15" s="9" t="b">
        <f t="shared" si="6"/>
        <v>1</v>
      </c>
      <c r="AG15" s="9" t="b">
        <f t="shared" si="7"/>
        <v>1</v>
      </c>
      <c r="AH15" s="9" t="b">
        <f t="shared" si="8"/>
        <v>1</v>
      </c>
      <c r="AI15" s="9" t="b">
        <f t="shared" si="9"/>
        <v>1</v>
      </c>
    </row>
    <row r="16" spans="1:35" x14ac:dyDescent="0.45">
      <c r="A16" s="123"/>
      <c r="B16" s="13"/>
      <c r="C16" s="13" t="s">
        <v>23</v>
      </c>
      <c r="D16" s="15">
        <v>2764</v>
      </c>
      <c r="E16" s="15">
        <v>4041</v>
      </c>
      <c r="F16" s="24">
        <v>0.46201157742402316</v>
      </c>
      <c r="G16" s="15">
        <v>5454</v>
      </c>
      <c r="H16" s="24">
        <v>0.34966592427616927</v>
      </c>
      <c r="I16" s="29">
        <v>6143</v>
      </c>
      <c r="J16" s="24">
        <v>0.12632929959662634</v>
      </c>
      <c r="K16" s="15">
        <v>4977</v>
      </c>
      <c r="L16" s="24">
        <v>-0.18980953931303923</v>
      </c>
      <c r="N16" s="123"/>
      <c r="O16" s="13"/>
      <c r="P16" s="13" t="s">
        <v>23</v>
      </c>
      <c r="Q16" s="15">
        <v>2800</v>
      </c>
      <c r="R16" s="15">
        <v>4000</v>
      </c>
      <c r="S16" s="24">
        <v>0.46200000000000002</v>
      </c>
      <c r="T16" s="15">
        <v>5500</v>
      </c>
      <c r="U16" s="24">
        <v>0.35</v>
      </c>
      <c r="V16" s="29">
        <v>6100</v>
      </c>
      <c r="W16" s="24">
        <v>0.126</v>
      </c>
      <c r="X16" s="15">
        <v>5000</v>
      </c>
      <c r="Y16" s="24">
        <v>-0.19</v>
      </c>
      <c r="AA16" s="9" t="b">
        <f t="shared" si="1"/>
        <v>1</v>
      </c>
      <c r="AB16" s="9" t="b">
        <f t="shared" si="2"/>
        <v>1</v>
      </c>
      <c r="AC16" s="9" t="b">
        <f t="shared" si="3"/>
        <v>1</v>
      </c>
      <c r="AD16" s="9" t="b">
        <f t="shared" si="4"/>
        <v>1</v>
      </c>
      <c r="AE16" s="9" t="b">
        <f t="shared" si="5"/>
        <v>1</v>
      </c>
      <c r="AF16" s="9" t="b">
        <f t="shared" si="6"/>
        <v>1</v>
      </c>
      <c r="AG16" s="9" t="b">
        <f t="shared" si="7"/>
        <v>1</v>
      </c>
      <c r="AH16" s="9" t="b">
        <f t="shared" si="8"/>
        <v>1</v>
      </c>
      <c r="AI16" s="9" t="b">
        <f t="shared" si="9"/>
        <v>1</v>
      </c>
    </row>
    <row r="17" spans="1:35" x14ac:dyDescent="0.45">
      <c r="A17" s="123"/>
      <c r="B17" s="18" t="s">
        <v>19</v>
      </c>
      <c r="C17" s="19"/>
      <c r="D17" s="17">
        <v>2748</v>
      </c>
      <c r="E17" s="17">
        <v>4843</v>
      </c>
      <c r="F17" s="22">
        <v>0.76237263464337701</v>
      </c>
      <c r="G17" s="17">
        <v>6253</v>
      </c>
      <c r="H17" s="22">
        <v>0.29114185422258931</v>
      </c>
      <c r="I17" s="28">
        <v>9084</v>
      </c>
      <c r="J17" s="22">
        <v>0.45274268351191427</v>
      </c>
      <c r="K17" s="17">
        <v>9928</v>
      </c>
      <c r="L17" s="22">
        <v>9.2910612065169526E-2</v>
      </c>
      <c r="N17" s="123"/>
      <c r="O17" s="18" t="s">
        <v>19</v>
      </c>
      <c r="P17" s="19"/>
      <c r="Q17" s="17">
        <v>2700</v>
      </c>
      <c r="R17" s="17">
        <v>4800</v>
      </c>
      <c r="S17" s="22">
        <v>0.76200000000000001</v>
      </c>
      <c r="T17" s="17">
        <v>6300</v>
      </c>
      <c r="U17" s="22">
        <v>0.29099999999999998</v>
      </c>
      <c r="V17" s="28">
        <v>9100</v>
      </c>
      <c r="W17" s="22">
        <v>0.45300000000000001</v>
      </c>
      <c r="X17" s="17">
        <v>9900</v>
      </c>
      <c r="Y17" s="22">
        <v>9.2999999999999999E-2</v>
      </c>
      <c r="AA17" s="9" t="b">
        <f t="shared" si="1"/>
        <v>1</v>
      </c>
      <c r="AB17" s="9" t="b">
        <f t="shared" si="2"/>
        <v>1</v>
      </c>
      <c r="AC17" s="9" t="b">
        <f t="shared" si="3"/>
        <v>1</v>
      </c>
      <c r="AD17" s="9" t="b">
        <f t="shared" si="4"/>
        <v>1</v>
      </c>
      <c r="AE17" s="9" t="b">
        <f t="shared" si="5"/>
        <v>1</v>
      </c>
      <c r="AF17" s="9" t="b">
        <f t="shared" si="6"/>
        <v>1</v>
      </c>
      <c r="AG17" s="9" t="b">
        <f t="shared" si="7"/>
        <v>1</v>
      </c>
      <c r="AH17" s="9" t="b">
        <f t="shared" si="8"/>
        <v>1</v>
      </c>
      <c r="AI17" s="9" t="b">
        <f t="shared" si="9"/>
        <v>1</v>
      </c>
    </row>
    <row r="18" spans="1:35" x14ac:dyDescent="0.45">
      <c r="A18" s="123"/>
      <c r="B18" s="13"/>
      <c r="C18" s="33" t="s">
        <v>14</v>
      </c>
      <c r="D18" s="31"/>
      <c r="E18" s="31"/>
      <c r="F18" s="32"/>
      <c r="G18" s="31"/>
      <c r="H18" s="32"/>
      <c r="I18" s="29">
        <v>977</v>
      </c>
      <c r="J18" s="32"/>
      <c r="K18" s="15">
        <v>1313</v>
      </c>
      <c r="L18" s="23">
        <v>0.34390992835209827</v>
      </c>
      <c r="N18" s="123"/>
      <c r="O18" s="13"/>
      <c r="P18" s="33" t="s">
        <v>14</v>
      </c>
      <c r="Q18" s="31"/>
      <c r="R18" s="31"/>
      <c r="S18" s="32"/>
      <c r="T18" s="31"/>
      <c r="U18" s="32"/>
      <c r="V18" s="29">
        <v>1000</v>
      </c>
      <c r="W18" s="32"/>
      <c r="X18" s="15">
        <v>1300</v>
      </c>
      <c r="Y18" s="23">
        <v>0.34399999999999997</v>
      </c>
      <c r="AA18" s="9" t="b">
        <f t="shared" si="1"/>
        <v>1</v>
      </c>
      <c r="AB18" s="9" t="b">
        <f t="shared" si="2"/>
        <v>1</v>
      </c>
      <c r="AC18" s="9" t="b">
        <f t="shared" si="3"/>
        <v>1</v>
      </c>
      <c r="AD18" s="9" t="b">
        <f t="shared" si="4"/>
        <v>1</v>
      </c>
      <c r="AE18" s="9" t="b">
        <f t="shared" si="5"/>
        <v>1</v>
      </c>
      <c r="AF18" s="9" t="b">
        <f t="shared" si="6"/>
        <v>1</v>
      </c>
      <c r="AG18" s="9" t="b">
        <f t="shared" si="7"/>
        <v>1</v>
      </c>
      <c r="AH18" s="9" t="b">
        <f t="shared" si="8"/>
        <v>1</v>
      </c>
      <c r="AI18" s="9" t="b">
        <f t="shared" si="9"/>
        <v>1</v>
      </c>
    </row>
    <row r="19" spans="1:35" x14ac:dyDescent="0.45">
      <c r="A19" s="123"/>
      <c r="B19" s="13"/>
      <c r="C19" s="13" t="s">
        <v>17</v>
      </c>
      <c r="D19" s="15">
        <v>890</v>
      </c>
      <c r="E19" s="15">
        <v>1408</v>
      </c>
      <c r="F19" s="23">
        <v>0.58202247191011236</v>
      </c>
      <c r="G19" s="15">
        <v>1784</v>
      </c>
      <c r="H19" s="23">
        <v>0.26704545454545453</v>
      </c>
      <c r="I19" s="29">
        <v>2257</v>
      </c>
      <c r="J19" s="23">
        <v>0.26513452914798208</v>
      </c>
      <c r="K19" s="15">
        <v>2290</v>
      </c>
      <c r="L19" s="23">
        <v>1.4621178555604785E-2</v>
      </c>
      <c r="N19" s="123"/>
      <c r="O19" s="13"/>
      <c r="P19" s="13" t="s">
        <v>17</v>
      </c>
      <c r="Q19" s="15">
        <v>900</v>
      </c>
      <c r="R19" s="15">
        <v>1400</v>
      </c>
      <c r="S19" s="23">
        <v>0.58199999999999996</v>
      </c>
      <c r="T19" s="15">
        <v>1800</v>
      </c>
      <c r="U19" s="23">
        <v>0.26700000000000002</v>
      </c>
      <c r="V19" s="29">
        <v>2300</v>
      </c>
      <c r="W19" s="23">
        <v>0.26500000000000001</v>
      </c>
      <c r="X19" s="15">
        <v>2300</v>
      </c>
      <c r="Y19" s="23">
        <v>1.4999999999999999E-2</v>
      </c>
      <c r="AA19" s="9" t="b">
        <f t="shared" si="1"/>
        <v>1</v>
      </c>
      <c r="AB19" s="9" t="b">
        <f t="shared" si="2"/>
        <v>1</v>
      </c>
      <c r="AC19" s="9" t="b">
        <f t="shared" si="3"/>
        <v>1</v>
      </c>
      <c r="AD19" s="9" t="b">
        <f t="shared" si="4"/>
        <v>1</v>
      </c>
      <c r="AE19" s="9" t="b">
        <f t="shared" si="5"/>
        <v>1</v>
      </c>
      <c r="AF19" s="9" t="b">
        <f t="shared" si="6"/>
        <v>1</v>
      </c>
      <c r="AG19" s="9" t="b">
        <f t="shared" si="7"/>
        <v>1</v>
      </c>
      <c r="AH19" s="9" t="b">
        <f t="shared" si="8"/>
        <v>1</v>
      </c>
      <c r="AI19" s="9" t="b">
        <f t="shared" si="9"/>
        <v>1</v>
      </c>
    </row>
    <row r="20" spans="1:35" x14ac:dyDescent="0.45">
      <c r="A20" s="123"/>
      <c r="B20" s="13"/>
      <c r="C20" s="13" t="s">
        <v>15</v>
      </c>
      <c r="D20" s="15">
        <v>885</v>
      </c>
      <c r="E20" s="15">
        <v>1642</v>
      </c>
      <c r="F20" s="23">
        <v>0.8553672316384181</v>
      </c>
      <c r="G20" s="15">
        <v>2111</v>
      </c>
      <c r="H20" s="23">
        <v>0.2856272838002436</v>
      </c>
      <c r="I20" s="29">
        <v>2757</v>
      </c>
      <c r="J20" s="23">
        <v>0.30601610611084795</v>
      </c>
      <c r="K20" s="15">
        <v>2944</v>
      </c>
      <c r="L20" s="23">
        <v>6.7827348567283285E-2</v>
      </c>
      <c r="N20" s="123"/>
      <c r="O20" s="13"/>
      <c r="P20" s="13" t="s">
        <v>15</v>
      </c>
      <c r="Q20" s="15">
        <v>900</v>
      </c>
      <c r="R20" s="15">
        <v>1600</v>
      </c>
      <c r="S20" s="23">
        <v>0.85499999999999998</v>
      </c>
      <c r="T20" s="15">
        <v>2100</v>
      </c>
      <c r="U20" s="23">
        <v>0.28599999999999998</v>
      </c>
      <c r="V20" s="29">
        <v>2800</v>
      </c>
      <c r="W20" s="23">
        <v>0.30599999999999999</v>
      </c>
      <c r="X20" s="15">
        <v>2900</v>
      </c>
      <c r="Y20" s="23">
        <v>6.8000000000000005E-2</v>
      </c>
      <c r="AA20" s="9" t="b">
        <f t="shared" si="1"/>
        <v>1</v>
      </c>
      <c r="AB20" s="9" t="b">
        <f t="shared" si="2"/>
        <v>1</v>
      </c>
      <c r="AC20" s="9" t="b">
        <f t="shared" si="3"/>
        <v>1</v>
      </c>
      <c r="AD20" s="9" t="b">
        <f t="shared" si="4"/>
        <v>1</v>
      </c>
      <c r="AE20" s="9" t="b">
        <f t="shared" si="5"/>
        <v>1</v>
      </c>
      <c r="AF20" s="9" t="b">
        <f t="shared" si="6"/>
        <v>1</v>
      </c>
      <c r="AG20" s="9" t="b">
        <f t="shared" si="7"/>
        <v>1</v>
      </c>
      <c r="AH20" s="9" t="b">
        <f t="shared" si="8"/>
        <v>1</v>
      </c>
      <c r="AI20" s="9" t="b">
        <f t="shared" si="9"/>
        <v>1</v>
      </c>
    </row>
    <row r="21" spans="1:35" x14ac:dyDescent="0.45">
      <c r="A21" s="123"/>
      <c r="B21" s="13"/>
      <c r="C21" s="13" t="s">
        <v>16</v>
      </c>
      <c r="D21" s="15">
        <v>714</v>
      </c>
      <c r="E21" s="15">
        <v>1294</v>
      </c>
      <c r="F21" s="23">
        <v>0.8123249299719888</v>
      </c>
      <c r="G21" s="15">
        <v>1666</v>
      </c>
      <c r="H21" s="23">
        <v>0.28748068006182381</v>
      </c>
      <c r="I21" s="29">
        <v>2108</v>
      </c>
      <c r="J21" s="23">
        <v>0.26530612244897961</v>
      </c>
      <c r="K21" s="15">
        <v>2281</v>
      </c>
      <c r="L21" s="23">
        <v>8.2068311195445914E-2</v>
      </c>
      <c r="N21" s="123"/>
      <c r="O21" s="13"/>
      <c r="P21" s="13" t="s">
        <v>16</v>
      </c>
      <c r="Q21" s="15">
        <v>700</v>
      </c>
      <c r="R21" s="15">
        <v>1300</v>
      </c>
      <c r="S21" s="23">
        <v>0.81200000000000006</v>
      </c>
      <c r="T21" s="15">
        <v>1700</v>
      </c>
      <c r="U21" s="23">
        <v>0.28699999999999998</v>
      </c>
      <c r="V21" s="29">
        <v>2100</v>
      </c>
      <c r="W21" s="23">
        <v>0.26500000000000001</v>
      </c>
      <c r="X21" s="15">
        <v>2300</v>
      </c>
      <c r="Y21" s="23">
        <v>8.2000000000000003E-2</v>
      </c>
      <c r="AA21" s="9" t="b">
        <f t="shared" si="1"/>
        <v>1</v>
      </c>
      <c r="AB21" s="9" t="b">
        <f t="shared" si="2"/>
        <v>1</v>
      </c>
      <c r="AC21" s="9" t="b">
        <f t="shared" si="3"/>
        <v>1</v>
      </c>
      <c r="AD21" s="9" t="b">
        <f t="shared" si="4"/>
        <v>1</v>
      </c>
      <c r="AE21" s="9" t="b">
        <f t="shared" si="5"/>
        <v>1</v>
      </c>
      <c r="AF21" s="9" t="b">
        <f t="shared" si="6"/>
        <v>1</v>
      </c>
      <c r="AG21" s="9" t="b">
        <f t="shared" si="7"/>
        <v>1</v>
      </c>
      <c r="AH21" s="9" t="b">
        <f t="shared" si="8"/>
        <v>1</v>
      </c>
      <c r="AI21" s="9" t="b">
        <f t="shared" si="9"/>
        <v>1</v>
      </c>
    </row>
    <row r="22" spans="1:35" x14ac:dyDescent="0.45">
      <c r="A22" s="124"/>
      <c r="B22" s="12"/>
      <c r="C22" s="12" t="s">
        <v>23</v>
      </c>
      <c r="D22" s="34">
        <v>259</v>
      </c>
      <c r="E22" s="21">
        <v>499</v>
      </c>
      <c r="F22" s="24">
        <v>0.92664092664092668</v>
      </c>
      <c r="G22" s="21">
        <v>692</v>
      </c>
      <c r="H22" s="24">
        <v>0.38677354709418837</v>
      </c>
      <c r="I22" s="30">
        <v>985</v>
      </c>
      <c r="J22" s="24">
        <v>0.42341040462427748</v>
      </c>
      <c r="K22" s="21">
        <v>1100</v>
      </c>
      <c r="L22" s="24">
        <v>0.116751269035533</v>
      </c>
      <c r="N22" s="124"/>
      <c r="O22" s="12"/>
      <c r="P22" s="12" t="s">
        <v>23</v>
      </c>
      <c r="Q22" s="34">
        <v>300</v>
      </c>
      <c r="R22" s="21">
        <v>500</v>
      </c>
      <c r="S22" s="24">
        <v>0.92700000000000005</v>
      </c>
      <c r="T22" s="21">
        <v>700</v>
      </c>
      <c r="U22" s="24">
        <v>0.38700000000000001</v>
      </c>
      <c r="V22" s="30">
        <v>1000</v>
      </c>
      <c r="W22" s="24">
        <v>0.42299999999999999</v>
      </c>
      <c r="X22" s="21">
        <v>1100</v>
      </c>
      <c r="Y22" s="24">
        <v>0.11700000000000001</v>
      </c>
      <c r="AA22" s="9" t="b">
        <f t="shared" si="1"/>
        <v>1</v>
      </c>
      <c r="AB22" s="9" t="b">
        <f t="shared" si="2"/>
        <v>1</v>
      </c>
      <c r="AC22" s="9" t="b">
        <f t="shared" si="3"/>
        <v>1</v>
      </c>
      <c r="AD22" s="9" t="b">
        <f t="shared" si="4"/>
        <v>1</v>
      </c>
      <c r="AE22" s="9" t="b">
        <f t="shared" si="5"/>
        <v>1</v>
      </c>
      <c r="AF22" s="9" t="b">
        <f t="shared" si="6"/>
        <v>1</v>
      </c>
      <c r="AG22" s="9" t="b">
        <f t="shared" si="7"/>
        <v>1</v>
      </c>
      <c r="AH22" s="9" t="b">
        <f t="shared" si="8"/>
        <v>1</v>
      </c>
      <c r="AI22" s="9" t="b">
        <f t="shared" si="9"/>
        <v>1</v>
      </c>
    </row>
    <row r="24" spans="1:35" x14ac:dyDescent="0.45">
      <c r="A24" t="s">
        <v>28</v>
      </c>
    </row>
    <row r="26" spans="1:35" ht="51.75" x14ac:dyDescent="0.45">
      <c r="B26" s="10"/>
      <c r="C26" s="11" t="s">
        <v>12</v>
      </c>
      <c r="D26" s="11" t="s">
        <v>13</v>
      </c>
      <c r="E26" s="20" t="s">
        <v>5</v>
      </c>
      <c r="F26" s="20" t="s">
        <v>6</v>
      </c>
      <c r="G26" s="7" t="s">
        <v>7</v>
      </c>
      <c r="H26" s="20" t="s">
        <v>4</v>
      </c>
      <c r="I26" s="7" t="s">
        <v>20</v>
      </c>
      <c r="J26" s="27" t="s">
        <v>3</v>
      </c>
      <c r="K26" s="25" t="s">
        <v>9</v>
      </c>
      <c r="L26" s="26" t="s">
        <v>11</v>
      </c>
      <c r="M26" s="25" t="s">
        <v>21</v>
      </c>
      <c r="O26" t="s">
        <v>32</v>
      </c>
    </row>
    <row r="27" spans="1:35" x14ac:dyDescent="0.45">
      <c r="B27" s="122" t="s">
        <v>10</v>
      </c>
      <c r="C27" s="16" t="s">
        <v>1</v>
      </c>
      <c r="D27" s="16"/>
      <c r="E27" s="17">
        <v>59134</v>
      </c>
      <c r="F27" s="17">
        <v>75370</v>
      </c>
      <c r="G27" s="22">
        <v>0.27456285723948998</v>
      </c>
      <c r="H27" s="17">
        <v>95017</v>
      </c>
      <c r="I27" s="22">
        <v>0.26067400822608466</v>
      </c>
      <c r="J27" s="28">
        <v>118951</v>
      </c>
      <c r="K27" s="35">
        <v>0.25189176673647873</v>
      </c>
      <c r="L27" s="17">
        <v>109037</v>
      </c>
      <c r="M27" s="22">
        <v>-8.3345242999218166E-2</v>
      </c>
      <c r="O27" s="9" t="b">
        <f>ROUND(G27,6)=ROUND((F27/E27-1),6)</f>
        <v>1</v>
      </c>
      <c r="P27" s="9" t="b">
        <f>ROUND(I27,6)=ROUND((H27/F27-1),6)</f>
        <v>1</v>
      </c>
      <c r="Q27" s="9" t="b">
        <f>ROUND(K27,6)=ROUND((J27/H27-1),6)</f>
        <v>1</v>
      </c>
      <c r="R27" s="9" t="b">
        <f>ROUND(M27,6)=ROUND((L27/J27-1),6)</f>
        <v>1</v>
      </c>
    </row>
    <row r="28" spans="1:35" x14ac:dyDescent="0.45">
      <c r="B28" s="123"/>
      <c r="C28" s="13"/>
      <c r="D28" s="13" t="s">
        <v>14</v>
      </c>
      <c r="E28" s="31"/>
      <c r="F28" s="31"/>
      <c r="G28" s="32"/>
      <c r="H28" s="31"/>
      <c r="I28" s="32"/>
      <c r="J28" s="29">
        <v>20423</v>
      </c>
      <c r="K28" s="32"/>
      <c r="L28" s="15">
        <v>22502</v>
      </c>
      <c r="M28" s="23">
        <v>0.10179699358566323</v>
      </c>
      <c r="O28" s="4"/>
      <c r="P28" s="4"/>
      <c r="Q28" s="4"/>
      <c r="R28" s="9" t="b">
        <f t="shared" ref="R28:R43" si="10">ROUND(M28,6)=ROUND((L28/J28-1),6)</f>
        <v>1</v>
      </c>
    </row>
    <row r="29" spans="1:35" x14ac:dyDescent="0.45">
      <c r="B29" s="123"/>
      <c r="C29" s="13"/>
      <c r="D29" s="13" t="s">
        <v>17</v>
      </c>
      <c r="E29" s="15">
        <v>24411</v>
      </c>
      <c r="F29" s="15">
        <v>29692</v>
      </c>
      <c r="G29" s="23">
        <v>0.21633689730039737</v>
      </c>
      <c r="H29" s="15">
        <v>36771</v>
      </c>
      <c r="I29" s="23">
        <v>0.23841438771386231</v>
      </c>
      <c r="J29" s="29">
        <v>35911</v>
      </c>
      <c r="K29" s="23">
        <v>-2.3387995975089063E-2</v>
      </c>
      <c r="L29" s="15">
        <v>31369</v>
      </c>
      <c r="M29" s="23">
        <v>-0.12647935173066749</v>
      </c>
      <c r="O29" s="9" t="b">
        <f t="shared" ref="O29:O44" si="11">ROUND(G29,6)=ROUND((F29/E29-1),6)</f>
        <v>1</v>
      </c>
      <c r="P29" s="9" t="b">
        <f t="shared" ref="P29:P43" si="12">ROUND(I29,6)=ROUND((H29/F29-1),6)</f>
        <v>1</v>
      </c>
      <c r="Q29" s="9" t="b">
        <f t="shared" ref="Q29:Q43" si="13">ROUND(K29,6)=ROUND((J29/H29-1),6)</f>
        <v>1</v>
      </c>
      <c r="R29" s="9" t="b">
        <f t="shared" si="10"/>
        <v>1</v>
      </c>
    </row>
    <row r="30" spans="1:35" x14ac:dyDescent="0.45">
      <c r="B30" s="123"/>
      <c r="C30" s="13"/>
      <c r="D30" s="13" t="s">
        <v>15</v>
      </c>
      <c r="E30" s="15">
        <v>20628</v>
      </c>
      <c r="F30" s="15">
        <v>26369</v>
      </c>
      <c r="G30" s="23">
        <v>0.27831103354663567</v>
      </c>
      <c r="H30" s="15">
        <v>33647</v>
      </c>
      <c r="I30" s="23">
        <v>0.27600591603777164</v>
      </c>
      <c r="J30" s="29">
        <v>35842</v>
      </c>
      <c r="K30" s="23">
        <v>6.523612803518887E-2</v>
      </c>
      <c r="L30" s="15">
        <v>32262</v>
      </c>
      <c r="M30" s="23">
        <v>-9.9882819039116125E-2</v>
      </c>
      <c r="O30" s="9" t="b">
        <f t="shared" si="11"/>
        <v>1</v>
      </c>
      <c r="P30" s="9" t="b">
        <f t="shared" si="12"/>
        <v>1</v>
      </c>
      <c r="Q30" s="9" t="b">
        <f t="shared" si="13"/>
        <v>1</v>
      </c>
      <c r="R30" s="9" t="b">
        <f t="shared" si="10"/>
        <v>1</v>
      </c>
    </row>
    <row r="31" spans="1:35" x14ac:dyDescent="0.45">
      <c r="B31" s="123"/>
      <c r="C31" s="13"/>
      <c r="D31" s="13" t="s">
        <v>16</v>
      </c>
      <c r="E31" s="15">
        <v>11074</v>
      </c>
      <c r="F31" s="15">
        <v>14779</v>
      </c>
      <c r="G31" s="23">
        <v>0.33456745530070436</v>
      </c>
      <c r="H31" s="15">
        <v>18474</v>
      </c>
      <c r="I31" s="23">
        <v>0.25001691589417419</v>
      </c>
      <c r="J31" s="29">
        <v>19670</v>
      </c>
      <c r="K31" s="23">
        <v>6.4739634080329109E-2</v>
      </c>
      <c r="L31" s="15">
        <v>16855</v>
      </c>
      <c r="M31" s="23">
        <v>-0.14311133706151499</v>
      </c>
      <c r="O31" s="9" t="b">
        <f t="shared" si="11"/>
        <v>1</v>
      </c>
      <c r="P31" s="9" t="b">
        <f t="shared" si="12"/>
        <v>1</v>
      </c>
      <c r="Q31" s="9" t="b">
        <f t="shared" si="13"/>
        <v>1</v>
      </c>
      <c r="R31" s="9" t="b">
        <f t="shared" si="10"/>
        <v>1</v>
      </c>
    </row>
    <row r="32" spans="1:35" x14ac:dyDescent="0.45">
      <c r="B32" s="123"/>
      <c r="C32" s="13"/>
      <c r="D32" s="13" t="s">
        <v>23</v>
      </c>
      <c r="E32" s="14">
        <v>3021</v>
      </c>
      <c r="F32" s="14">
        <v>4530</v>
      </c>
      <c r="G32" s="24">
        <v>0.49950347567030784</v>
      </c>
      <c r="H32" s="14">
        <v>6125</v>
      </c>
      <c r="I32" s="24">
        <v>0.35209713024282563</v>
      </c>
      <c r="J32" s="29">
        <v>7105</v>
      </c>
      <c r="K32" s="24">
        <v>0.16</v>
      </c>
      <c r="L32" s="14">
        <v>6049</v>
      </c>
      <c r="M32" s="24">
        <v>-0.14862772695285009</v>
      </c>
      <c r="O32" s="9" t="b">
        <f t="shared" si="11"/>
        <v>1</v>
      </c>
      <c r="P32" s="9" t="b">
        <f t="shared" si="12"/>
        <v>1</v>
      </c>
      <c r="Q32" s="9" t="b">
        <f t="shared" si="13"/>
        <v>1</v>
      </c>
      <c r="R32" s="9" t="b">
        <f t="shared" si="10"/>
        <v>1</v>
      </c>
    </row>
    <row r="33" spans="1:18" x14ac:dyDescent="0.45">
      <c r="B33" s="123"/>
      <c r="C33" s="16" t="s">
        <v>18</v>
      </c>
      <c r="D33" s="16"/>
      <c r="E33" s="17">
        <v>56413</v>
      </c>
      <c r="F33" s="17">
        <v>70653</v>
      </c>
      <c r="G33" s="22">
        <v>0.25242408664669491</v>
      </c>
      <c r="H33" s="17">
        <v>88984</v>
      </c>
      <c r="I33" s="22">
        <v>0.25945112026382461</v>
      </c>
      <c r="J33" s="28">
        <v>110152</v>
      </c>
      <c r="K33" s="22">
        <v>0.23788546255506607</v>
      </c>
      <c r="L33" s="17">
        <v>99522</v>
      </c>
      <c r="M33" s="22">
        <v>-9.6503014016994695E-2</v>
      </c>
      <c r="O33" s="9" t="b">
        <f t="shared" si="11"/>
        <v>1</v>
      </c>
      <c r="P33" s="9" t="b">
        <f t="shared" si="12"/>
        <v>1</v>
      </c>
      <c r="Q33" s="9" t="b">
        <f t="shared" si="13"/>
        <v>1</v>
      </c>
      <c r="R33" s="9" t="b">
        <f t="shared" si="10"/>
        <v>1</v>
      </c>
    </row>
    <row r="34" spans="1:18" x14ac:dyDescent="0.45">
      <c r="B34" s="123"/>
      <c r="C34" s="13"/>
      <c r="D34" s="13" t="s">
        <v>14</v>
      </c>
      <c r="E34" s="31"/>
      <c r="F34" s="31"/>
      <c r="G34" s="32"/>
      <c r="H34" s="31"/>
      <c r="I34" s="32"/>
      <c r="J34" s="29">
        <v>19466</v>
      </c>
      <c r="K34" s="32"/>
      <c r="L34" s="15">
        <v>21237</v>
      </c>
      <c r="M34" s="23">
        <v>9.097914312133977E-2</v>
      </c>
      <c r="O34" s="4"/>
      <c r="P34" s="4"/>
      <c r="Q34" s="4"/>
      <c r="R34" s="9" t="b">
        <f t="shared" si="10"/>
        <v>1</v>
      </c>
    </row>
    <row r="35" spans="1:18" x14ac:dyDescent="0.45">
      <c r="B35" s="123"/>
      <c r="C35" s="13"/>
      <c r="D35" s="13" t="s">
        <v>17</v>
      </c>
      <c r="E35" s="15">
        <v>23530</v>
      </c>
      <c r="F35" s="15">
        <v>28333</v>
      </c>
      <c r="G35" s="23">
        <v>0.2041223969400765</v>
      </c>
      <c r="H35" s="15">
        <v>35054</v>
      </c>
      <c r="I35" s="23">
        <v>0.23721455546535841</v>
      </c>
      <c r="J35" s="29">
        <v>33728</v>
      </c>
      <c r="K35" s="23">
        <v>-3.7827352085354024E-2</v>
      </c>
      <c r="L35" s="15">
        <v>29180</v>
      </c>
      <c r="M35" s="23">
        <v>-0.13484345351043645</v>
      </c>
      <c r="O35" s="9" t="b">
        <f t="shared" si="11"/>
        <v>1</v>
      </c>
      <c r="P35" s="9" t="b">
        <f t="shared" si="12"/>
        <v>1</v>
      </c>
      <c r="Q35" s="9" t="b">
        <f t="shared" si="13"/>
        <v>1</v>
      </c>
      <c r="R35" s="9" t="b">
        <f t="shared" si="10"/>
        <v>1</v>
      </c>
    </row>
    <row r="36" spans="1:18" x14ac:dyDescent="0.45">
      <c r="B36" s="123"/>
      <c r="C36" s="13"/>
      <c r="D36" s="13" t="s">
        <v>15</v>
      </c>
      <c r="E36" s="15">
        <v>19755</v>
      </c>
      <c r="F36" s="15">
        <v>24776</v>
      </c>
      <c r="G36" s="23">
        <v>0.25416350291065554</v>
      </c>
      <c r="H36" s="15">
        <v>31614</v>
      </c>
      <c r="I36" s="23">
        <v>0.27599289635130769</v>
      </c>
      <c r="J36" s="29">
        <v>33181</v>
      </c>
      <c r="K36" s="23">
        <v>4.9566647687733285E-2</v>
      </c>
      <c r="L36" s="15">
        <v>29452</v>
      </c>
      <c r="M36" s="23">
        <v>-0.11238359302010187</v>
      </c>
      <c r="O36" s="9" t="b">
        <f t="shared" si="11"/>
        <v>1</v>
      </c>
      <c r="P36" s="9" t="b">
        <f t="shared" si="12"/>
        <v>1</v>
      </c>
      <c r="Q36" s="9" t="b">
        <f t="shared" si="13"/>
        <v>1</v>
      </c>
      <c r="R36" s="9" t="b">
        <f t="shared" si="10"/>
        <v>1</v>
      </c>
    </row>
    <row r="37" spans="1:18" x14ac:dyDescent="0.45">
      <c r="B37" s="123"/>
      <c r="C37" s="13"/>
      <c r="D37" s="13" t="s">
        <v>16</v>
      </c>
      <c r="E37" s="15">
        <v>10364</v>
      </c>
      <c r="F37" s="15">
        <v>13503</v>
      </c>
      <c r="G37" s="23">
        <v>0.30287533770744884</v>
      </c>
      <c r="H37" s="15">
        <v>16862</v>
      </c>
      <c r="I37" s="23">
        <v>0.24875953491816633</v>
      </c>
      <c r="J37" s="29">
        <v>17634</v>
      </c>
      <c r="K37" s="23">
        <v>4.5783418337089314E-2</v>
      </c>
      <c r="L37" s="15">
        <v>14676</v>
      </c>
      <c r="M37" s="23">
        <v>-0.16774413065668595</v>
      </c>
      <c r="O37" s="9" t="b">
        <f t="shared" si="11"/>
        <v>1</v>
      </c>
      <c r="P37" s="9" t="b">
        <f t="shared" si="12"/>
        <v>1</v>
      </c>
      <c r="Q37" s="9" t="b">
        <f t="shared" si="13"/>
        <v>1</v>
      </c>
      <c r="R37" s="9" t="b">
        <f t="shared" si="10"/>
        <v>1</v>
      </c>
    </row>
    <row r="38" spans="1:18" x14ac:dyDescent="0.45">
      <c r="B38" s="123"/>
      <c r="C38" s="13"/>
      <c r="D38" s="13" t="s">
        <v>23</v>
      </c>
      <c r="E38" s="15">
        <v>2764</v>
      </c>
      <c r="F38" s="15">
        <v>4041</v>
      </c>
      <c r="G38" s="24">
        <v>0.46201157742402316</v>
      </c>
      <c r="H38" s="15">
        <v>5454</v>
      </c>
      <c r="I38" s="24">
        <v>0.34966592427616927</v>
      </c>
      <c r="J38" s="29">
        <v>6143</v>
      </c>
      <c r="K38" s="24">
        <v>0.12632929959662634</v>
      </c>
      <c r="L38" s="15">
        <v>4977</v>
      </c>
      <c r="M38" s="24">
        <v>-0.18980953931303923</v>
      </c>
      <c r="O38" s="9" t="b">
        <f t="shared" si="11"/>
        <v>1</v>
      </c>
      <c r="P38" s="9" t="b">
        <f t="shared" si="12"/>
        <v>1</v>
      </c>
      <c r="Q38" s="9" t="b">
        <f t="shared" si="13"/>
        <v>1</v>
      </c>
      <c r="R38" s="9" t="b">
        <f t="shared" si="10"/>
        <v>1</v>
      </c>
    </row>
    <row r="39" spans="1:18" x14ac:dyDescent="0.45">
      <c r="B39" s="123"/>
      <c r="C39" s="18" t="s">
        <v>19</v>
      </c>
      <c r="D39" s="19"/>
      <c r="E39" s="17">
        <v>2748</v>
      </c>
      <c r="F39" s="17">
        <v>4843</v>
      </c>
      <c r="G39" s="22">
        <v>0.76237263464337701</v>
      </c>
      <c r="H39" s="17">
        <v>6253</v>
      </c>
      <c r="I39" s="22">
        <v>0.29114185422258931</v>
      </c>
      <c r="J39" s="28">
        <v>9084</v>
      </c>
      <c r="K39" s="22">
        <v>0.45274268351191427</v>
      </c>
      <c r="L39" s="17">
        <v>9928</v>
      </c>
      <c r="M39" s="22">
        <v>9.2910612065169526E-2</v>
      </c>
      <c r="O39" s="9" t="b">
        <f t="shared" si="11"/>
        <v>1</v>
      </c>
      <c r="P39" s="9" t="b">
        <f t="shared" si="12"/>
        <v>1</v>
      </c>
      <c r="Q39" s="9" t="b">
        <f t="shared" si="13"/>
        <v>1</v>
      </c>
      <c r="R39" s="9" t="b">
        <f t="shared" si="10"/>
        <v>1</v>
      </c>
    </row>
    <row r="40" spans="1:18" x14ac:dyDescent="0.45">
      <c r="B40" s="123"/>
      <c r="C40" s="13"/>
      <c r="D40" s="33" t="s">
        <v>14</v>
      </c>
      <c r="E40" s="31"/>
      <c r="F40" s="31"/>
      <c r="G40" s="32"/>
      <c r="H40" s="31"/>
      <c r="I40" s="32"/>
      <c r="J40" s="29">
        <v>977</v>
      </c>
      <c r="K40" s="32"/>
      <c r="L40" s="15">
        <v>1313</v>
      </c>
      <c r="M40" s="23">
        <v>0.34390992835209827</v>
      </c>
      <c r="O40" s="4"/>
      <c r="P40" s="4"/>
      <c r="Q40" s="4"/>
      <c r="R40" s="9" t="b">
        <f t="shared" si="10"/>
        <v>1</v>
      </c>
    </row>
    <row r="41" spans="1:18" x14ac:dyDescent="0.45">
      <c r="B41" s="123"/>
      <c r="C41" s="13"/>
      <c r="D41" s="13" t="s">
        <v>17</v>
      </c>
      <c r="E41" s="15">
        <v>890</v>
      </c>
      <c r="F41" s="15">
        <v>1408</v>
      </c>
      <c r="G41" s="23">
        <v>0.58202247191011236</v>
      </c>
      <c r="H41" s="15">
        <v>1784</v>
      </c>
      <c r="I41" s="23">
        <v>0.26704545454545453</v>
      </c>
      <c r="J41" s="29">
        <v>2257</v>
      </c>
      <c r="K41" s="23">
        <v>0.26513452914798208</v>
      </c>
      <c r="L41" s="15">
        <v>2290</v>
      </c>
      <c r="M41" s="23">
        <v>1.4621178555604785E-2</v>
      </c>
      <c r="O41" s="9" t="b">
        <f t="shared" si="11"/>
        <v>1</v>
      </c>
      <c r="P41" s="9" t="b">
        <f t="shared" si="12"/>
        <v>1</v>
      </c>
      <c r="Q41" s="9" t="b">
        <f t="shared" si="13"/>
        <v>1</v>
      </c>
      <c r="R41" s="9" t="b">
        <f t="shared" si="10"/>
        <v>1</v>
      </c>
    </row>
    <row r="42" spans="1:18" x14ac:dyDescent="0.45">
      <c r="B42" s="123"/>
      <c r="C42" s="13"/>
      <c r="D42" s="13" t="s">
        <v>15</v>
      </c>
      <c r="E42" s="15">
        <v>885</v>
      </c>
      <c r="F42" s="15">
        <v>1642</v>
      </c>
      <c r="G42" s="23">
        <v>0.8553672316384181</v>
      </c>
      <c r="H42" s="15">
        <v>2111</v>
      </c>
      <c r="I42" s="23">
        <v>0.2856272838002436</v>
      </c>
      <c r="J42" s="29">
        <v>2757</v>
      </c>
      <c r="K42" s="23">
        <v>0.30601610611084795</v>
      </c>
      <c r="L42" s="15">
        <v>2944</v>
      </c>
      <c r="M42" s="23">
        <v>6.7827348567283285E-2</v>
      </c>
      <c r="O42" s="9" t="b">
        <f t="shared" si="11"/>
        <v>1</v>
      </c>
      <c r="P42" s="9" t="b">
        <f t="shared" si="12"/>
        <v>1</v>
      </c>
      <c r="Q42" s="9" t="b">
        <f t="shared" si="13"/>
        <v>1</v>
      </c>
      <c r="R42" s="9" t="b">
        <f t="shared" si="10"/>
        <v>1</v>
      </c>
    </row>
    <row r="43" spans="1:18" x14ac:dyDescent="0.45">
      <c r="B43" s="123"/>
      <c r="C43" s="13"/>
      <c r="D43" s="13" t="s">
        <v>16</v>
      </c>
      <c r="E43" s="15">
        <v>714</v>
      </c>
      <c r="F43" s="15">
        <v>1294</v>
      </c>
      <c r="G43" s="23">
        <v>0.8123249299719888</v>
      </c>
      <c r="H43" s="15">
        <v>1666</v>
      </c>
      <c r="I43" s="23">
        <v>0.28748068006182381</v>
      </c>
      <c r="J43" s="29">
        <v>2108</v>
      </c>
      <c r="K43" s="23">
        <v>0.26530612244897961</v>
      </c>
      <c r="L43" s="15">
        <v>2281</v>
      </c>
      <c r="M43" s="23">
        <v>8.2068311195445914E-2</v>
      </c>
      <c r="O43" s="9" t="b">
        <f t="shared" si="11"/>
        <v>1</v>
      </c>
      <c r="P43" s="9" t="b">
        <f t="shared" si="12"/>
        <v>1</v>
      </c>
      <c r="Q43" s="9" t="b">
        <f t="shared" si="13"/>
        <v>1</v>
      </c>
      <c r="R43" s="9" t="b">
        <f t="shared" si="10"/>
        <v>1</v>
      </c>
    </row>
    <row r="44" spans="1:18" x14ac:dyDescent="0.45">
      <c r="B44" s="124"/>
      <c r="C44" s="12"/>
      <c r="D44" s="12" t="s">
        <v>23</v>
      </c>
      <c r="E44" s="34">
        <v>259</v>
      </c>
      <c r="F44" s="21">
        <v>499</v>
      </c>
      <c r="G44" s="24">
        <v>0.92664092664092668</v>
      </c>
      <c r="H44" s="21">
        <v>692</v>
      </c>
      <c r="I44" s="24">
        <v>0.38677354709418837</v>
      </c>
      <c r="J44" s="30">
        <v>985</v>
      </c>
      <c r="K44" s="24">
        <v>0.42341040462427748</v>
      </c>
      <c r="L44" s="21">
        <v>1100</v>
      </c>
      <c r="M44" s="24">
        <v>0.116751269035533</v>
      </c>
      <c r="O44" s="9" t="b">
        <f t="shared" si="11"/>
        <v>1</v>
      </c>
      <c r="P44" s="9" t="b">
        <f>ROUND(I44,6)=ROUND((H44/F44-1),6)</f>
        <v>1</v>
      </c>
      <c r="Q44" s="9" t="b">
        <f>ROUND(K44,6)=ROUND((J44/H44-1),6)</f>
        <v>1</v>
      </c>
      <c r="R44" s="9" t="b">
        <f>ROUND(M44,6)=ROUND((L44/J44-1),6)</f>
        <v>1</v>
      </c>
    </row>
    <row r="46" spans="1:18" x14ac:dyDescent="0.45">
      <c r="A46" t="s">
        <v>29</v>
      </c>
      <c r="B46" t="s">
        <v>30</v>
      </c>
      <c r="E46" s="9" t="b">
        <f>E27=SUM(E28:E32)</f>
        <v>1</v>
      </c>
      <c r="F46" s="9" t="b">
        <f t="shared" ref="F46:L46" si="14">F27=SUM(F28:F32)</f>
        <v>1</v>
      </c>
      <c r="G46" s="4"/>
      <c r="H46" s="9" t="b">
        <f t="shared" si="14"/>
        <v>1</v>
      </c>
      <c r="I46" s="4"/>
      <c r="J46" s="9" t="b">
        <f t="shared" si="14"/>
        <v>1</v>
      </c>
      <c r="K46" s="4"/>
      <c r="L46" s="9" t="b">
        <f t="shared" si="14"/>
        <v>1</v>
      </c>
      <c r="M46" s="4"/>
    </row>
    <row r="47" spans="1:18" x14ac:dyDescent="0.45">
      <c r="E47" s="9" t="b">
        <f>E33=SUM(E34:E38)</f>
        <v>1</v>
      </c>
      <c r="F47" s="9" t="b">
        <f t="shared" ref="F47:L47" si="15">F33=SUM(F34:F38)</f>
        <v>1</v>
      </c>
      <c r="G47" s="4"/>
      <c r="H47" s="9" t="b">
        <f t="shared" si="15"/>
        <v>1</v>
      </c>
      <c r="I47" s="4"/>
      <c r="J47" s="9" t="b">
        <f t="shared" si="15"/>
        <v>1</v>
      </c>
      <c r="K47" s="4"/>
      <c r="L47" s="9" t="b">
        <f t="shared" si="15"/>
        <v>1</v>
      </c>
    </row>
    <row r="48" spans="1:18" x14ac:dyDescent="0.45">
      <c r="E48" s="9" t="b">
        <f>E39=SUM(E40:E44)</f>
        <v>1</v>
      </c>
      <c r="F48" s="9" t="b">
        <f t="shared" ref="F48:L48" si="16">F39=SUM(F40:F44)</f>
        <v>1</v>
      </c>
      <c r="G48" s="4"/>
      <c r="H48" s="9" t="b">
        <f t="shared" si="16"/>
        <v>1</v>
      </c>
      <c r="I48" s="4"/>
      <c r="J48" s="9" t="b">
        <f t="shared" si="16"/>
        <v>1</v>
      </c>
      <c r="K48" s="4"/>
      <c r="L48" s="9" t="b">
        <f t="shared" si="16"/>
        <v>1</v>
      </c>
    </row>
    <row r="50" spans="2:12" x14ac:dyDescent="0.45">
      <c r="B50" t="s">
        <v>31</v>
      </c>
      <c r="E50" s="9" t="b">
        <f>(E33+E39) &gt; E27</f>
        <v>1</v>
      </c>
      <c r="F50" s="9" t="b">
        <f>(F33+F39) &gt; F27</f>
        <v>1</v>
      </c>
      <c r="H50" s="9" t="b">
        <f>(H33+H39) &gt; H27</f>
        <v>1</v>
      </c>
      <c r="J50" s="9" t="b">
        <f>(J33+J39) &gt; J27</f>
        <v>1</v>
      </c>
      <c r="L50" s="9" t="b">
        <f>(L33+L39) &gt; L27</f>
        <v>1</v>
      </c>
    </row>
  </sheetData>
  <mergeCells count="3">
    <mergeCell ref="A5:A22"/>
    <mergeCell ref="N5:N22"/>
    <mergeCell ref="B27:B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EEB2CE-8A9C-45EA-84A7-397F541C85E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www.w3.org/XML/1998/namespace"/>
    <ds:schemaRef ds:uri="http://purl.org/dc/dcmitype/"/>
  </ds:schemaRefs>
</ds:datastoreItem>
</file>

<file path=customXml/itemProps2.xml><?xml version="1.0" encoding="utf-8"?>
<ds:datastoreItem xmlns:ds="http://schemas.openxmlformats.org/officeDocument/2006/customXml" ds:itemID="{801FA752-5CC3-4B3A-992D-CFC8A31F6630}">
  <ds:schemaRefs>
    <ds:schemaRef ds:uri="http://schemas.microsoft.com/sharepoint/v3/contenttype/forms"/>
  </ds:schemaRefs>
</ds:datastoreItem>
</file>

<file path=customXml/itemProps3.xml><?xml version="1.0" encoding="utf-8"?>
<ds:datastoreItem xmlns:ds="http://schemas.openxmlformats.org/officeDocument/2006/customXml" ds:itemID="{1C6E7CE6-5D2E-49EA-9B2C-7C45E8EB2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vt:lpstr>
      <vt:lpstr>MR QA</vt:lpstr>
      <vt:lpstr>Notes!Print_Area</vt:lpstr>
      <vt:lpstr>Table!Print_Area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 and Skills – Participation with Advanced Learner Loans (Level 3+) by age (2013/14 to 2017/18)_ANALYSIS_V0.1</dc:title>
  <dc:creator>Clarissa Powell</dc:creator>
  <cp:lastModifiedBy>Rolfe, Matthew</cp:lastModifiedBy>
  <cp:revision/>
  <cp:lastPrinted>2018-11-21T14:56:05Z</cp:lastPrinted>
  <dcterms:created xsi:type="dcterms:W3CDTF">2016-01-06T10:24:50Z</dcterms:created>
  <dcterms:modified xsi:type="dcterms:W3CDTF">2018-12-03T16:34:09Z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722000</vt:r8>
  </property>
</Properties>
</file>