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defaultThemeVersion="124226"/>
  <mc:AlternateContent xmlns:mc="http://schemas.openxmlformats.org/markup-compatibility/2006">
    <mc:Choice Requires="x15">
      <x15ac:absPath xmlns:x15ac="http://schemas.microsoft.com/office/spreadsheetml/2010/11/ac" url="https://beisgov-my.sharepoint.com/personal/henry_oshigbosin_beis_gov_uk/Documents/Stakeholder Engagment/External reports/"/>
    </mc:Choice>
  </mc:AlternateContent>
  <xr:revisionPtr revIDLastSave="0" documentId="8_{ADD608B1-76DA-4899-B7F7-99B1790CB2F4}" xr6:coauthVersionLast="33" xr6:coauthVersionMax="33" xr10:uidLastSave="{00000000-0000-0000-0000-000000000000}"/>
  <bookViews>
    <workbookView xWindow="0" yWindow="0" windowWidth="19200" windowHeight="5430" tabRatio="743" xr2:uid="{00000000-000D-0000-FFFF-FFFF00000000}"/>
  </bookViews>
  <sheets>
    <sheet name="Welcome Page" sheetId="73" r:id="rId1"/>
    <sheet name="Degression" sheetId="92" state="hidden" r:id="rId2"/>
    <sheet name="Rating Explanation" sheetId="113" r:id="rId3"/>
    <sheet name="Overarching &gt;&gt;&gt;" sheetId="104" r:id="rId4"/>
    <sheet name="General Assumptions" sheetId="90" r:id="rId5"/>
    <sheet name="Production&gt;&gt;&gt;&gt;" sheetId="103" r:id="rId6"/>
    <sheet name="Electrolysis" sheetId="115" r:id="rId7"/>
    <sheet name="Coal Boilers" sheetId="7" state="hidden" r:id="rId8"/>
    <sheet name="SMR" sheetId="125" r:id="rId9"/>
    <sheet name="Gasification" sheetId="126" r:id="rId10"/>
    <sheet name="Import" sheetId="119" r:id="rId11"/>
    <sheet name="Compression" sheetId="130" r:id="rId12"/>
    <sheet name="Transmission &gt;&gt;&gt;&gt;" sheetId="110" r:id="rId13"/>
    <sheet name="Transmission" sheetId="123" r:id="rId14"/>
    <sheet name="Storage &gt;&gt;&gt;&gt;" sheetId="109" r:id="rId15"/>
    <sheet name="Underground Storage" sheetId="128" r:id="rId16"/>
    <sheet name="Line Pack" sheetId="124" r:id="rId17"/>
    <sheet name="Above Ground Storage" sheetId="120" r:id="rId18"/>
    <sheet name="Other Storage" sheetId="129" r:id="rId19"/>
    <sheet name="Distribution &gt;&gt;&gt;&gt;" sheetId="102" r:id="rId20"/>
    <sheet name="Distribution" sheetId="121" r:id="rId21"/>
    <sheet name="End Use &gt;&gt;&gt;&gt;" sheetId="112" r:id="rId22"/>
    <sheet name="End Use" sheetId="122" r:id="rId23"/>
    <sheet name="CCS &gt;&gt;&gt;&gt;" sheetId="111" r:id="rId24"/>
    <sheet name="CCS" sheetId="127" r:id="rId25"/>
    <sheet name="Assumptions NHM Code" sheetId="93" state="hidden" r:id="rId26"/>
  </sheets>
  <externalReferences>
    <externalReference r:id="rId2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Pal_Workbook_GUID" hidden="1">"1LMS2U6TLKFBVGQISFA5FIYM"</definedName>
    <definedName name="_xlnm.Print_Area" localSheetId="0">'Welcome Page'!$A$1:$F$11</definedName>
    <definedName name="_xlnm.Print_Titles" localSheetId="0">'Welcome Page'!$1:$3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mpl_NR_MatrixReference">'Welcome Page'!#REF!</definedName>
    <definedName name="Tmpl_NR_ModelName">'Welcome Page'!$C$6</definedName>
    <definedName name="Tmpl_NR_SecurityClassification">'Welcome Page'!#REF!</definedName>
    <definedName name="Tmpl_NR_VersionNumber">'Welcome Page'!$C$9</definedName>
  </definedNames>
  <calcPr calcId="179017"/>
  <fileRecoveryPr autoRecover="0"/>
</workbook>
</file>

<file path=xl/calcChain.xml><?xml version="1.0" encoding="utf-8"?>
<calcChain xmlns="http://schemas.openxmlformats.org/spreadsheetml/2006/main">
  <c r="A10" i="125" l="1"/>
  <c r="A12" i="125"/>
  <c r="A14" i="125"/>
  <c r="A16" i="125"/>
  <c r="A2" i="127"/>
  <c r="A2" i="122"/>
  <c r="A2" i="121"/>
  <c r="A2" i="129"/>
  <c r="A2" i="120"/>
  <c r="A2" i="124"/>
  <c r="A2" i="128"/>
  <c r="A2" i="123"/>
  <c r="A2" i="130"/>
  <c r="A2" i="119"/>
  <c r="A2" i="125"/>
  <c r="A2" i="126"/>
  <c r="A2" i="115"/>
  <c r="A2" i="90"/>
  <c r="A2" i="73"/>
  <c r="S61" i="121"/>
  <c r="D4" i="130"/>
  <c r="A3" i="130"/>
  <c r="B18" i="130" s="1"/>
  <c r="D4" i="129"/>
  <c r="A3" i="129"/>
  <c r="B8" i="129" s="1"/>
  <c r="S87" i="115"/>
  <c r="D4" i="128"/>
  <c r="A3" i="128"/>
  <c r="B35" i="128" s="1"/>
  <c r="D4" i="127"/>
  <c r="A3" i="127"/>
  <c r="B8" i="127" s="1"/>
  <c r="D4" i="126"/>
  <c r="A3" i="126"/>
  <c r="B41" i="126"/>
  <c r="D4" i="125"/>
  <c r="A3" i="125"/>
  <c r="B28" i="125"/>
  <c r="D4" i="124"/>
  <c r="A3" i="124"/>
  <c r="B8" i="124"/>
  <c r="D4" i="123"/>
  <c r="A3" i="123"/>
  <c r="B22" i="123" s="1"/>
  <c r="D4" i="122"/>
  <c r="A3" i="122"/>
  <c r="B46" i="122" s="1"/>
  <c r="U30" i="120"/>
  <c r="U28" i="120"/>
  <c r="U33" i="120"/>
  <c r="U32" i="120"/>
  <c r="D4" i="121"/>
  <c r="A3" i="121"/>
  <c r="B26" i="121" s="1"/>
  <c r="B82" i="121"/>
  <c r="D4" i="120"/>
  <c r="A3" i="120"/>
  <c r="B32" i="120"/>
  <c r="D4" i="119"/>
  <c r="A3" i="119"/>
  <c r="B20" i="119" s="1"/>
  <c r="D4" i="115"/>
  <c r="A3" i="115"/>
  <c r="J38" i="7"/>
  <c r="J35" i="7"/>
  <c r="J42" i="7"/>
  <c r="B256" i="93"/>
  <c r="B255" i="93"/>
  <c r="B249" i="93"/>
  <c r="B248" i="93"/>
  <c r="B242" i="93"/>
  <c r="B241" i="93"/>
  <c r="B235" i="93"/>
  <c r="B234" i="93"/>
  <c r="B224" i="93"/>
  <c r="B218" i="93"/>
  <c r="B200" i="93"/>
  <c r="B194" i="93"/>
  <c r="B195" i="93"/>
  <c r="B174" i="93"/>
  <c r="B179" i="93"/>
  <c r="B112" i="93"/>
  <c r="B108" i="93"/>
  <c r="B107" i="93"/>
  <c r="B104" i="93"/>
  <c r="B103" i="93"/>
  <c r="B102" i="93"/>
  <c r="B101" i="93"/>
  <c r="B95" i="93"/>
  <c r="B91" i="93"/>
  <c r="B90" i="93"/>
  <c r="B87" i="93"/>
  <c r="B86" i="93"/>
  <c r="B85" i="93"/>
  <c r="B84" i="93"/>
  <c r="B78" i="93"/>
  <c r="B74" i="93"/>
  <c r="B73" i="93"/>
  <c r="B70" i="93"/>
  <c r="B69" i="93"/>
  <c r="B68" i="93"/>
  <c r="B67" i="93"/>
  <c r="B58" i="93"/>
  <c r="B57" i="93"/>
  <c r="B56" i="93"/>
  <c r="B55" i="93"/>
  <c r="B54" i="93"/>
  <c r="B49" i="93"/>
  <c r="B45" i="93"/>
  <c r="B206" i="93"/>
  <c r="H8" i="7"/>
  <c r="N7" i="7"/>
  <c r="M7" i="7"/>
  <c r="L7" i="7"/>
  <c r="K7" i="7"/>
  <c r="J7" i="7"/>
  <c r="C4" i="7"/>
  <c r="A3" i="7"/>
  <c r="A2" i="7"/>
  <c r="J25" i="7"/>
  <c r="N10" i="7"/>
  <c r="K10" i="7"/>
  <c r="M9" i="7"/>
  <c r="L9" i="7"/>
  <c r="M8" i="7"/>
  <c r="L8" i="7"/>
  <c r="B60" i="93"/>
  <c r="D4" i="90"/>
  <c r="A3" i="90"/>
  <c r="B10" i="90"/>
  <c r="A3" i="73"/>
  <c r="J8" i="7"/>
  <c r="J10" i="7"/>
  <c r="B250" i="93"/>
  <c r="K9" i="7"/>
  <c r="L10" i="7"/>
  <c r="N8" i="7"/>
  <c r="K8" i="7"/>
  <c r="N9" i="7"/>
  <c r="J9" i="7"/>
  <c r="M10" i="7"/>
  <c r="O10" i="7"/>
  <c r="P10" i="7"/>
  <c r="Q10" i="7"/>
  <c r="R10" i="7"/>
  <c r="S10" i="7"/>
  <c r="T10" i="7"/>
  <c r="U10" i="7"/>
  <c r="V10" i="7"/>
  <c r="O8" i="7"/>
  <c r="P8" i="7"/>
  <c r="Q8" i="7"/>
  <c r="R8" i="7"/>
  <c r="S8" i="7"/>
  <c r="T8" i="7"/>
  <c r="U8" i="7"/>
  <c r="V8" i="7"/>
  <c r="B212" i="93"/>
  <c r="B184" i="93"/>
  <c r="J33" i="7"/>
  <c r="B189" i="93"/>
  <c r="O9" i="7"/>
  <c r="P9" i="7"/>
  <c r="Q9" i="7"/>
  <c r="R9" i="7"/>
  <c r="S9" i="7"/>
  <c r="T9" i="7"/>
  <c r="U9" i="7"/>
  <c r="V9" i="7"/>
  <c r="J41" i="7"/>
  <c r="J43" i="7"/>
  <c r="J34" i="7"/>
  <c r="B24" i="121"/>
  <c r="B24" i="123"/>
  <c r="B59" i="121"/>
  <c r="B31" i="119"/>
  <c r="B13" i="122"/>
  <c r="B37" i="120"/>
  <c r="B24" i="90"/>
  <c r="B30" i="120"/>
  <c r="B48" i="121"/>
  <c r="B71" i="121"/>
  <c r="B34" i="125"/>
  <c r="B48" i="126"/>
  <c r="B29" i="128"/>
  <c r="B18" i="121"/>
  <c r="B61" i="121"/>
  <c r="B26" i="90"/>
  <c r="B33" i="119"/>
  <c r="B28" i="120"/>
  <c r="B8" i="121"/>
  <c r="B72" i="121"/>
  <c r="B52" i="122"/>
  <c r="B55" i="125"/>
  <c r="B46" i="126"/>
  <c r="B23" i="128"/>
  <c r="B12" i="130"/>
  <c r="B12" i="90"/>
  <c r="B21" i="130"/>
  <c r="B14" i="90"/>
  <c r="B28" i="90"/>
  <c r="B17" i="122"/>
  <c r="B11" i="127"/>
  <c r="B29" i="122"/>
  <c r="B16" i="123"/>
  <c r="B18" i="119"/>
  <c r="B12" i="120"/>
  <c r="B39" i="121"/>
  <c r="B66" i="121"/>
  <c r="B14" i="123"/>
  <c r="B10" i="124"/>
  <c r="B26" i="126"/>
  <c r="B19" i="127"/>
  <c r="B57" i="121"/>
  <c r="B8" i="120"/>
  <c r="B37" i="121"/>
  <c r="B16" i="119"/>
  <c r="B20" i="120"/>
  <c r="B45" i="121"/>
  <c r="B69" i="121"/>
  <c r="B10" i="123"/>
  <c r="B21" i="126"/>
  <c r="B8" i="125"/>
  <c r="B50" i="125"/>
  <c r="B14" i="126"/>
  <c r="B36" i="126"/>
  <c r="B17" i="128"/>
  <c r="B19" i="130"/>
  <c r="B30" i="125"/>
  <c r="B57" i="125"/>
  <c r="B35" i="119"/>
  <c r="B23" i="122"/>
  <c r="B37" i="128"/>
  <c r="B10" i="130"/>
  <c r="B29" i="119"/>
  <c r="B64" i="122"/>
  <c r="B10" i="119"/>
  <c r="B37" i="119"/>
  <c r="B16" i="120"/>
  <c r="B24" i="120"/>
  <c r="B10" i="121"/>
  <c r="B30" i="121"/>
  <c r="B63" i="121"/>
  <c r="B80" i="121"/>
  <c r="B21" i="122"/>
  <c r="B38" i="122"/>
  <c r="B94" i="122"/>
  <c r="B20" i="123"/>
  <c r="B30" i="123"/>
  <c r="B12" i="125"/>
  <c r="B10" i="125"/>
  <c r="B59" i="125"/>
  <c r="B12" i="126"/>
  <c r="B28" i="126"/>
  <c r="B21" i="127"/>
  <c r="B39" i="128"/>
  <c r="B17" i="130"/>
  <c r="B22" i="119"/>
  <c r="B10" i="120"/>
  <c r="B35" i="120"/>
  <c r="B8" i="90"/>
  <c r="B16" i="90"/>
  <c r="B8" i="119"/>
  <c r="B39" i="119"/>
  <c r="B14" i="120"/>
  <c r="B18" i="120"/>
  <c r="B14" i="121"/>
  <c r="B32" i="121"/>
  <c r="B52" i="121"/>
  <c r="B64" i="121"/>
  <c r="B78" i="121"/>
  <c r="B8" i="122"/>
  <c r="B42" i="122"/>
  <c r="B104" i="122"/>
  <c r="B12" i="123"/>
  <c r="B32" i="123"/>
  <c r="B22" i="125"/>
  <c r="B42" i="125"/>
  <c r="B48" i="125"/>
  <c r="B10" i="126"/>
  <c r="B34" i="126"/>
  <c r="B8" i="128"/>
  <c r="B13" i="128"/>
  <c r="B52" i="128"/>
  <c r="B10" i="129"/>
  <c r="B8" i="130"/>
  <c r="B14" i="125"/>
  <c r="B32" i="125"/>
  <c r="B61" i="125"/>
  <c r="B30" i="126"/>
  <c r="B27" i="119"/>
  <c r="B22" i="120"/>
  <c r="B20" i="121"/>
  <c r="B34" i="121"/>
  <c r="B54" i="121"/>
  <c r="B68" i="121"/>
  <c r="B11" i="122"/>
  <c r="B25" i="122"/>
  <c r="B50" i="122"/>
  <c r="B84" i="122"/>
  <c r="B18" i="123"/>
  <c r="B19" i="125"/>
  <c r="B36" i="125"/>
  <c r="B25" i="125"/>
  <c r="B8" i="126"/>
  <c r="B32" i="126"/>
  <c r="B15" i="127"/>
  <c r="B10" i="128"/>
  <c r="B45" i="128"/>
  <c r="B14" i="130"/>
  <c r="B15" i="122"/>
  <c r="B44" i="122"/>
  <c r="B16" i="125"/>
  <c r="B53" i="125"/>
  <c r="B19" i="126"/>
  <c r="B15" i="128"/>
  <c r="B50" i="121" l="1"/>
  <c r="B14" i="119"/>
  <c r="B22" i="121"/>
  <c r="B76" i="121"/>
  <c r="B17" i="127"/>
  <c r="B24" i="119"/>
  <c r="B26" i="123"/>
  <c r="B36" i="122"/>
  <c r="B12" i="119"/>
  <c r="B56" i="121"/>
  <c r="B8" i="123"/>
  <c r="B74" i="122"/>
  <c r="B28" i="123"/>
  <c r="B13" i="127"/>
  <c r="B31" i="122"/>
  <c r="B27" i="122"/>
  <c r="B41" i="121"/>
  <c r="B40" i="122"/>
  <c r="B34" i="122"/>
  <c r="B28" i="121"/>
  <c r="B16" i="121"/>
  <c r="B19" i="122"/>
  <c r="B12" i="121"/>
  <c r="B57" i="122"/>
  <c r="B74" i="1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Macdonald, Nicola (Clean Growth)</author>
  </authors>
  <commentList>
    <comment ref="P6" authorId="0" shapeId="0" xr:uid="{00000000-0006-0000-0500-000001000000}">
      <text>
        <r>
          <rPr>
            <b/>
            <sz val="9"/>
            <color indexed="81"/>
            <rFont val="Tahoma"/>
            <family val="2"/>
          </rPr>
          <t>Macdonald, Nicola (Clean Growth):</t>
        </r>
        <r>
          <rPr>
            <sz val="9"/>
            <color indexed="81"/>
            <rFont val="Tahoma"/>
            <family val="2"/>
          </rPr>
          <t xml:space="preserve">
Column needs updating once slides are finalised</t>
        </r>
      </text>
    </comment>
  </commentList>
</comments>
</file>

<file path=xl/sharedStrings.xml><?xml version="1.0" encoding="utf-8"?>
<sst xmlns="http://schemas.openxmlformats.org/spreadsheetml/2006/main" count="3023" uniqueCount="1153">
  <si>
    <t>Summary</t>
  </si>
  <si>
    <t>Name</t>
  </si>
  <si>
    <t>H2 for Heat - Supply chain evidence base</t>
  </si>
  <si>
    <t>Purpose</t>
  </si>
  <si>
    <t>Assumptions for the hydrogen supply chain evidence base</t>
  </si>
  <si>
    <t>Creation date</t>
  </si>
  <si>
    <t>November 2018</t>
  </si>
  <si>
    <t>Version number</t>
  </si>
  <si>
    <t>1.3</t>
  </si>
  <si>
    <t>Note</t>
  </si>
  <si>
    <t>Degression Triggers</t>
  </si>
  <si>
    <t>Source:</t>
  </si>
  <si>
    <t>Domestic RHI Regulations 2014</t>
  </si>
  <si>
    <t>Trigger</t>
  </si>
  <si>
    <t>ASHP</t>
  </si>
  <si>
    <t>Biomass</t>
  </si>
  <si>
    <t>GSHP</t>
  </si>
  <si>
    <t>Solar Thermal</t>
  </si>
  <si>
    <t>Growth Trigger</t>
  </si>
  <si>
    <t>Super Trigger</t>
  </si>
  <si>
    <t>Super Growth Trigger</t>
  </si>
  <si>
    <t>Implications of Triggers</t>
  </si>
  <si>
    <t>Degression</t>
  </si>
  <si>
    <t>Not Exceeded</t>
  </si>
  <si>
    <t>Any Combination</t>
  </si>
  <si>
    <t>Exceeded</t>
  </si>
  <si>
    <t>Not Exceeded and no degression last quarter</t>
  </si>
  <si>
    <t>Sheet short description:</t>
  </si>
  <si>
    <t>Unique ID</t>
  </si>
  <si>
    <t>Plain English Description</t>
  </si>
  <si>
    <t>Methodology behind Assumption</t>
  </si>
  <si>
    <t>Source</t>
  </si>
  <si>
    <t>Date (last updated)</t>
  </si>
  <si>
    <t>Quality Rating</t>
  </si>
  <si>
    <t>Description of Quality Rating</t>
  </si>
  <si>
    <t>Impact rating</t>
  </si>
  <si>
    <t>Description of Impact Rating</t>
  </si>
  <si>
    <t>Risk Flag</t>
  </si>
  <si>
    <t>Priority flag for risk register</t>
  </si>
  <si>
    <t>Issued by / Checked by</t>
  </si>
  <si>
    <t>Issue / Check date</t>
  </si>
  <si>
    <t>Notes</t>
  </si>
  <si>
    <t>Slide pack slide number</t>
  </si>
  <si>
    <t>Units</t>
  </si>
  <si>
    <t>Numerical Assumption</t>
  </si>
  <si>
    <t>Lower</t>
  </si>
  <si>
    <t>Base</t>
  </si>
  <si>
    <t>Upper</t>
  </si>
  <si>
    <t>Higher Heat value for hydrogen gas will be used throughout this evidence</t>
  </si>
  <si>
    <t>Consistency of units</t>
  </si>
  <si>
    <t>GREEN</t>
  </si>
  <si>
    <t>n/a</t>
  </si>
  <si>
    <t>HN (EE)</t>
  </si>
  <si>
    <t>Electrolysers are typically quoted as kWh(elec)/kg H2 and SMRs are normally quoted as Nm3/hr or kg H2/day. Care should be taken when taking numbers from this evidence to ensure unit consistency with end use. kWh/kg in this evidence is kWh H2(HHV)/kg(H2)</t>
  </si>
  <si>
    <t>Multiple</t>
  </si>
  <si>
    <t>kWh/kg</t>
  </si>
  <si>
    <t>Lower heating value for hydrogen used in conversions</t>
  </si>
  <si>
    <t>Althought this evidence uses HHV much of the industry data is quoted in LHV so the value is required for conversion</t>
  </si>
  <si>
    <t>Foreign Exchange rate for Euros to Sterling (unless explicitly stated)</t>
  </si>
  <si>
    <t>Set exchange rate will be used (unless exchange rate specified in data source)</t>
  </si>
  <si>
    <t>AMBER</t>
  </si>
  <si>
    <t>For non-UK sourced plants exchange rate has potential to vary capital costs.</t>
  </si>
  <si>
    <t xml:space="preserve">HN (EE)  </t>
  </si>
  <si>
    <t>€ / £</t>
  </si>
  <si>
    <t>Foreign Exchange rate for US Dollars to Sterling (unless explicitly stated)</t>
  </si>
  <si>
    <t>$ / £</t>
  </si>
  <si>
    <t>From</t>
  </si>
  <si>
    <t>To</t>
  </si>
  <si>
    <t>% Change</t>
  </si>
  <si>
    <t>UK Inflation rates are used to calculate current costs</t>
  </si>
  <si>
    <t>UK inflation rates will be used where a quoted cost is historic.</t>
  </si>
  <si>
    <t>https://www.ons.gov.uk/economy/inflationandpriceindices/datasets/consumerpriceindices</t>
  </si>
  <si>
    <t>2017 cost predictions are used</t>
  </si>
  <si>
    <t>It is assumed where a future cost is predicted in a source that this is in 2017 prices</t>
  </si>
  <si>
    <t>Dated costs will be converted to Sterling at the stated cost date and then inflated based on UK inflation rates in Sterling</t>
  </si>
  <si>
    <t xml:space="preserve">Common approach across evidence. </t>
  </si>
  <si>
    <t>Hydrogen purity assumed across system</t>
  </si>
  <si>
    <t xml:space="preserve">A standard purity for production through to end use. </t>
  </si>
  <si>
    <t>% H2</t>
  </si>
  <si>
    <t>Sources</t>
  </si>
  <si>
    <t>H2-Heat_Prod_Elec_001</t>
  </si>
  <si>
    <t>Future change to PEM Electrolyser electrical efficiency</t>
  </si>
  <si>
    <t>Data collected from public sources, listed and plotted. 
From the plot informed predictions (shown as lines on the graph) were made by Element Energy of the base, lower and upper efficiency scenarios.</t>
  </si>
  <si>
    <t>FCHJU Electrolyser Study - http://www.fch.europa.eu/sites/default/files/study%20electrolyser_0-Logos_0_0.pdf
Siemens - https://www.siemens.com/innovation/en/home/pictures-of-the-future/energy-and-efficiency/smart-grids-and-energy-storage-electrolyzers-energy-storage-for-the-future.html
ITM Power - http://www.itm-power.com/product/hgas
DoE H2A Study - https://www.hydrogen.energy.gov/h2a_prod_studies.html
Siemens/EnergiePark Mainz - http://www.energiepark-mainz.de/en/
FCHJU Annual Work Plan 2017 - http://www.fch.europa.eu/sites/default/files/FCH2%20JU%202017%20AWP%20and%20Budget_FINAL-20122016-Clean%20%28ID%202892681%29.pdf</t>
  </si>
  <si>
    <t>Numerous sources for data.
Future data is speculative as no PEM plant &gt;6MW has yet been built.</t>
  </si>
  <si>
    <t>The 2014 FCHJU electrolyser study was in hindsight slightly optimistic with its PEM electrical efficiencies.
Therefore the mid-band prediction is used as our lower (best) case for efficiency out to 2030.</t>
  </si>
  <si>
    <t>Slides 12 - 22</t>
  </si>
  <si>
    <t>kWh elec / kg H2</t>
  </si>
  <si>
    <t>Year</t>
  </si>
  <si>
    <t>H2-Heat_Prod_Elec_002</t>
  </si>
  <si>
    <t>Exchange rate used for FCH JU electrolyser study</t>
  </si>
  <si>
    <t>Element Energy were the authors</t>
  </si>
  <si>
    <t>FCHJU Electrolyser Study - http://www.fch.europa.eu/sites/default/files/study%20electrolyser_0-Logos_0_0.pdf</t>
  </si>
  <si>
    <t>Source data</t>
  </si>
  <si>
    <t>€/£</t>
  </si>
  <si>
    <t>H2-Heat_Prod_Elec_003</t>
  </si>
  <si>
    <t>Future change to Alkaline Electrolyser electrical efficiency</t>
  </si>
  <si>
    <t>FCHJU Electrolyser Study - http://www.fch.europa.eu/sites/default/files/study%20electrolyser_0-Logos_0_0.pdf
FCHJU Annual Work Plan 2017 - http://www.fch.europa.eu/sites/default/files/FCH2%20JU%202017%20AWP%20and%20Budget_FINAL-20122016-Clean%20%28ID%202892681%29.pdf
NEL Company Brochure - http://nelhydrogen.com/assets/uploads/2017/01/Nel_Electrolyser_brochure.pdf
Hydrogenics website - http://www.hydrogenics.com/hydrogen-products-solutions/industrial-hydrogen-generators-by-electrolysis/outdoor-installation/outdoor-large-capacity/</t>
  </si>
  <si>
    <t xml:space="preserve">Numerous data sources. Well developed technology with plants up to 90MW previously installed. </t>
  </si>
  <si>
    <t>H2-Heat_Prod_Elec_004</t>
  </si>
  <si>
    <t>Future change to PEM Electrolyser capex</t>
  </si>
  <si>
    <t>Data collected from public sources, listed and plotted. 
From the plot informed predictions (shown as lines on the graph) were made by Element Energy of the base, lower and upper capital cost scenarios.</t>
  </si>
  <si>
    <t>FCHJU Electrolyser Study - http://www.fch.europa.eu/sites/default/files/study%20electrolyser_0-Logos_0_0.pdf
Siemens - https://www.siemens.com/innovation/en/home/pictures-of-the-future/energy-and-efficiency/smart-grids-and-energy-storage-electrolyzers-energy-storage-for-the-future.html
ITM Power - http://www.itm-power.com/product/hgas
DoE H2A Study - https://www.hydrogen.energy.gov/h2a_prod_studies.html
Siemens/EnergiePark Mainz - http://www.energiepark-mainz.de/en/
FCHJU Annual Work Plan 2017 - http://www.fch.europa.eu/sites/default/files/FCH2%20JU%202017%20AWP%20and%20Budget_FINAL-20122016-Clean%20%28ID%202892681%29.pdf
ITM Power (Hannover Fair 2017) - https://www.youtube.com/watch?v=eku0GuSKiIc</t>
  </si>
  <si>
    <t>Numerous data sources. Well developed technology with large scale plants being planned by suppliers</t>
  </si>
  <si>
    <t>£/kW elec installed</t>
  </si>
  <si>
    <t>H2-Heat_Prod_Elec_005</t>
  </si>
  <si>
    <t>Future change to Alkaline Electrolyser capex</t>
  </si>
  <si>
    <t>Data collected from public sources, listed and plotted. 
From the plot informed predictions (shown as lines on the graph) were made by Element Energy of the base, lower and upper capital scenarios.</t>
  </si>
  <si>
    <t>H2-Heat_Prod_Elec_006</t>
  </si>
  <si>
    <t>Fixed operational cost of PEM electrolysers</t>
  </si>
  <si>
    <t>Data was taken from public sources, analysed, and compared. 
Predictions were made by Element Energy of most probable values.</t>
  </si>
  <si>
    <t xml:space="preserve">FCHJU Electrolyser Study - http://www.fch.europa.eu/sites/default/files/study%20electrolyser_0-Logos_0_0.pdf
DoE H2A Study - https://www.hydrogen.energy.gov/h2a_prod_studies.html
</t>
  </si>
  <si>
    <t>The FCHJU 2030 figure was used as this is believed (by Element Energy) to be the most appropriate for large scale plants</t>
  </si>
  <si>
    <t>£/kW elec installed/year</t>
  </si>
  <si>
    <t>H2-Heat_Prod_Elec_007</t>
  </si>
  <si>
    <t>Fixed operational cost of Alkaline electrolysers</t>
  </si>
  <si>
    <t xml:space="preserve">FCHJU Electrolyser Study - http://www.fch.europa.eu/sites/default/files/study%20electrolyser_0-Logos_0_0.pdf
</t>
  </si>
  <si>
    <t>Alkaline is a well developed technology with well understood operating costs.</t>
  </si>
  <si>
    <t>H2-Heat_Prod_Elec_008</t>
  </si>
  <si>
    <t>Fixed operational cost of SoE electrolysers</t>
  </si>
  <si>
    <t>Data taken from public sources and compared. Prediction made by Element Energy of likely value.</t>
  </si>
  <si>
    <t xml:space="preserve">
DoE H2A Study - https://www.hydrogen.energy.gov/h2a_prod_studies.html
</t>
  </si>
  <si>
    <t>SoE Electrolysers are not commercially available yet</t>
  </si>
  <si>
    <t>H2A data primarily used for SoE, though with only a small scale trial SOE plant currently operating the number is very speculative at this stage.</t>
  </si>
  <si>
    <t>H2-Heat_Prod_Elec_009</t>
  </si>
  <si>
    <t>Availability of PEM electrolysers</t>
  </si>
  <si>
    <t>Data taken from published study</t>
  </si>
  <si>
    <t>% time</t>
  </si>
  <si>
    <t>H2-Heat_Prod_Elec_010</t>
  </si>
  <si>
    <t>Availability of Alkaline electrolysers</t>
  </si>
  <si>
    <t>H2-Heat_Prod_Elec_011</t>
  </si>
  <si>
    <t>Availability of SoE electrolysers</t>
  </si>
  <si>
    <t>H2-Heat_Prod_Elec_012</t>
  </si>
  <si>
    <t>Future predictions of Solid Oxide Electrolyser electrical efficiency</t>
  </si>
  <si>
    <t xml:space="preserve">FCHJU Electrolyser Study - http://www.fch.europa.eu/sites/default/files/study%20electrolyser_0-Logos_0_0.pdf
FCHJU Annual Work Plan 2017 - http://www.fch.europa.eu/sites/default/files/FCH2%20JU%202017%20AWP%20and%20Budget_FINAL-20122016-Clean%20%28ID%202892681%29.pdf
DoE H2A Study - https://www.hydrogen.energy.gov/h2a_prod_studies.html
</t>
  </si>
  <si>
    <t>RED</t>
  </si>
  <si>
    <t>kWh elec /kg H2</t>
  </si>
  <si>
    <t>H2-Heat_Prod_Elec_013</t>
  </si>
  <si>
    <t>Future predictions of Solid Oxide Electrolyser thermal efficiency</t>
  </si>
  <si>
    <t>kWh elec/kg H2</t>
  </si>
  <si>
    <t>H2-Heat_Prod_Elec_014</t>
  </si>
  <si>
    <t>Future prediction of Solid Oxide Electrolyser capital cost</t>
  </si>
  <si>
    <t>FCHJU Electrolyser Study - http://www.fch.europa.eu/sites/default/files/study%20electrolyser_0-Logos_0_0.pdf
DoE H2A Study - https://www.hydrogen.energy.gov/h2a_prod_studies.html
FCHJU Annual Work Plan 2017 - http://www.fch.europa.eu/sites/default/files/FCH2%20JU%202017%20AWP%20and%20Budget_FINAL-20122016-Clean%20%28ID%202892681%29.pdf</t>
  </si>
  <si>
    <t>H2A predictions are behind schedule by a number of years (2015 prediction not realised). Therefore the H2A numbers will be used as future (2050) lower case numbers. The FCH JU numbers will be used for initial base case, with then curve down towards H2A targets.</t>
  </si>
  <si>
    <t>H2-Heat_Prod_Elec_015</t>
  </si>
  <si>
    <t>Lifetime of electrolyser plants</t>
  </si>
  <si>
    <t>Data taken from published studies</t>
  </si>
  <si>
    <t>FCHJU Electrolyser Study - http://www.fch.europa.eu/sites/default/files/study%20electrolyser_0-Logos_0_0.pdf
FCHJU Annual Work Plan 2017 - http://www.fch.europa.eu/sites/default/files/FCH2%20JU%202017%20AWP%20and%20Budget_FINAL-20122016-Clean%20%28ID%202892681%29.pdf
DoE H2A Study - https://www.hydrogen.energy.gov/h2a_prod_studies.html</t>
  </si>
  <si>
    <t>Large scale plants would have a lifetime exceeding number used</t>
  </si>
  <si>
    <t>Overall plant lifetime assumes that there are stack replacements made during the overall lifetime of the whole plant. 
SOE lifetimes are expected to be shorter during technology development phase, though this is primarily due to the cataylsts used which are replaceable under the variable opex costs. The evidence assumes that only commerically ready plants are deployed.</t>
  </si>
  <si>
    <t>Years</t>
  </si>
  <si>
    <t>H2-Heat_Prod_Elec_016</t>
  </si>
  <si>
    <t>Is additional compression needed for electrolysers to inject directly into transmission pipelines?</t>
  </si>
  <si>
    <t>Data taken from public sources, compared, and then assessment of current state made in order for prediction to be made by Element Energy</t>
  </si>
  <si>
    <t>Amber as large scale high pressure PEMs not yet manufactured</t>
  </si>
  <si>
    <t>As output pressures of technology increase the cost of compression (capex and opex) would reduce (with decreasing pressure differential). However, for the purposes of this evidence it is assumed that the full compression is either required or not required - binary requirement.</t>
  </si>
  <si>
    <t>Compressor Required?
YES / NO</t>
  </si>
  <si>
    <t>PEM</t>
  </si>
  <si>
    <t>YES</t>
  </si>
  <si>
    <t>NO</t>
  </si>
  <si>
    <t>Alkaline</t>
  </si>
  <si>
    <t>SOE</t>
  </si>
  <si>
    <t>H2-Heat_Prod_Elec_017</t>
  </si>
  <si>
    <t>When assessing the compressor price/performance targets the number of compressors required is set to match the production technology availability</t>
  </si>
  <si>
    <t>Data taken from public source.</t>
  </si>
  <si>
    <t>US DoE H2A Study - https://www.hydrogen.energy.gov/h2a_prod_studies.html
US DoE targets - https://energy.gov/eere/fuelcells/doe-technical-targets-hydrogen-delivery</t>
  </si>
  <si>
    <t>Compressors have a lower availability (more moving parts) so to match the high availability of electrolysers it requires three compressors (typically two running at part load, with one in standby).</t>
  </si>
  <si>
    <t>H2-Heat_Prod_Elec_018</t>
  </si>
  <si>
    <t>The electrolyser stack lifetime is less than plant life so needs replacing peridocically</t>
  </si>
  <si>
    <t xml:space="preserve">Stack lifetimes are used to calculate the variable opex (marginal) which covers the cost of replacement. </t>
  </si>
  <si>
    <t>SOE is estimate not based on field data</t>
  </si>
  <si>
    <t>Stack Lifetime / Years</t>
  </si>
  <si>
    <t>H2-Heat_Prod_Elec_019</t>
  </si>
  <si>
    <t>The electrolyser stack replacement costs are equal to the stacks build costs of the system.</t>
  </si>
  <si>
    <t>Stack costs are assumed to be the same as the quoted % of build costs assigned to stacks</t>
  </si>
  <si>
    <t>SOE is estimate by Element Energy</t>
  </si>
  <si>
    <t>Stack Costs as a percentage of build capex</t>
  </si>
  <si>
    <t>H2-Heat_Prod_Elec_020</t>
  </si>
  <si>
    <t>Electrolyser stack replacement costs will come down in cost as stack costs reduce</t>
  </si>
  <si>
    <t>Predicted stack costs for the year of replacement will be used rather than build year.</t>
  </si>
  <si>
    <t>Year for Stack Replacement Cost</t>
  </si>
  <si>
    <t>Build Year</t>
  </si>
  <si>
    <t>Replacement Cost Year</t>
  </si>
  <si>
    <t>H2-Heat_Prod_Elec_021</t>
  </si>
  <si>
    <t>A minimum plant size is stated for Electrolysers</t>
  </si>
  <si>
    <t>Plant capex costs used assume a minimum of a 10MW (electrical input) plant.</t>
  </si>
  <si>
    <t>Plant size quoted in kW H2 HHV (approximately equivalent to ~10MW electrical input)</t>
  </si>
  <si>
    <t>Minimum Plant Size / kW H2 HHV</t>
  </si>
  <si>
    <t>H2-Heat_Prod_Elec_022</t>
  </si>
  <si>
    <t>Grid balancing payments and transmission avoidance costs reduce the overall cost of operating the electrolyser</t>
  </si>
  <si>
    <t>Grid balancing payments / Grid avoidance costs reduce the operating costs of the technology these are captured in the evidence as a reduction in the variable operating cost.</t>
  </si>
  <si>
    <t>£/kW credit</t>
  </si>
  <si>
    <t>H2-Heat_Prod_Elec_023</t>
  </si>
  <si>
    <t>Water consumption (tap water) of electrolysers</t>
  </si>
  <si>
    <t>Supplier specifications</t>
  </si>
  <si>
    <t>NEL Hydrogen - http://nelhydrogen.com/product/electrolysers/#a-range-title
Hydrogenics - http://www.hydrogenics.com/hydrogen-products-solutions/industrial-hydrogen-generators-by-electrolysis/outdoor-installation/hystat-trade-60/</t>
  </si>
  <si>
    <t>Tap water requires a Reverse Osmosis system to remove minerals/ionic traces. Saline could be used with larger RO system</t>
  </si>
  <si>
    <t>litres / kWh HHV</t>
  </si>
  <si>
    <t>0.45 to 0.55</t>
  </si>
  <si>
    <t>H2-Heat_Prod_Elec_024</t>
  </si>
  <si>
    <t>Footprint of alkaline electrolyser plant</t>
  </si>
  <si>
    <t>NEL Hydrogen - http://nelhydrogen.com/product/electrolysers/#a-range-title</t>
  </si>
  <si>
    <t>Based on 225m3 for 485 Nm3/hr plant. 485 Nm3/hr = 1,377 kWh H2 LHV</t>
  </si>
  <si>
    <t>m2/kW H2 HHV output</t>
  </si>
  <si>
    <t>H2-Heat_Prod_Elec_025</t>
  </si>
  <si>
    <t>Footprint of PEM electrolyser plant</t>
  </si>
  <si>
    <t xml:space="preserve">
ITM Power 100MW - https://youtu.be/eku0GuSKiIc?list=PLEOCfyZqmBrGeL8yVAErW9rBoowA-IOVB</t>
  </si>
  <si>
    <t>ITM states a 100MW system would sit within a 40m x 87m building. Allowing a 8m perimeter between the building and the boundary this gives 5,768m2 for 100MW electrical input plant.</t>
  </si>
  <si>
    <t>H2-Heat_Prod_Elec_026</t>
  </si>
  <si>
    <t>Footprint of SOE electrolyser plant</t>
  </si>
  <si>
    <t>Element Energy assessment</t>
  </si>
  <si>
    <t>In the absence of any data Element Energy assume that the footprint would be the same as an alkaline electorlyser plant.</t>
  </si>
  <si>
    <t>H2-Heat_Prod_Elec_027</t>
  </si>
  <si>
    <t>Alkaline Electrolysers can be powered from a renewable source</t>
  </si>
  <si>
    <t>Published study</t>
  </si>
  <si>
    <t>SSE “Impacts of Electrolysers on the Distributed Network - https://www.ssepd.co.uk/ImpactofElectrolysersontheDistributionNetwork</t>
  </si>
  <si>
    <t>The Aberdeen study demonstrated Alkaline Electrolysers perform adequately under a modulated feed.</t>
  </si>
  <si>
    <t>H2-Heat_Prod_Elec_028</t>
  </si>
  <si>
    <t>Output purity of hydrogen produced by electrolysis</t>
  </si>
  <si>
    <t xml:space="preserve">"FCHJU Electrolyser Study - http://www.fch.europa.eu/sites/default/files/study%20electrolyser_0-Logos_0_0.pdf
FCHJU Annual Work Plan 2017 - http://www.fch.europa.eu/sites/default/files/FCH2%20JU%202017%20AWP%20and%20Budget_FINAL-20122016-Clean%20%28ID%202892681%29.pdf
NEL Company Brochure - http://nelhydrogen.com/assets/uploads/2017/01/Nel_Electrolyser_brochure.pdf
Hydrogenics website - http://www.hydrogenics.com/hydrogen-products-solutions/industrial-hydrogen-generators-by-electrolysis/outdoor-installation/outdoor-large-capacity/"
</t>
  </si>
  <si>
    <t>Output can be increased to 99.999% very easily for FC applications</t>
  </si>
  <si>
    <t>&gt;99.95%</t>
  </si>
  <si>
    <t>H2-Heat_Prod_Elec_029</t>
  </si>
  <si>
    <t>Response Rate of PEM electrolysers</t>
  </si>
  <si>
    <t>ITM Power website - http://www.itm-power.com</t>
  </si>
  <si>
    <t>Time to cycle from 0% to 100% to 0%</t>
  </si>
  <si>
    <t>seconds</t>
  </si>
  <si>
    <t>H2-Heat_Prod_Elec_030</t>
  </si>
  <si>
    <t>Response Rate of Alkaline electrolysers</t>
  </si>
  <si>
    <t>Supplier specifications &amp; Published Study</t>
  </si>
  <si>
    <t>NEL Company Brochure - http://nelhydrogen.com/assets/uploads/2017/01/Nel_Electrolyser_brochure.pdf
Hydrogenics website - http://www.hydrogenics.com/hydrogen-products-solutions/industrial-hydrogen-generators-by-electrolysis/outdoor-installation/outdoor-large-capacity/"
SSE “Impacts of Electrolysers on the Distributed Network - https://www.ssepd.co.uk/ImpactofElectrolysersontheDistributionNetwork</t>
  </si>
  <si>
    <t>minutes</t>
  </si>
  <si>
    <t>H2-Heat_Prod_Elec_031</t>
  </si>
  <si>
    <t>Response Rate of SOE electrolysers</t>
  </si>
  <si>
    <t>Element Energy engineering assessment</t>
  </si>
  <si>
    <t>hours to one day</t>
  </si>
  <si>
    <t>H2-Heat_Prod_Elec_032</t>
  </si>
  <si>
    <t>Energy source for electrolysers</t>
  </si>
  <si>
    <t>It is assumed that electrolysers will normally source their energy from the electricity grid. A separate technology is offered for renewable energy sourced production.</t>
  </si>
  <si>
    <t>H2-Heat_Prod_Elec_033</t>
  </si>
  <si>
    <t>Potential for balancing payments for grid electrolysis</t>
  </si>
  <si>
    <t>Published tender</t>
  </si>
  <si>
    <t>http://www2.nationalgrid.com/Enhanced-Frequency-Response.aspx.</t>
  </si>
  <si>
    <t>The grid balancing payment could have significant impact for currently up to 2GW of capacity. This could increase with greater dependency on renewables.</t>
  </si>
  <si>
    <t>Initial numbers would suggest up to 2GW and a balancing value of at least £42k/MW/year. Based on successful tenders from National Grid’s 2016 Enhanced Frequency Response Market Information Report. Note that £10/MWh payment is given for being able to turn up 1MW and down 1MW, therefore, in practise a 1MW electrolyser would be able to access payments of £5/h when offering its
full availability by operating at half load. Equating to £42k/MW/year based on 95% availability</t>
  </si>
  <si>
    <t>£42/MW/year (up to 2GW)</t>
  </si>
  <si>
    <t>H2-Heat_Prod_Elec_034</t>
  </si>
  <si>
    <t>Availability of renewably fed electrolyser technology</t>
  </si>
  <si>
    <t>A wind farm is combined with a production plant and storage to offer a single production technology with an effective average load factor of 0.96. The system includes sufficient storage to increase laod factor to an effective average availability of 96% e.g. 0.32 load factor renewable energy source has three days storage and 0.48 load factor energy source has two days storage (0.32x3=0.96 and 0.48x2=0.96)</t>
  </si>
  <si>
    <t>Availability</t>
  </si>
  <si>
    <t>H2-Heat_Prod_Elec_035</t>
  </si>
  <si>
    <t>Renewably fed electrolysis techonology renewable Opex costs</t>
  </si>
  <si>
    <t>BEIS published report</t>
  </si>
  <si>
    <t>https://www.gov.uk/government/publications/beis-electricity-generation-costs-november-2016</t>
  </si>
  <si>
    <t>The fixed opex is calculated as the stated [Variable O&amp;M] + [Insurance] + [Connection and UoS charges]. Except for Onshore wind the Connection and UoS charges are assumed to be zero, and for Offshore they are assumed to be the stated cost - Onshore costs (i.e. just the cost to get the power to the shoreline).</t>
  </si>
  <si>
    <t>Renewably fed electrolysis technology - Cost of renewables</t>
  </si>
  <si>
    <t>The wind capex appears to be still trending downwards. Large changes could make this technology very attractive.</t>
  </si>
  <si>
    <t>The "Onshore wind &gt;5MW" cost data is used for BASE and LOWER cases, using the base and lower costs from the report. The "Offshore Wind - Round 3" is offered as the HIGHER case, using only the lower costs from the report. All cost data is from the 2025 published costs.</t>
  </si>
  <si>
    <t>Renewable Source</t>
  </si>
  <si>
    <t>Year of Energy Costs</t>
  </si>
  <si>
    <t>Load Factor</t>
  </si>
  <si>
    <t>Capex £/kWe</t>
  </si>
  <si>
    <t>Fixed Opex/year/kW</t>
  </si>
  <si>
    <t xml:space="preserve">Variable Opex/kWh </t>
  </si>
  <si>
    <t>LOWER</t>
  </si>
  <si>
    <t>Onshore Wind &gt;5MW</t>
  </si>
  <si>
    <t>BASE</t>
  </si>
  <si>
    <t>H2-Heat_Prod_Elec_036</t>
  </si>
  <si>
    <t>UPPER</t>
  </si>
  <si>
    <t>Offshore Wind R3</t>
  </si>
  <si>
    <t>H2-Heat_Prod_Elec_037</t>
  </si>
  <si>
    <t>Renewably fed electrolysis technology - Cost of storage</t>
  </si>
  <si>
    <t>Costs used elsewhere in evidence</t>
  </si>
  <si>
    <t>Technology - Storage</t>
  </si>
  <si>
    <t>The MP Storage costs are used without change</t>
  </si>
  <si>
    <t>H2-Heat_Prod_Elec_038</t>
  </si>
  <si>
    <t>Renewably fed electrolysis technology - Electrolyser cost</t>
  </si>
  <si>
    <t>PEM LOWER costs are used for all Scenarios</t>
  </si>
  <si>
    <t>Owner</t>
  </si>
  <si>
    <t>Date</t>
  </si>
  <si>
    <t>RAG rating</t>
  </si>
  <si>
    <t>Expected Distribution</t>
  </si>
  <si>
    <t>Point Estimates</t>
  </si>
  <si>
    <t>Capacity (kW)</t>
  </si>
  <si>
    <t>Capital Cost (£, inc 5% VAT)</t>
  </si>
  <si>
    <t>Marten Ford</t>
  </si>
  <si>
    <t>Assume the same as Oil Boiler</t>
  </si>
  <si>
    <t>Low</t>
  </si>
  <si>
    <t>Central</t>
  </si>
  <si>
    <t>High</t>
  </si>
  <si>
    <t>Operational Cost (£)</t>
  </si>
  <si>
    <t>Assume operating costs are equal across all technologies, therefore set to £100 / year</t>
  </si>
  <si>
    <t>Lifetime</t>
  </si>
  <si>
    <t>Assumptions generated from RHI consultation and AEA lifetime assessment of conventional technologies</t>
  </si>
  <si>
    <t>This lifetime is the economic lifetime which householders use to weigh up the costs and benefits of systems</t>
  </si>
  <si>
    <t>Distribution is implied</t>
  </si>
  <si>
    <t>Design Efficiency</t>
  </si>
  <si>
    <t>Amy Salisbury</t>
  </si>
  <si>
    <t xml:space="preserve">No distinction between non-net bound fuels but engineers did however advise that the efficiency depends on the mix of fuels and provided an indication of what the different efficiencies could be; oil around 91%, lpg around 89%, coal a fair bit lower. 
</t>
  </si>
  <si>
    <t>Assume no distribution for simplicity</t>
  </si>
  <si>
    <t>In-Situ Efficiency</t>
  </si>
  <si>
    <t>DECC Engineers (Advice from Chris Wickins and Alex Boss based on SAP)</t>
  </si>
  <si>
    <t>Impact on Internal temperatures</t>
  </si>
  <si>
    <t>Marten Ford/Amy Salisbury</t>
  </si>
  <si>
    <t>Assumption</t>
  </si>
  <si>
    <t xml:space="preserve">Assume that replacing a conventional heating system does not change household energy demand. </t>
  </si>
  <si>
    <t>Storage Volume (litres)</t>
  </si>
  <si>
    <t>Daniel Foulds</t>
  </si>
  <si>
    <t>Ball-park figure</t>
  </si>
  <si>
    <t>For combi storage boilers</t>
  </si>
  <si>
    <t>Cylinder insulation</t>
  </si>
  <si>
    <t>Sizing methodology</t>
  </si>
  <si>
    <t>Based on standard conventional boiler sizing</t>
  </si>
  <si>
    <t>In general assumptions tab</t>
  </si>
  <si>
    <t>For tech costs model:</t>
  </si>
  <si>
    <t>Capital Cost (£/kW, inc 5% VAT)</t>
  </si>
  <si>
    <t>Central capacity taken from scheme data.  Costs as above.</t>
  </si>
  <si>
    <t>For technology cost model, we need capex/kW range</t>
  </si>
  <si>
    <t>Triangular</t>
  </si>
  <si>
    <t>Central capacity taken from scheme data.</t>
  </si>
  <si>
    <t>For technology cost model, we need low, central and high capacity range</t>
  </si>
  <si>
    <t>Operational Costs (£/kW)</t>
  </si>
  <si>
    <t>Olivia Lewis</t>
  </si>
  <si>
    <t>Calculating Operational costs per kW tech costs model</t>
  </si>
  <si>
    <t>For technology cost model, we need low, central and high £/kW  range</t>
  </si>
  <si>
    <t>Heat Load Factor</t>
  </si>
  <si>
    <t>Derived from the NERA cost curve data</t>
  </si>
  <si>
    <t>For technology cost model, we need low, central and high range</t>
  </si>
  <si>
    <t>Uniform</t>
  </si>
  <si>
    <t>Amec Foster Wheeler SMR study currency conversion rate</t>
  </si>
  <si>
    <t>Convert to Sterling at date of report</t>
  </si>
  <si>
    <t>http://www.xe.com/currencycharts/?from=EUR&amp;to=GBP&amp;view=5Y</t>
  </si>
  <si>
    <t>Slides 24 - 36</t>
  </si>
  <si>
    <t>£/€</t>
  </si>
  <si>
    <t>Carbon capture rates for Reformers</t>
  </si>
  <si>
    <t>Project team discussion and agreement</t>
  </si>
  <si>
    <t>Technology not proven yet at scale</t>
  </si>
  <si>
    <t>Ability to capture carbon is the entire basis of the inclusion of Reformers in H2 for Heat.</t>
  </si>
  <si>
    <t>Minimum carbon capture rate for reforming is 90% as primary reason for conversion to hydrogen is CO2 emissions reduction.</t>
  </si>
  <si>
    <t>&gt;90%</t>
  </si>
  <si>
    <t>Cost capacity scaling exponent</t>
  </si>
  <si>
    <t>Jacobs Internal Data</t>
  </si>
  <si>
    <t>Shows good fit to Jacobs internal data</t>
  </si>
  <si>
    <t>The scaling exponent is applied to the prices of the fixed capacity plants to calculate economies of scale</t>
  </si>
  <si>
    <t xml:space="preserve">Average doubling time of SMR cumulative capacity </t>
  </si>
  <si>
    <t>Schoots et al., Learning curves for hydrogen production technology: An assessment of observed cost reductions (2008)</t>
  </si>
  <si>
    <t>Sudden uptake in H2 for Heat in UK and overseas could have significant impact on this</t>
  </si>
  <si>
    <t>years</t>
  </si>
  <si>
    <t xml:space="preserve">Unit cost of hydrogen production reduction for every doubling of SMR cumulative capacity. </t>
  </si>
  <si>
    <t>Compared with actual historic data</t>
  </si>
  <si>
    <t>Unit cost of hydrogen production reduces 11% for every doubling of SMR cumulative capacity. 
Therefore using the average doubling time, a fixed CAPEX reduction of 1.3% per year has been applied to SMR.</t>
  </si>
  <si>
    <t>%/yr</t>
  </si>
  <si>
    <t>Natural gas  kWh/kWh</t>
  </si>
  <si>
    <t>Electricity kWh/kWh</t>
  </si>
  <si>
    <t>Variable Opex
£/kWh</t>
  </si>
  <si>
    <t>Fixed Opex £/kW/yr</t>
  </si>
  <si>
    <t>SMR OPEX Costs based on AFW Report.</t>
  </si>
  <si>
    <t>Published report</t>
  </si>
  <si>
    <t>IEAGHG Report: Techno-Economic Evaluation of SMR H2 Plant with CCS (2016)</t>
  </si>
  <si>
    <t xml:space="preserve">FT (EE)  </t>
  </si>
  <si>
    <t>ATR opex costs (power import case)</t>
  </si>
  <si>
    <t>Jacobs Internal Data, natural gas as feedstock and electricity for air separation unit</t>
  </si>
  <si>
    <t>ATR opex costs (self-sufficient case)</t>
  </si>
  <si>
    <t>ATR+GHR opex costs (power import case)</t>
  </si>
  <si>
    <t>Jacobs Internal Data, natural gas as feedstock and electricity for air separation unit. The ATR+GHR (with GHR in series) results are based on simulations estimates that Jacobs have made, but not on a full design, and can be considered “aspirational” as a future case, given that the GHR design (in series) is less proven at scale.</t>
  </si>
  <si>
    <t xml:space="preserve">ATR+GHR technology launch year </t>
  </si>
  <si>
    <t>Assume a five year lag from ATR to the new ATR+GHR technology</t>
  </si>
  <si>
    <t>Year first available</t>
  </si>
  <si>
    <t>SMR Plant from AFW report used for base case scenario</t>
  </si>
  <si>
    <t>Published data and studies</t>
  </si>
  <si>
    <t>The AFW study's Case 3 has 90% CO2 capture rate, and other Cases have captures rates less than 60%.</t>
  </si>
  <si>
    <t xml:space="preserve">Case for Base scenario </t>
  </si>
  <si>
    <t>CASE 3</t>
  </si>
  <si>
    <t>Captial cost for SMR plant (base scenario)</t>
  </si>
  <si>
    <t>A well costed report by AFW</t>
  </si>
  <si>
    <t>Total Plant Cost for a 337 MW H2 HHV plant</t>
  </si>
  <si>
    <t>£</t>
  </si>
  <si>
    <t>£238.2M</t>
  </si>
  <si>
    <t>Capital cost of Reformers with increasing scale</t>
  </si>
  <si>
    <t>Data calculated using above assumptions</t>
  </si>
  <si>
    <t>IEAGHG Report: Techno-Economic Evaluation of SMR H2 Plant with CCS (2016)
Communication with industry experts
The ATR+GHR (with GHR in series) results are based on simulations estimates that Jacobs have made, but not on a full design, and can be considered “aspirational” as a future case, given that the GHR design (in series) is less proven at scale. There is uncertainty with regards the cost estimates, given again that a GHR has never been built on this scale.</t>
  </si>
  <si>
    <t>£ / kW H2 HHV</t>
  </si>
  <si>
    <t>MW HHV</t>
  </si>
  <si>
    <t>AFW Case 3 - SMR</t>
  </si>
  <si>
    <t>ATR (power import)</t>
  </si>
  <si>
    <t>LOW</t>
  </si>
  <si>
    <t>ATR+GHR (power import)</t>
  </si>
  <si>
    <t>VERY LOW</t>
  </si>
  <si>
    <t>ATR (self sufficient)</t>
  </si>
  <si>
    <t>Capital cost of Reformers over time</t>
  </si>
  <si>
    <t>£ / kW</t>
  </si>
  <si>
    <t>ATR carbon capture rate</t>
  </si>
  <si>
    <t>Not yet built technology</t>
  </si>
  <si>
    <t>ATR+GHR carbon capture rate</t>
  </si>
  <si>
    <t>AFW - SMR
BASE</t>
  </si>
  <si>
    <t>ATR</t>
  </si>
  <si>
    <t>ATR+GHR</t>
  </si>
  <si>
    <t>Output pressure of Reformer Technologies requires compression for injection to Transmission Network</t>
  </si>
  <si>
    <t>Average of stated figures</t>
  </si>
  <si>
    <t>IEAGHG Report: Techno-Economic Evaluation of SMR H2 Plant with CCS (2016)
Communication with industry experts</t>
  </si>
  <si>
    <t>Yes/No</t>
  </si>
  <si>
    <t>Yes</t>
  </si>
  <si>
    <t>Footprint of AFW - SMR plants</t>
  </si>
  <si>
    <t>Analysis of published report</t>
  </si>
  <si>
    <t>http://www.teessidecollective.co.uk/wp-content/uploads/2015/07/WP3-Combination-28603-TVU-BOC-HPU-CCS-Study-Report-Rev-O2.pdf</t>
  </si>
  <si>
    <t>m2/kW HHV</t>
  </si>
  <si>
    <t>Footprint of ATR and ATR+GHR plants</t>
  </si>
  <si>
    <t>Data provided through industry consultation and analysis by Element Energy</t>
  </si>
  <si>
    <t>Private communication (industry sources)</t>
  </si>
  <si>
    <t>Given as a % reduction rather than actual size</t>
  </si>
  <si>
    <t>Industry consultation suggests a 75% reduction in footprint against existing technologies. Element propose a 50% reduction compared with the AFW/BOC calculated value.</t>
  </si>
  <si>
    <t>Water consumption for Reformers</t>
  </si>
  <si>
    <t>Published data</t>
  </si>
  <si>
    <t>litres/kWh H2 HHV</t>
  </si>
  <si>
    <t>Turn down / response rate of reformers</t>
  </si>
  <si>
    <t>Discussions with Jacobs Engineering experts</t>
  </si>
  <si>
    <t>Potentially a key area for technical development</t>
  </si>
  <si>
    <t>Plants can not be cycled regularly. A minimum operating capacity of 70% is stated, with a 10%/24hours response rate. However, this is relaxed for a fleet operation as average load factors will be lower as some plants will be shut down during summer.</t>
  </si>
  <si>
    <t>Response rate %/24hrs</t>
  </si>
  <si>
    <t>Coal Gasification Capital Cost Data</t>
  </si>
  <si>
    <t>Jacobs extensive previous experience in the field of studying and designing gasification plant and engineering judgement.</t>
  </si>
  <si>
    <t>Internal data only not externally verifiable</t>
  </si>
  <si>
    <t>Cost for a coal gasifier producing 2,840 MW H2 HHV</t>
  </si>
  <si>
    <t>Slides 38 - 48</t>
  </si>
  <si>
    <t>£/kW H2</t>
  </si>
  <si>
    <t>Capital Cost capacity scaling factor for Coal Gasifier</t>
  </si>
  <si>
    <t>Value based on Jacobs Consultancy experience with similar plants</t>
  </si>
  <si>
    <t>Jacobs Internal data</t>
  </si>
  <si>
    <t>Exponent</t>
  </si>
  <si>
    <t>Technology developments that are assumed to drive cost reductions of  coal gasifiers</t>
  </si>
  <si>
    <t>All future costs speculative</t>
  </si>
  <si>
    <t>Assumptions for 2025:
• Replace GE gasifier with R-Gas gasifier from GTI, reduces capex, opex and increases efficiency and reduces oxygen consumption
• Replace Selexol sulphur removal and Claus SRU with Warm Gas Clean-up technology from RTI – this also allows
• Replace sour shift with sweet shift
• Replace Selexol CO2 removal with amine reduces capex and parasitic power load
Assumptions for 2050:
• Replace cryogenic ASU with Ion Transport Membrane – reduces capex and opex replaces parasitic power load with power generation, consumes fuel (product)
• R-Gas gasifier second generation reduces capex
• Warm gas Cleanup has improved sorbent and lower regen temperatures
• Shift reactor replaced with membrane reactor reducing size, steam requirement  and capex
• More active CO2 removal solvent   
• More efficient and lower capex  CO2 compression</t>
  </si>
  <si>
    <t>Capital cost of Coal Gasifiers with scale</t>
  </si>
  <si>
    <t>Base case for 2020</t>
  </si>
  <si>
    <t>kW</t>
  </si>
  <si>
    <t>£M</t>
  </si>
  <si>
    <t>Capital Cost reduction over time of coal gasification</t>
  </si>
  <si>
    <t>For years inbetween data points a linear extrapolation is made.</t>
  </si>
  <si>
    <t xml:space="preserve">Slides 38 - 48
</t>
  </si>
  <si>
    <t>£/kW</t>
  </si>
  <si>
    <t>Energy consumption of Coal gasifier</t>
  </si>
  <si>
    <t>Coal Energy</t>
  </si>
  <si>
    <t>kWh Coal / kWh H2 HHV</t>
  </si>
  <si>
    <t>Gas Energy</t>
  </si>
  <si>
    <t>kWh NG / kWh H2 HHV</t>
  </si>
  <si>
    <t>Total Energy</t>
  </si>
  <si>
    <t>kWh/kWH H2 HHV</t>
  </si>
  <si>
    <t>Coal gasifier footprint</t>
  </si>
  <si>
    <t>US DoE H2A published study data</t>
  </si>
  <si>
    <t>DoE H2A Study - https://www.hydrogen.energy.gov/h2a_prod_studies.html</t>
  </si>
  <si>
    <t>Based on referenced and reviewed report</t>
  </si>
  <si>
    <t>m2/kW H2 HHV</t>
  </si>
  <si>
    <t>Coal Gasifier Water Consumption</t>
  </si>
  <si>
    <t>litres / kWh H2 HHV</t>
  </si>
  <si>
    <t>Coal gasifier carbon capture rate</t>
  </si>
  <si>
    <t>Not proven at scale</t>
  </si>
  <si>
    <t>If CCS doesn't deliver necessary capture rate then coal gasification would need to be excluded from the low carbon H2 generation options</t>
  </si>
  <si>
    <t>Equates to 0.43 kg CO2 / kWh H2 HHV</t>
  </si>
  <si>
    <t>%</t>
  </si>
  <si>
    <t>Coal gasifier turn down / response rate</t>
  </si>
  <si>
    <t>Comparable with Reforming. Minimum 70% and maximum rate of 10%/24hrs. However, this is relaxed for a fleet operation as average load factors will be lower as some plants will be shut down during summer.</t>
  </si>
  <si>
    <t>%/24hrs</t>
  </si>
  <si>
    <t>Bio feedstock gasification operational data</t>
  </si>
  <si>
    <t>Data has been converted to HHV and inflation data applied to get today's cost.</t>
  </si>
  <si>
    <t>Bioenergy Pathways project</t>
  </si>
  <si>
    <t>Waste gasifier data based on prototype</t>
  </si>
  <si>
    <t>Capex, Opex costs and all operating data provided from Bioenergy Pathways project. Two technologies are included: Clean Gasifier (59 - 473 MW HHV) and Waste Gasifier (48 - 97 MW HHV).</t>
  </si>
  <si>
    <t>Costs of Clean Bio Gasifiers over time</t>
  </si>
  <si>
    <t>Data calculated using above assumptions. Data has been converted to HHV and inflation data applied to get today's cost.</t>
  </si>
  <si>
    <t>Based on a 473 MW HHV Clean Gasifier with CCS</t>
  </si>
  <si>
    <t>Capex</t>
  </si>
  <si>
    <t>£/kW H2 HHV</t>
  </si>
  <si>
    <t>Opex</t>
  </si>
  <si>
    <t>£/kW H2 HHV/yr</t>
  </si>
  <si>
    <t>Conversion Efficiency</t>
  </si>
  <si>
    <t>MWh feedstock / MWh H2 HHV</t>
  </si>
  <si>
    <t>Costs of Waste Bio Gasifiers over time</t>
  </si>
  <si>
    <t>Data calculated using above assumptions. Data has been converted to HHV</t>
  </si>
  <si>
    <t>Based on a 97 MW HHV Clean Gasifier with CCS</t>
  </si>
  <si>
    <t>Clean bio gasification carbon capture rate</t>
  </si>
  <si>
    <t>Data pending publication</t>
  </si>
  <si>
    <t>Not yet proven at scale</t>
  </si>
  <si>
    <t>tC02/MWh H2 HHV</t>
  </si>
  <si>
    <t>Waste bio gasification carbon capture rate</t>
  </si>
  <si>
    <t>Cost of imported liquid hydrogen (Upper cost scenario)</t>
  </si>
  <si>
    <t>Published data from study</t>
  </si>
  <si>
    <t>Hydro-Hydrogen Quebec Hamburg project - https://courses.engr.illinois.edu/npre470/web/readings/Status%20of%20the%20hydro-hydrogen%20pilot%20project%20(EQHHPP).pdf</t>
  </si>
  <si>
    <t>Single source and around 20 years old</t>
  </si>
  <si>
    <t>Study gives a good estimate of the likely cost of importing liquid hydrogen from overseas. These costs are taken upto the point of the hydrogen arriving. This is the Upper cost scenario</t>
  </si>
  <si>
    <t>Slides 50 - 52</t>
  </si>
  <si>
    <t>£/kWh HHV</t>
  </si>
  <si>
    <t>Cost estimation of liquid hydrogen import terminal</t>
  </si>
  <si>
    <t>Published data for LNG analysed, averaged, and an Element Energy complexity factor for hydrogen applied</t>
  </si>
  <si>
    <t>Chicago Bridge &amp; Iron presentation - https://www.scribd.com/document/259437215/LNG-Import-Terminal-Cost-and-Schedule-Basics
(H2A - https://www.hydrogen.energy.gov/h2a_delivery.html) used as comparison only</t>
  </si>
  <si>
    <t>The closest equivalent technology but only an estimate</t>
  </si>
  <si>
    <t>Average of five plants (with one excluded due to being outlying data point) with Element Energy complexity factor applied.</t>
  </si>
  <si>
    <t>£/kW HHV plant size</t>
  </si>
  <si>
    <t>Liquid hydrogen complexity factor</t>
  </si>
  <si>
    <t>Element Energy estimation</t>
  </si>
  <si>
    <t>Expert estimation only</t>
  </si>
  <si>
    <t>Element Energy predict the complexity factor for the increase in capital costs going from a LNG plant to a LH2 plant</t>
  </si>
  <si>
    <t>Minimum plant size</t>
  </si>
  <si>
    <t>Estimation made by Element Energy based on typical equivalent LNG terminals and based on future LH2 ship size predictions</t>
  </si>
  <si>
    <t>Min size / GWh/day</t>
  </si>
  <si>
    <t>Plant lifetime</t>
  </si>
  <si>
    <t>Estimation by Element Energy based on comparison to similar industrial plants</t>
  </si>
  <si>
    <t>Estimate based on standard engineering specifications</t>
  </si>
  <si>
    <t>Plant uptime (availability)</t>
  </si>
  <si>
    <t>Fixed Operating Costs</t>
  </si>
  <si>
    <t>% of Build Capex / yr</t>
  </si>
  <si>
    <t>Feasability of potential sites for Import Terminals</t>
  </si>
  <si>
    <t>Liquid import would need to be by ship therefore Import Terminals would need to be located on the coast so only regions with a coast line are deemed feasible.</t>
  </si>
  <si>
    <t>Feasibility would depend on local planning constraints, transmission network, shipping routes, etc.</t>
  </si>
  <si>
    <t>Energy requirement of liquefying NG vs. H2</t>
  </si>
  <si>
    <t>Published figures</t>
  </si>
  <si>
    <t>H2 liquefier efficiency - http://iopscience.iop.org/article/10.1088/1757-899X/171/1/012013/pdf
LNG liquification - http://gate.nl/en/break-bulk/why-lng.html</t>
  </si>
  <si>
    <t>Used as a comparison between gases.
H2 is (6.4 kWh/kg)/(33.32222/kWh/kg)</t>
  </si>
  <si>
    <t>LNG liquefication energy cost</t>
  </si>
  <si>
    <t>H2 liquefication energy cost</t>
  </si>
  <si>
    <t>Cost of LNG imports (excluding primary natural gas cost)</t>
  </si>
  <si>
    <t>http://shareholdersunite.com/the-ioc-files-useful-background-material/the-economics-of-lng/</t>
  </si>
  <si>
    <t>Used to build predicted cost of liquid hydrogen imports</t>
  </si>
  <si>
    <t>$/mcf</t>
  </si>
  <si>
    <t>Cost of liquefying natural gas (into LNG) prior to shipping</t>
  </si>
  <si>
    <t>Liquid hydrogen unloading (operating) costs</t>
  </si>
  <si>
    <t xml:space="preserve">The LNG storage business and associated costs - Enagás Gas Assets General Management - http://www.gainnprojects.eu/?force_download=465
</t>
  </si>
  <si>
    <t>Estimate based on LNG operations</t>
  </si>
  <si>
    <t>Use LNG figures in the absence of LH2 data</t>
  </si>
  <si>
    <t>£/GWh</t>
  </si>
  <si>
    <t>Costs of storing liquid hydrogen at the import terminal</t>
  </si>
  <si>
    <t>Macroeconomic Impacts of LNG Exports from the United States - https://energy.gov/sites/prod/files/2013/04/f0/nera_lng_report.pdf</t>
  </si>
  <si>
    <t>£/GWh/day</t>
  </si>
  <si>
    <t>Cost of imported liquid hydrogen (Base cost scenario)</t>
  </si>
  <si>
    <t>Element Energy calibration against LNG data</t>
  </si>
  <si>
    <t>[LNG cost (£/MWh)] + doubling of liquefication cost] x [energy density ratio] x [liquid hydrogen complexity factor]
[6 + 3] x [6.99/2.79] x [1.66]</t>
  </si>
  <si>
    <t>Cost of imported liquid hydrogen (Lower cost scenario)</t>
  </si>
  <si>
    <t>Base case with no complexity factor applied</t>
  </si>
  <si>
    <t>£/kWh</t>
  </si>
  <si>
    <t>Output pressure of liquid hydrogen import terminal</t>
  </si>
  <si>
    <t>It is assumed that no additional compression would be required for Transmission network injection due to the high expansion coefficient as the hydrogen transitions from liquid to gas.</t>
  </si>
  <si>
    <t>Compressor Required? YES/NO</t>
  </si>
  <si>
    <t>Cost of compression</t>
  </si>
  <si>
    <t>Data extracted from published models and compared against target costs</t>
  </si>
  <si>
    <t xml:space="preserve">DoE H2A Study - https://www.hydrogen.energy.gov/h2a_prod_studies.html
DoE Targets - https://energy.gov/eere/fuelcells/doe-technical-targets-hydrogen-delivery
</t>
  </si>
  <si>
    <t>US DoE targets do assume some technology development</t>
  </si>
  <si>
    <t>Slides 54 - 57</t>
  </si>
  <si>
    <t>Number of compressors required per installation</t>
  </si>
  <si>
    <t>Published models, DoE recommendation and Element Energy technical assessment</t>
  </si>
  <si>
    <t>Engineering assessment but may vary based on actual specifcation and criticality of supply</t>
  </si>
  <si>
    <t>In order to match the production technology availabilities (typically 95%) each compressor installation would consist of two compressors, with a 50% opex reduction for the second 'standby' compressor due to reduce runtime.</t>
  </si>
  <si>
    <t># of compressors per install</t>
  </si>
  <si>
    <t>Loss rate of compressors</t>
  </si>
  <si>
    <t>Loss rate is expressed as a % of throughput</t>
  </si>
  <si>
    <t>% loss</t>
  </si>
  <si>
    <t xml:space="preserve">Compressor Fixed Opex </t>
  </si>
  <si>
    <t>% of total capex / year</t>
  </si>
  <si>
    <t>Size /kW H2 HHV</t>
  </si>
  <si>
    <t>Compressor Capex (BASE)</t>
  </si>
  <si>
    <t>Data extracted from published models</t>
  </si>
  <si>
    <t>£ / kW H2 HHV capacity</t>
  </si>
  <si>
    <t>Compressor Capex (LOWER)</t>
  </si>
  <si>
    <t>Element Energy engineering assessment of BASE costing compared with Target costs</t>
  </si>
  <si>
    <t>DoE H2A Study - https://www.hydrogen.energy.gov/h2a_prod_studies.html
DoE Targets - https://energy.gov/eere/fuelcells/doe-technical-targets-hydrogen-delivery</t>
  </si>
  <si>
    <t>Lower bound does assume technology development has taken place</t>
  </si>
  <si>
    <t>Compressor Capex (UPPER)</t>
  </si>
  <si>
    <t>Data extracted from published models and inflation factor of 50% applied</t>
  </si>
  <si>
    <t>Compressor Energy Usage</t>
  </si>
  <si>
    <t>Based on one type of compressor</t>
  </si>
  <si>
    <t>kWe/kW H2 HHV</t>
  </si>
  <si>
    <t>Pipeline</t>
  </si>
  <si>
    <t>Compressor</t>
  </si>
  <si>
    <t>Operating cost for Transmission</t>
  </si>
  <si>
    <t xml:space="preserve">https://hub.globalccsinstitute.com/publications/co2-liquid-logistics-shipping-concept-llsc-overall-supply-chain-optimization/101-cost </t>
  </si>
  <si>
    <t>Cost estimation rather than actuals</t>
  </si>
  <si>
    <t>Pipeline and compressor opex  is 5% and 15% of capex respectively</t>
  </si>
  <si>
    <t>Slides 59 - 63</t>
  </si>
  <si>
    <t xml:space="preserve">NTS will be a complete new purpose-built network </t>
  </si>
  <si>
    <t>An alternative assumption regarding provision of a hydrogen transmission network would have significant implications on system costs.</t>
  </si>
  <si>
    <t xml:space="preserve">• Existing steel materials considered unsuitable at NTS pressures due to hydrogen embrittlement potential.
• Will need to supply both hydrogen and Natural Gas to different communities during the conversion process.
• Storage and H2 production locations will differ from current arrangements. </t>
  </si>
  <si>
    <t>LTSs will be a completely new purpose-built network</t>
  </si>
  <si>
    <t>Enables a smoother transition to H2</t>
  </si>
  <si>
    <t>• Existing steel materials may still be unsuitable at elevated pressures.
• It will be necessary to supply both hydrogen and Natural Gas to different communities during the conversion process.</t>
  </si>
  <si>
    <t>The CAPEX and OPEX of compression can be related to hydrogen energy transmission per km of pipe for different pressures and pressure gradients.</t>
  </si>
  <si>
    <t xml:space="preserve">A maximum velocity of 40 m/s for hydrogen transmission pipeline design is assumed.
Pipeline pressure drop for differing gas volumetric flows at varying pipe diameters obtained by process simulation. Compressor power requirements also obtained by process simulation. </t>
  </si>
  <si>
    <t>IGEM standard, IGE/TD/13, “Pressure regulating installations for transmission and distribution systems”, restricts natural gas velocities to 20 m/s for unfiltered gas and 40 m/s for filtered gas at the outlet of the PRI.</t>
  </si>
  <si>
    <t>Engineering assumption based on available data</t>
  </si>
  <si>
    <t>Maximum velocity also restricted by noise constraints, which can be calculated from gas density at flow conditions.</t>
  </si>
  <si>
    <t>Centrifugal compressors are used for all calculations.</t>
  </si>
  <si>
    <t>Publicly available data</t>
  </si>
  <si>
    <t>https://energy.gov/eere/fuelcells/gaseous-hydrogen-compression</t>
  </si>
  <si>
    <t>Hydrogen centrifugal compressors required some development</t>
  </si>
  <si>
    <t>Qualification of suitability of technology may be required</t>
  </si>
  <si>
    <t>Centrifugal compressors are the compressor of choice for pipeline applications due to their high throughput</t>
  </si>
  <si>
    <t>Costs of compression vary linearly with increasing capacity.</t>
  </si>
  <si>
    <t>Jacobs internal data</t>
  </si>
  <si>
    <t xml:space="preserve">Pipelines will be high quality steel, and costs can be related to the diameter based on actual projects and publications  </t>
  </si>
  <si>
    <t>Assessment of comparable published costs</t>
  </si>
  <si>
    <t>Various approximate cost information including:
• Milford Haven to West Wales scheme
• H21 pipeline CAPEX cost figures
• K Shoots et al. “Historical variation in the capital costs of natural gas, carbon dioxide and hydrogen pipelines and implications for future infrastructure”. International Journal of Greenhouse Gas Control. 5 (2011) 1614–1623.
• Dodds, McDowall . ”The future of the natural gas pipeline system in the UK”. Energy Policy60(2013)305–316
Spec of Pipeline Materials
• http://www.abbeyforgedproducts.co.uk/images/downloads/PDF/ASTM-A350-LF2.pdf
• http://www.steelforge.com/astm-a350-lf1-lf2-and-lf3-carbon-alloy-steels/</t>
  </si>
  <si>
    <t>Large variations occur between projects, costs are based on average across all sources.</t>
  </si>
  <si>
    <t>Safety distances from pipelines</t>
  </si>
  <si>
    <t>HSE - Risks from hazardoud pieplines in the UK - http://www.hse.gov.uk/research/crr_pdf/1994/crr94082.pdf</t>
  </si>
  <si>
    <t>New Regulations for hydrogen may redefine safe distances based on planned research</t>
  </si>
  <si>
    <t>Study does not explicitly study hydrogen</t>
  </si>
  <si>
    <t>Estimation of buried pipe footprint</t>
  </si>
  <si>
    <t>Will vary depending on location</t>
  </si>
  <si>
    <t>km2/km pipeline</t>
  </si>
  <si>
    <t>Base capex pipeline - marginal</t>
  </si>
  <si>
    <t>Industry standard cost estimation</t>
  </si>
  <si>
    <t>H21, Milford Haven to West Wales scheme, K Shoots et al.  and Dodds, McDowall</t>
  </si>
  <si>
    <t>Marginal component of pipeline cost - Cost per pipeline length and diameter</t>
  </si>
  <si>
    <t>£m/km/inch</t>
  </si>
  <si>
    <t>Base capex pipeline - fixed</t>
  </si>
  <si>
    <t>Fixed component of pipeline cost - cost per pipeline length</t>
  </si>
  <si>
    <t>£m/km</t>
  </si>
  <si>
    <t>Base capex compressor - marginal</t>
  </si>
  <si>
    <t>Based on internal data</t>
  </si>
  <si>
    <t>Marginal component of compressor cost - Cost per compressor output (MW)</t>
  </si>
  <si>
    <t>£m/MW</t>
  </si>
  <si>
    <t>Base capex compressor - fixed</t>
  </si>
  <si>
    <t>Fixed component of compressor cost</t>
  </si>
  <si>
    <t>£m</t>
  </si>
  <si>
    <t>H2-Heat_Transmission_014</t>
  </si>
  <si>
    <t>Capex cost upper / lower bound</t>
  </si>
  <si>
    <t>Engineering cost estimates provided by Jacobs</t>
  </si>
  <si>
    <t>Standard civils -15%/+35% cost estimation applied</t>
  </si>
  <si>
    <t>% of Base cost</t>
  </si>
  <si>
    <t>H2-Heat_Transmission_015</t>
  </si>
  <si>
    <t>Compression requirement for Transmission</t>
  </si>
  <si>
    <t>Jacobs and Element Energy approximation</t>
  </si>
  <si>
    <t>Compression across the network would be technically optimised based on final layout and demands</t>
  </si>
  <si>
    <t>The cost of compression is included in the pipelines costs based on the calculated pressure drop across the pipeline length to boost the pressure back to the inlet pressure.</t>
  </si>
  <si>
    <t>H2-Heat_Transmission_016</t>
  </si>
  <si>
    <t>Leakage of transmission system</t>
  </si>
  <si>
    <t>Jacobs calculation based on Ofgem methodology</t>
  </si>
  <si>
    <t>Allowed leakage specification for hydrogen yet to be determined</t>
  </si>
  <si>
    <t>The loss is included as an inefficiency of the transmission system.</t>
  </si>
  <si>
    <t>% of total system flow</t>
  </si>
  <si>
    <t>Salt cavern data</t>
  </si>
  <si>
    <t>Published Study and expert advice from BGS</t>
  </si>
  <si>
    <t>ETI  Review of Salt Cavern Storage (Foster Wheeler, 2013)</t>
  </si>
  <si>
    <t>20/6/016</t>
  </si>
  <si>
    <t>Slides 91 - 97</t>
  </si>
  <si>
    <t>Depleted gas fields and aquafiers are not included as potential underground storage locations</t>
  </si>
  <si>
    <t>BGS expert advice</t>
  </si>
  <si>
    <t>Depleted gas fields potential for contaminants, and then gas fields and aquafiers higher potential for loss of containment compared with salt cavern.</t>
  </si>
  <si>
    <t>MIN</t>
  </si>
  <si>
    <t>MAX</t>
  </si>
  <si>
    <t>Available working pressure of salt caverns</t>
  </si>
  <si>
    <t>Published Study from ETI, expert advice from BGS and Element Energy engineering assessment</t>
  </si>
  <si>
    <t>Assume that 0.8 lithostatic pressure is equal to the maximum working pressure (storage pressure) for all salt caverns. And that 0.3 lithostatic pressure is the lower limit. Thus, [MaximumWorking Pressure]*0.3/0.8=[MinWorkingPressure]</t>
  </si>
  <si>
    <t>% of Lithostatic Pressure</t>
  </si>
  <si>
    <t>Assume that the Salt Caverns potentially in Wessex are the same specification and cost as those of East Yorkshire</t>
  </si>
  <si>
    <t>Expert advice from BGS and Element Energy engineering assessment</t>
  </si>
  <si>
    <t>High level assumption</t>
  </si>
  <si>
    <t>If Wessex salt caverns are utilised in analysis this assumption will need further qualification</t>
  </si>
  <si>
    <t>The Wessex salt basin is a similar depth to East Yorkshire so would be comparable lithostatic pressure</t>
  </si>
  <si>
    <t>Working pressures, depths and project costs of salt caverns by region</t>
  </si>
  <si>
    <t>Assume that all caverns in each individual region would have the same maximum working pressure (as this is related to the lithostatic pressure, which is proportional to the depth of the cavern and hence the depth of the salt basin).</t>
  </si>
  <si>
    <t>Region:</t>
  </si>
  <si>
    <t>Storage Pressure /MPa</t>
  </si>
  <si>
    <t>Salt Cavern Depth /m</t>
  </si>
  <si>
    <t>Salt Cavern Size /m3</t>
  </si>
  <si>
    <t>Number of Caverns</t>
  </si>
  <si>
    <t>Project Cost /£M</t>
  </si>
  <si>
    <t>Onshore - Teeside</t>
  </si>
  <si>
    <t>Onshore - Cheshire Basin</t>
  </si>
  <si>
    <t>Onshore - East Yorkshire</t>
  </si>
  <si>
    <t>Offshore - East Irish Sea</t>
  </si>
  <si>
    <t>Operating costs of salt caverns by region</t>
  </si>
  <si>
    <t>ETI report gives operational costs based on the supply of gas to a 308MWe gas turbine.</t>
  </si>
  <si>
    <t>Annual fixed cost (£m/y)</t>
  </si>
  <si>
    <t>Annual variable cost (£m) (solvents, chemicals and waste)</t>
  </si>
  <si>
    <t>Natural gas requirement (Nm3/hr)</t>
  </si>
  <si>
    <t>Electrical requirement (kW)</t>
  </si>
  <si>
    <t>Available usable storage in each region for ETI example caverns</t>
  </si>
  <si>
    <t>Usable storage = ( Storage Size m3 / 11.73 m3/kg ) * (Max Working Pressure) * 39.411 kWh/kg / 10^3</t>
  </si>
  <si>
    <t>GWh H2 HHV</t>
  </si>
  <si>
    <t xml:space="preserve">Usable Storage </t>
  </si>
  <si>
    <t>Minimum discharge time for usable volume</t>
  </si>
  <si>
    <t>Assume usable volume can be discharged at 10%/day which is factored into the capex so no additional discharge constraint</t>
  </si>
  <si>
    <t>Minimum discharge time /hrs</t>
  </si>
  <si>
    <t xml:space="preserve"> </t>
  </si>
  <si>
    <t>Assume that compressibility of gas in salt cavern and heating does not significantly change usable volume</t>
  </si>
  <si>
    <t xml:space="preserve">Simplifying assumption appropriate to the current analysis.  </t>
  </si>
  <si>
    <t>Compressibility and temperature compensation of stored volume assumed to be beyond the resolution of the salt cavern generalisations and assumptions</t>
  </si>
  <si>
    <t>Unit Capital and Operational costs of salt caverns by region</t>
  </si>
  <si>
    <t>Capex = Total Project Cost / Usable Storage.
Annual marginal opex = Annual Fixed Cost / Usable storage.
Variable Opex = Annual variable Cost / Annual Potential Flow
The H2 storage scenario costed in the ETI report is for a weekly operation where the GT runs for the weekdays and the storage is filled over the weekend. The GT is rated at 308MWe, assuming 50% efficiency the H2 input is 616MW. Therefore the syngas output, which runs throughout the week, is 616*5/7 ~ 440MW. As the storage is filled over the weekend, the weekly usable storage is 440*48 ~ 21.25 GWh. The annual storage is therefore 21.25 * 52 ~ 1,100 GWh. This is the annual used H2 storage used to calculate the marginal opex from consumption of materials.</t>
  </si>
  <si>
    <t>Capex (£/kWh useable storage)</t>
  </si>
  <si>
    <t>Natural gas use (kWh/MWh) (gas drying and heating)</t>
  </si>
  <si>
    <t>Electricity use (kWh/MWh)</t>
  </si>
  <si>
    <t xml:space="preserve"> Annual Marginal Opex / £/kWh useable storage/yr </t>
  </si>
  <si>
    <t>Variable Opex / £/MWh stored</t>
  </si>
  <si>
    <t xml:space="preserve">Using H2 in place of NG = efficiency loss </t>
  </si>
  <si>
    <t xml:space="preserve"> Capex (£/kW) </t>
  </si>
  <si>
    <t xml:space="preserve"> Opex (£/kW/y) </t>
  </si>
  <si>
    <t>Total storage volume potential for new caverns by region</t>
  </si>
  <si>
    <t>Simplistic estimates</t>
  </si>
  <si>
    <t>BGS estimate (BASE Case) number of caverns for each region and volume. From this the Storage Potential per region (in GWh) is calculated the same way as Assumption_6.
From BGS's methodology there were zero caverns potentially for Teeside.</t>
  </si>
  <si>
    <t>No of Caverns (0.001% &amp; &gt;100m)</t>
  </si>
  <si>
    <t>Volume (actual) /m3</t>
  </si>
  <si>
    <t>BGS GWh (BASE CASE)</t>
  </si>
  <si>
    <t>Onshore - Wessex</t>
  </si>
  <si>
    <t>High Scenario for Total Storage Volume potential for new caverns by region</t>
  </si>
  <si>
    <t>Engineering estimate based on industry expert advice</t>
  </si>
  <si>
    <t>BGS estimate (BASE Case) number of caverns for each region and volume gives a smaller number than the actual caverns already in existence so is deemed to be conservative. The High Scenario increases potential by a factor of 5.</t>
  </si>
  <si>
    <t>EE GWh (HIGH CASE)</t>
  </si>
  <si>
    <t>Usable Linepack at transmission level</t>
  </si>
  <si>
    <t>Usable line pack is assumed to provide a 10% increase in rated output for 4 hours</t>
  </si>
  <si>
    <t>Consultant team internal assumption</t>
  </si>
  <si>
    <t>Usable line pack is needed for analysis and instantaneous readings from the operators to support a more detailed analysis of linepack availability and deliverability from H2 transmission systems.</t>
  </si>
  <si>
    <t>Slides 98 - 99</t>
  </si>
  <si>
    <t>Cost of replacing the reduction in energy in the local network usable linepack which will occur upon re-purposing</t>
  </si>
  <si>
    <t>Additional volume of the LTS will be locally provided associated with each geography. Costed on the basis of linepack of additional lengths of 650 mm diameter pipe at 7 barg.</t>
  </si>
  <si>
    <t>H21 Study - http://www.northerngasnetworks.co.uk/archives/document/h21-leeds-city-gate</t>
  </si>
  <si>
    <t xml:space="preserve">Additional storage may potentially be provided by 
• Including loops in the LTS/network
• Increasing operating pressure
• Sizing new LTS pipes larger than currently
• Local high pressure vessels.
</t>
  </si>
  <si>
    <t>Medium Pressure (MP) storage assumed to store hydrogen direct from Transmission and discharge to Distribution</t>
  </si>
  <si>
    <t>Medium Pressure (MP) storage acts like additional transmission pipeline. For the analysis, Transmission Hydrogen is stored and discharged with no spillage. The spillage is accounted for in the storage size calculation.</t>
  </si>
  <si>
    <t>Slides 100 - 104</t>
  </si>
  <si>
    <t>Medium Pressure (MP) storage is in 'farms' of 95m3 vertical buffer tanks</t>
  </si>
  <si>
    <t>Commercially available buffer tank deemed most suitable by Element Energy</t>
  </si>
  <si>
    <t>A buffer tank may be designed for purpose.</t>
  </si>
  <si>
    <t>Volume of Single Buffer Tank / m3</t>
  </si>
  <si>
    <t>Capital Cost of MP Storage</t>
  </si>
  <si>
    <t>discussions with suppliers</t>
  </si>
  <si>
    <t>Prices not public / published</t>
  </si>
  <si>
    <t>£/vessel</t>
  </si>
  <si>
    <t>Installation costs of MP Storage</t>
  </si>
  <si>
    <t>Estimation by Element Energy based on comparison to similar studies</t>
  </si>
  <si>
    <t>H2A - https://www.hydrogen.energy.gov/h2a_delivery.html</t>
  </si>
  <si>
    <t>Standard engineering cost estimation</t>
  </si>
  <si>
    <t>Installation factor applied as a multiple of the vessel capital cost to get the installed cost (£182k per vessel)</t>
  </si>
  <si>
    <t>Installation factor</t>
  </si>
  <si>
    <t>Unit capital costs of MP Storage</t>
  </si>
  <si>
    <t>Time to fill (charge) or discharge MP Storage</t>
  </si>
  <si>
    <t>Engineering estimation</t>
  </si>
  <si>
    <t>Without the requirement for compression the charge/discharge is relatively fast. The vessels would act as local buffers supplying during morning / evening peaks.</t>
  </si>
  <si>
    <t>Charge / discharge time /hrs</t>
  </si>
  <si>
    <t>High pressure storage require additional compression and store hydrogen at 425 bar</t>
  </si>
  <si>
    <t>Publicly available study data in agreement with Element Energy proposed solution</t>
  </si>
  <si>
    <t>Storage pressure</t>
  </si>
  <si>
    <t>Mpa</t>
  </si>
  <si>
    <t>Time to fill (charge) or discharge HP Storage</t>
  </si>
  <si>
    <t>Value specified by Element Energy and system designed to meet requirment.</t>
  </si>
  <si>
    <t>The time to fill defines the compressor size required (and energy for compression). Two options are costed one to meet just one daily peak in demand, the other to meet two peaks per day.</t>
  </si>
  <si>
    <t>Time to charge/discharge / hrs</t>
  </si>
  <si>
    <t>One cycle / day</t>
  </si>
  <si>
    <t>Two cycles / day</t>
  </si>
  <si>
    <t>Capital Costs of High Pressure Storage (one cycle per day)</t>
  </si>
  <si>
    <t>US DoE H2A calculators with Forex and inflation applied. Storage costs compared with Element Energy data from discussions with suppliers. Lower bound cost from US DoE targets.</t>
  </si>
  <si>
    <t>H2A - https://www.hydrogen.energy.gov/h2a_delivery.html
https://energy.gov/eere/fuelcells/physical-hydrogen-storage
Discussion with Supplier</t>
  </si>
  <si>
    <t>Lower bound set as US DoE targets for storage costs. No upper bound as base case is actual cost.</t>
  </si>
  <si>
    <t>Capital cost £/ kWh stored</t>
  </si>
  <si>
    <t>Capital Costs of High Pressure Storage (two cycles per day)</t>
  </si>
  <si>
    <t>Fixed Operating Costs of High Pressure Storage</t>
  </si>
  <si>
    <t xml:space="preserve">US DoE H2A calculators with Forex and inflation applied. </t>
  </si>
  <si>
    <t>Fixed Operating Costs / £/yr/kWh storage size</t>
  </si>
  <si>
    <t>Energy Consumption (Variable Operating Cost) of High Pressure Storage</t>
  </si>
  <si>
    <t>Electrical energy for compressors</t>
  </si>
  <si>
    <t>kWh elec / kWh H2 stored</t>
  </si>
  <si>
    <t>Lifetime of High Pressure and Medium Pressure storage plants</t>
  </si>
  <si>
    <t>Element Energy assumption based on comparision to equivalent industrial plants</t>
  </si>
  <si>
    <t>Ammonia production efficiency</t>
  </si>
  <si>
    <t>http://www.inference.org.uk/sustainable/images/2009_tech_energy_efficiency.pdf</t>
  </si>
  <si>
    <t xml:space="preserve">New plant design </t>
  </si>
  <si>
    <t>N/A</t>
  </si>
  <si>
    <t>Ammonia cracking efficiency</t>
  </si>
  <si>
    <t>https://nh3fuel.files.wordpress.com/2012/05/engbaek_2008.pdf</t>
  </si>
  <si>
    <t>Low Technology Readiness level</t>
  </si>
  <si>
    <t>The Iron Main Replacement Programme (IMRP) programme will be complete prior to the timing of network repurposing.</t>
  </si>
  <si>
    <t>‘HSE/Ofgem: 10 year review of the Iron Mains Replacement Programme’
2011
HSE IMRP Progress Reporting 2002 - 2031
http://www.hse.gov.uk/gas/supply/mainsreplacement/gdno.htm
HSE IMRP Approved Programmes 2013 - 2017 and 2013 - 2021
http://www.hse.gov.uk/gas/supply/mainsreplacement/progress.htm</t>
  </si>
  <si>
    <t>The scope of IMRP is not constant and under continuous review:
• The study aims to replace all iron mains within 30 m of an occupied building based on risk models, over a 30 year period (30/30 programme from 2002).
• The project is aiming for completion by the end of 2032.
• Due to the development of new buildings, the scope of IMRP replacement length also increases.
• Service pipes that carry gas from low pressure distribution pipes to gas meters are also under review in consideration of being replaced. Currently is it aimed to replace all iron services and steel services connected to iron mains, however may be expanded to include all steel services</t>
  </si>
  <si>
    <t>Slides 65 - 75</t>
  </si>
  <si>
    <t>Iron mains beyond the IMRP will be replaced</t>
  </si>
  <si>
    <t>‘HSE/Ofgem: 10 year review of the Iron Mains Replacement Programme’ 2011</t>
  </si>
  <si>
    <t>• In the 2011 10 Year Review document, it is claimed that up to 5% of iron mains are located greater than 30 m away from buildings, based on a GDN data response to a HSE questionnaire. 
• Therefore assuming completion of the IMRP, it has been assumed that 5% of iron distribution mains in all geographical areas require replacement.</t>
  </si>
  <si>
    <t>Steel mains will be replaced.</t>
  </si>
  <si>
    <t xml:space="preserve">
HSE/Ofgem: 10 year review of the Iron Mains Replacement Programme’
2011
</t>
  </si>
  <si>
    <t>• In the 2011 10 Year Review document, it states that
‘The IMRP excluded steel mains and services from the replacement programme as potential risks from steel, at that time, were considered to be at a lower level than risks from cast iron mains.’
• Therefore it has been assumed that 100% of steel distribution mains in all geographical areas require replacement.</t>
  </si>
  <si>
    <t xml:space="preserve"> No new iron or steel pipes gas main pipelines have been constructed since 1999.</t>
  </si>
  <si>
    <t>The pressure rating distribution of the iron and steel pipelines that will require replacement after IMRP is the same as the pressure rating distribution of all pipelines as of current data.</t>
  </si>
  <si>
    <t>1990 Transco Network Data</t>
  </si>
  <si>
    <t xml:space="preserve">• It is not clear from the IMRP information about the pressure breakdown of the pipelines that are being replaced under the current scheme, and thus the pressure rating breakdown of the iron pipelines remaining after the scheme.
• The Transco Data also does not provide a pressure rating breakdown by material, and thus the only data on which to base the pressure rating breakdown on is that of all pipelines of all materials.
• It is recognised that since the iron pipelines remaining after the IMRP will be greater than 30 m away from a building, the distribution of these pipes are more likely to be higher pressure (larger diameter) pipes, compared to the distribution of the entire distribution of the entire network. 
• Thus the costing of these pipeline replacements is likely to be a slight underestimate, since larger pipeline are more expensive to replace per km. </t>
  </si>
  <si>
    <t>Pipeline thickness is in-line with Euronorm Pressure Equipment Directive 2014/68/EU and Standard EN 13445.</t>
  </si>
  <si>
    <t xml:space="preserve"> Euronorm Pressure Equipment Directive 2014/68/EU and Standard EN 13445</t>
  </si>
  <si>
    <t xml:space="preserve">Pipeline efficiency </t>
  </si>
  <si>
    <t>Mattar, L., &amp; Zaoral, K. (1984, January 1). Gas Pipeline Efficiencies And Pressure Gradient Curves. Petroleum Society of Canada. doi:10.2118/84-35-93</t>
  </si>
  <si>
    <t>Generally a pipeline efficiency factor of 0.9 is considered reasonable (in 1984), this is increased to 0.95 to reflect on improved manufacturing processes and more stringent standards.</t>
  </si>
  <si>
    <t>Pipeline roughness</t>
  </si>
  <si>
    <t>Oil and Gas Pipeline Fundamentals, PennWell, Books John L. Kennedy, 1993</t>
  </si>
  <si>
    <t>Used for flow calculations</t>
  </si>
  <si>
    <t>inches</t>
  </si>
  <si>
    <t>Changes in elevation are negligible in outlet pressure calculations.</t>
  </si>
  <si>
    <t>This introduces a very small error of &lt;1% and is difficult to estimate since we don't know which pipelines will be used where.</t>
  </si>
  <si>
    <t>Quantity of medium and intermediate pressure network strengthening in an area is proportional to the length of the pipeline network in the geographical area</t>
  </si>
  <si>
    <t>Further research will qualify the H21 numbers</t>
  </si>
  <si>
    <t>H21 project has been used as a basis to estimate the amount of strengthening required:
• A total length of 1 km medium pressure pipeline required strengthening
• This is a proportion of 0.4% of an estimated 238.5 km medium pressure network in the H21 Study. 
• This proportion is applied to all geographical areas for medium pressure network. 
• It is assumed that 0% of Intermediate pressure systems require strengthening</t>
  </si>
  <si>
    <t>Magnitude of low pressure network strengthening is comparable in cost to that of Leeds H21 Study.</t>
  </si>
  <si>
    <t>• As Leeds H21 study recognises, there are likely to be several areas of the LP network within each geographical area that will exhibit pressure problems as a result of conversion to hydrogen. 
• However, they also recognise that there are areas of the LP network that are already exhibiting pressure problems (using natural gas), and that “reinforcement schemes are undertaken every year to ensure the network can maintain the supply of customers”. In addition the IMRP is also largely affecting the LP network, and thus any iron pipes will also be replaced / upgraded.
• Reinforcements are typically in the form of pipe modifications or additional supply points from the MP network.
• Therefore the impact of required reinforcement on a LP hydrogen network at the time of conversion is an uncertainty.
• Leeds H21 study has estimated a cost of £ 5 m for reinforcing the LP network in the study, and so using the number of meters within this study, this cost has been assumed on a per meter basis across all geographical areas.</t>
  </si>
  <si>
    <t>The installation of new district governors and isolating valves are required to enable areas of the network to be converted bit by bit.  The requirements will be similar to those derived in the H21 study.</t>
  </si>
  <si>
    <t>• From Leeds H21, 30 new district governors were required from an existing 120.
• From Leeds H21, 750 new LP isolations and 170 new MP isolations were required (total 920).
• The study encompassed 264,000 meters.
• Thus a pro rata basis of number of meters can be used to estimate the number of district governors and isolations required in each geographical area</t>
  </si>
  <si>
    <t>Leakage from hydrogen transmission and distribution system</t>
  </si>
  <si>
    <t>Schori, S. and R. Frischknecht, ESU-Services Ltd. (2012) “Life Cycle Inventory of Natural Gas Supply”.  On behalf of the Swiss Federal Office of Energy (SFOE).
SGN: LDZ Shrinkage Assessment and Adjustment
for 1 APRIL 2012 – 31 March 2013.
Composites Technology for Hydrogen Pipelines. Smith et all. Oak Ridge National Laboratory. 2007 Working Group Meeting.</t>
  </si>
  <si>
    <t>Schori (2012) quotes average leakage rates across both natural gas transmission and distribution to be 0.39% for Switzerland, and 0.4% for Germany.  For Switzerland, it is estimated that 9% of this leakage occurs in the high pressure transmission network, and 91% in the low pressure distribution network. SGN quotes distribution losses using Ofgem Leakage Model of 0.56% in 2012-2013. NG leakage results will be affected by the IMRP, but assume as a starting point, similar loss for hydrogen T&amp;D.  Estimates of hydrogen loss through high pressure polyethylene have been estimated to be around 0.4% per 100 km in one example for a 100 bar pipeline.</t>
  </si>
  <si>
    <t>% of Total Supply</t>
  </si>
  <si>
    <t>Requirement for replacement of gas meters</t>
  </si>
  <si>
    <t xml:space="preserve">NPL’s report ‘Energy transition: Measurement needs within the hydrogen industry’ - http://www.npl.co.uk/news/identifying-measurement-challenges-in-the-hydrogen-industry </t>
  </si>
  <si>
    <t xml:space="preserve">It is possible that some existing meters can be retained if reduced accuracy is accepted, pending a programme of replacement with electronic units planned anyway. Jacobs Consultancy are currently in informal dialogue with a meter manufacturer regarding the accuracy of existing rotary  mechanical meters and also their capacity to serve the increased flow required for hydrogen.  Information is also needed from the distribution companies on the quantities of meters of different type which exist, so that this conservative assumption can be updated. </t>
  </si>
  <si>
    <t xml:space="preserve">Price for domestic gas meters </t>
  </si>
  <si>
    <t xml:space="preserve">Manufacturer website:
https://sierrainstruments.com/shop/store_front.php?family_id=4&amp;stock
</t>
  </si>
  <si>
    <t>List price today is £500 - volume price needs to be as low as possible</t>
  </si>
  <si>
    <t>Long-run average total cost applied</t>
  </si>
  <si>
    <t>Starting price for commercial gas meters</t>
  </si>
  <si>
    <t>Communication with supplier</t>
  </si>
  <si>
    <t>Confidential quotation obtained</t>
  </si>
  <si>
    <t xml:space="preserve">Price is for large flow device.  May be lower for typical industrial consumer if this can be defined.  More research required. </t>
  </si>
  <si>
    <t>Distribution Network Pipeline replacement &amp; network strengthening</t>
  </si>
  <si>
    <t>Jacobs Consultancy In-House Data</t>
  </si>
  <si>
    <t>Cost £/km</t>
  </si>
  <si>
    <t>127mm (5")</t>
  </si>
  <si>
    <t>229 mm (9")</t>
  </si>
  <si>
    <t>268mm (10.5")</t>
  </si>
  <si>
    <t>Cost reduction factor with time (applied to meters and detectors)</t>
  </si>
  <si>
    <t xml:space="preserve">Schoots et al., Learning curves for hydrogen production technology: An assessment of observed cost reductions (2008)
Weiss et al., A review of experience curve analyses for energy demand technologies. (2010)
</t>
  </si>
  <si>
    <t>If the meters need replacing it is very important for a cost effective solution</t>
  </si>
  <si>
    <t>Conservative estimate for 90% Progress Ratio obtained from Literature for appliances in similar energy industries.
Production capacity assumed to follow a power law relationship with constant doubling time in cumulative production output. 
Initial production capacity assume of 1000 / yr for domestic gas meters, 5000 / yr for non-domestic gas meters and 5000 / yr for gas detectors.
Between now and the start of the H2 conversion programme, annual production capacity assumed to grow to the estimated number of unit installations per year (as per duration assumptions).
After the start of the H2 conversion programme, production capacity increases linearly with the number of unit installations per year.</t>
  </si>
  <si>
    <t>Unit Cost Reduction per every doubling of cumulative production output</t>
  </si>
  <si>
    <t>Best</t>
  </si>
  <si>
    <t>Number of Gas Dectors at each Meter Point (property)</t>
  </si>
  <si>
    <t>There are questions whether or not meters are needed.</t>
  </si>
  <si>
    <t>Suitability is to be confirmed.</t>
  </si>
  <si>
    <t>Number of detectors per meter</t>
  </si>
  <si>
    <t>0.4 (20%)</t>
  </si>
  <si>
    <t>2 (100%)</t>
  </si>
  <si>
    <t>Gas Dector cost at each Meter Point (property)</t>
  </si>
  <si>
    <t>Based on published cost of available detectors combined with a Long-run average total cost</t>
  </si>
  <si>
    <t>Jacobs internal assessment</t>
  </si>
  <si>
    <t>Detector cost £/unit</t>
  </si>
  <si>
    <t>Selective Pressure Testing</t>
  </si>
  <si>
    <t>Jacobs Consultancy order of magnitude</t>
  </si>
  <si>
    <t>Pressure testing of suspect parts of the existing network to determine their allowable MAOP and whether the integrity is good enough for Hydrogen.    Assumed that this will be equivalent to testing all the steel sections of the network which it is assumed will likely need replacing. 
Rate to be confirmed from operators</t>
  </si>
  <si>
    <t>Testing Rate</t>
  </si>
  <si>
    <t xml:space="preserve">1 km section of pipe takes 2 persons to do the test and takes 1 day, ie £800 </t>
  </si>
  <si>
    <t>District Governors</t>
  </si>
  <si>
    <t>Published Study</t>
  </si>
  <si>
    <t>£ / unit</t>
  </si>
  <si>
    <t>Low Integrity Components</t>
  </si>
  <si>
    <t>Jacobs Consultancy order of magnitude.</t>
  </si>
  <si>
    <t>Low integrity components numbers and cost</t>
  </si>
  <si>
    <t># of components per District Governor</t>
  </si>
  <si>
    <t>Cost per component</t>
  </si>
  <si>
    <t>Cost of Isolations</t>
  </si>
  <si>
    <t>Cost per isolation £/isolation</t>
  </si>
  <si>
    <t>Network Survey and repurposing design</t>
  </si>
  <si>
    <t>Jacobs Consultancy order of magnitude and published study. Pro rata rate based on number of meters for Leeds Study</t>
  </si>
  <si>
    <t>• H21 study encompassed 264,000 meters, and thus a cost of network survey per meter can be estimated.
• Thus a pro rata basis of number of meters can be used to estimate the cost of network survey in each geographical area</t>
  </si>
  <si>
    <t>Cost £/meter</t>
  </si>
  <si>
    <t xml:space="preserve">Labour and fittings for installation of meters and detectors </t>
  </si>
  <si>
    <t>Published paper</t>
  </si>
  <si>
    <t>Dodds, McDowall . ”The future of the natural gas pipeline system in the UK”. Energy Policy60(2013)305–316</t>
  </si>
  <si>
    <t>Fittings – Dodds (2013)
“box, fittings and gas regulator cost £50”
Labour cost – Dodds (2013)
“We estimate a labour cost of £25 per hour assuming 80% of the conversion is performed by gas technicians at £15 per hour and the remainder requires skilled gas engineers at £43per hour. This includes a 20% mark-up to account for administration costs.”</t>
  </si>
  <si>
    <t>Cost /£</t>
  </si>
  <si>
    <t xml:space="preserve">Box, fittings and gas regulator costs </t>
  </si>
  <si>
    <t>Average labour cost</t>
  </si>
  <si>
    <t>£25/hour</t>
  </si>
  <si>
    <t>Repurposing can happen in each Local Authority in parallel</t>
  </si>
  <si>
    <t>Local planning will dictate amount of parallel works</t>
  </si>
  <si>
    <t>Pipeline replacement</t>
  </si>
  <si>
    <t>Jacobs Constultancy order of magnitude</t>
  </si>
  <si>
    <t>Work Rate</t>
  </si>
  <si>
    <t>Length of pipe per team per day /m</t>
  </si>
  <si>
    <t>30m</t>
  </si>
  <si>
    <t>Number of teams per Local Authority /# of teams</t>
  </si>
  <si>
    <t>Gas Meter &amp; Detector Fitting</t>
  </si>
  <si>
    <t>Number of teams set as one to give the total number of mandays required for pre/post scenario processing.</t>
  </si>
  <si>
    <t>Properties per day changed per team</t>
  </si>
  <si>
    <t>Network Survey</t>
  </si>
  <si>
    <t>Months per geographical area /mths</t>
  </si>
  <si>
    <t>Team Working Days per Year</t>
  </si>
  <si>
    <t>Only used for duration calculations (not costs)</t>
  </si>
  <si>
    <t>Days per year (basic)</t>
  </si>
  <si>
    <t>The basic characteristics of the existing gas network</t>
  </si>
  <si>
    <t>The basic characteristics of the existing gas network in an area can be related to either: 
• The number of domestic, commercial and total gas meters
• The density of gas meters (number of meters/km2)</t>
  </si>
  <si>
    <t xml:space="preserve">2015 BEIS published information on gas meters and consumption on a MSOA level.
https://www.gov.uk/government/statistics/lower-and-middle-super-output-areas-gas-consumption
</t>
  </si>
  <si>
    <t>The best available representation was made though there will be local variations</t>
  </si>
  <si>
    <t xml:space="preserve">The geography database is set up so that it can be interrogated by geographical areas representing different parts of the country and by areas of different meter density ranges.
Geographical Breakdowns:
• GDN
• LDZ
• Local Authority
• 39 Geographical Model Areas consisting of clusters of Local Authorities (grouped by similar Gas Consumption Density) </t>
  </si>
  <si>
    <t xml:space="preserve">The length of network in an area, for each material, and within each of the intermediate, medium and low pressure systems </t>
  </si>
  <si>
    <t>The length of network in an area, for each material, and within each of the intermediate, medium and low pressure systems is based on:
• 1999 Transco Network Data 
• 1990 Transco Network Data 
• Iron Mains Replacement Programme data</t>
  </si>
  <si>
    <t xml:space="preserve">Transco Capital Investment Monitoring – Length of Distribution Mains in Use (km to 1dp) (1999) 
1990 Transco Network Data :
IMRP HSE Website: 
http://www.hse.gov.uk/gas/supply/mainsreplacement/index.htm
</t>
  </si>
  <si>
    <t xml:space="preserve">• The length of the network for each material, for each LDZ (except Scotland) is provided by the 1999 Transco Data Set.
• The length of the network in Scotland can be obtained through back-calculation of both and IMRP data Transco data.
• The network length in each LDZ can be broken down into geographical area by pro-rata of total number of meters, as this exhibits the strongest correlation (R² = 0.56).
• The 1990 Transco Data also provides the breakdown of network length by pressure rating. This ratio was assumed for all regions of the UK in datasheet.
</t>
  </si>
  <si>
    <t>Costing of network components</t>
  </si>
  <si>
    <t>Where the quantity and cost of an element of the repurposing costs  would require modelling for each area, a relationship with network characteristics has been assumed and the findings of the H21 more detailed study has been drawn upon on a pro rata basis</t>
  </si>
  <si>
    <t xml:space="preserve">• The pipeline network length exhibits the strongest correlation with the number of meters in an area (R² = 0.56).
• Therefore this approach has been used to indicate likely magnitudes of re-purposing in individual areas, either:
o Extrapolated from the Leeds H21 Study
o Interpolated from a higher level geography (eg. LDZ or UK to Local Authority) to estimate the geographical distribution. 
</t>
  </si>
  <si>
    <t>Solder jointed copper pipe is suitable for hydrogen.</t>
  </si>
  <si>
    <t>ISO TR 15916 2015 Basic considerations for the safety of hydrogen systems</t>
  </si>
  <si>
    <t>Research needed to understand suitability of existing fittings</t>
  </si>
  <si>
    <t>Slides 77 - 89</t>
  </si>
  <si>
    <t xml:space="preserve">Replacement of  domestic iron and steel pipework within domestic buildings </t>
  </si>
  <si>
    <t>Based on SPONS price book, this is sufficient for just over 30m of 32mm diameter pipe, which can carry adequate gas supply for gas appliances of &gt;50kW combined input capacity.</t>
  </si>
  <si>
    <t>SPON’s mechanical and electrical services price book, edited by Aecom, 46th ed., 2015</t>
  </si>
  <si>
    <t>There is a massive variation between properties</t>
  </si>
  <si>
    <t>Cost per household</t>
  </si>
  <si>
    <t>Top 500 waste heat sites in the UK gives a good method of establishing top natural gas consumers.</t>
  </si>
  <si>
    <t>Accessible data on the regional distribution of industrial natural gas usage is not publicly accessible. Element Energy believe waste heat calibrated against known total usage data gives the best available method of defining Industrial Usage.</t>
  </si>
  <si>
    <t>Element Energy's Top 500 Waste Heat database</t>
  </si>
  <si>
    <t>Total gas usage for 'calibrating' waste heat data</t>
  </si>
  <si>
    <t>Dukes Natural Gas Usage data is the Government statistics on Natural gas usage.</t>
  </si>
  <si>
    <t>Dukes Natural Gas Usage - https://www.gov.uk/government/statistics/natural-gas-chapter-4-digest-of-united-kingdom-energy-statistics-dukes</t>
  </si>
  <si>
    <t>If the data behind the Dukes data was to be made available in the future then this should be used in place of the waste heat.</t>
  </si>
  <si>
    <t>Categorisation of Waste Heat listing into Process Type</t>
  </si>
  <si>
    <t>Element Energy assessment of data with consultation with BEIS</t>
  </si>
  <si>
    <t>Entries in database were first selected as whether they are possible candidates for hydrogen conversion and then categorised in line with process types used in Dukes.</t>
  </si>
  <si>
    <t>Defining Very High Demand Industrial demand regions</t>
  </si>
  <si>
    <t>Element Energy mapped the Waste Heat data and then selected by hand the five high demand regions</t>
  </si>
  <si>
    <t>Defining Very High Demand Regions independent to the standard regional nodes allows for scenarios involving these industries to be tested in analysis</t>
  </si>
  <si>
    <t>Cost of converting Industrial users' processes to hydrogen use</t>
  </si>
  <si>
    <t xml:space="preserve">Leeds H21 - http://www.northerngasnetworks.co.uk/archives/document/h21-leeds-city-gate
</t>
  </si>
  <si>
    <t>High level estimate</t>
  </si>
  <si>
    <t>There are a very small number of high demand users in Industry in contrast to Domestic very high numbers of low demand users. Therefore conversion solutions more bespoke, as confirmed by discussions with suppliers. Leeds H21 gives costs estimates by process type.
The H21 CHP costs are not used.</t>
  </si>
  <si>
    <t>CHP conversions would require a new turbine/internals</t>
  </si>
  <si>
    <t>Whilst a burner may be a relatively simple conversion it is believed by Element Energy that the majority of a CHP internals would need replacement due to different characteristics of hydrogen gas compared with natural gas.</t>
  </si>
  <si>
    <t>CHP prices (natural gas)</t>
  </si>
  <si>
    <t>Published Studies</t>
  </si>
  <si>
    <t xml:space="preserve">CHP cost evidence matrix - http://2050-calculator-tool-wiki.decc.gov.uk/cost_categories/98
Advancing Europe’s energy systems: Stationary fuel cells in distributed generation, FCH JU, Roland Berger, 2015
</t>
  </si>
  <si>
    <t>Hydrogen Domestic Boiler Costs</t>
  </si>
  <si>
    <t>Published study compared with discussion with Supplier</t>
  </si>
  <si>
    <t>Kiwa/E4Tech - Report for: DECC Desk study on the development of a hydrogen-fired appliance supply chain
discussion with industry experts</t>
  </si>
  <si>
    <t>£/ unit</t>
  </si>
  <si>
    <t>£2,500 (@10,000 UPM)</t>
  </si>
  <si>
    <t>£1,500 (@100,000 UPM)</t>
  </si>
  <si>
    <t>£1,000 (@1,000,000 UPM)</t>
  </si>
  <si>
    <t>A hydrogen ready hybrid boiler is assumed to be the same cost as a purely hydrogen boiler though saves time during switch over / conversion.</t>
  </si>
  <si>
    <t>Based on limited number of suppliers' estimates</t>
  </si>
  <si>
    <t>A hydrogen ready boiler installed ahead of the regional conversion/switch over would only take one hour to convert at the time of switch but take the same amount to install (up front of conversion). This gives a time saving at the conversion, but overall adds one hour of labour cost to all installs. Assume the same cost for the boiler.</t>
  </si>
  <si>
    <t>Time saved at switch over per hydrogen ready boiler.</t>
  </si>
  <si>
    <t>7.5 hrs</t>
  </si>
  <si>
    <t>Cost of installing a hydrogen boiler</t>
  </si>
  <si>
    <t>Published figures, assuming same time for hydrogen as natural gas for base case. Upper case uses data from H21 Study</t>
  </si>
  <si>
    <t xml:space="preserve">SPON’s mechanical and electrical services price book, edited by Aecom, 46th ed., 2015
Leeds H21 - http://www.northerngasnetworks.co.uk/archives/document/h21-leeds-city-gate
</t>
  </si>
  <si>
    <t>Lifetime of hydrogen boilers expected to be comparable with natural gas boilers</t>
  </si>
  <si>
    <t>discussion with supplier</t>
  </si>
  <si>
    <t>discussion with industry expert</t>
  </si>
  <si>
    <t>12 years</t>
  </si>
  <si>
    <t>Maintenance costs of a hydrogen boiler</t>
  </si>
  <si>
    <t>The supplier stated that maintenance costs are likely to be higher due to the expected required replacement of catalytic components. However, as this is just their expectation ahead of a designed and tested system. Also expected maintenance may be mandatory.
Maintenance cost is not modelled but included here for information.</t>
  </si>
  <si>
    <t>£/year</t>
  </si>
  <si>
    <t>All natural gas boilers must be replaced to run on hydrogen</t>
  </si>
  <si>
    <t>Sector accepted assumption due to different flame characteristics (e.g. flame speed, temperature, ignition energy, etc)</t>
  </si>
  <si>
    <t>Hydrogen Commercial Boiler Costs</t>
  </si>
  <si>
    <t>Kiwa/E4Tech - Report for: DECC Desk study on the development of a hydrogen-fired appliance supply chain
discussion with industry expert</t>
  </si>
  <si>
    <t>£350-£650/kW (@100 UPM)</t>
  </si>
  <si>
    <t>£53-100/kW (@1,000 UPM)</t>
  </si>
  <si>
    <t>Hydrogen Commercial Boiler Installation Costs</t>
  </si>
  <si>
    <t>£2,250 (100-200 kW)</t>
  </si>
  <si>
    <t>£2,500 (200-500 kW)</t>
  </si>
  <si>
    <t>£3,750 (&gt;500kW)</t>
  </si>
  <si>
    <t xml:space="preserve">Replacement of  iron and steel pipework within commercial buildings </t>
  </si>
  <si>
    <t>Based on SPONS price book</t>
  </si>
  <si>
    <t>£1,000 (100-200 kW)</t>
  </si>
  <si>
    <t>£2,000 (200-500 kW)</t>
  </si>
  <si>
    <t>£5,000 (&gt;500kW)</t>
  </si>
  <si>
    <t>Percentage of properties requiring upgrade of internal pipework</t>
  </si>
  <si>
    <t>Other domestic appliances cost and effort required</t>
  </si>
  <si>
    <t>Appliance:</t>
  </si>
  <si>
    <t>Unit Cost / £</t>
  </si>
  <si>
    <t>Effort /hrs</t>
  </si>
  <si>
    <t>Cooker - Hob</t>
  </si>
  <si>
    <t>Cooker - Oven</t>
  </si>
  <si>
    <t>Decorative Heater</t>
  </si>
  <si>
    <t>Industrial Conversion Costs</t>
  </si>
  <si>
    <t>Process:</t>
  </si>
  <si>
    <t>Conversion Cost /kW</t>
  </si>
  <si>
    <t>Process Boiler</t>
  </si>
  <si>
    <t>Space Heater</t>
  </si>
  <si>
    <t>CHP</t>
  </si>
  <si>
    <t>Glass</t>
  </si>
  <si>
    <t>Process</t>
  </si>
  <si>
    <t>FC CHP Capital Cost</t>
  </si>
  <si>
    <t xml:space="preserve">Advancing Europe’s energy systems: Stationary fuel cells in distributed generation, FCH JU, Roland Berger, 2015
</t>
  </si>
  <si>
    <t>Estimates of cost-down trajectories based on a single source.  The FCH JU study was an industry coalition backed study, so cost curves have been derived from date provided by the industry.</t>
  </si>
  <si>
    <t>£/kWe</t>
  </si>
  <si>
    <t>UPM</t>
  </si>
  <si>
    <t>1kWe CHP</t>
  </si>
  <si>
    <t>5 kWe CHP</t>
  </si>
  <si>
    <t>50 kWe CHP</t>
  </si>
  <si>
    <t>0.4 MWe CHP</t>
  </si>
  <si>
    <t>1.4 MWe CHP</t>
  </si>
  <si>
    <t>FC CHP Installation Cost</t>
  </si>
  <si>
    <t>FC CHP Annual Maintenance Cost</t>
  </si>
  <si>
    <t>FC CHP Thermal Efficiency</t>
  </si>
  <si>
    <t>-</t>
  </si>
  <si>
    <t>FC CHP Electrical Efficiency</t>
  </si>
  <si>
    <t>Onshore CO2 capture and transmission pressure is 10MPa and 8MPa respectively</t>
  </si>
  <si>
    <t>Pressure required to maintain dense phase of CO2</t>
  </si>
  <si>
    <t xml:space="preserve">http://www.zeroemissionsplatform.eu/library/publication/167-zep-cost-report-transport.html 
Zero emissions platform - The Costs of CO2 Transport
</t>
  </si>
  <si>
    <t>Slides 106 - 113</t>
  </si>
  <si>
    <t xml:space="preserve">MPa  </t>
  </si>
  <si>
    <t>CO2 is compressed to 25MPa at shoreline terminals before offshore transportation</t>
  </si>
  <si>
    <t>Maximum pipeline pressure specification to minimise pipeline size</t>
  </si>
  <si>
    <t xml:space="preserve">Energy Technologies Institute – Brine production cost-benefit analysis tool </t>
  </si>
  <si>
    <t>6 shoreline terminals included for offshore transportation</t>
  </si>
  <si>
    <t>Locations with infrastructure for CO2 transmission</t>
  </si>
  <si>
    <t>Bacton</t>
  </si>
  <si>
    <t>Forth</t>
  </si>
  <si>
    <t>Humber</t>
  </si>
  <si>
    <t>St Fergus</t>
  </si>
  <si>
    <t>Barrow</t>
  </si>
  <si>
    <t>Wirral</t>
  </si>
  <si>
    <t>Offshore pipelines sized to meet the wellhead pressure requirements for offshore storage sites</t>
  </si>
  <si>
    <t>Pipelines sized to avoid requirement for offshore boosting</t>
  </si>
  <si>
    <t>Offshore storage regions grouped into 4 geographic areas</t>
  </si>
  <si>
    <t>Individual sites grouped based on spatial clustering</t>
  </si>
  <si>
    <t>Northern North Sea (NNS)</t>
  </si>
  <si>
    <t>Central North Sea (CNS)</t>
  </si>
  <si>
    <t>Southern North Sea (NNS)</t>
  </si>
  <si>
    <t>East Irish Sea  Basin (EISB)</t>
  </si>
  <si>
    <t>Detailed cost infrastructure is used within ETI CBA tool to generate levelised cost outputs, these include the cost of offshore infrastructure including: appraisal, well remediation, offshore hub, distribution pipelines, injection facilities and injection wells</t>
  </si>
  <si>
    <t>Lifetime levelised cost of storage for individual storage units is pre processed</t>
  </si>
  <si>
    <t>Offshore infrastructure cost pre processed into levelised cost of storage</t>
  </si>
  <si>
    <t>Cost of storage is presented as a lifetime levelised cost for the aggregated offshore regions</t>
  </si>
  <si>
    <t>£/t</t>
  </si>
  <si>
    <t>To paste into technologies.nhm</t>
  </si>
  <si>
    <t>(scenario</t>
  </si>
  <si>
    <t xml:space="preserve"> ;; This is a test scenario to show that all the templates defined here validate.</t>
  </si>
  <si>
    <t xml:space="preserve"> start-date:01/01/2013</t>
  </si>
  <si>
    <t xml:space="preserve"> end-date:01/01/2014</t>
  </si>
  <si>
    <t xml:space="preserve"> stock-id:standard-spss-stock-more-vars</t>
  </si>
  <si>
    <t xml:space="preserve"> (on.dates</t>
  </si>
  <si>
    <t xml:space="preserve">  (scenario-start)</t>
  </si>
  <si>
    <t xml:space="preserve">  (apply</t>
  </si>
  <si>
    <t xml:space="preserve">   (do</t>
  </si>
  <si>
    <t xml:space="preserve">       all:false</t>
  </si>
  <si>
    <t>;       (technologies/biomass-boiler-pellets)</t>
  </si>
  <si>
    <t>;       (technologies/biomass-boiler-wood)</t>
  </si>
  <si>
    <t>;       (technologies/gas-boiler)</t>
  </si>
  <si>
    <t>;       (technologies/oil-boiler)</t>
  </si>
  <si>
    <t>;       (technologies/gas-storage-combi-boiler)</t>
  </si>
  <si>
    <t>;       (technologies/gas-instant-combi-boiler)</t>
  </si>
  <si>
    <t>;       (technologies/ashp)</t>
  </si>
  <si>
    <t>;       (technologies/gshp)</t>
  </si>
  <si>
    <t xml:space="preserve">       (technologies/solar-thermal)</t>
  </si>
  <si>
    <t xml:space="preserve">    )</t>
  </si>
  <si>
    <t xml:space="preserve">   )</t>
  </si>
  <si>
    <t xml:space="preserve">  )</t>
  </si>
  <si>
    <t xml:space="preserve"> (report.measure-installations)</t>
  </si>
  <si>
    <t xml:space="preserve"> )</t>
  </si>
  <si>
    <t>(include-modules assumptions.nhm)</t>
  </si>
  <si>
    <t>(~module technologies</t>
  </si>
  <si>
    <t>; resets all houses in the stock to have the standard opex</t>
  </si>
  <si>
    <t xml:space="preserve">         (template set-standard-opex []</t>
  </si>
  <si>
    <t xml:space="preserve">                   (action.reset-opex</t>
  </si>
  <si>
    <t xml:space="preserve">                    (standard-opex)))</t>
  </si>
  <si>
    <t xml:space="preserve">         </t>
  </si>
  <si>
    <t xml:space="preserve">         (template uncertain [@1:low @2:med @3:high]</t>
  </si>
  <si>
    <t xml:space="preserve">                   (random.triangular start:@low peak:@med end:@high))</t>
  </si>
  <si>
    <t xml:space="preserve">         (template standard-cylinder-volume []</t>
  </si>
  <si>
    <t xml:space="preserve">                      (max 1 (house.number-of-occupants))))</t>
  </si>
  <si>
    <t xml:space="preserve">         (template standard-opex [] </t>
  </si>
  <si>
    <t xml:space="preserve">         (template wet-heating-cost []</t>
  </si>
  <si>
    <t xml:space="preserve">                   (~comment</t>
  </si>
  <si>
    <t xml:space="preserve">                    type:assumption</t>
  </si>
  <si>
    <t xml:space="preserve">                      (house.total-floor-area)</t>
  </si>
  <si>
    <t xml:space="preserve">                      ))</t>
  </si>
  <si>
    <t xml:space="preserve">         (template standard-boiler-size []</t>
  </si>
  <si>
    <t xml:space="preserve">                   </t>
  </si>
  <si>
    <t xml:space="preserve">                   (size</t>
  </si>
  <si>
    <t xml:space="preserve">                    (function.steps</t>
  </si>
  <si>
    <t xml:space="preserve">                     value:(house.peak-load)</t>
  </si>
  <si>
    <t xml:space="preserve">                     round:Up</t>
  </si>
  <si>
    <t xml:space="preserve">                     )))</t>
  </si>
  <si>
    <t xml:space="preserve">         (template ashp-size []</t>
  </si>
  <si>
    <t xml:space="preserve">                                      type:assumption</t>
  </si>
  <si>
    <t xml:space="preserve">                   )</t>
  </si>
  <si>
    <t xml:space="preserve">         (template gshp-size []</t>
  </si>
  <si>
    <t xml:space="preserve">         ;; produce a term for a polynomial - if the coefficient is zero, nothing is</t>
  </si>
  <si>
    <t xml:space="preserve">         ;; emitted. Otherwise, if the index is 0 we produce the coefficient. Otherwise,</t>
  </si>
  <si>
    <t xml:space="preserve">         ;; we produce coefficient * variable ^ index</t>
  </si>
  <si>
    <t xml:space="preserve">         (template poly-term [@1:index @2:variable @3:coefficient]</t>
  </si>
  <si>
    <t xml:space="preserve">                   (~match</t>
  </si>
  <si>
    <t xml:space="preserve">                    @coefficient</t>
  </si>
  <si>
    <t xml:space="preserve">                    [0]</t>
  </si>
  <si>
    <t xml:space="preserve">                    default:(~match</t>
  </si>
  <si>
    <t xml:space="preserve">                             @index</t>
  </si>
  <si>
    <t xml:space="preserve">                             [0 @coefficient]</t>
  </si>
  <si>
    <t xml:space="preserve">                             default: (* @coefficient (pow @variable @index)))))</t>
  </si>
  <si>
    <t xml:space="preserve">         (template quadratic [[@x (size.kw)] [@a 0] [@b 0] [@c 0]]</t>
  </si>
  <si>
    <t xml:space="preserve">                   (+ (poly-term 2 @x @a)</t>
  </si>
  <si>
    <t xml:space="preserve">                      (poly-term 1 @x @b)</t>
  </si>
  <si>
    <t xml:space="preserve">                      (poly-term 0 @x @c))</t>
  </si>
  <si>
    <t xml:space="preserve">         (template cubic [[@x (size.kw)] [@a 0] [@b 0] [@c 0] [@d 0]]</t>
  </si>
  <si>
    <t xml:space="preserve">                   (+ (poly-term 3 @x @a)</t>
  </si>
  <si>
    <t xml:space="preserve">                      (poly-term 2 @x @b)</t>
  </si>
  <si>
    <t xml:space="preserve">                      (poly-term 1 @x @c)</t>
  </si>
  <si>
    <t xml:space="preserve">                      (poly-term 0 @x @d)))</t>
  </si>
  <si>
    <t xml:space="preserve">         (template standard-boiler [@fuel @capex]</t>
  </si>
  <si>
    <t xml:space="preserve">                   (measure.standard-boiler</t>
  </si>
  <si>
    <t xml:space="preserve">                    fuel: @fuel</t>
  </si>
  <si>
    <t xml:space="preserve">                    system-capex: (wet-heating-cost)</t>
  </si>
  <si>
    <t xml:space="preserve">                    cylinder-volume: (standard-cylinder-volume)</t>
  </si>
  <si>
    <t xml:space="preserve">                    size: (standard-boiler-size)</t>
  </si>
  <si>
    <t xml:space="preserve">                    opex: (standard-opex)</t>
  </si>
  <si>
    <t xml:space="preserve">                    capex:@capex))</t>
  </si>
  <si>
    <t xml:space="preserve">         (template combi-boiler [@fuel @capex @storage-volume]</t>
  </si>
  <si>
    <t xml:space="preserve">                   (measure.combi-boiler</t>
  </si>
  <si>
    <t xml:space="preserve">                    fuel:@fuel</t>
  </si>
  <si>
    <t xml:space="preserve">                    capex: @capex</t>
  </si>
  <si>
    <t xml:space="preserve">                    storage-volume:@storage-volume</t>
  </si>
  <si>
    <t xml:space="preserve">                    system-capex:(wet-heating-cost)</t>
  </si>
  <si>
    <t xml:space="preserve">                    size:(standard-boiler-size)</t>
  </si>
  <si>
    <t xml:space="preserve">                    ))</t>
  </si>
  <si>
    <t xml:space="preserve">         (template heat-pump [@type @cop @capex @size]</t>
  </si>
  <si>
    <t xml:space="preserve">                   (measure.heat-pump</t>
  </si>
  <si>
    <t xml:space="preserve">                    update-flags:[@type heat-pump]</t>
  </si>
  <si>
    <t xml:space="preserve">                    type:@type</t>
  </si>
  <si>
    <t xml:space="preserve">                    size:@size</t>
  </si>
  <si>
    <t xml:space="preserve">                    capex:@capex</t>
  </si>
  <si>
    <t xml:space="preserve">                    opex:(standard-opex)</t>
  </si>
  <si>
    <t xml:space="preserve">                    cop:@cop</t>
  </si>
  <si>
    <t xml:space="preserve">                    cylinder-insulation:50</t>
  </si>
  <si>
    <t xml:space="preserve">                    cylinder-volume:(standard-cylinder-volume)</t>
  </si>
  <si>
    <t xml:space="preserve">         (template gas-boiler []</t>
  </si>
  <si>
    <t xml:space="preserve">                   (standard-boiler </t>
  </si>
  <si>
    <t xml:space="preserve">                    fuel:MainsGas </t>
  </si>
  <si>
    <t xml:space="preserve">         (template oil-boiler []</t>
  </si>
  <si>
    <t xml:space="preserve">                    fuel:Oil</t>
  </si>
  <si>
    <t xml:space="preserve">         (template bulk-lpg-boiler []</t>
  </si>
  <si>
    <t xml:space="preserve">                    fuel: BulkLPG</t>
  </si>
  <si>
    <t xml:space="preserve">                    fuel: BottledLPG</t>
  </si>
  <si>
    <t xml:space="preserve">         (template gas-storage-combi-boiler []</t>
  </si>
  <si>
    <t xml:space="preserve">                   (combi-boiler </t>
  </si>
  <si>
    <t xml:space="preserve">         (template gas-instant-combi-boiler []</t>
  </si>
  <si>
    <t xml:space="preserve">                    storage-volume: 0 ))</t>
  </si>
  <si>
    <t xml:space="preserve">         (template bottled-lpg-instant-combi-boiler []</t>
  </si>
  <si>
    <t xml:space="preserve">         (template bulk-lpg-instant-combi-boiler []</t>
  </si>
  <si>
    <t xml:space="preserve">         (template oil-instant-combi-boiler []</t>
  </si>
  <si>
    <t xml:space="preserve">                    fuel: Oil</t>
  </si>
  <si>
    <t xml:space="preserve">         (template standard-biomass-boiler [@fuel]</t>
  </si>
  <si>
    <t xml:space="preserve">                    fuel:@fuel </t>
  </si>
  <si>
    <t xml:space="preserve">         (template biomass-boiler-pellets []</t>
  </si>
  <si>
    <t xml:space="preserve">                   (standard-biomass-boiler fuel:BiomassPellets))</t>
  </si>
  <si>
    <t xml:space="preserve">         (template biomass-boiler-wood []</t>
  </si>
  <si>
    <t xml:space="preserve">                   (standard-biomass-boiler fuel:BiomassWood))</t>
  </si>
  <si>
    <t xml:space="preserve">         (template ashp []</t>
  </si>
  <si>
    <t xml:space="preserve">                   (heat-pump type:AirSource</t>
  </si>
  <si>
    <t xml:space="preserve">                              size: (ashp-size)</t>
  </si>
  <si>
    <t xml:space="preserve">                              ))</t>
  </si>
  <si>
    <t xml:space="preserve">         (template gshp []</t>
  </si>
  <si>
    <t xml:space="preserve">                   (heat-pump type:GroundSource</t>
  </si>
  <si>
    <t xml:space="preserve">                              size: (gshp-size)</t>
  </si>
  <si>
    <t xml:space="preserve">         (template solar-thermal []</t>
  </si>
  <si>
    <t xml:space="preserve">                   (measure.solar-dhw</t>
  </si>
  <si>
    <t xml:space="preserve">         (template electric-storage-heater[]</t>
  </si>
  <si>
    <t xml:space="preserve">                   (measure.storage-heater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</si>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</sst>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
    <numFmt numFmtId="166" formatCode="_-[$€-2]* #,##0.000_-;\-[$€-2]* #,##0.000_-;_-[$€-2]* &quot;-&quot;??_-"/>
    <numFmt numFmtId="167" formatCode="_(* #,##0_);_(* \(#,##0\);_(* &quot; - &quot;_);_(@_)"/>
    <numFmt numFmtId="168" formatCode="_-[$€-2]* #,##0.00_-;\-[$€-2]* #,##0.00_-;_-[$€-2]* &quot;-&quot;??_-"/>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0;\-#,##0;\-"/>
    <numFmt numFmtId="181" formatCode="0;0;\-"/>
    <numFmt numFmtId="182" formatCode="[Red]&quot;Err&quot;;[Red]&quot;Err&quot;;&quot;OK&quot;"/>
    <numFmt numFmtId="183" formatCode="#,##0.0;\(#,##0.0\)"/>
    <numFmt numFmtId="184" formatCode="#,##0.00;\(#,##0.00\)"/>
    <numFmt numFmtId="185" formatCode="#,##0.000;[Red]\(#,##0.000\)"/>
    <numFmt numFmtId="186" formatCode="_(* #,##0.00_);_(* \(#,##0.00\);_(* &quot;-&quot;??_);_(@_)"/>
    <numFmt numFmtId="187" formatCode="_-#,##0.00_-;\-#,##0.00_-;_-\ &quot;-&quot;??_-;_-@_-"/>
    <numFmt numFmtId="188" formatCode="_-* #,##0.00_);\-* #,##0.00_);_-* &quot;-&quot;_);_-@_)"/>
    <numFmt numFmtId="189" formatCode="&quot;$&quot;#,##0_);[Red]\(&quot;$&quot;#,##0\)"/>
    <numFmt numFmtId="190" formatCode="_(&quot;£&quot;* #,##0.00_);_(&quot;£&quot;* \(#,##0.00\);_(&quot;£&quot;* &quot;-&quot;??_);_(@_)"/>
    <numFmt numFmtId="191" formatCode="000"/>
    <numFmt numFmtId="192" formatCode="#,###.00;\-#,##0.00;\-"/>
    <numFmt numFmtId="193" formatCode="000.00"/>
    <numFmt numFmtId="194" formatCode="_(* #,##0_);_(* \(#,##0\);_(* &quot;&quot;\ \-\ &quot;&quot;_);_(@_)"/>
    <numFmt numFmtId="195" formatCode="_-* #,##0\ _D_M_-;\-* #,##0\ _D_M_-;_-* &quot;-&quot;\ _D_M_-;_-@_-"/>
    <numFmt numFmtId="196" formatCode="_-* #,##0.00\ _D_M_-;\-* #,##0.00\ _D_M_-;_-* &quot;-&quot;??\ _D_M_-;_-@_-"/>
    <numFmt numFmtId="197" formatCode="[Magenta]&quot;Err&quot;;[Magenta]&quot;Err&quot;;[Blue]&quot;OK&quot;"/>
    <numFmt numFmtId="198" formatCode="[Blue]&quot;P&quot;;;[Red]&quot;O&quot;"/>
    <numFmt numFmtId="199" formatCode="General\ &quot;.&quot;"/>
    <numFmt numFmtId="200" formatCode="#,##0_);[Red]\(#,##0\);\-_)"/>
    <numFmt numFmtId="201" formatCode="0.0_)%;[Red]\(0.0%\);0.0_)%"/>
    <numFmt numFmtId="202" formatCode="[Red][&gt;1]&quot;&gt;100 %&quot;;[Red]\(0.0%\);0.0_)%"/>
    <numFmt numFmtId="203" formatCode="[&gt;0.5]#,##0;[&lt;-0.5]\-#,##0;\-"/>
    <numFmt numFmtId="204" formatCode="_-[$$-409]* #,##0.0_ ;_-[$$-409]* \-#,##0.0\ ;_-[$$-409]* &quot;-&quot;??_ ;_-@_ "/>
    <numFmt numFmtId="205" formatCode="#,##0.0_);\(#,##0.0\)"/>
    <numFmt numFmtId="206" formatCode="_-* #,##0\ _F_-;\-* #,##0\ _F_-;_-* &quot;-&quot;\ _F_-;_-@_-"/>
    <numFmt numFmtId="207" formatCode="_-* #,##0.00\ _F_-;\-* #,##0.00\ _F_-;_-* &quot;-&quot;??\ _F_-;_-@_-"/>
    <numFmt numFmtId="208" formatCode="_-* #,##0\ &quot;F&quot;_-;\-* #,##0\ &quot;F&quot;_-;_-* &quot;-&quot;\ &quot;F&quot;_-;_-@_-"/>
    <numFmt numFmtId="209" formatCode="_-* #,##0.00\ &quot;F&quot;_-;\-* #,##0.00\ &quot;F&quot;_-;_-* &quot;-&quot;??\ &quot;F&quot;_-;_-@_-"/>
    <numFmt numFmtId="210" formatCode="[$$-C09]#,##0.0"/>
    <numFmt numFmtId="211" formatCode="#,##0.0_ ;\-#,##0.0\ "/>
    <numFmt numFmtId="212" formatCode="#,##0.0,,_);\(#,##0.0,,\);\-_)"/>
    <numFmt numFmtId="213" formatCode="#,##0_);\(#,##0\);\-_)"/>
    <numFmt numFmtId="214" formatCode="#,##0.0,_);\(#,##0.0,\);\-_)"/>
    <numFmt numFmtId="215" formatCode="#,##0.00_);\(#,##0.00\);\-_)"/>
    <numFmt numFmtId="216" formatCode="_(#,##0.0_);\(#,##0.0\);_(&quot;-&quot;_)"/>
    <numFmt numFmtId="217" formatCode="#,##0.0_);\(#,##0.0\);&quot;-&quot;;@"/>
    <numFmt numFmtId="218" formatCode="#,##0.0000"/>
    <numFmt numFmtId="219" formatCode="0.0%"/>
    <numFmt numFmtId="220" formatCode="###.0"/>
    <numFmt numFmtId="221" formatCode="##.0"/>
    <numFmt numFmtId="222" formatCode="\+#,##0.00;[Red]\-#,##0.00"/>
    <numFmt numFmtId="223" formatCode="_-* #,##0.000_-;\-* #,##0.000_-;_-* &quot;-&quot;???_-;_-@_-"/>
    <numFmt numFmtId="224" formatCode="_-* #,##0.00000_-;\-* #,##0.00000_-;_-* &quot;-&quot;?????_-;_-@_-"/>
    <numFmt numFmtId="225" formatCode="00000"/>
    <numFmt numFmtId="226" formatCode="#,##0.000"/>
    <numFmt numFmtId="227" formatCode="&quot;£&quot;#,##0.00"/>
    <numFmt numFmtId="228" formatCode="dd\ mmm\ yy"/>
    <numFmt numFmtId="229" formatCode="#,###,##0"/>
    <numFmt numFmtId="230" formatCode="_-&quot;€&quot;\ * #,##0.00_-;\-&quot;€&quot;\ * #,##0.00_-;_-&quot;€&quot;\ * &quot;-&quot;??_-;_-@_-"/>
    <numFmt numFmtId="231" formatCode="_-* #,##0\ &quot;DM&quot;_-;\-* #,##0\ &quot;DM&quot;_-;_-* &quot;-&quot;\ &quot;DM&quot;_-;_-@_-"/>
    <numFmt numFmtId="232" formatCode="_-* #,##0.00\ &quot;DM&quot;_-;\-* #,##0.00\ &quot;DM&quot;_-;_-* &quot;-&quot;??\ &quot;DM&quot;_-;_-@_-"/>
    <numFmt numFmtId="233" formatCode="_-&quot;£&quot;* #,##0_-;\-&quot;£&quot;* #,##0_-;_-&quot;£&quot;* &quot;-&quot;??_-;_-@_-"/>
    <numFmt numFmtId="234" formatCode="_-* #,##0_-;\-* #,##0_-;_-* &quot;-&quot;??_-;_-@_-"/>
    <numFmt numFmtId="235" formatCode="&quot;£&quot;#,##0.0&quot;m&quot;"/>
    <numFmt numFmtId="236" formatCode="_-* #,##0.0_-;\-* #,##0.0_-;_-* &quot;-&quot;??_-;_-@_-"/>
    <numFmt numFmtId="237" formatCode="0.0000"/>
    <numFmt numFmtId="238" formatCode="0.00000"/>
    <numFmt numFmtId="239" formatCode="_-&quot;£&quot;* #,##0.000_-;\-&quot;£&quot;* #,##0.000_-;_-&quot;£&quot;* &quot;-&quot;??_-;_-@_-"/>
    <numFmt numFmtId="240" formatCode="_-* #,##0.000_-;\-* #,##0.000_-;_-* &quot;-&quot;??_-;_-@_-"/>
    <numFmt numFmtId="241" formatCode="_-[$$-409]* #,##0.00_ ;_-[$$-409]* \-#,##0.00\ ;_-[$$-409]* &quot;-&quot;??_ ;_-@_ "/>
    <numFmt numFmtId="242" formatCode="_-[$£-809]* #,##0.00_-;\-[$£-809]* #,##0.00_-;_-[$£-809]* &quot;-&quot;??_-;_-@_-"/>
    <numFmt numFmtId="243" formatCode="&quot;£&quot;#,##0.0000;[Red]\-&quot;£&quot;#,##0.0000"/>
    <numFmt numFmtId="244" formatCode="_-&quot;£&quot;* #,##0.000000_-;\-&quot;£&quot;* #,##0.000000_-;_-&quot;£&quot;* &quot;-&quot;??_-;_-@_-"/>
    <numFmt numFmtId="245" formatCode="&quot;£&quot;#,##0.0&quot;M&quot;"/>
    <numFmt numFmtId="246" formatCode="&quot;£&quot;#,##0.00&quot;M&quot;"/>
  </numFmts>
  <fonts count="238">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8"/>
      <color rgb="FF000000"/>
      <name val="Verdana"/>
      <family val="2"/>
    </font>
    <font>
      <b/>
      <sz val="12"/>
      <color rgb="FF000000"/>
      <name val="Calibri"/>
      <family val="2"/>
      <scheme val="minor"/>
    </font>
    <font>
      <b/>
      <sz val="16"/>
      <name val="Tahoma"/>
      <family val="2"/>
    </font>
    <font>
      <b/>
      <sz val="16"/>
      <name val="Calibri"/>
      <family val="2"/>
      <scheme val="minor"/>
    </font>
    <font>
      <b/>
      <sz val="11"/>
      <name val="Calibri"/>
      <family val="2"/>
      <scheme val="minor"/>
    </font>
    <font>
      <u/>
      <sz val="11"/>
      <color rgb="FF0000FF"/>
      <name val="Calibri"/>
      <family val="2"/>
      <scheme val="minor"/>
    </font>
    <font>
      <sz val="8"/>
      <color indexed="12"/>
      <name val="Arial"/>
      <family val="2"/>
    </font>
    <font>
      <sz val="10"/>
      <name val="Arial"/>
      <family val="2"/>
    </font>
    <font>
      <sz val="9"/>
      <color indexed="8"/>
      <name val="Arial"/>
      <family val="2"/>
    </font>
    <font>
      <sz val="11"/>
      <color indexed="8"/>
      <name val="Calibri"/>
      <family val="2"/>
    </font>
    <font>
      <sz val="12"/>
      <color indexed="8"/>
      <name val="Arial"/>
      <family val="2"/>
    </font>
    <font>
      <sz val="11"/>
      <color indexed="63"/>
      <name val="Calibri"/>
      <family val="2"/>
    </font>
    <font>
      <sz val="10"/>
      <color theme="1"/>
      <name val="Gill Sans MT"/>
      <family val="2"/>
    </font>
    <font>
      <sz val="10"/>
      <color theme="1"/>
      <name val="Arial"/>
      <family val="2"/>
    </font>
    <font>
      <sz val="10"/>
      <name val="Arial Cyr"/>
      <charset val="204"/>
    </font>
    <font>
      <sz val="11"/>
      <color indexed="9"/>
      <name val="Calibri"/>
      <family val="2"/>
    </font>
    <font>
      <sz val="12"/>
      <color indexed="9"/>
      <name val="Arial"/>
      <family val="2"/>
    </font>
    <font>
      <sz val="10"/>
      <color theme="0"/>
      <name val="Gill Sans MT"/>
      <family val="2"/>
    </font>
    <font>
      <sz val="10"/>
      <color theme="0"/>
      <name val="Arial"/>
      <family val="2"/>
    </font>
    <font>
      <sz val="9"/>
      <name val="Arial"/>
      <family val="2"/>
    </font>
    <font>
      <sz val="10"/>
      <name val="Gill Sans MT"/>
      <family val="2"/>
    </font>
    <font>
      <sz val="9"/>
      <name val="Times New Roman"/>
      <family val="1"/>
    </font>
    <font>
      <sz val="12"/>
      <name val="Arial"/>
      <family val="2"/>
    </font>
    <font>
      <sz val="8"/>
      <name val="Calibri"/>
      <family val="2"/>
      <scheme val="minor"/>
    </font>
    <font>
      <sz val="11"/>
      <color indexed="20"/>
      <name val="Calibri"/>
      <family val="2"/>
    </font>
    <font>
      <sz val="12"/>
      <color indexed="20"/>
      <name val="Arial"/>
      <family val="2"/>
    </font>
    <font>
      <sz val="10"/>
      <color rgb="FF9C0006"/>
      <name val="Arial"/>
      <family val="2"/>
    </font>
    <font>
      <sz val="10"/>
      <color indexed="63"/>
      <name val="Gill Sans MT"/>
      <family val="2"/>
    </font>
    <font>
      <u/>
      <sz val="10"/>
      <color indexed="20"/>
      <name val="Arial"/>
      <family val="2"/>
    </font>
    <font>
      <sz val="8"/>
      <name val="Arial"/>
      <family val="2"/>
    </font>
    <font>
      <b/>
      <sz val="9"/>
      <name val="Times New Roman"/>
      <family val="1"/>
    </font>
    <font>
      <b/>
      <sz val="11"/>
      <color indexed="28"/>
      <name val="Calibri"/>
      <family val="2"/>
    </font>
    <font>
      <b/>
      <sz val="11"/>
      <color indexed="52"/>
      <name val="Calibri"/>
      <family val="2"/>
    </font>
    <font>
      <sz val="10"/>
      <color indexed="8"/>
      <name val="Arial"/>
      <family val="2"/>
    </font>
    <font>
      <b/>
      <sz val="11"/>
      <color indexed="29"/>
      <name val="Calibri"/>
      <family val="2"/>
    </font>
    <font>
      <b/>
      <sz val="10"/>
      <color rgb="FFFA7D00"/>
      <name val="Gill Sans MT"/>
      <family val="2"/>
    </font>
    <font>
      <b/>
      <sz val="10"/>
      <color rgb="FFFA7D00"/>
      <name val="Arial"/>
      <family val="2"/>
    </font>
    <font>
      <sz val="8"/>
      <name val="Tahoma"/>
      <family val="2"/>
    </font>
    <font>
      <sz val="11"/>
      <color indexed="28"/>
      <name val="Calibri"/>
      <family val="2"/>
    </font>
    <font>
      <b/>
      <sz val="11"/>
      <color indexed="9"/>
      <name val="Calibri"/>
      <family val="2"/>
    </font>
    <font>
      <b/>
      <sz val="12"/>
      <color indexed="9"/>
      <name val="Arial"/>
      <family val="2"/>
    </font>
    <font>
      <b/>
      <sz val="11"/>
      <color theme="0"/>
      <name val="Calibri"/>
      <family val="2"/>
    </font>
    <font>
      <b/>
      <sz val="10"/>
      <color theme="0"/>
      <name val="Gill Sans MT"/>
      <family val="2"/>
    </font>
    <font>
      <b/>
      <sz val="10"/>
      <color theme="0"/>
      <name val="Arial"/>
      <family val="2"/>
    </font>
    <font>
      <b/>
      <sz val="10"/>
      <color indexed="22"/>
      <name val="Tahoma"/>
      <family val="2"/>
    </font>
    <font>
      <b/>
      <i/>
      <sz val="10"/>
      <color theme="0"/>
      <name val="Gill Sans MT"/>
      <family val="2"/>
    </font>
    <font>
      <b/>
      <i/>
      <sz val="10"/>
      <name val="Gill Sans MT"/>
      <family val="2"/>
    </font>
    <font>
      <sz val="13"/>
      <name val="Tms Rmn"/>
    </font>
    <font>
      <sz val="12"/>
      <name val="Tms Rmn"/>
    </font>
    <font>
      <sz val="12"/>
      <color indexed="14"/>
      <name val="Arial"/>
      <family val="2"/>
    </font>
    <font>
      <sz val="10"/>
      <name val="MS Sans Serif"/>
      <family val="2"/>
    </font>
    <font>
      <b/>
      <sz val="9"/>
      <color indexed="9"/>
      <name val="Arial"/>
      <family val="2"/>
    </font>
    <font>
      <sz val="10"/>
      <color indexed="62"/>
      <name val="Book Antiqua"/>
      <family val="1"/>
    </font>
    <font>
      <sz val="10"/>
      <name val="Tms Rmn"/>
    </font>
    <font>
      <sz val="10"/>
      <name val="Tahoma"/>
      <family val="2"/>
    </font>
    <font>
      <sz val="10"/>
      <color indexed="18"/>
      <name val="Arial"/>
      <family val="2"/>
    </font>
    <font>
      <sz val="11"/>
      <name val="Arial"/>
      <family val="2"/>
    </font>
    <font>
      <b/>
      <u val="double"/>
      <sz val="9"/>
      <name val="Arial"/>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i/>
      <sz val="11"/>
      <color indexed="23"/>
      <name val="Calibri"/>
      <family val="2"/>
    </font>
    <font>
      <i/>
      <sz val="12"/>
      <color indexed="23"/>
      <name val="Arial"/>
      <family val="2"/>
    </font>
    <font>
      <i/>
      <sz val="10"/>
      <color rgb="FF7F7F7F"/>
      <name val="Gill Sans MT"/>
      <family val="2"/>
    </font>
    <font>
      <i/>
      <sz val="10"/>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b/>
      <sz val="10"/>
      <color indexed="8"/>
      <name val="Arial"/>
      <family val="2"/>
    </font>
    <font>
      <i/>
      <sz val="10"/>
      <color indexed="8"/>
      <name val="Arial"/>
      <family val="2"/>
    </font>
    <font>
      <sz val="10"/>
      <color indexed="12"/>
      <name val="Arial"/>
      <family val="2"/>
    </font>
    <font>
      <sz val="11"/>
      <color indexed="17"/>
      <name val="Calibri"/>
      <family val="2"/>
    </font>
    <font>
      <sz val="12"/>
      <color indexed="17"/>
      <name val="Arial"/>
      <family val="2"/>
    </font>
    <font>
      <sz val="10"/>
      <color rgb="FF006100"/>
      <name val="Gill Sans MT"/>
      <family val="2"/>
    </font>
    <font>
      <sz val="10"/>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b/>
      <sz val="10"/>
      <color indexed="9"/>
      <name val="Tahoma"/>
      <family val="2"/>
    </font>
    <font>
      <b/>
      <sz val="10"/>
      <color indexed="8"/>
      <name val="Tahoma"/>
      <family val="2"/>
    </font>
    <font>
      <sz val="14"/>
      <name val="Arial"/>
      <family val="2"/>
    </font>
    <font>
      <b/>
      <sz val="15"/>
      <color indexed="56"/>
      <name val="Calibri"/>
      <family val="2"/>
    </font>
    <font>
      <b/>
      <sz val="15"/>
      <color theme="3"/>
      <name val="Arial"/>
      <family val="2"/>
    </font>
    <font>
      <b/>
      <sz val="15"/>
      <color indexed="56"/>
      <name val="Arial"/>
      <family val="2"/>
    </font>
    <font>
      <b/>
      <sz val="15"/>
      <color indexed="62"/>
      <name val="Gill Sans MT"/>
      <family val="2"/>
    </font>
    <font>
      <b/>
      <sz val="10"/>
      <name val="Cambria"/>
      <family val="2"/>
      <scheme val="major"/>
    </font>
    <font>
      <b/>
      <sz val="13"/>
      <color indexed="56"/>
      <name val="Calibri"/>
      <family val="2"/>
    </font>
    <font>
      <b/>
      <sz val="13"/>
      <color theme="3"/>
      <name val="Arial"/>
      <family val="2"/>
    </font>
    <font>
      <b/>
      <sz val="13"/>
      <color indexed="56"/>
      <name val="Arial"/>
      <family val="2"/>
    </font>
    <font>
      <sz val="11"/>
      <color indexed="8"/>
      <name val="Arial"/>
      <family val="2"/>
    </font>
    <font>
      <b/>
      <sz val="13"/>
      <color indexed="62"/>
      <name val="Gill Sans MT"/>
      <family val="2"/>
    </font>
    <font>
      <b/>
      <sz val="9"/>
      <name val="Cambria"/>
      <family val="2"/>
      <scheme val="major"/>
    </font>
    <font>
      <b/>
      <sz val="11"/>
      <color indexed="56"/>
      <name val="Calibri"/>
      <family val="2"/>
    </font>
    <font>
      <b/>
      <sz val="11"/>
      <color theme="3"/>
      <name val="Arial"/>
      <family val="2"/>
    </font>
    <font>
      <b/>
      <sz val="11"/>
      <color indexed="56"/>
      <name val="Arial"/>
      <family val="2"/>
    </font>
    <font>
      <b/>
      <sz val="9"/>
      <name val="Arial"/>
      <family val="2"/>
    </font>
    <font>
      <b/>
      <sz val="11"/>
      <color indexed="62"/>
      <name val="Gill Sans MT"/>
      <family val="2"/>
    </font>
    <font>
      <b/>
      <sz val="8"/>
      <name val="Cambria"/>
      <family val="2"/>
      <scheme val="major"/>
    </font>
    <font>
      <b/>
      <sz val="11"/>
      <color indexed="48"/>
      <name val="Calibri"/>
      <family val="2"/>
    </font>
    <font>
      <sz val="8"/>
      <name val="Cambria"/>
      <family val="2"/>
      <scheme val="major"/>
    </font>
    <font>
      <b/>
      <sz val="12"/>
      <name val="Arial"/>
      <family val="2"/>
    </font>
    <font>
      <b/>
      <sz val="18"/>
      <name val="Arial"/>
      <family val="2"/>
    </font>
    <font>
      <b/>
      <sz val="12"/>
      <name val="Times New Roman"/>
      <family val="1"/>
    </font>
    <font>
      <u/>
      <sz val="9"/>
      <color indexed="12"/>
      <name val="Geneva"/>
    </font>
    <font>
      <u/>
      <sz val="9"/>
      <color indexed="12"/>
      <name val="Arial"/>
      <family val="2"/>
    </font>
    <font>
      <u/>
      <sz val="10"/>
      <color indexed="12"/>
      <name val="Arial"/>
      <family val="2"/>
    </font>
    <font>
      <i/>
      <u/>
      <sz val="9"/>
      <color indexed="12"/>
      <name val="Arial"/>
      <family val="2"/>
    </font>
    <font>
      <sz val="10"/>
      <color theme="10"/>
      <name val="Cambria"/>
      <family val="1"/>
    </font>
    <font>
      <u/>
      <sz val="10"/>
      <color theme="10"/>
      <name val="Arial"/>
      <family val="2"/>
    </font>
    <font>
      <b/>
      <sz val="10"/>
      <color indexed="56"/>
      <name val="Wingdings"/>
      <charset val="2"/>
    </font>
    <font>
      <b/>
      <u/>
      <sz val="8"/>
      <color indexed="56"/>
      <name val="Calibri"/>
      <family val="2"/>
      <scheme val="minor"/>
    </font>
    <font>
      <sz val="11"/>
      <color indexed="62"/>
      <name val="Calibri"/>
      <family val="2"/>
    </font>
    <font>
      <sz val="10"/>
      <color indexed="56"/>
      <name val="Arial"/>
      <family val="2"/>
    </font>
    <font>
      <sz val="11"/>
      <color indexed="48"/>
      <name val="Calibri"/>
      <family val="2"/>
    </font>
    <font>
      <sz val="10"/>
      <color rgb="FF3F3F76"/>
      <name val="Arial"/>
      <family val="2"/>
    </font>
    <font>
      <sz val="10"/>
      <color rgb="FF3F3F76"/>
      <name val="Gill Sans MT"/>
      <family val="2"/>
    </font>
    <font>
      <b/>
      <sz val="10"/>
      <color indexed="12"/>
      <name val="Arial"/>
      <family val="2"/>
    </font>
    <font>
      <sz val="9"/>
      <name val="Arial MT"/>
    </font>
    <font>
      <i/>
      <sz val="8"/>
      <color indexed="18"/>
      <name val="Arial"/>
      <family val="2"/>
    </font>
    <font>
      <sz val="9"/>
      <color indexed="20"/>
      <name val="Arial MT"/>
    </font>
    <font>
      <sz val="11"/>
      <color indexed="52"/>
      <name val="Calibri"/>
      <family val="2"/>
    </font>
    <font>
      <sz val="12"/>
      <color indexed="52"/>
      <name val="Arial"/>
      <family val="2"/>
    </font>
    <font>
      <sz val="11"/>
      <color indexed="29"/>
      <name val="Calibri"/>
      <family val="2"/>
    </font>
    <font>
      <sz val="10"/>
      <color rgb="FFFA7D00"/>
      <name val="Gill Sans MT"/>
      <family val="2"/>
    </font>
    <font>
      <sz val="10"/>
      <color rgb="FFFA7D00"/>
      <name val="Arial"/>
      <family val="2"/>
    </font>
    <font>
      <i/>
      <sz val="10"/>
      <color theme="0"/>
      <name val="Gill Sans MT"/>
      <family val="2"/>
    </font>
    <font>
      <b/>
      <sz val="12"/>
      <name val="Cambria"/>
      <family val="2"/>
      <scheme val="major"/>
    </font>
    <font>
      <b/>
      <u val="singleAccounting"/>
      <sz val="9"/>
      <color indexed="9"/>
      <name val="Arial"/>
      <family val="2"/>
    </font>
    <font>
      <sz val="11"/>
      <color indexed="60"/>
      <name val="Calibri"/>
      <family val="2"/>
    </font>
    <font>
      <sz val="12"/>
      <color indexed="60"/>
      <name val="Arial"/>
      <family val="2"/>
    </font>
    <font>
      <sz val="11"/>
      <color indexed="10"/>
      <name val="Calibri"/>
      <family val="2"/>
    </font>
    <font>
      <sz val="10"/>
      <color rgb="FF9C6500"/>
      <name val="Gill Sans MT"/>
      <family val="2"/>
    </font>
    <font>
      <sz val="10"/>
      <color rgb="FF9C6500"/>
      <name val="Arial"/>
      <family val="2"/>
    </font>
    <font>
      <sz val="12"/>
      <color indexed="10"/>
      <name val="Arial"/>
      <family val="2"/>
    </font>
    <font>
      <sz val="10"/>
      <color theme="1"/>
      <name val="Calibri"/>
      <family val="2"/>
      <scheme val="minor"/>
    </font>
    <font>
      <sz val="11"/>
      <color theme="1"/>
      <name val="Arial"/>
      <family val="2"/>
    </font>
    <font>
      <sz val="9"/>
      <color theme="1"/>
      <name val="Arial"/>
      <family val="2"/>
    </font>
    <font>
      <sz val="10"/>
      <color indexed="8"/>
      <name val="Gill Sans MT"/>
      <family val="2"/>
    </font>
    <font>
      <i/>
      <sz val="6"/>
      <name val="Frutiger SC45 Light"/>
      <family val="2"/>
    </font>
    <font>
      <sz val="8"/>
      <name val="Calibri"/>
      <family val="1"/>
      <scheme val="minor"/>
    </font>
    <font>
      <sz val="9"/>
      <name val="Geneva"/>
    </font>
    <font>
      <b/>
      <sz val="11"/>
      <color indexed="63"/>
      <name val="Calibri"/>
      <family val="2"/>
    </font>
    <font>
      <b/>
      <sz val="12"/>
      <color indexed="63"/>
      <name val="Arial"/>
      <family val="2"/>
    </font>
    <font>
      <b/>
      <sz val="10"/>
      <color indexed="8"/>
      <name val="Gill Sans MT"/>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6"/>
      <name val="Frutiger sc65 bold"/>
      <family val="2"/>
    </font>
    <font>
      <b/>
      <sz val="8"/>
      <name val="Frutiger sc65 bold"/>
      <family val="2"/>
    </font>
    <font>
      <sz val="10"/>
      <name val="Times New Roman"/>
      <family val="1"/>
    </font>
    <font>
      <sz val="10"/>
      <color indexed="6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4"/>
      <name val="Cambria"/>
      <family val="2"/>
      <scheme val="major"/>
    </font>
    <font>
      <u/>
      <sz val="9"/>
      <name val="Arial"/>
      <family val="2"/>
    </font>
    <font>
      <i/>
      <sz val="12"/>
      <name val="Times New Roman"/>
      <family val="1"/>
    </font>
    <font>
      <sz val="8"/>
      <name val="Helv"/>
    </font>
    <font>
      <sz val="10"/>
      <name val="Frutiger sc75 Black"/>
      <family val="2"/>
    </font>
    <font>
      <b/>
      <sz val="10"/>
      <name val="Arial"/>
      <family val="2"/>
    </font>
    <font>
      <sz val="8"/>
      <color indexed="9"/>
      <name val="Arial"/>
      <family val="2"/>
    </font>
    <font>
      <b/>
      <sz val="8"/>
      <name val="Arial"/>
      <family val="2"/>
    </font>
    <font>
      <sz val="9"/>
      <name val="SwitzerlandNarrow"/>
      <family val="2"/>
    </font>
    <font>
      <sz val="9"/>
      <color indexed="12"/>
      <name val="SwitzerlandNarrow"/>
      <family val="2"/>
    </font>
    <font>
      <b/>
      <sz val="10"/>
      <color indexed="9"/>
      <name val="Frutiger sc75 Black"/>
      <family val="2"/>
    </font>
    <font>
      <b/>
      <sz val="9"/>
      <color theme="1"/>
      <name val="Cambria"/>
      <family val="1"/>
      <scheme val="major"/>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sz val="11"/>
      <color indexed="16"/>
      <name val="Calibri"/>
      <family val="2"/>
    </font>
    <font>
      <i/>
      <sz val="11"/>
      <color indexed="38"/>
      <name val="Calibri"/>
      <family val="2"/>
    </font>
    <font>
      <b/>
      <sz val="8"/>
      <color indexed="10"/>
      <name val="Arial"/>
      <family val="2"/>
    </font>
    <font>
      <sz val="7"/>
      <name val="Arial"/>
      <family val="2"/>
    </font>
    <font>
      <sz val="10"/>
      <color indexed="9"/>
      <name val="Arial"/>
      <family val="2"/>
    </font>
    <font>
      <b/>
      <sz val="12"/>
      <color indexed="20"/>
      <name val="Arial"/>
      <family val="2"/>
    </font>
    <font>
      <b/>
      <sz val="18"/>
      <color indexed="56"/>
      <name val="Cambria"/>
      <family val="1"/>
    </font>
    <font>
      <b/>
      <sz val="11"/>
      <color indexed="61"/>
      <name val="Arial"/>
      <family val="2"/>
    </font>
    <font>
      <b/>
      <sz val="18"/>
      <color indexed="56"/>
      <name val="Cambria"/>
      <family val="2"/>
    </font>
    <font>
      <b/>
      <sz val="10"/>
      <color indexed="17"/>
      <name val="Arial"/>
      <family val="2"/>
    </font>
    <font>
      <b/>
      <sz val="18"/>
      <color indexed="48"/>
      <name val="Cambria"/>
      <family val="2"/>
    </font>
    <font>
      <b/>
      <sz val="18"/>
      <color indexed="62"/>
      <name val="Cambria"/>
      <family val="1"/>
    </font>
    <font>
      <b/>
      <sz val="10"/>
      <color indexed="50"/>
      <name val="Arial"/>
      <family val="2"/>
    </font>
    <font>
      <b/>
      <sz val="18"/>
      <color theme="3"/>
      <name val="Cambria"/>
      <family val="1"/>
      <scheme val="major"/>
    </font>
    <font>
      <b/>
      <sz val="14"/>
      <name val="Helv"/>
    </font>
    <font>
      <b/>
      <sz val="12"/>
      <name val="Helv"/>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0"/>
      <color indexed="18"/>
      <name val="Arial"/>
      <family val="2"/>
    </font>
    <font>
      <b/>
      <sz val="11"/>
      <color indexed="8"/>
      <name val="Calibri"/>
      <family val="2"/>
    </font>
    <font>
      <b/>
      <sz val="10"/>
      <color theme="1"/>
      <name val="Gill Sans MT"/>
      <family val="2"/>
    </font>
    <font>
      <b/>
      <sz val="10"/>
      <color theme="1"/>
      <name val="Arial"/>
      <family val="2"/>
    </font>
    <font>
      <sz val="11"/>
      <color indexed="59"/>
      <name val="Calibri"/>
      <family val="2"/>
    </font>
    <font>
      <sz val="11"/>
      <color indexed="10"/>
      <name val="Arial"/>
      <family val="2"/>
    </font>
    <font>
      <sz val="11"/>
      <color rgb="FFFF0000"/>
      <name val="Calibri"/>
      <family val="2"/>
    </font>
    <font>
      <sz val="10"/>
      <color rgb="FFFF0000"/>
      <name val="Gill Sans MT"/>
      <family val="2"/>
    </font>
    <font>
      <sz val="10"/>
      <color rgb="FFFF0000"/>
      <name val="Arial"/>
      <family val="2"/>
    </font>
    <font>
      <b/>
      <sz val="12"/>
      <color indexed="12"/>
      <name val="Arial"/>
      <family val="2"/>
    </font>
    <font>
      <u/>
      <sz val="11"/>
      <color theme="10"/>
      <name val="Calibri"/>
      <family val="2"/>
      <scheme val="minor"/>
    </font>
    <font>
      <sz val="8"/>
      <color rgb="FF000000"/>
      <name val="Calibri"/>
      <family val="2"/>
      <scheme val="minor"/>
    </font>
    <font>
      <b/>
      <sz val="14"/>
      <color theme="1"/>
      <name val="Calibri"/>
      <family val="2"/>
      <scheme val="minor"/>
    </font>
    <font>
      <sz val="11"/>
      <name val="Calibri"/>
      <family val="2"/>
      <scheme val="minor"/>
    </font>
    <font>
      <sz val="10"/>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i/>
      <sz val="11"/>
      <color theme="1"/>
      <name val="Calibri"/>
      <family val="2"/>
      <scheme val="minor"/>
    </font>
    <font>
      <sz val="10"/>
      <color rgb="FF000000"/>
      <name val="Calibri"/>
      <family val="2"/>
      <scheme val="minor"/>
    </font>
    <font>
      <i/>
      <sz val="10"/>
      <color theme="1"/>
      <name val="Arial"/>
      <family val="2"/>
    </font>
    <font>
      <sz val="11"/>
      <color theme="0" tint="-0.14999847407452621"/>
      <name val="Calibri"/>
      <family val="2"/>
      <scheme val="minor"/>
    </font>
    <font>
      <sz val="8"/>
      <color theme="0" tint="-0.14999847407452621"/>
      <name val="Verdana"/>
      <family val="2"/>
    </font>
    <font>
      <b/>
      <sz val="11"/>
      <color theme="0" tint="-0.14999847407452621"/>
      <name val="Calibri"/>
      <family val="2"/>
      <scheme val="minor"/>
    </font>
    <font>
      <sz val="9"/>
      <color indexed="81"/>
      <name val="Tahoma"/>
      <family val="2"/>
    </font>
    <font>
      <b/>
      <sz val="9"/>
      <color indexed="81"/>
      <name val="Tahoma"/>
      <family val="2"/>
    </font>
  </fonts>
  <fills count="132">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00AEEF"/>
        <bgColor indexed="64"/>
      </patternFill>
    </fill>
    <fill>
      <patternFill patternType="solid">
        <fgColor theme="2"/>
        <bgColor indexed="64"/>
      </patternFill>
    </fill>
    <fill>
      <patternFill patternType="solid">
        <fgColor rgb="FFCCECFF"/>
        <bgColor indexed="64"/>
      </patternFill>
    </fill>
    <fill>
      <patternFill patternType="solid">
        <fgColor rgb="FF99FFCC"/>
        <bgColor indexed="64"/>
      </patternFill>
    </fill>
    <fill>
      <patternFill patternType="solid">
        <fgColor indexed="31"/>
        <bgColor indexed="64"/>
      </patternFill>
    </fill>
    <fill>
      <patternFill patternType="solid">
        <fgColor indexed="31"/>
      </patternFill>
    </fill>
    <fill>
      <patternFill patternType="solid">
        <fgColor theme="4" tint="0.79985961485641044"/>
        <bgColor indexed="64"/>
      </patternFill>
    </fill>
    <fill>
      <patternFill patternType="solid">
        <fgColor indexed="26"/>
      </patternFill>
    </fill>
    <fill>
      <patternFill patternType="solid">
        <fgColor indexed="9"/>
        <bgColor indexed="64"/>
      </patternFill>
    </fill>
    <fill>
      <patternFill patternType="solid">
        <fgColor indexed="45"/>
        <bgColor indexed="64"/>
      </patternFill>
    </fill>
    <fill>
      <patternFill patternType="solid">
        <fgColor indexed="45"/>
      </patternFill>
    </fill>
    <fill>
      <patternFill patternType="solid">
        <fgColor theme="5" tint="0.79985961485641044"/>
        <bgColor indexed="64"/>
      </patternFill>
    </fill>
    <fill>
      <patternFill patternType="solid">
        <fgColor indexed="53"/>
      </patternFill>
    </fill>
    <fill>
      <patternFill patternType="solid">
        <fgColor indexed="47"/>
        <bgColor indexed="64"/>
      </patternFill>
    </fill>
    <fill>
      <patternFill patternType="solid">
        <fgColor indexed="42"/>
        <bgColor indexed="64"/>
      </patternFill>
    </fill>
    <fill>
      <patternFill patternType="solid">
        <fgColor indexed="42"/>
      </patternFill>
    </fill>
    <fill>
      <patternFill patternType="solid">
        <fgColor theme="6" tint="0.79985961485641044"/>
        <bgColor indexed="64"/>
      </patternFill>
    </fill>
    <fill>
      <patternFill patternType="solid">
        <fgColor indexed="22"/>
      </patternFill>
    </fill>
    <fill>
      <patternFill patternType="solid">
        <fgColor indexed="26"/>
        <bgColor indexed="64"/>
      </patternFill>
    </fill>
    <fill>
      <patternFill patternType="solid">
        <fgColor indexed="46"/>
        <bgColor indexed="64"/>
      </patternFill>
    </fill>
    <fill>
      <patternFill patternType="solid">
        <fgColor indexed="46"/>
      </patternFill>
    </fill>
    <fill>
      <patternFill patternType="solid">
        <fgColor theme="7" tint="0.79985961485641044"/>
        <bgColor indexed="64"/>
      </patternFill>
    </fill>
    <fill>
      <patternFill patternType="solid">
        <fgColor indexed="23"/>
      </patternFill>
    </fill>
    <fill>
      <patternFill patternType="solid">
        <fgColor indexed="27"/>
        <bgColor indexed="64"/>
      </patternFill>
    </fill>
    <fill>
      <patternFill patternType="solid">
        <fgColor indexed="27"/>
      </patternFill>
    </fill>
    <fill>
      <patternFill patternType="solid">
        <fgColor theme="8" tint="0.79985961485641044"/>
        <bgColor indexed="64"/>
      </patternFill>
    </fill>
    <fill>
      <patternFill patternType="solid">
        <fgColor indexed="15"/>
      </patternFill>
    </fill>
    <fill>
      <patternFill patternType="solid">
        <fgColor indexed="47"/>
      </patternFill>
    </fill>
    <fill>
      <patternFill patternType="solid">
        <fgColor theme="9" tint="0.79985961485641044"/>
        <bgColor indexed="64"/>
      </patternFill>
    </fill>
    <fill>
      <patternFill patternType="solid">
        <fgColor indexed="43"/>
      </patternFill>
    </fill>
    <fill>
      <patternFill patternType="solid">
        <fgColor indexed="41"/>
      </patternFill>
    </fill>
    <fill>
      <patternFill patternType="solid">
        <fgColor indexed="44"/>
        <bgColor indexed="64"/>
      </patternFill>
    </fill>
    <fill>
      <patternFill patternType="solid">
        <fgColor indexed="44"/>
      </patternFill>
    </fill>
    <fill>
      <patternFill patternType="solid">
        <fgColor theme="4" tint="0.59974974822229687"/>
        <bgColor indexed="64"/>
      </patternFill>
    </fill>
    <fill>
      <patternFill patternType="solid">
        <fgColor indexed="22"/>
        <bgColor indexed="64"/>
      </patternFill>
    </fill>
    <fill>
      <patternFill patternType="solid">
        <fgColor indexed="29"/>
        <bgColor indexed="64"/>
      </patternFill>
    </fill>
    <fill>
      <patternFill patternType="solid">
        <fgColor indexed="29"/>
      </patternFill>
    </fill>
    <fill>
      <patternFill patternType="solid">
        <fgColor theme="5" tint="0.59974974822229687"/>
        <bgColor indexed="64"/>
      </patternFill>
    </fill>
    <fill>
      <patternFill patternType="solid">
        <fgColor indexed="11"/>
        <bgColor indexed="64"/>
      </patternFill>
    </fill>
    <fill>
      <patternFill patternType="solid">
        <fgColor indexed="11"/>
      </patternFill>
    </fill>
    <fill>
      <patternFill patternType="solid">
        <fgColor theme="6" tint="0.59974974822229687"/>
        <bgColor indexed="64"/>
      </patternFill>
    </fill>
    <fill>
      <patternFill patternType="solid">
        <fgColor indexed="43"/>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indexed="51"/>
      </patternFill>
    </fill>
    <fill>
      <patternFill patternType="solid">
        <fgColor theme="9" tint="0.59974974822229687"/>
        <bgColor indexed="64"/>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indexed="4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indexed="36"/>
      </patternFill>
    </fill>
    <fill>
      <patternFill patternType="solid">
        <fgColor theme="7" tint="0.39997558519241921"/>
        <bgColor indexed="64"/>
      </patternFill>
    </fill>
    <fill>
      <patternFill patternType="solid">
        <fgColor indexed="20"/>
        <bgColor indexed="64"/>
      </patternFill>
    </fill>
    <fill>
      <patternFill patternType="solid">
        <fgColor indexed="49"/>
      </patternFill>
    </fill>
    <fill>
      <patternFill patternType="solid">
        <fgColor theme="8" tint="0.39997558519241921"/>
        <bgColor indexed="64"/>
      </patternFill>
    </fill>
    <fill>
      <patternFill patternType="solid">
        <fgColor indexed="52"/>
        <bgColor indexed="64"/>
      </patternFill>
    </fill>
    <fill>
      <patternFill patternType="solid">
        <fgColor indexed="52"/>
      </patternFill>
    </fill>
    <fill>
      <patternFill patternType="solid">
        <fgColor theme="9" tint="0.39997558519241921"/>
        <bgColor indexed="64"/>
      </patternFill>
    </fill>
    <fill>
      <patternFill patternType="solid">
        <fgColor indexed="25"/>
      </patternFill>
    </fill>
    <fill>
      <patternFill patternType="solid">
        <fgColor indexed="10"/>
      </patternFill>
    </fill>
    <fill>
      <patternFill patternType="solid">
        <fgColor indexed="62"/>
        <bgColor indexed="64"/>
      </patternFill>
    </fill>
    <fill>
      <patternFill patternType="solid">
        <fgColor indexed="62"/>
      </patternFill>
    </fill>
    <fill>
      <patternFill patternType="solid">
        <fgColor theme="4"/>
        <bgColor indexed="64"/>
      </patternFill>
    </fill>
    <fill>
      <patternFill patternType="solid">
        <fgColor indexed="48"/>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8"/>
        <bgColor indexed="64"/>
      </patternFill>
    </fill>
    <fill>
      <patternFill patternType="solid">
        <fgColor indexed="28"/>
      </patternFill>
    </fill>
    <fill>
      <patternFill patternType="solid">
        <fgColor indexed="53"/>
        <bgColor indexed="64"/>
      </patternFill>
    </fill>
    <fill>
      <patternFill patternType="solid">
        <fgColor theme="9"/>
        <bgColor indexed="64"/>
      </patternFill>
    </fill>
    <fill>
      <patternFill patternType="solid">
        <fgColor indexed="17"/>
        <bgColor indexed="64"/>
      </patternFill>
    </fill>
    <fill>
      <patternFill patternType="solid">
        <fgColor indexed="18"/>
        <bgColor indexed="64"/>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bgColor indexed="64"/>
      </patternFill>
    </fill>
    <fill>
      <patternFill patternType="solid">
        <fgColor indexed="55"/>
      </patternFill>
    </fill>
    <fill>
      <patternFill patternType="solid">
        <fgColor rgb="FFA5A5A5"/>
        <bgColor indexed="64"/>
      </patternFill>
    </fill>
    <fill>
      <patternFill patternType="solid">
        <fgColor theme="1"/>
        <bgColor indexed="64"/>
      </patternFill>
    </fill>
    <fill>
      <patternFill patternType="solid">
        <fgColor indexed="14"/>
      </patternFill>
    </fill>
    <fill>
      <patternFill patternType="solid">
        <fgColor indexed="38"/>
      </patternFill>
    </fill>
    <fill>
      <patternFill patternType="solid">
        <fgColor rgb="FFC00000"/>
        <bgColor indexed="64"/>
      </patternFill>
    </fill>
    <fill>
      <patternFill patternType="solid">
        <fgColor indexed="14"/>
        <bgColor indexed="64"/>
      </patternFill>
    </fill>
    <fill>
      <patternFill patternType="solid">
        <fgColor indexed="23"/>
        <bgColor indexed="64"/>
      </patternFill>
    </fill>
    <fill>
      <patternFill patternType="solid">
        <fgColor rgb="FF7BD0E2"/>
        <bgColor indexed="64"/>
      </patternFill>
    </fill>
    <fill>
      <patternFill patternType="solid">
        <fgColor rgb="FF00A3C7"/>
        <bgColor indexed="64"/>
      </patternFill>
    </fill>
    <fill>
      <patternFill patternType="solid">
        <fgColor indexed="40"/>
      </patternFill>
    </fill>
    <fill>
      <patternFill patternType="solid">
        <fgColor theme="3" tint="0.59974974822229687"/>
        <bgColor indexed="64"/>
      </patternFill>
    </fill>
    <fill>
      <patternFill patternType="solid">
        <fgColor rgb="FFC6EFCE"/>
        <bgColor indexed="64"/>
      </patternFill>
    </fill>
    <fill>
      <patternFill patternType="solid">
        <fgColor indexed="39"/>
        <bgColor indexed="64"/>
      </patternFill>
    </fill>
    <fill>
      <patternFill patternType="solid">
        <fgColor indexed="56"/>
      </patternFill>
    </fill>
    <fill>
      <patternFill patternType="solid">
        <fgColor rgb="FFFFCC99"/>
        <bgColor indexed="64"/>
      </patternFill>
    </fill>
    <fill>
      <patternFill patternType="solid">
        <fgColor theme="8" tint="0.39994506668294322"/>
        <bgColor indexed="64"/>
      </patternFill>
    </fill>
    <fill>
      <patternFill patternType="solid">
        <fgColor rgb="FFFFFF99"/>
        <bgColor indexed="64"/>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solid">
        <fgColor indexed="13"/>
        <bgColor indexed="64"/>
      </patternFill>
    </fill>
    <fill>
      <patternFill patternType="solid">
        <fgColor rgb="FFFFFFCC"/>
        <bgColor indexed="64"/>
      </patternFill>
    </fill>
    <fill>
      <patternFill patternType="darkTrellis"/>
    </fill>
    <fill>
      <patternFill patternType="solid">
        <fgColor theme="0" tint="-0.34809411908322396"/>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theme="6" tint="0.39994506668294322"/>
        <bgColor indexed="64"/>
      </patternFill>
    </fill>
    <fill>
      <patternFill patternType="solid">
        <fgColor indexed="63"/>
        <bgColor indexed="64"/>
      </patternFill>
    </fill>
    <fill>
      <patternFill patternType="solid">
        <fgColor indexed="61"/>
        <bgColor indexed="64"/>
      </patternFill>
    </fill>
    <fill>
      <patternFill patternType="solid">
        <fgColor indexed="8"/>
        <bgColor indexed="64"/>
      </patternFill>
    </fill>
    <fill>
      <patternFill patternType="lightGray">
        <fgColor indexed="9"/>
      </patternFill>
    </fill>
    <fill>
      <patternFill patternType="gray0625">
        <fgColor indexed="9"/>
      </patternFill>
    </fill>
    <fill>
      <patternFill patternType="solid">
        <fgColor indexed="1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style="thin">
        <color indexed="64"/>
      </bottom>
      <diagonal/>
    </border>
    <border>
      <left/>
      <right/>
      <top style="thin">
        <color indexed="64"/>
      </top>
      <bottom/>
      <diagonal/>
    </border>
    <border>
      <left style="thin">
        <color indexed="38"/>
      </left>
      <right style="thin">
        <color indexed="38"/>
      </right>
      <top style="thin">
        <color indexed="38"/>
      </top>
      <bottom style="thin">
        <color indexed="3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2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22"/>
      </left>
      <right style="thin">
        <color indexed="22"/>
      </right>
      <top style="thin">
        <color indexed="64"/>
      </top>
      <bottom style="thin">
        <color indexed="64"/>
      </bottom>
      <diagonal/>
    </border>
    <border>
      <left/>
      <right/>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right/>
      <top/>
      <bottom style="double">
        <color indexed="29"/>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theme="0"/>
      </right>
      <top style="thin">
        <color theme="0" tint="-0.14804528946806239"/>
      </top>
      <bottom style="thin">
        <color theme="0" tint="-0.14804528946806239"/>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right/>
      <top/>
      <bottom style="thick">
        <color auto="1"/>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right/>
      <top style="medium">
        <color auto="1"/>
      </top>
      <bottom style="thin">
        <color auto="1"/>
      </bottom>
      <diagonal/>
    </border>
    <border>
      <left/>
      <right/>
      <top/>
      <bottom style="hair">
        <color auto="1"/>
      </bottom>
      <diagonal/>
    </border>
    <border>
      <left/>
      <right/>
      <top/>
      <bottom style="medium">
        <color auto="1"/>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style="thin">
        <color indexed="62"/>
      </top>
      <bottom style="double">
        <color indexed="62"/>
      </bottom>
      <diagonal/>
    </border>
    <border>
      <left/>
      <right/>
      <top style="hair">
        <color indexed="64"/>
      </top>
      <bottom style="double">
        <color indexed="64"/>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diagonal/>
    </border>
    <border>
      <left style="thin">
        <color auto="1"/>
      </left>
      <right/>
      <top/>
      <bottom/>
      <diagonal/>
    </border>
    <border>
      <left style="thin">
        <color rgb="FF808080"/>
      </left>
      <right style="thin">
        <color rgb="FF808080"/>
      </right>
      <top style="thin">
        <color rgb="FF808080"/>
      </top>
      <bottom style="thin">
        <color rgb="FF808080"/>
      </bottom>
      <diagonal/>
    </border>
  </borders>
  <cellStyleXfs count="36600">
    <xf numFmtId="0" fontId="0" fillId="0" borderId="0"/>
    <xf numFmtId="9" fontId="17" fillId="0" borderId="0">
      <alignment horizontal="righ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0" fontId="18" fillId="0" borderId="0"/>
    <xf numFmtId="0" fontId="18" fillId="0" borderId="0"/>
    <xf numFmtId="167" fontId="19" fillId="0" borderId="0">
      <alignment horizontal="right" vertical="top"/>
    </xf>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1" fillId="11" borderId="0" applyNumberFormat="0" applyBorder="0" applyAlignment="0" applyProtection="0"/>
    <xf numFmtId="0" fontId="20" fillId="11" borderId="0" applyNumberFormat="0" applyBorder="0" applyAlignment="0" applyProtection="0"/>
    <xf numFmtId="0" fontId="1" fillId="12" borderId="0"/>
    <xf numFmtId="0" fontId="1" fillId="12" borderId="0"/>
    <xf numFmtId="0" fontId="1" fillId="12" borderId="0"/>
    <xf numFmtId="0" fontId="1" fillId="12" borderId="0"/>
    <xf numFmtId="0" fontId="1" fillId="12"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2" fillId="13" borderId="0" applyNumberFormat="0" applyBorder="0" applyAlignment="0" applyProtection="0"/>
    <xf numFmtId="0" fontId="22" fillId="13" borderId="0" applyNumberFormat="0" applyBorder="0" applyAlignment="0" applyProtection="0"/>
    <xf numFmtId="0" fontId="20" fillId="10" borderId="0"/>
    <xf numFmtId="0" fontId="20" fillId="10" borderId="0"/>
    <xf numFmtId="0" fontId="20" fillId="10" borderId="0"/>
    <xf numFmtId="0" fontId="20" fillId="10" borderId="0"/>
    <xf numFmtId="0" fontId="20" fillId="10" borderId="0"/>
    <xf numFmtId="0" fontId="23" fillId="14" borderId="0"/>
    <xf numFmtId="0" fontId="20" fillId="10" borderId="0"/>
    <xf numFmtId="0" fontId="23" fillId="14" borderId="0"/>
    <xf numFmtId="0" fontId="20" fillId="10" borderId="0"/>
    <xf numFmtId="0" fontId="23" fillId="14" borderId="0"/>
    <xf numFmtId="0" fontId="20" fillId="10" borderId="0"/>
    <xf numFmtId="0" fontId="23" fillId="14" borderId="0"/>
    <xf numFmtId="0" fontId="23" fillId="14" borderId="0"/>
    <xf numFmtId="0" fontId="20" fillId="10" borderId="0"/>
    <xf numFmtId="0" fontId="20" fillId="10" borderId="0"/>
    <xf numFmtId="0" fontId="20" fillId="10" borderId="0"/>
    <xf numFmtId="0" fontId="20" fillId="10" borderId="0"/>
    <xf numFmtId="0" fontId="20" fillId="10" borderId="0"/>
    <xf numFmtId="0" fontId="20" fillId="11" borderId="0" applyNumberFormat="0" applyBorder="0" applyAlignment="0" applyProtection="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0" fillId="10" borderId="0"/>
    <xf numFmtId="0" fontId="23" fillId="14" borderId="0"/>
    <xf numFmtId="0" fontId="20" fillId="10" borderId="0"/>
    <xf numFmtId="0" fontId="23" fillId="14" borderId="0"/>
    <xf numFmtId="0" fontId="20" fillId="10" borderId="0"/>
    <xf numFmtId="0" fontId="23" fillId="14" borderId="0"/>
    <xf numFmtId="0" fontId="23" fillId="14" borderId="0"/>
    <xf numFmtId="0" fontId="20" fillId="10" borderId="0"/>
    <xf numFmtId="0" fontId="20" fillId="10" borderId="0"/>
    <xf numFmtId="0" fontId="24" fillId="12" borderId="0"/>
    <xf numFmtId="0" fontId="20" fillId="10" borderId="0"/>
    <xf numFmtId="0" fontId="20" fillId="10" borderId="0"/>
    <xf numFmtId="0" fontId="20" fillId="10" borderId="0"/>
    <xf numFmtId="0" fontId="20" fillId="10"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1" fillId="16" borderId="0" applyNumberFormat="0" applyBorder="0" applyAlignment="0" applyProtection="0"/>
    <xf numFmtId="0" fontId="20" fillId="16" borderId="0" applyNumberFormat="0" applyBorder="0" applyAlignment="0" applyProtection="0"/>
    <xf numFmtId="0" fontId="1" fillId="17" borderId="0"/>
    <xf numFmtId="0" fontId="1" fillId="17" borderId="0"/>
    <xf numFmtId="0" fontId="1" fillId="17" borderId="0"/>
    <xf numFmtId="0" fontId="1" fillId="17" borderId="0"/>
    <xf numFmtId="0" fontId="1" fillId="17"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2" fillId="18" borderId="0" applyNumberFormat="0" applyBorder="0" applyAlignment="0" applyProtection="0"/>
    <xf numFmtId="0" fontId="22" fillId="18" borderId="0" applyNumberFormat="0" applyBorder="0" applyAlignment="0" applyProtection="0"/>
    <xf numFmtId="0" fontId="20" fillId="15" borderId="0"/>
    <xf numFmtId="0" fontId="20" fillId="15" borderId="0"/>
    <xf numFmtId="0" fontId="20" fillId="15" borderId="0"/>
    <xf numFmtId="0" fontId="20" fillId="15" borderId="0"/>
    <xf numFmtId="0" fontId="20" fillId="15" borderId="0"/>
    <xf numFmtId="0" fontId="23" fillId="19" borderId="0"/>
    <xf numFmtId="0" fontId="20" fillId="15" borderId="0"/>
    <xf numFmtId="0" fontId="23" fillId="19" borderId="0"/>
    <xf numFmtId="0" fontId="20" fillId="15" borderId="0"/>
    <xf numFmtId="0" fontId="23" fillId="19" borderId="0"/>
    <xf numFmtId="0" fontId="20" fillId="15" borderId="0"/>
    <xf numFmtId="0" fontId="23" fillId="19" borderId="0"/>
    <xf numFmtId="0" fontId="23" fillId="19" borderId="0"/>
    <xf numFmtId="0" fontId="20" fillId="15" borderId="0"/>
    <xf numFmtId="0" fontId="20" fillId="15" borderId="0"/>
    <xf numFmtId="0" fontId="20" fillId="15" borderId="0"/>
    <xf numFmtId="0" fontId="20" fillId="15" borderId="0"/>
    <xf numFmtId="0" fontId="20" fillId="15" borderId="0"/>
    <xf numFmtId="0" fontId="20" fillId="16" borderId="0" applyNumberFormat="0" applyBorder="0" applyAlignment="0" applyProtection="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0" fillId="15" borderId="0"/>
    <xf numFmtId="0" fontId="23" fillId="19" borderId="0"/>
    <xf numFmtId="0" fontId="20" fillId="15" borderId="0"/>
    <xf numFmtId="0" fontId="23" fillId="19" borderId="0"/>
    <xf numFmtId="0" fontId="20" fillId="15" borderId="0"/>
    <xf numFmtId="0" fontId="23" fillId="19" borderId="0"/>
    <xf numFmtId="0" fontId="23" fillId="19" borderId="0"/>
    <xf numFmtId="0" fontId="20" fillId="15" borderId="0"/>
    <xf numFmtId="0" fontId="20" fillId="15" borderId="0"/>
    <xf numFmtId="0" fontId="24" fillId="17" borderId="0"/>
    <xf numFmtId="0" fontId="20" fillId="15" borderId="0"/>
    <xf numFmtId="0" fontId="20" fillId="15" borderId="0"/>
    <xf numFmtId="0" fontId="20" fillId="15" borderId="0"/>
    <xf numFmtId="0" fontId="20" fillId="15"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1" fillId="21" borderId="0" applyNumberFormat="0" applyBorder="0" applyAlignment="0" applyProtection="0"/>
    <xf numFmtId="0" fontId="20" fillId="21"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2" fillId="23" borderId="0" applyNumberFormat="0" applyBorder="0" applyAlignment="0" applyProtection="0"/>
    <xf numFmtId="0" fontId="22" fillId="23" borderId="0" applyNumberFormat="0" applyBorder="0" applyAlignment="0" applyProtection="0"/>
    <xf numFmtId="0" fontId="20" fillId="20" borderId="0"/>
    <xf numFmtId="0" fontId="20" fillId="20" borderId="0"/>
    <xf numFmtId="0" fontId="20" fillId="20" borderId="0"/>
    <xf numFmtId="0" fontId="20" fillId="20" borderId="0"/>
    <xf numFmtId="0" fontId="20" fillId="20" borderId="0"/>
    <xf numFmtId="0" fontId="23" fillId="24" borderId="0"/>
    <xf numFmtId="0" fontId="20" fillId="20" borderId="0"/>
    <xf numFmtId="0" fontId="23" fillId="24" borderId="0"/>
    <xf numFmtId="0" fontId="20" fillId="20" borderId="0"/>
    <xf numFmtId="0" fontId="23" fillId="24" borderId="0"/>
    <xf numFmtId="0" fontId="20" fillId="20" borderId="0"/>
    <xf numFmtId="0" fontId="23" fillId="24" borderId="0"/>
    <xf numFmtId="0" fontId="23" fillId="24" borderId="0"/>
    <xf numFmtId="0" fontId="20" fillId="20" borderId="0"/>
    <xf numFmtId="0" fontId="20" fillId="20" borderId="0"/>
    <xf numFmtId="0" fontId="20" fillId="20" borderId="0"/>
    <xf numFmtId="0" fontId="20" fillId="20" borderId="0"/>
    <xf numFmtId="0" fontId="20" fillId="20" borderId="0"/>
    <xf numFmtId="0" fontId="20" fillId="21" borderId="0" applyNumberFormat="0" applyBorder="0" applyAlignment="0" applyProtection="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3" fillId="24" borderId="0"/>
    <xf numFmtId="0" fontId="20" fillId="20" borderId="0"/>
    <xf numFmtId="0" fontId="23" fillId="24" borderId="0"/>
    <xf numFmtId="0" fontId="20" fillId="20" borderId="0"/>
    <xf numFmtId="0" fontId="23" fillId="24" borderId="0"/>
    <xf numFmtId="0" fontId="23" fillId="24" borderId="0"/>
    <xf numFmtId="0" fontId="20" fillId="20" borderId="0"/>
    <xf numFmtId="0" fontId="20" fillId="20" borderId="0"/>
    <xf numFmtId="0" fontId="24" fillId="22" borderId="0"/>
    <xf numFmtId="0" fontId="20" fillId="20" borderId="0"/>
    <xf numFmtId="0" fontId="20" fillId="20" borderId="0"/>
    <xf numFmtId="0" fontId="20" fillId="20" borderId="0"/>
    <xf numFmtId="0" fontId="20" fillId="20"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1" fillId="26" borderId="0" applyNumberFormat="0" applyBorder="0" applyAlignment="0" applyProtection="0"/>
    <xf numFmtId="0" fontId="20" fillId="26" borderId="0" applyNumberFormat="0" applyBorder="0" applyAlignment="0" applyProtection="0"/>
    <xf numFmtId="0" fontId="1" fillId="27" borderId="0"/>
    <xf numFmtId="0" fontId="1" fillId="27" borderId="0"/>
    <xf numFmtId="0" fontId="1" fillId="27" borderId="0"/>
    <xf numFmtId="0" fontId="1" fillId="27" borderId="0"/>
    <xf numFmtId="0" fontId="1" fillId="27"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2" fillId="28" borderId="0" applyNumberFormat="0" applyBorder="0" applyAlignment="0" applyProtection="0"/>
    <xf numFmtId="0" fontId="22" fillId="28" borderId="0" applyNumberFormat="0" applyBorder="0" applyAlignment="0" applyProtection="0"/>
    <xf numFmtId="0" fontId="20" fillId="25" borderId="0"/>
    <xf numFmtId="0" fontId="20" fillId="25" borderId="0"/>
    <xf numFmtId="0" fontId="20" fillId="25" borderId="0"/>
    <xf numFmtId="0" fontId="20" fillId="25" borderId="0"/>
    <xf numFmtId="0" fontId="20" fillId="25" borderId="0"/>
    <xf numFmtId="0" fontId="23" fillId="14" borderId="0"/>
    <xf numFmtId="0" fontId="20" fillId="25" borderId="0"/>
    <xf numFmtId="0" fontId="23" fillId="14" borderId="0"/>
    <xf numFmtId="0" fontId="20" fillId="25" borderId="0"/>
    <xf numFmtId="0" fontId="23" fillId="14" borderId="0"/>
    <xf numFmtId="0" fontId="20" fillId="25" borderId="0"/>
    <xf numFmtId="0" fontId="23" fillId="14" borderId="0"/>
    <xf numFmtId="0" fontId="23" fillId="14" borderId="0"/>
    <xf numFmtId="0" fontId="20" fillId="25" borderId="0"/>
    <xf numFmtId="0" fontId="20" fillId="25" borderId="0"/>
    <xf numFmtId="0" fontId="20" fillId="25" borderId="0"/>
    <xf numFmtId="0" fontId="20" fillId="25" borderId="0"/>
    <xf numFmtId="0" fontId="20" fillId="25" borderId="0"/>
    <xf numFmtId="0" fontId="20" fillId="26" borderId="0" applyNumberFormat="0" applyBorder="0" applyAlignment="0" applyProtection="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3" fillId="14" borderId="0"/>
    <xf numFmtId="0" fontId="20" fillId="25" borderId="0"/>
    <xf numFmtId="0" fontId="23" fillId="14" borderId="0"/>
    <xf numFmtId="0" fontId="20" fillId="25" borderId="0"/>
    <xf numFmtId="0" fontId="23" fillId="14" borderId="0"/>
    <xf numFmtId="0" fontId="23" fillId="14" borderId="0"/>
    <xf numFmtId="0" fontId="20" fillId="25" borderId="0"/>
    <xf numFmtId="0" fontId="20" fillId="25" borderId="0"/>
    <xf numFmtId="0" fontId="24" fillId="27" borderId="0"/>
    <xf numFmtId="0" fontId="20" fillId="25" borderId="0"/>
    <xf numFmtId="0" fontId="20" fillId="25" borderId="0"/>
    <xf numFmtId="0" fontId="20" fillId="25" borderId="0"/>
    <xf numFmtId="0" fontId="20" fillId="25"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1" fillId="30" borderId="0" applyNumberFormat="0" applyBorder="0" applyAlignment="0" applyProtection="0"/>
    <xf numFmtId="0" fontId="20" fillId="30"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2" fillId="32" borderId="0" applyNumberFormat="0" applyBorder="0" applyAlignment="0" applyProtection="0"/>
    <xf numFmtId="0" fontId="22" fillId="32" borderId="0" applyNumberFormat="0" applyBorder="0" applyAlignment="0" applyProtection="0"/>
    <xf numFmtId="0" fontId="20" fillId="29" borderId="0"/>
    <xf numFmtId="0" fontId="20" fillId="29" borderId="0"/>
    <xf numFmtId="0" fontId="20" fillId="29" borderId="0"/>
    <xf numFmtId="0" fontId="20" fillId="29" borderId="0"/>
    <xf numFmtId="0" fontId="20" fillId="29" borderId="0"/>
    <xf numFmtId="0" fontId="23" fillId="31" borderId="0"/>
    <xf numFmtId="0" fontId="20" fillId="29" borderId="0"/>
    <xf numFmtId="0" fontId="23" fillId="31" borderId="0"/>
    <xf numFmtId="0" fontId="20" fillId="29" borderId="0"/>
    <xf numFmtId="0" fontId="23" fillId="31" borderId="0"/>
    <xf numFmtId="0" fontId="20" fillId="29" borderId="0"/>
    <xf numFmtId="0" fontId="23" fillId="31" borderId="0"/>
    <xf numFmtId="0" fontId="23" fillId="31" borderId="0"/>
    <xf numFmtId="0" fontId="20" fillId="29" borderId="0"/>
    <xf numFmtId="0" fontId="20" fillId="29" borderId="0"/>
    <xf numFmtId="0" fontId="20" fillId="29" borderId="0"/>
    <xf numFmtId="0" fontId="20" fillId="29" borderId="0"/>
    <xf numFmtId="0" fontId="20" fillId="29" borderId="0"/>
    <xf numFmtId="0" fontId="20" fillId="30" borderId="0" applyNumberFormat="0" applyBorder="0" applyAlignment="0" applyProtection="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0" fillId="29" borderId="0"/>
    <xf numFmtId="0" fontId="23" fillId="31" borderId="0"/>
    <xf numFmtId="0" fontId="20" fillId="29" borderId="0"/>
    <xf numFmtId="0" fontId="20" fillId="29" borderId="0"/>
    <xf numFmtId="0" fontId="23" fillId="31" borderId="0"/>
    <xf numFmtId="0" fontId="23" fillId="31" borderId="0"/>
    <xf numFmtId="0" fontId="20" fillId="29" borderId="0"/>
    <xf numFmtId="0" fontId="20" fillId="29" borderId="0"/>
    <xf numFmtId="0" fontId="24" fillId="31" borderId="0"/>
    <xf numFmtId="0" fontId="20" fillId="29" borderId="0"/>
    <xf numFmtId="0" fontId="20" fillId="29" borderId="0"/>
    <xf numFmtId="0" fontId="20" fillId="29" borderId="0"/>
    <xf numFmtId="0" fontId="20" fillId="2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1" fillId="33" borderId="0" applyNumberFormat="0" applyBorder="0" applyAlignment="0" applyProtection="0"/>
    <xf numFmtId="0" fontId="20" fillId="33" borderId="0" applyNumberFormat="0" applyBorder="0" applyAlignment="0" applyProtection="0"/>
    <xf numFmtId="0" fontId="1" fillId="34" borderId="0"/>
    <xf numFmtId="0" fontId="1" fillId="34" borderId="0"/>
    <xf numFmtId="0" fontId="1" fillId="34" borderId="0"/>
    <xf numFmtId="0" fontId="1" fillId="34" borderId="0"/>
    <xf numFmtId="0" fontId="1" fillId="34"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2" fillId="35" borderId="0" applyNumberFormat="0" applyBorder="0" applyAlignment="0" applyProtection="0"/>
    <xf numFmtId="0" fontId="22" fillId="35" borderId="0" applyNumberFormat="0" applyBorder="0" applyAlignment="0" applyProtection="0"/>
    <xf numFmtId="0" fontId="20" fillId="19" borderId="0"/>
    <xf numFmtId="0" fontId="20" fillId="19" borderId="0"/>
    <xf numFmtId="0" fontId="20" fillId="19" borderId="0"/>
    <xf numFmtId="0" fontId="20" fillId="19" borderId="0"/>
    <xf numFmtId="0" fontId="20" fillId="19" borderId="0"/>
    <xf numFmtId="0" fontId="23" fillId="34" borderId="0"/>
    <xf numFmtId="0" fontId="20" fillId="19" borderId="0"/>
    <xf numFmtId="0" fontId="23" fillId="34" borderId="0"/>
    <xf numFmtId="0" fontId="20" fillId="19" borderId="0"/>
    <xf numFmtId="0" fontId="23" fillId="34" borderId="0"/>
    <xf numFmtId="0" fontId="20" fillId="19" borderId="0"/>
    <xf numFmtId="0" fontId="23" fillId="34" borderId="0"/>
    <xf numFmtId="0" fontId="23" fillId="34" borderId="0"/>
    <xf numFmtId="0" fontId="20" fillId="19" borderId="0"/>
    <xf numFmtId="0" fontId="20" fillId="19" borderId="0"/>
    <xf numFmtId="0" fontId="20" fillId="19" borderId="0"/>
    <xf numFmtId="0" fontId="20" fillId="19" borderId="0"/>
    <xf numFmtId="0" fontId="20" fillId="19" borderId="0"/>
    <xf numFmtId="0" fontId="20" fillId="33" borderId="0" applyNumberFormat="0" applyBorder="0" applyAlignment="0" applyProtection="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0" fillId="19" borderId="0"/>
    <xf numFmtId="0" fontId="23" fillId="34" borderId="0"/>
    <xf numFmtId="0" fontId="20" fillId="19" borderId="0"/>
    <xf numFmtId="0" fontId="20" fillId="19" borderId="0"/>
    <xf numFmtId="0" fontId="23" fillId="34" borderId="0"/>
    <xf numFmtId="0" fontId="23" fillId="34" borderId="0"/>
    <xf numFmtId="0" fontId="20" fillId="19" borderId="0"/>
    <xf numFmtId="0" fontId="20" fillId="19" borderId="0"/>
    <xf numFmtId="0" fontId="24" fillId="34" borderId="0"/>
    <xf numFmtId="0" fontId="20" fillId="19" borderId="0"/>
    <xf numFmtId="0" fontId="20" fillId="19" borderId="0"/>
    <xf numFmtId="0" fontId="20" fillId="19" borderId="0"/>
    <xf numFmtId="0" fontId="20" fillId="19" borderId="0"/>
    <xf numFmtId="0" fontId="20" fillId="36" borderId="0" applyNumberFormat="0" applyBorder="0" applyAlignment="0" applyProtection="0"/>
    <xf numFmtId="0" fontId="20" fillId="33" borderId="0" applyNumberFormat="0" applyBorder="0" applyAlignment="0" applyProtection="0"/>
    <xf numFmtId="0" fontId="20" fillId="21" borderId="0" applyNumberFormat="0" applyBorder="0" applyAlignment="0" applyProtection="0"/>
    <xf numFmtId="0" fontId="20" fillId="23"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1" fillId="38" borderId="0" applyNumberFormat="0" applyBorder="0" applyAlignment="0" applyProtection="0"/>
    <xf numFmtId="0" fontId="20" fillId="38"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2" fillId="13" borderId="0" applyNumberFormat="0" applyBorder="0" applyAlignment="0" applyProtection="0"/>
    <xf numFmtId="0" fontId="22" fillId="13" borderId="0" applyNumberFormat="0" applyBorder="0" applyAlignment="0" applyProtection="0"/>
    <xf numFmtId="0" fontId="20" fillId="37" borderId="0"/>
    <xf numFmtId="0" fontId="20" fillId="37" borderId="0"/>
    <xf numFmtId="0" fontId="20" fillId="37" borderId="0"/>
    <xf numFmtId="0" fontId="20" fillId="37" borderId="0"/>
    <xf numFmtId="0" fontId="20" fillId="37" borderId="0"/>
    <xf numFmtId="0" fontId="23" fillId="40" borderId="0"/>
    <xf numFmtId="0" fontId="20" fillId="37" borderId="0"/>
    <xf numFmtId="0" fontId="23" fillId="40" borderId="0"/>
    <xf numFmtId="0" fontId="20" fillId="37" borderId="0"/>
    <xf numFmtId="0" fontId="23" fillId="40" borderId="0"/>
    <xf numFmtId="0" fontId="20" fillId="37" borderId="0"/>
    <xf numFmtId="0" fontId="23" fillId="40" borderId="0"/>
    <xf numFmtId="0" fontId="23" fillId="40" borderId="0"/>
    <xf numFmtId="0" fontId="20" fillId="37" borderId="0"/>
    <xf numFmtId="0" fontId="20" fillId="37" borderId="0"/>
    <xf numFmtId="0" fontId="20" fillId="37" borderId="0"/>
    <xf numFmtId="0" fontId="20" fillId="37" borderId="0"/>
    <xf numFmtId="0" fontId="20" fillId="37" borderId="0"/>
    <xf numFmtId="0" fontId="20" fillId="38" borderId="0" applyNumberFormat="0" applyBorder="0" applyAlignment="0" applyProtection="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3" fillId="40" borderId="0"/>
    <xf numFmtId="0" fontId="20" fillId="37" borderId="0"/>
    <xf numFmtId="0" fontId="23" fillId="40" borderId="0"/>
    <xf numFmtId="0" fontId="20" fillId="37" borderId="0"/>
    <xf numFmtId="0" fontId="23" fillId="40" borderId="0"/>
    <xf numFmtId="0" fontId="23" fillId="40" borderId="0"/>
    <xf numFmtId="0" fontId="20" fillId="37" borderId="0"/>
    <xf numFmtId="0" fontId="20" fillId="37" borderId="0"/>
    <xf numFmtId="0" fontId="24" fillId="39" borderId="0"/>
    <xf numFmtId="0" fontId="20" fillId="37" borderId="0"/>
    <xf numFmtId="0" fontId="20" fillId="37" borderId="0"/>
    <xf numFmtId="0" fontId="20" fillId="37" borderId="0"/>
    <xf numFmtId="0" fontId="20" fillId="37"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1" fillId="42" borderId="0" applyNumberFormat="0" applyBorder="0" applyAlignment="0" applyProtection="0"/>
    <xf numFmtId="0" fontId="20" fillId="42" borderId="0" applyNumberFormat="0" applyBorder="0" applyAlignment="0" applyProtection="0"/>
    <xf numFmtId="0" fontId="1" fillId="43" borderId="0"/>
    <xf numFmtId="0" fontId="1" fillId="43" borderId="0"/>
    <xf numFmtId="0" fontId="1" fillId="43" borderId="0"/>
    <xf numFmtId="0" fontId="1" fillId="43" borderId="0"/>
    <xf numFmtId="0" fontId="1" fillId="43"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2" fillId="18" borderId="0" applyNumberFormat="0" applyBorder="0" applyAlignment="0" applyProtection="0"/>
    <xf numFmtId="0" fontId="22" fillId="18" borderId="0" applyNumberFormat="0" applyBorder="0" applyAlignment="0" applyProtection="0"/>
    <xf numFmtId="0" fontId="20" fillId="41" borderId="0"/>
    <xf numFmtId="0" fontId="20" fillId="41" borderId="0"/>
    <xf numFmtId="0" fontId="20" fillId="41" borderId="0"/>
    <xf numFmtId="0" fontId="20" fillId="41" borderId="0"/>
    <xf numFmtId="0" fontId="20" fillId="41" borderId="0"/>
    <xf numFmtId="0" fontId="23" fillId="43" borderId="0"/>
    <xf numFmtId="0" fontId="20" fillId="41" borderId="0"/>
    <xf numFmtId="0" fontId="23" fillId="43" borderId="0"/>
    <xf numFmtId="0" fontId="20" fillId="41" borderId="0"/>
    <xf numFmtId="0" fontId="23" fillId="43" borderId="0"/>
    <xf numFmtId="0" fontId="20" fillId="41" borderId="0"/>
    <xf numFmtId="0" fontId="23" fillId="43" borderId="0"/>
    <xf numFmtId="0" fontId="23" fillId="43" borderId="0"/>
    <xf numFmtId="0" fontId="20" fillId="41" borderId="0"/>
    <xf numFmtId="0" fontId="20" fillId="41" borderId="0"/>
    <xf numFmtId="0" fontId="20" fillId="41" borderId="0"/>
    <xf numFmtId="0" fontId="20" fillId="41" borderId="0"/>
    <xf numFmtId="0" fontId="20" fillId="41" borderId="0"/>
    <xf numFmtId="0" fontId="20" fillId="42" borderId="0" applyNumberFormat="0" applyBorder="0" applyAlignment="0" applyProtection="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0" fillId="41" borderId="0"/>
    <xf numFmtId="0" fontId="23" fillId="43" borderId="0"/>
    <xf numFmtId="0" fontId="20" fillId="41" borderId="0"/>
    <xf numFmtId="0" fontId="20" fillId="41" borderId="0"/>
    <xf numFmtId="0" fontId="23" fillId="43" borderId="0"/>
    <xf numFmtId="0" fontId="23" fillId="43" borderId="0"/>
    <xf numFmtId="0" fontId="20" fillId="41" borderId="0"/>
    <xf numFmtId="0" fontId="20" fillId="41" borderId="0"/>
    <xf numFmtId="0" fontId="24" fillId="43" borderId="0"/>
    <xf numFmtId="0" fontId="20" fillId="41" borderId="0"/>
    <xf numFmtId="0" fontId="20" fillId="41" borderId="0"/>
    <xf numFmtId="0" fontId="20" fillId="41" borderId="0"/>
    <xf numFmtId="0" fontId="20" fillId="41"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1" fillId="45" borderId="0" applyNumberFormat="0" applyBorder="0" applyAlignment="0" applyProtection="0"/>
    <xf numFmtId="0" fontId="20" fillId="45" borderId="0" applyNumberFormat="0" applyBorder="0" applyAlignment="0" applyProtection="0"/>
    <xf numFmtId="0" fontId="1" fillId="46" borderId="0"/>
    <xf numFmtId="0" fontId="1" fillId="46" borderId="0"/>
    <xf numFmtId="0" fontId="1" fillId="46" borderId="0"/>
    <xf numFmtId="0" fontId="1" fillId="46" borderId="0"/>
    <xf numFmtId="0" fontId="1" fillId="46"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2" fillId="23" borderId="0" applyNumberFormat="0" applyBorder="0" applyAlignment="0" applyProtection="0"/>
    <xf numFmtId="0" fontId="22" fillId="23" borderId="0" applyNumberFormat="0" applyBorder="0" applyAlignment="0" applyProtection="0"/>
    <xf numFmtId="0" fontId="20" fillId="44" borderId="0"/>
    <xf numFmtId="0" fontId="20" fillId="44" borderId="0"/>
    <xf numFmtId="0" fontId="20" fillId="44" borderId="0"/>
    <xf numFmtId="0" fontId="20" fillId="44" borderId="0"/>
    <xf numFmtId="0" fontId="20" fillId="44" borderId="0"/>
    <xf numFmtId="0" fontId="23" fillId="47" borderId="0"/>
    <xf numFmtId="0" fontId="20" fillId="44" borderId="0"/>
    <xf numFmtId="0" fontId="23" fillId="47" borderId="0"/>
    <xf numFmtId="0" fontId="20" fillId="44" borderId="0"/>
    <xf numFmtId="0" fontId="23" fillId="47" borderId="0"/>
    <xf numFmtId="0" fontId="20" fillId="44" borderId="0"/>
    <xf numFmtId="0" fontId="23" fillId="47" borderId="0"/>
    <xf numFmtId="0" fontId="23" fillId="47" borderId="0"/>
    <xf numFmtId="0" fontId="20" fillId="44" borderId="0"/>
    <xf numFmtId="0" fontId="20" fillId="44" borderId="0"/>
    <xf numFmtId="0" fontId="20" fillId="44" borderId="0"/>
    <xf numFmtId="0" fontId="20" fillId="44" borderId="0"/>
    <xf numFmtId="0" fontId="20" fillId="44" borderId="0"/>
    <xf numFmtId="0" fontId="20" fillId="45" borderId="0" applyNumberFormat="0" applyBorder="0" applyAlignment="0" applyProtection="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0" fillId="44" borderId="0"/>
    <xf numFmtId="0" fontId="23" fillId="47" borderId="0"/>
    <xf numFmtId="0" fontId="20" fillId="44" borderId="0"/>
    <xf numFmtId="0" fontId="23" fillId="47" borderId="0"/>
    <xf numFmtId="0" fontId="20" fillId="44" borderId="0"/>
    <xf numFmtId="0" fontId="23" fillId="47" borderId="0"/>
    <xf numFmtId="0" fontId="23" fillId="47" borderId="0"/>
    <xf numFmtId="0" fontId="20" fillId="44" borderId="0"/>
    <xf numFmtId="0" fontId="20" fillId="44" borderId="0"/>
    <xf numFmtId="0" fontId="24" fillId="46" borderId="0"/>
    <xf numFmtId="0" fontId="20" fillId="44" borderId="0"/>
    <xf numFmtId="0" fontId="20" fillId="44" borderId="0"/>
    <xf numFmtId="0" fontId="20" fillId="44" borderId="0"/>
    <xf numFmtId="0" fontId="20" fillId="44"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1" fillId="26" borderId="0" applyNumberFormat="0" applyBorder="0" applyAlignment="0" applyProtection="0"/>
    <xf numFmtId="0" fontId="20"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2" fillId="28" borderId="0" applyNumberFormat="0" applyBorder="0" applyAlignment="0" applyProtection="0"/>
    <xf numFmtId="0" fontId="22" fillId="28" borderId="0" applyNumberFormat="0" applyBorder="0" applyAlignment="0" applyProtection="0"/>
    <xf numFmtId="0" fontId="20" fillId="25" borderId="0"/>
    <xf numFmtId="0" fontId="20" fillId="25" borderId="0"/>
    <xf numFmtId="0" fontId="20" fillId="25" borderId="0"/>
    <xf numFmtId="0" fontId="20" fillId="25" borderId="0"/>
    <xf numFmtId="0" fontId="20" fillId="25" borderId="0"/>
    <xf numFmtId="0" fontId="23" fillId="40" borderId="0"/>
    <xf numFmtId="0" fontId="20" fillId="25" borderId="0"/>
    <xf numFmtId="0" fontId="23" fillId="40" borderId="0"/>
    <xf numFmtId="0" fontId="20" fillId="25" borderId="0"/>
    <xf numFmtId="0" fontId="23" fillId="40" borderId="0"/>
    <xf numFmtId="0" fontId="20" fillId="25" borderId="0"/>
    <xf numFmtId="0" fontId="23" fillId="40" borderId="0"/>
    <xf numFmtId="0" fontId="23" fillId="40" borderId="0"/>
    <xf numFmtId="0" fontId="20" fillId="25" borderId="0"/>
    <xf numFmtId="0" fontId="20" fillId="25" borderId="0"/>
    <xf numFmtId="0" fontId="20" fillId="25" borderId="0"/>
    <xf numFmtId="0" fontId="20" fillId="25" borderId="0"/>
    <xf numFmtId="0" fontId="20" fillId="25" borderId="0"/>
    <xf numFmtId="0" fontId="20" fillId="26" borderId="0" applyNumberFormat="0" applyBorder="0" applyAlignment="0" applyProtection="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0" fillId="25" borderId="0"/>
    <xf numFmtId="0" fontId="23" fillId="40" borderId="0"/>
    <xf numFmtId="0" fontId="20" fillId="25" borderId="0"/>
    <xf numFmtId="0" fontId="23" fillId="40" borderId="0"/>
    <xf numFmtId="0" fontId="20" fillId="25" borderId="0"/>
    <xf numFmtId="0" fontId="23" fillId="40" borderId="0"/>
    <xf numFmtId="0" fontId="23" fillId="40" borderId="0"/>
    <xf numFmtId="0" fontId="20" fillId="25" borderId="0"/>
    <xf numFmtId="0" fontId="20" fillId="25" borderId="0"/>
    <xf numFmtId="0" fontId="24" fillId="48" borderId="0"/>
    <xf numFmtId="0" fontId="20" fillId="25" borderId="0"/>
    <xf numFmtId="0" fontId="20" fillId="25" borderId="0"/>
    <xf numFmtId="0" fontId="20" fillId="25" borderId="0"/>
    <xf numFmtId="0" fontId="20" fillId="25"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1" fillId="38" borderId="0" applyNumberFormat="0" applyBorder="0" applyAlignment="0" applyProtection="0"/>
    <xf numFmtId="0" fontId="20" fillId="38"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2" fillId="32" borderId="0" applyNumberFormat="0" applyBorder="0" applyAlignment="0" applyProtection="0"/>
    <xf numFmtId="0" fontId="22" fillId="32" borderId="0" applyNumberFormat="0" applyBorder="0" applyAlignment="0" applyProtection="0"/>
    <xf numFmtId="0" fontId="20" fillId="37" borderId="0"/>
    <xf numFmtId="0" fontId="20" fillId="37" borderId="0"/>
    <xf numFmtId="0" fontId="20" fillId="37" borderId="0"/>
    <xf numFmtId="0" fontId="20" fillId="37" borderId="0"/>
    <xf numFmtId="0" fontId="20" fillId="37" borderId="0"/>
    <xf numFmtId="0" fontId="23" fillId="49" borderId="0"/>
    <xf numFmtId="0" fontId="20" fillId="37" borderId="0"/>
    <xf numFmtId="0" fontId="23" fillId="49" borderId="0"/>
    <xf numFmtId="0" fontId="20" fillId="37" borderId="0"/>
    <xf numFmtId="0" fontId="23" fillId="49" borderId="0"/>
    <xf numFmtId="0" fontId="20" fillId="37" borderId="0"/>
    <xf numFmtId="0" fontId="23" fillId="49" borderId="0"/>
    <xf numFmtId="0" fontId="23" fillId="49" borderId="0"/>
    <xf numFmtId="0" fontId="20" fillId="37" borderId="0"/>
    <xf numFmtId="0" fontId="20" fillId="37" borderId="0"/>
    <xf numFmtId="0" fontId="20" fillId="37" borderId="0"/>
    <xf numFmtId="0" fontId="20" fillId="37" borderId="0"/>
    <xf numFmtId="0" fontId="20" fillId="37" borderId="0"/>
    <xf numFmtId="0" fontId="20" fillId="38" borderId="0" applyNumberFormat="0" applyBorder="0" applyAlignment="0" applyProtection="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0" fillId="37" borderId="0"/>
    <xf numFmtId="0" fontId="23" fillId="49" borderId="0"/>
    <xf numFmtId="0" fontId="20" fillId="37" borderId="0"/>
    <xf numFmtId="0" fontId="20" fillId="37" borderId="0"/>
    <xf numFmtId="0" fontId="23" fillId="49" borderId="0"/>
    <xf numFmtId="0" fontId="23" fillId="49" borderId="0"/>
    <xf numFmtId="0" fontId="20" fillId="37" borderId="0"/>
    <xf numFmtId="0" fontId="20" fillId="37" borderId="0"/>
    <xf numFmtId="0" fontId="24" fillId="49" borderId="0"/>
    <xf numFmtId="0" fontId="20" fillId="37" borderId="0"/>
    <xf numFmtId="0" fontId="20" fillId="37" borderId="0"/>
    <xf numFmtId="0" fontId="20" fillId="37" borderId="0"/>
    <xf numFmtId="0" fontId="20" fillId="37"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1" fillId="51" borderId="0" applyNumberFormat="0" applyBorder="0" applyAlignment="0" applyProtection="0"/>
    <xf numFmtId="0" fontId="20" fillId="51" borderId="0" applyNumberFormat="0" applyBorder="0" applyAlignment="0" applyProtection="0"/>
    <xf numFmtId="0" fontId="1" fillId="52" borderId="0"/>
    <xf numFmtId="0" fontId="1" fillId="52" borderId="0"/>
    <xf numFmtId="0" fontId="1" fillId="52" borderId="0"/>
    <xf numFmtId="0" fontId="1" fillId="52" borderId="0"/>
    <xf numFmtId="0" fontId="1" fillId="52"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2" fillId="35" borderId="0" applyNumberFormat="0" applyBorder="0" applyAlignment="0" applyProtection="0"/>
    <xf numFmtId="0" fontId="22" fillId="35" borderId="0" applyNumberFormat="0" applyBorder="0" applyAlignment="0" applyProtection="0"/>
    <xf numFmtId="0" fontId="20" fillId="50" borderId="0"/>
    <xf numFmtId="0" fontId="20" fillId="50" borderId="0"/>
    <xf numFmtId="0" fontId="20" fillId="50" borderId="0"/>
    <xf numFmtId="0" fontId="20" fillId="50" borderId="0"/>
    <xf numFmtId="0" fontId="20" fillId="50" borderId="0"/>
    <xf numFmtId="0" fontId="23" fillId="19" borderId="0"/>
    <xf numFmtId="0" fontId="20" fillId="50" borderId="0"/>
    <xf numFmtId="0" fontId="23" fillId="19" borderId="0"/>
    <xf numFmtId="0" fontId="20" fillId="50" borderId="0"/>
    <xf numFmtId="0" fontId="23" fillId="19" borderId="0"/>
    <xf numFmtId="0" fontId="20" fillId="50" borderId="0"/>
    <xf numFmtId="0" fontId="23" fillId="19" borderId="0"/>
    <xf numFmtId="0" fontId="23" fillId="19" borderId="0"/>
    <xf numFmtId="0" fontId="20" fillId="50" borderId="0"/>
    <xf numFmtId="0" fontId="20" fillId="50" borderId="0"/>
    <xf numFmtId="0" fontId="20" fillId="50" borderId="0"/>
    <xf numFmtId="0" fontId="20" fillId="50" borderId="0"/>
    <xf numFmtId="0" fontId="20" fillId="50" borderId="0"/>
    <xf numFmtId="0" fontId="20" fillId="51" borderId="0" applyNumberFormat="0" applyBorder="0" applyAlignment="0" applyProtection="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0" fillId="50" borderId="0"/>
    <xf numFmtId="0" fontId="23" fillId="19" borderId="0"/>
    <xf numFmtId="0" fontId="20" fillId="50" borderId="0"/>
    <xf numFmtId="0" fontId="23" fillId="19" borderId="0"/>
    <xf numFmtId="0" fontId="20" fillId="50" borderId="0"/>
    <xf numFmtId="0" fontId="23" fillId="19" borderId="0"/>
    <xf numFmtId="0" fontId="23" fillId="19" borderId="0"/>
    <xf numFmtId="0" fontId="20" fillId="50" borderId="0"/>
    <xf numFmtId="0" fontId="20" fillId="50" borderId="0"/>
    <xf numFmtId="0" fontId="24" fillId="52" borderId="0"/>
    <xf numFmtId="0" fontId="20" fillId="50" borderId="0"/>
    <xf numFmtId="0" fontId="20" fillId="50" borderId="0"/>
    <xf numFmtId="0" fontId="20" fillId="50" borderId="0"/>
    <xf numFmtId="0" fontId="20" fillId="50" borderId="0"/>
    <xf numFmtId="0" fontId="20" fillId="32" borderId="0" applyNumberFormat="0" applyBorder="0" applyAlignment="0" applyProtection="0"/>
    <xf numFmtId="0" fontId="20" fillId="33" borderId="0" applyNumberFormat="0" applyBorder="0" applyAlignment="0" applyProtection="0"/>
    <xf numFmtId="0" fontId="20" fillId="21" borderId="0" applyNumberFormat="0" applyBorder="0" applyAlignment="0" applyProtection="0"/>
    <xf numFmtId="0" fontId="20" fillId="23"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5" fillId="0" borderId="0" applyNumberFormat="0" applyFont="0" applyFill="0" applyBorder="0" applyProtection="0">
      <alignment horizontal="left" vertical="center" indent="5"/>
    </xf>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7" fillId="54" borderId="0" applyNumberFormat="0" applyBorder="0" applyAlignment="0" applyProtection="0"/>
    <xf numFmtId="0" fontId="26" fillId="54" borderId="0" applyNumberFormat="0" applyBorder="0" applyAlignment="0" applyProtection="0"/>
    <xf numFmtId="0" fontId="10" fillId="55"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13" borderId="0" applyNumberFormat="0" applyBorder="0" applyAlignment="0" applyProtection="0"/>
    <xf numFmtId="0" fontId="26" fillId="13"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8" fillId="56" borderId="0"/>
    <xf numFmtId="0" fontId="26" fillId="53" borderId="0"/>
    <xf numFmtId="0" fontId="28" fillId="56" borderId="0"/>
    <xf numFmtId="0" fontId="26" fillId="53" borderId="0"/>
    <xf numFmtId="0" fontId="26" fillId="53" borderId="0"/>
    <xf numFmtId="0" fontId="28" fillId="56" borderId="0"/>
    <xf numFmtId="0" fontId="26" fillId="53" borderId="0"/>
    <xf numFmtId="0" fontId="26" fillId="53" borderId="0"/>
    <xf numFmtId="0" fontId="26" fillId="53" borderId="0"/>
    <xf numFmtId="0" fontId="26" fillId="53" borderId="0"/>
    <xf numFmtId="0" fontId="26" fillId="53" borderId="0"/>
    <xf numFmtId="0" fontId="26" fillId="54"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8" fillId="56" borderId="0"/>
    <xf numFmtId="0" fontId="26" fillId="53" borderId="0"/>
    <xf numFmtId="0" fontId="28" fillId="56" borderId="0"/>
    <xf numFmtId="0" fontId="26" fillId="53" borderId="0"/>
    <xf numFmtId="0" fontId="28" fillId="56" borderId="0"/>
    <xf numFmtId="0" fontId="26" fillId="53" borderId="0"/>
    <xf numFmtId="0" fontId="26" fillId="53" borderId="0"/>
    <xf numFmtId="0" fontId="29" fillId="55" borderId="0"/>
    <xf numFmtId="0" fontId="26" fillId="53" borderId="0"/>
    <xf numFmtId="0" fontId="26" fillId="53" borderId="0"/>
    <xf numFmtId="0" fontId="26" fillId="53" borderId="0"/>
    <xf numFmtId="0" fontId="26" fillId="53"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7" fillId="42" borderId="0" applyNumberFormat="0" applyBorder="0" applyAlignment="0" applyProtection="0"/>
    <xf numFmtId="0" fontId="26" fillId="42" borderId="0" applyNumberFormat="0" applyBorder="0" applyAlignment="0" applyProtection="0"/>
    <xf numFmtId="0" fontId="10" fillId="57"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18" borderId="0" applyNumberFormat="0" applyBorder="0" applyAlignment="0" applyProtection="0"/>
    <xf numFmtId="0" fontId="26" fillId="18" borderId="0" applyNumberFormat="0" applyBorder="0" applyAlignment="0" applyProtection="0"/>
    <xf numFmtId="0" fontId="26" fillId="41" borderId="0"/>
    <xf numFmtId="0" fontId="26" fillId="41" borderId="0"/>
    <xf numFmtId="0" fontId="26" fillId="41" borderId="0"/>
    <xf numFmtId="0" fontId="26" fillId="41" borderId="0"/>
    <xf numFmtId="0" fontId="26" fillId="41" borderId="0"/>
    <xf numFmtId="0" fontId="28" fillId="57" borderId="0"/>
    <xf numFmtId="0" fontId="26" fillId="41" borderId="0"/>
    <xf numFmtId="0" fontId="28" fillId="57" borderId="0"/>
    <xf numFmtId="0" fontId="26" fillId="41" borderId="0"/>
    <xf numFmtId="0" fontId="26" fillId="41" borderId="0"/>
    <xf numFmtId="0" fontId="28" fillId="57" borderId="0"/>
    <xf numFmtId="0" fontId="26" fillId="41" borderId="0"/>
    <xf numFmtId="0" fontId="26" fillId="41" borderId="0"/>
    <xf numFmtId="0" fontId="26" fillId="41" borderId="0"/>
    <xf numFmtId="0" fontId="26" fillId="41" borderId="0"/>
    <xf numFmtId="0" fontId="26" fillId="41" borderId="0"/>
    <xf numFmtId="0" fontId="26" fillId="42" borderId="0" applyNumberFormat="0" applyBorder="0" applyAlignment="0" applyProtection="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6" fillId="41" borderId="0"/>
    <xf numFmtId="0" fontId="28" fillId="57" borderId="0"/>
    <xf numFmtId="0" fontId="26" fillId="41" borderId="0"/>
    <xf numFmtId="0" fontId="26" fillId="41" borderId="0"/>
    <xf numFmtId="0" fontId="28" fillId="57" borderId="0"/>
    <xf numFmtId="0" fontId="26" fillId="41" borderId="0"/>
    <xf numFmtId="0" fontId="26" fillId="41" borderId="0"/>
    <xf numFmtId="0" fontId="29" fillId="57" borderId="0"/>
    <xf numFmtId="0" fontId="26" fillId="41" borderId="0"/>
    <xf numFmtId="0" fontId="26" fillId="41" borderId="0"/>
    <xf numFmtId="0" fontId="26" fillId="41" borderId="0"/>
    <xf numFmtId="0" fontId="26" fillId="41"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7" fillId="45" borderId="0" applyNumberFormat="0" applyBorder="0" applyAlignment="0" applyProtection="0"/>
    <xf numFmtId="0" fontId="26" fillId="45" borderId="0" applyNumberFormat="0" applyBorder="0" applyAlignment="0" applyProtection="0"/>
    <xf numFmtId="0" fontId="10" fillId="58"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166" fontId="26" fillId="23" borderId="0" applyNumberFormat="0" applyBorder="0" applyAlignment="0" applyProtection="0"/>
    <xf numFmtId="0" fontId="26" fillId="45" borderId="0" applyNumberFormat="0" applyBorder="0" applyAlignment="0" applyProtection="0"/>
    <xf numFmtId="0" fontId="26" fillId="44" borderId="0"/>
    <xf numFmtId="0" fontId="26" fillId="44" borderId="0"/>
    <xf numFmtId="0" fontId="26" fillId="44" borderId="0"/>
    <xf numFmtId="0" fontId="26" fillId="44" borderId="0"/>
    <xf numFmtId="0" fontId="26" fillId="44" borderId="0"/>
    <xf numFmtId="0" fontId="28" fillId="47" borderId="0"/>
    <xf numFmtId="0" fontId="26" fillId="44" borderId="0"/>
    <xf numFmtId="0" fontId="28" fillId="47" borderId="0"/>
    <xf numFmtId="0" fontId="26" fillId="44" borderId="0"/>
    <xf numFmtId="0" fontId="26" fillId="44" borderId="0"/>
    <xf numFmtId="0" fontId="28" fillId="47"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6" fillId="44" borderId="0"/>
    <xf numFmtId="0" fontId="28" fillId="47" borderId="0"/>
    <xf numFmtId="0" fontId="26" fillId="44" borderId="0"/>
    <xf numFmtId="0" fontId="28" fillId="47" borderId="0"/>
    <xf numFmtId="0" fontId="26" fillId="44" borderId="0"/>
    <xf numFmtId="0" fontId="28" fillId="47" borderId="0"/>
    <xf numFmtId="0" fontId="26" fillId="44" borderId="0"/>
    <xf numFmtId="0" fontId="26" fillId="44" borderId="0"/>
    <xf numFmtId="0" fontId="29" fillId="58" borderId="0"/>
    <xf numFmtId="0" fontId="26" fillId="44" borderId="0"/>
    <xf numFmtId="0" fontId="26" fillId="44" borderId="0"/>
    <xf numFmtId="0" fontId="26" fillId="44" borderId="0"/>
    <xf numFmtId="0" fontId="26" fillId="44"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7" fillId="60" borderId="0" applyNumberFormat="0" applyBorder="0" applyAlignment="0" applyProtection="0"/>
    <xf numFmtId="0" fontId="26" fillId="60" borderId="0" applyNumberFormat="0" applyBorder="0" applyAlignment="0" applyProtection="0"/>
    <xf numFmtId="0" fontId="10" fillId="61" borderId="0"/>
    <xf numFmtId="0" fontId="26" fillId="62"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4" borderId="0" applyNumberFormat="0" applyBorder="0" applyAlignment="0" applyProtection="0"/>
    <xf numFmtId="0" fontId="26" fillId="54"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8" fillId="40" borderId="0"/>
    <xf numFmtId="0" fontId="26" fillId="59" borderId="0"/>
    <xf numFmtId="0" fontId="28" fillId="40" borderId="0"/>
    <xf numFmtId="0" fontId="26" fillId="59" borderId="0"/>
    <xf numFmtId="0" fontId="26" fillId="59" borderId="0"/>
    <xf numFmtId="0" fontId="28" fillId="40" borderId="0"/>
    <xf numFmtId="0" fontId="26" fillId="59" borderId="0"/>
    <xf numFmtId="0" fontId="26" fillId="59" borderId="0"/>
    <xf numFmtId="0" fontId="26" fillId="59" borderId="0"/>
    <xf numFmtId="0" fontId="26" fillId="59" borderId="0"/>
    <xf numFmtId="0" fontId="26" fillId="59" borderId="0"/>
    <xf numFmtId="0" fontId="26" fillId="60"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8" fillId="40" borderId="0"/>
    <xf numFmtId="0" fontId="26" fillId="59" borderId="0"/>
    <xf numFmtId="0" fontId="28" fillId="40" borderId="0"/>
    <xf numFmtId="0" fontId="26" fillId="59" borderId="0"/>
    <xf numFmtId="0" fontId="28" fillId="40" borderId="0"/>
    <xf numFmtId="0" fontId="26" fillId="59" borderId="0"/>
    <xf numFmtId="0" fontId="26" fillId="59" borderId="0"/>
    <xf numFmtId="0" fontId="29" fillId="61" borderId="0"/>
    <xf numFmtId="0" fontId="26" fillId="59" borderId="0"/>
    <xf numFmtId="0" fontId="26" fillId="59" borderId="0"/>
    <xf numFmtId="0" fontId="26" fillId="59" borderId="0"/>
    <xf numFmtId="0" fontId="26" fillId="59"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7" fillId="63" borderId="0" applyNumberFormat="0" applyBorder="0" applyAlignment="0" applyProtection="0"/>
    <xf numFmtId="0" fontId="26" fillId="63" borderId="0" applyNumberFormat="0" applyBorder="0" applyAlignment="0" applyProtection="0"/>
    <xf numFmtId="0" fontId="10" fillId="64"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32" borderId="0" applyNumberFormat="0" applyBorder="0" applyAlignment="0" applyProtection="0"/>
    <xf numFmtId="0" fontId="26" fillId="32" borderId="0" applyNumberFormat="0" applyBorder="0" applyAlignment="0" applyProtection="0"/>
    <xf numFmtId="0" fontId="26" fillId="56" borderId="0"/>
    <xf numFmtId="0" fontId="26" fillId="56" borderId="0"/>
    <xf numFmtId="0" fontId="26" fillId="56" borderId="0"/>
    <xf numFmtId="0" fontId="26" fillId="56" borderId="0"/>
    <xf numFmtId="0" fontId="26" fillId="56" borderId="0"/>
    <xf numFmtId="0" fontId="28" fillId="64" borderId="0"/>
    <xf numFmtId="0" fontId="26" fillId="56" borderId="0"/>
    <xf numFmtId="0" fontId="28" fillId="64" borderId="0"/>
    <xf numFmtId="0" fontId="26" fillId="56" borderId="0"/>
    <xf numFmtId="0" fontId="26" fillId="56" borderId="0"/>
    <xf numFmtId="0" fontId="28" fillId="64" borderId="0"/>
    <xf numFmtId="0" fontId="26" fillId="56" borderId="0"/>
    <xf numFmtId="0" fontId="26" fillId="56" borderId="0"/>
    <xf numFmtId="0" fontId="26" fillId="56" borderId="0"/>
    <xf numFmtId="0" fontId="26" fillId="56" borderId="0"/>
    <xf numFmtId="0" fontId="26" fillId="56" borderId="0"/>
    <xf numFmtId="0" fontId="26" fillId="63" borderId="0" applyNumberFormat="0" applyBorder="0" applyAlignment="0" applyProtection="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8" fillId="64" borderId="0"/>
    <xf numFmtId="0" fontId="26" fillId="56" borderId="0"/>
    <xf numFmtId="0" fontId="26" fillId="56" borderId="0"/>
    <xf numFmtId="0" fontId="28" fillId="64" borderId="0"/>
    <xf numFmtId="0" fontId="26" fillId="56" borderId="0"/>
    <xf numFmtId="0" fontId="26" fillId="56" borderId="0"/>
    <xf numFmtId="0" fontId="29" fillId="64" borderId="0"/>
    <xf numFmtId="0" fontId="26" fillId="56" borderId="0"/>
    <xf numFmtId="0" fontId="26" fillId="56" borderId="0"/>
    <xf numFmtId="0" fontId="26" fillId="56" borderId="0"/>
    <xf numFmtId="0" fontId="26" fillId="56"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7" fillId="66" borderId="0" applyNumberFormat="0" applyBorder="0" applyAlignment="0" applyProtection="0"/>
    <xf numFmtId="0" fontId="26" fillId="66" borderId="0" applyNumberFormat="0" applyBorder="0" applyAlignment="0" applyProtection="0"/>
    <xf numFmtId="0" fontId="10" fillId="67"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21" borderId="0" applyNumberFormat="0" applyBorder="0" applyAlignment="0" applyProtection="0"/>
    <xf numFmtId="0" fontId="26" fillId="21" borderId="0" applyNumberFormat="0" applyBorder="0" applyAlignment="0" applyProtection="0"/>
    <xf numFmtId="0" fontId="26" fillId="65" borderId="0"/>
    <xf numFmtId="0" fontId="26" fillId="65" borderId="0"/>
    <xf numFmtId="0" fontId="26" fillId="65" borderId="0"/>
    <xf numFmtId="0" fontId="26" fillId="65" borderId="0"/>
    <xf numFmtId="0" fontId="26" fillId="65" borderId="0"/>
    <xf numFmtId="0" fontId="28" fillId="19" borderId="0"/>
    <xf numFmtId="0" fontId="26" fillId="65" borderId="0"/>
    <xf numFmtId="0" fontId="28" fillId="19" borderId="0"/>
    <xf numFmtId="0" fontId="26" fillId="65" borderId="0"/>
    <xf numFmtId="0" fontId="26" fillId="65" borderId="0"/>
    <xf numFmtId="0" fontId="28" fillId="19" borderId="0"/>
    <xf numFmtId="0" fontId="26" fillId="65" borderId="0"/>
    <xf numFmtId="0" fontId="26" fillId="65" borderId="0"/>
    <xf numFmtId="0" fontId="26" fillId="65" borderId="0"/>
    <xf numFmtId="0" fontId="26" fillId="65" borderId="0"/>
    <xf numFmtId="0" fontId="26" fillId="65" borderId="0"/>
    <xf numFmtId="0" fontId="26" fillId="66" borderId="0" applyNumberFormat="0" applyBorder="0" applyAlignment="0" applyProtection="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6" fillId="65" borderId="0"/>
    <xf numFmtId="0" fontId="28" fillId="19" borderId="0"/>
    <xf numFmtId="0" fontId="26" fillId="65" borderId="0"/>
    <xf numFmtId="0" fontId="28" fillId="19" borderId="0"/>
    <xf numFmtId="0" fontId="26" fillId="65" borderId="0"/>
    <xf numFmtId="0" fontId="28" fillId="19" borderId="0"/>
    <xf numFmtId="0" fontId="26" fillId="65" borderId="0"/>
    <xf numFmtId="0" fontId="26" fillId="65" borderId="0"/>
    <xf numFmtId="0" fontId="29" fillId="67" borderId="0"/>
    <xf numFmtId="0" fontId="26" fillId="65" borderId="0"/>
    <xf numFmtId="0" fontId="26" fillId="65" borderId="0"/>
    <xf numFmtId="0" fontId="26" fillId="65" borderId="0"/>
    <xf numFmtId="0" fontId="26" fillId="65" borderId="0"/>
    <xf numFmtId="0" fontId="26" fillId="68" borderId="0" applyNumberFormat="0" applyBorder="0" applyAlignment="0" applyProtection="0"/>
    <xf numFmtId="0" fontId="26" fillId="69"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68" borderId="0" applyNumberFormat="0" applyBorder="0" applyAlignment="0" applyProtection="0"/>
    <xf numFmtId="0" fontId="26" fillId="33" borderId="0" applyNumberFormat="0" applyBorder="0" applyAlignment="0" applyProtection="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8" fontId="30" fillId="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7" fillId="71" borderId="0" applyNumberFormat="0" applyBorder="0" applyAlignment="0" applyProtection="0"/>
    <xf numFmtId="0" fontId="26" fillId="71" borderId="0" applyNumberFormat="0" applyBorder="0" applyAlignment="0" applyProtection="0"/>
    <xf numFmtId="0" fontId="10" fillId="72"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3" borderId="0" applyNumberFormat="0" applyBorder="0" applyAlignment="0" applyProtection="0"/>
    <xf numFmtId="0" fontId="26" fillId="73"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8" fillId="56" borderId="0"/>
    <xf numFmtId="0" fontId="26" fillId="70" borderId="0"/>
    <xf numFmtId="0" fontId="28" fillId="56" borderId="0"/>
    <xf numFmtId="0" fontId="26" fillId="70" borderId="0"/>
    <xf numFmtId="0" fontId="26" fillId="70" borderId="0"/>
    <xf numFmtId="0" fontId="28" fillId="56" borderId="0"/>
    <xf numFmtId="0" fontId="26" fillId="70" borderId="0"/>
    <xf numFmtId="0" fontId="26" fillId="70" borderId="0"/>
    <xf numFmtId="0" fontId="26" fillId="70" borderId="0"/>
    <xf numFmtId="0" fontId="26" fillId="70" borderId="0"/>
    <xf numFmtId="0" fontId="26" fillId="70" borderId="0"/>
    <xf numFmtId="0" fontId="26" fillId="71"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8" fillId="56" borderId="0"/>
    <xf numFmtId="0" fontId="26" fillId="70" borderId="0"/>
    <xf numFmtId="0" fontId="28" fillId="56" borderId="0"/>
    <xf numFmtId="0" fontId="26" fillId="70" borderId="0"/>
    <xf numFmtId="0" fontId="28" fillId="56" borderId="0"/>
    <xf numFmtId="0" fontId="26" fillId="70" borderId="0"/>
    <xf numFmtId="0" fontId="26" fillId="70" borderId="0"/>
    <xf numFmtId="0" fontId="29" fillId="72" borderId="0"/>
    <xf numFmtId="0" fontId="26" fillId="70" borderId="0"/>
    <xf numFmtId="0" fontId="26" fillId="70" borderId="0"/>
    <xf numFmtId="0" fontId="26" fillId="70" borderId="0"/>
    <xf numFmtId="0" fontId="26" fillId="70"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7" fillId="69" borderId="0" applyNumberFormat="0" applyBorder="0" applyAlignment="0" applyProtection="0"/>
    <xf numFmtId="0" fontId="26" fillId="69" borderId="0" applyNumberFormat="0" applyBorder="0" applyAlignment="0" applyProtection="0"/>
    <xf numFmtId="0" fontId="10" fillId="75"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30" borderId="0" applyNumberFormat="0" applyBorder="0" applyAlignment="0" applyProtection="0"/>
    <xf numFmtId="0" fontId="26" fillId="30" borderId="0" applyNumberFormat="0" applyBorder="0" applyAlignment="0" applyProtection="0"/>
    <xf numFmtId="0" fontId="26" fillId="74" borderId="0"/>
    <xf numFmtId="0" fontId="26" fillId="74" borderId="0"/>
    <xf numFmtId="0" fontId="26" fillId="74" borderId="0"/>
    <xf numFmtId="0" fontId="26" fillId="74" borderId="0"/>
    <xf numFmtId="0" fontId="26" fillId="74" borderId="0"/>
    <xf numFmtId="0" fontId="28" fillId="75" borderId="0"/>
    <xf numFmtId="0" fontId="26" fillId="74" borderId="0"/>
    <xf numFmtId="0" fontId="28" fillId="75" borderId="0"/>
    <xf numFmtId="0" fontId="26" fillId="74" borderId="0"/>
    <xf numFmtId="0" fontId="26" fillId="74" borderId="0"/>
    <xf numFmtId="0" fontId="28" fillId="75" borderId="0"/>
    <xf numFmtId="0" fontId="26" fillId="74" borderId="0"/>
    <xf numFmtId="0" fontId="26" fillId="74" borderId="0"/>
    <xf numFmtId="0" fontId="26" fillId="74" borderId="0"/>
    <xf numFmtId="0" fontId="26" fillId="74" borderId="0"/>
    <xf numFmtId="0" fontId="26" fillId="74" borderId="0"/>
    <xf numFmtId="0" fontId="26" fillId="69" borderId="0" applyNumberFormat="0" applyBorder="0" applyAlignment="0" applyProtection="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6" fillId="74" borderId="0"/>
    <xf numFmtId="0" fontId="28" fillId="75" borderId="0"/>
    <xf numFmtId="0" fontId="26" fillId="74" borderId="0"/>
    <xf numFmtId="0" fontId="26" fillId="74" borderId="0"/>
    <xf numFmtId="0" fontId="28" fillId="75" borderId="0"/>
    <xf numFmtId="0" fontId="26" fillId="74" borderId="0"/>
    <xf numFmtId="0" fontId="26" fillId="74" borderId="0"/>
    <xf numFmtId="0" fontId="29" fillId="75" borderId="0"/>
    <xf numFmtId="0" fontId="26" fillId="74" borderId="0"/>
    <xf numFmtId="0" fontId="26" fillId="74" borderId="0"/>
    <xf numFmtId="0" fontId="26" fillId="74" borderId="0"/>
    <xf numFmtId="0" fontId="26" fillId="74"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7" fillId="77" borderId="0" applyNumberFormat="0" applyBorder="0" applyAlignment="0" applyProtection="0"/>
    <xf numFmtId="0" fontId="26" fillId="77" borderId="0" applyNumberFormat="0" applyBorder="0" applyAlignment="0" applyProtection="0"/>
    <xf numFmtId="0" fontId="10" fillId="78"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45" borderId="0" applyNumberFormat="0" applyBorder="0" applyAlignment="0" applyProtection="0"/>
    <xf numFmtId="0" fontId="26" fillId="45" borderId="0" applyNumberFormat="0" applyBorder="0" applyAlignment="0" applyProtection="0"/>
    <xf numFmtId="0" fontId="26" fillId="76" borderId="0"/>
    <xf numFmtId="0" fontId="26" fillId="76" borderId="0"/>
    <xf numFmtId="0" fontId="26" fillId="76" borderId="0"/>
    <xf numFmtId="0" fontId="26" fillId="76" borderId="0"/>
    <xf numFmtId="0" fontId="26" fillId="76" borderId="0"/>
    <xf numFmtId="0" fontId="28" fillId="78" borderId="0"/>
    <xf numFmtId="0" fontId="26" fillId="76" borderId="0"/>
    <xf numFmtId="0" fontId="28" fillId="78" borderId="0"/>
    <xf numFmtId="0" fontId="26" fillId="76" borderId="0"/>
    <xf numFmtId="0" fontId="26" fillId="76" borderId="0"/>
    <xf numFmtId="0" fontId="28" fillId="78" borderId="0"/>
    <xf numFmtId="0" fontId="26" fillId="76" borderId="0"/>
    <xf numFmtId="0" fontId="26" fillId="76" borderId="0"/>
    <xf numFmtId="0" fontId="26" fillId="76" borderId="0"/>
    <xf numFmtId="0" fontId="26" fillId="76" borderId="0"/>
    <xf numFmtId="0" fontId="26" fillId="76" borderId="0"/>
    <xf numFmtId="0" fontId="26" fillId="77" borderId="0" applyNumberFormat="0" applyBorder="0" applyAlignment="0" applyProtection="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6" fillId="76" borderId="0"/>
    <xf numFmtId="0" fontId="28" fillId="78" borderId="0"/>
    <xf numFmtId="0" fontId="26" fillId="76" borderId="0"/>
    <xf numFmtId="0" fontId="26" fillId="76" borderId="0"/>
    <xf numFmtId="0" fontId="28" fillId="78" borderId="0"/>
    <xf numFmtId="0" fontId="26" fillId="76" borderId="0"/>
    <xf numFmtId="0" fontId="26" fillId="76" borderId="0"/>
    <xf numFmtId="0" fontId="29" fillId="78" borderId="0"/>
    <xf numFmtId="0" fontId="26" fillId="76" borderId="0"/>
    <xf numFmtId="0" fontId="26" fillId="76" borderId="0"/>
    <xf numFmtId="0" fontId="26" fillId="76" borderId="0"/>
    <xf numFmtId="0" fontId="26" fillId="76"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7" fillId="60" borderId="0" applyNumberFormat="0" applyBorder="0" applyAlignment="0" applyProtection="0"/>
    <xf numFmtId="0" fontId="26" fillId="60" borderId="0" applyNumberFormat="0" applyBorder="0" applyAlignment="0" applyProtection="0"/>
    <xf numFmtId="0" fontId="10" fillId="79" borderId="0"/>
    <xf numFmtId="0" fontId="26" fillId="62"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4" borderId="0" applyNumberFormat="0" applyBorder="0" applyAlignment="0" applyProtection="0"/>
    <xf numFmtId="0" fontId="26" fillId="54"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8" fillId="80" borderId="0"/>
    <xf numFmtId="0" fontId="26" fillId="59" borderId="0"/>
    <xf numFmtId="0" fontId="28" fillId="80" borderId="0"/>
    <xf numFmtId="0" fontId="26" fillId="59" borderId="0"/>
    <xf numFmtId="0" fontId="26" fillId="59" borderId="0"/>
    <xf numFmtId="0" fontId="28" fillId="80" borderId="0"/>
    <xf numFmtId="0" fontId="26" fillId="59" borderId="0"/>
    <xf numFmtId="0" fontId="26" fillId="59" borderId="0"/>
    <xf numFmtId="0" fontId="26" fillId="59" borderId="0"/>
    <xf numFmtId="0" fontId="26" fillId="59" borderId="0"/>
    <xf numFmtId="0" fontId="26" fillId="59" borderId="0"/>
    <xf numFmtId="0" fontId="26" fillId="60"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8" fillId="80" borderId="0"/>
    <xf numFmtId="0" fontId="26" fillId="59" borderId="0"/>
    <xf numFmtId="0" fontId="28" fillId="80" borderId="0"/>
    <xf numFmtId="0" fontId="26" fillId="59" borderId="0"/>
    <xf numFmtId="0" fontId="28" fillId="80" borderId="0"/>
    <xf numFmtId="0" fontId="26" fillId="59" borderId="0"/>
    <xf numFmtId="0" fontId="26" fillId="59" borderId="0"/>
    <xf numFmtId="0" fontId="29" fillId="79" borderId="0"/>
    <xf numFmtId="0" fontId="26" fillId="59" borderId="0"/>
    <xf numFmtId="0" fontId="26" fillId="59" borderId="0"/>
    <xf numFmtId="0" fontId="26" fillId="59" borderId="0"/>
    <xf numFmtId="0" fontId="26" fillId="59"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7" fillId="63" borderId="0" applyNumberFormat="0" applyBorder="0" applyAlignment="0" applyProtection="0"/>
    <xf numFmtId="0" fontId="26" fillId="63" borderId="0" applyNumberFormat="0" applyBorder="0" applyAlignment="0" applyProtection="0"/>
    <xf numFmtId="0" fontId="10" fillId="81"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82" borderId="0" applyNumberFormat="0" applyBorder="0" applyAlignment="0" applyProtection="0"/>
    <xf numFmtId="0" fontId="26" fillId="82" borderId="0" applyNumberFormat="0" applyBorder="0" applyAlignment="0" applyProtection="0"/>
    <xf numFmtId="0" fontId="26" fillId="56" borderId="0"/>
    <xf numFmtId="0" fontId="26" fillId="56" borderId="0"/>
    <xf numFmtId="0" fontId="26" fillId="56" borderId="0"/>
    <xf numFmtId="0" fontId="26" fillId="56" borderId="0"/>
    <xf numFmtId="0" fontId="26" fillId="56" borderId="0"/>
    <xf numFmtId="0" fontId="28" fillId="81" borderId="0"/>
    <xf numFmtId="0" fontId="26" fillId="56" borderId="0"/>
    <xf numFmtId="0" fontId="28" fillId="81" borderId="0"/>
    <xf numFmtId="0" fontId="26" fillId="56" borderId="0"/>
    <xf numFmtId="0" fontId="26" fillId="56" borderId="0"/>
    <xf numFmtId="0" fontId="28" fillId="81" borderId="0"/>
    <xf numFmtId="0" fontId="26" fillId="56" borderId="0"/>
    <xf numFmtId="0" fontId="26" fillId="56" borderId="0"/>
    <xf numFmtId="0" fontId="26" fillId="56" borderId="0"/>
    <xf numFmtId="0" fontId="26" fillId="56" borderId="0"/>
    <xf numFmtId="0" fontId="26" fillId="56" borderId="0"/>
    <xf numFmtId="0" fontId="26" fillId="63" borderId="0" applyNumberFormat="0" applyBorder="0" applyAlignment="0" applyProtection="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6" fillId="56" borderId="0"/>
    <xf numFmtId="0" fontId="28" fillId="81" borderId="0"/>
    <xf numFmtId="0" fontId="26" fillId="56" borderId="0"/>
    <xf numFmtId="0" fontId="26" fillId="56" borderId="0"/>
    <xf numFmtId="0" fontId="28" fillId="81" borderId="0"/>
    <xf numFmtId="0" fontId="26" fillId="56" borderId="0"/>
    <xf numFmtId="0" fontId="26" fillId="56" borderId="0"/>
    <xf numFmtId="0" fontId="29" fillId="81" borderId="0"/>
    <xf numFmtId="0" fontId="26" fillId="56" borderId="0"/>
    <xf numFmtId="0" fontId="26" fillId="56" borderId="0"/>
    <xf numFmtId="0" fontId="26" fillId="56" borderId="0"/>
    <xf numFmtId="0" fontId="26" fillId="56"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7" fillId="18" borderId="0" applyNumberFormat="0" applyBorder="0" applyAlignment="0" applyProtection="0"/>
    <xf numFmtId="0" fontId="26" fillId="18" borderId="0" applyNumberFormat="0" applyBorder="0" applyAlignment="0" applyProtection="0"/>
    <xf numFmtId="0" fontId="10" fillId="84"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42" borderId="0" applyNumberFormat="0" applyBorder="0" applyAlignment="0" applyProtection="0"/>
    <xf numFmtId="0" fontId="26" fillId="42"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8" fillId="84" borderId="0"/>
    <xf numFmtId="0" fontId="26" fillId="83" borderId="0"/>
    <xf numFmtId="0" fontId="28" fillId="84" borderId="0"/>
    <xf numFmtId="0" fontId="26" fillId="83" borderId="0"/>
    <xf numFmtId="0" fontId="26" fillId="83" borderId="0"/>
    <xf numFmtId="0" fontId="28" fillId="84" borderId="0"/>
    <xf numFmtId="0" fontId="26" fillId="83" borderId="0"/>
    <xf numFmtId="0" fontId="26" fillId="83" borderId="0"/>
    <xf numFmtId="0" fontId="26" fillId="83" borderId="0"/>
    <xf numFmtId="0" fontId="26" fillId="83" borderId="0"/>
    <xf numFmtId="0" fontId="26" fillId="83" borderId="0"/>
    <xf numFmtId="0" fontId="26" fillId="18"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8" fillId="84" borderId="0"/>
    <xf numFmtId="0" fontId="26" fillId="83" borderId="0"/>
    <xf numFmtId="0" fontId="26" fillId="83" borderId="0"/>
    <xf numFmtId="0" fontId="28" fillId="84" borderId="0"/>
    <xf numFmtId="0" fontId="26" fillId="83" borderId="0"/>
    <xf numFmtId="0" fontId="26" fillId="83" borderId="0"/>
    <xf numFmtId="0" fontId="29" fillId="84" borderId="0"/>
    <xf numFmtId="0" fontId="26" fillId="83" borderId="0"/>
    <xf numFmtId="0" fontId="26" fillId="83" borderId="0"/>
    <xf numFmtId="0" fontId="26" fillId="83" borderId="0"/>
    <xf numFmtId="0" fontId="26" fillId="83" borderId="0"/>
    <xf numFmtId="0" fontId="31" fillId="0" borderId="0"/>
    <xf numFmtId="4" fontId="32" fillId="29" borderId="11">
      <alignment horizontal="right" vertical="center"/>
    </xf>
    <xf numFmtId="164" fontId="33" fillId="85" borderId="0"/>
    <xf numFmtId="0" fontId="34" fillId="0" borderId="12">
      <alignment vertical="center"/>
      <protection locked="0"/>
    </xf>
    <xf numFmtId="0" fontId="30" fillId="0" borderId="0"/>
    <xf numFmtId="0" fontId="30" fillId="0" borderId="0"/>
    <xf numFmtId="166" fontId="30" fillId="0" borderId="0"/>
    <xf numFmtId="166" fontId="30" fillId="0" borderId="0"/>
    <xf numFmtId="168"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66" fontId="30" fillId="0" borderId="0"/>
    <xf numFmtId="1" fontId="18" fillId="86"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6" fillId="16" borderId="0" applyNumberFormat="0" applyBorder="0" applyAlignment="0" applyProtection="0"/>
    <xf numFmtId="0" fontId="35" fillId="16" borderId="0" applyNumberFormat="0" applyBorder="0" applyAlignment="0" applyProtection="0"/>
    <xf numFmtId="0" fontId="5" fillId="87"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7" fillId="2" borderId="0" applyNumberFormat="0" applyBorder="0" applyAlignment="0" applyProtection="0"/>
    <xf numFmtId="0" fontId="35" fillId="16" borderId="0" applyNumberFormat="0" applyBorder="0" applyAlignment="0" applyProtection="0"/>
    <xf numFmtId="0" fontId="35" fillId="15" borderId="0"/>
    <xf numFmtId="0" fontId="35" fillId="15" borderId="0"/>
    <xf numFmtId="0" fontId="35" fillId="15" borderId="0"/>
    <xf numFmtId="0" fontId="35" fillId="15" borderId="0"/>
    <xf numFmtId="0" fontId="35" fillId="15" borderId="0"/>
    <xf numFmtId="0" fontId="38" fillId="87" borderId="0"/>
    <xf numFmtId="0" fontId="35" fillId="15" borderId="0"/>
    <xf numFmtId="0" fontId="38" fillId="87" borderId="0"/>
    <xf numFmtId="0" fontId="35" fillId="15" borderId="0"/>
    <xf numFmtId="0" fontId="35" fillId="15" borderId="0"/>
    <xf numFmtId="0" fontId="38" fillId="87"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5" fillId="15" borderId="0"/>
    <xf numFmtId="0" fontId="38" fillId="87" borderId="0"/>
    <xf numFmtId="0" fontId="35" fillId="15" borderId="0"/>
    <xf numFmtId="0" fontId="38" fillId="87" borderId="0"/>
    <xf numFmtId="0" fontId="35" fillId="15" borderId="0"/>
    <xf numFmtId="0" fontId="38" fillId="87" borderId="0"/>
    <xf numFmtId="0" fontId="35" fillId="15" borderId="0"/>
    <xf numFmtId="0" fontId="35" fillId="15" borderId="0"/>
    <xf numFmtId="0" fontId="37" fillId="87" borderId="0"/>
    <xf numFmtId="0" fontId="35" fillId="15" borderId="0"/>
    <xf numFmtId="0" fontId="35" fillId="15" borderId="0"/>
    <xf numFmtId="0" fontId="35" fillId="15" borderId="0"/>
    <xf numFmtId="0" fontId="35" fillId="15" borderId="0"/>
    <xf numFmtId="0" fontId="39" fillId="0" borderId="0">
      <alignment vertical="top"/>
      <protection locked="0"/>
    </xf>
    <xf numFmtId="0" fontId="40" fillId="56" borderId="0">
      <alignment vertical="top"/>
    </xf>
    <xf numFmtId="4" fontId="41" fillId="0" borderId="13" applyFill="0" applyBorder="0" applyProtection="0">
      <alignment horizontal="right" vertical="center"/>
    </xf>
    <xf numFmtId="169"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69"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0"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71"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69" fontId="30" fillId="0" borderId="14"/>
    <xf numFmtId="172" fontId="30" fillId="0" borderId="0"/>
    <xf numFmtId="173" fontId="30" fillId="0" borderId="0"/>
    <xf numFmtId="173" fontId="30" fillId="0" borderId="0"/>
    <xf numFmtId="173" fontId="30" fillId="0" borderId="0"/>
    <xf numFmtId="173" fontId="30" fillId="0" borderId="0"/>
    <xf numFmtId="173" fontId="30" fillId="0" borderId="0"/>
    <xf numFmtId="173" fontId="30" fillId="0" borderId="0"/>
    <xf numFmtId="173" fontId="30" fillId="0" borderId="0"/>
    <xf numFmtId="173" fontId="30" fillId="0" borderId="0"/>
    <xf numFmtId="174" fontId="30" fillId="0" borderId="0"/>
    <xf numFmtId="174" fontId="30" fillId="0" borderId="0"/>
    <xf numFmtId="174" fontId="30" fillId="0" borderId="0"/>
    <xf numFmtId="174" fontId="30" fillId="0" borderId="0"/>
    <xf numFmtId="174" fontId="30" fillId="0" borderId="0"/>
    <xf numFmtId="174" fontId="30" fillId="0" borderId="0"/>
    <xf numFmtId="174" fontId="30" fillId="0" borderId="0"/>
    <xf numFmtId="174" fontId="30" fillId="0" borderId="0"/>
    <xf numFmtId="172" fontId="30" fillId="0" borderId="0"/>
    <xf numFmtId="172" fontId="30" fillId="0" borderId="0"/>
    <xf numFmtId="172" fontId="30" fillId="0" borderId="0"/>
    <xf numFmtId="172" fontId="30" fillId="0" borderId="0"/>
    <xf numFmtId="172" fontId="30" fillId="0" borderId="0"/>
    <xf numFmtId="172" fontId="30" fillId="0" borderId="0"/>
    <xf numFmtId="172" fontId="30" fillId="0" borderId="0"/>
    <xf numFmtId="172"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3"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4"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2" fontId="30" fillId="0" borderId="14"/>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5"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6" fontId="30" fillId="0" borderId="0">
      <alignment horizontal="right"/>
      <protection locked="0"/>
    </xf>
    <xf numFmtId="177"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8"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0"/>
    <xf numFmtId="177"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8"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9"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177" fontId="30" fillId="0" borderId="14"/>
    <xf numFmtId="0" fontId="42" fillId="88" borderId="15" applyNumberFormat="0" applyAlignment="0" applyProtection="0"/>
    <xf numFmtId="0" fontId="42" fillId="88" borderId="15" applyNumberFormat="0" applyAlignment="0" applyProtection="0"/>
    <xf numFmtId="0" fontId="42" fillId="88" borderId="15" applyNumberFormat="0" applyAlignment="0" applyProtection="0"/>
    <xf numFmtId="0" fontId="42" fillId="88" borderId="15" applyNumberFormat="0" applyAlignment="0" applyProtection="0"/>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180" fontId="44" fillId="20" borderId="17" applyAlignment="0"/>
    <xf numFmtId="0" fontId="43" fillId="40" borderId="16"/>
    <xf numFmtId="0" fontId="43" fillId="23" borderId="16" applyNumberFormat="0" applyAlignment="0" applyProtection="0"/>
    <xf numFmtId="0" fontId="43" fillId="40" borderId="16"/>
    <xf numFmtId="0" fontId="43" fillId="23" borderId="16" applyNumberFormat="0" applyAlignment="0" applyProtection="0"/>
    <xf numFmtId="0" fontId="43" fillId="23" borderId="16" applyNumberFormat="0" applyAlignment="0" applyProtection="0"/>
    <xf numFmtId="0" fontId="43" fillId="23" borderId="16" applyNumberFormat="0" applyAlignment="0" applyProtection="0"/>
    <xf numFmtId="166" fontId="43" fillId="28" borderId="16" applyNumberFormat="0" applyAlignment="0" applyProtection="0"/>
    <xf numFmtId="166" fontId="43" fillId="28" borderId="16" applyNumberFormat="0" applyAlignment="0" applyProtection="0"/>
    <xf numFmtId="166" fontId="43" fillId="28" borderId="16" applyNumberFormat="0" applyAlignment="0" applyProtection="0"/>
    <xf numFmtId="166" fontId="43" fillId="28" borderId="16" applyNumberFormat="0" applyAlignment="0" applyProtection="0"/>
    <xf numFmtId="166" fontId="43" fillId="28" borderId="16" applyNumberFormat="0" applyAlignment="0" applyProtection="0"/>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28" borderId="16" applyNumberFormat="0" applyAlignment="0" applyProtection="0"/>
    <xf numFmtId="0" fontId="43" fillId="28" borderId="16" applyNumberFormat="0" applyAlignment="0" applyProtection="0"/>
    <xf numFmtId="166" fontId="45" fillId="88" borderId="16" applyNumberFormat="0" applyAlignment="0" applyProtection="0"/>
    <xf numFmtId="166" fontId="45" fillId="88" borderId="16" applyNumberFormat="0" applyAlignment="0" applyProtection="0"/>
    <xf numFmtId="166" fontId="45" fillId="88" borderId="16" applyNumberFormat="0" applyAlignment="0" applyProtection="0"/>
    <xf numFmtId="166" fontId="45" fillId="88" borderId="16" applyNumberFormat="0" applyAlignment="0" applyProtection="0"/>
    <xf numFmtId="166" fontId="45" fillId="88" borderId="16" applyNumberFormat="0" applyAlignment="0" applyProtection="0"/>
    <xf numFmtId="166" fontId="45" fillId="88" borderId="16" applyNumberFormat="0" applyAlignment="0" applyProtection="0"/>
    <xf numFmtId="0" fontId="43" fillId="28" borderId="16" applyNumberFormat="0" applyAlignment="0" applyProtection="0"/>
    <xf numFmtId="0" fontId="43" fillId="28" borderId="16" applyNumberFormat="0" applyAlignment="0" applyProtection="0"/>
    <xf numFmtId="0" fontId="43" fillId="40" borderId="16"/>
    <xf numFmtId="0" fontId="43" fillId="40" borderId="16"/>
    <xf numFmtId="0" fontId="43" fillId="40" borderId="16"/>
    <xf numFmtId="0" fontId="43" fillId="40" borderId="16"/>
    <xf numFmtId="0" fontId="43" fillId="40" borderId="16"/>
    <xf numFmtId="0" fontId="46" fillId="14" borderId="4"/>
    <xf numFmtId="0" fontId="43" fillId="40" borderId="16"/>
    <xf numFmtId="0" fontId="46" fillId="14" borderId="4"/>
    <xf numFmtId="0" fontId="43" fillId="40" borderId="16"/>
    <xf numFmtId="0" fontId="43" fillId="40" borderId="16"/>
    <xf numFmtId="0" fontId="46" fillId="14" borderId="4"/>
    <xf numFmtId="0" fontId="43" fillId="40" borderId="16"/>
    <xf numFmtId="0" fontId="43" fillId="40" borderId="16"/>
    <xf numFmtId="0" fontId="43" fillId="40" borderId="16"/>
    <xf numFmtId="0" fontId="43" fillId="40" borderId="16"/>
    <xf numFmtId="0" fontId="43" fillId="23" borderId="16" applyNumberFormat="0" applyAlignment="0" applyProtection="0"/>
    <xf numFmtId="0" fontId="43" fillId="23" borderId="16" applyNumberFormat="0" applyAlignment="0" applyProtection="0"/>
    <xf numFmtId="0" fontId="43" fillId="23" borderId="16" applyNumberFormat="0" applyAlignment="0" applyProtection="0"/>
    <xf numFmtId="0" fontId="43" fillId="23" borderId="16" applyNumberFormat="0" applyAlignment="0" applyProtection="0"/>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7" fillId="89" borderId="4"/>
    <xf numFmtId="0" fontId="47" fillId="4" borderId="4" applyNumberFormat="0" applyAlignment="0" applyProtection="0"/>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3" fillId="40" borderId="16"/>
    <xf numFmtId="0" fontId="46" fillId="14" borderId="4"/>
    <xf numFmtId="0" fontId="43" fillId="40" borderId="16"/>
    <xf numFmtId="0" fontId="46" fillId="14" borderId="4"/>
    <xf numFmtId="0" fontId="43" fillId="40" borderId="16"/>
    <xf numFmtId="0" fontId="46" fillId="14" borderId="4"/>
    <xf numFmtId="0" fontId="43" fillId="40" borderId="16"/>
    <xf numFmtId="0" fontId="43" fillId="40" borderId="16"/>
    <xf numFmtId="0" fontId="47" fillId="89" borderId="4"/>
    <xf numFmtId="0" fontId="43" fillId="40" borderId="16"/>
    <xf numFmtId="0" fontId="43" fillId="40" borderId="16"/>
    <xf numFmtId="0" fontId="43" fillId="40" borderId="16" applyNumberFormat="0" applyAlignment="0" applyProtection="0"/>
    <xf numFmtId="0" fontId="7" fillId="89" borderId="4" applyNumberFormat="0" applyAlignment="0" applyProtection="0"/>
    <xf numFmtId="0" fontId="7" fillId="89" borderId="4" applyNumberFormat="0" applyAlignment="0" applyProtection="0"/>
    <xf numFmtId="0" fontId="43" fillId="23" borderId="16" applyNumberFormat="0" applyAlignment="0" applyProtection="0"/>
    <xf numFmtId="0" fontId="7" fillId="4" borderId="4" applyNumberFormat="0" applyAlignment="0" applyProtection="0"/>
    <xf numFmtId="0" fontId="43" fillId="40" borderId="16"/>
    <xf numFmtId="0" fontId="43" fillId="40" borderId="16"/>
    <xf numFmtId="0" fontId="43" fillId="40" borderId="16"/>
    <xf numFmtId="0" fontId="48" fillId="0" borderId="0" applyNumberFormat="0" applyFont="0" applyFill="0" applyBorder="0">
      <alignment horizontal="center" vertical="center"/>
      <protection locked="0"/>
    </xf>
    <xf numFmtId="0" fontId="49" fillId="0" borderId="18" applyNumberFormat="0" applyFill="0" applyAlignment="0" applyProtection="0"/>
    <xf numFmtId="0" fontId="50" fillId="11" borderId="19" applyNumberFormat="0" applyAlignment="0" applyProtection="0"/>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1" fillId="91" borderId="19" applyNumberFormat="0" applyAlignment="0" applyProtection="0"/>
    <xf numFmtId="0" fontId="50" fillId="91" borderId="19" applyNumberFormat="0" applyAlignment="0" applyProtection="0"/>
    <xf numFmtId="0" fontId="52" fillId="92" borderId="7"/>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28" borderId="19" applyNumberFormat="0" applyAlignment="0" applyProtection="0"/>
    <xf numFmtId="0" fontId="50" fillId="28" borderId="19" applyNumberFormat="0" applyAlignment="0" applyProtection="0"/>
    <xf numFmtId="0" fontId="50" fillId="90" borderId="19"/>
    <xf numFmtId="0" fontId="50" fillId="90" borderId="19"/>
    <xf numFmtId="0" fontId="50" fillId="90" borderId="19"/>
    <xf numFmtId="0" fontId="50" fillId="90" borderId="19"/>
    <xf numFmtId="0" fontId="50" fillId="90" borderId="19"/>
    <xf numFmtId="0" fontId="53" fillId="92" borderId="20"/>
    <xf numFmtId="0" fontId="50" fillId="90" borderId="19"/>
    <xf numFmtId="0" fontId="53" fillId="92" borderId="20"/>
    <xf numFmtId="0" fontId="50" fillId="90" borderId="19"/>
    <xf numFmtId="0" fontId="50" fillId="90" borderId="19"/>
    <xf numFmtId="0" fontId="53" fillId="92" borderId="20"/>
    <xf numFmtId="0" fontId="50" fillId="90" borderId="19"/>
    <xf numFmtId="0" fontId="50" fillId="90" borderId="19"/>
    <xf numFmtId="0" fontId="50" fillId="90" borderId="19"/>
    <xf numFmtId="0" fontId="50" fillId="90" borderId="19"/>
    <xf numFmtId="0" fontId="50" fillId="90" borderId="19"/>
    <xf numFmtId="0" fontId="50" fillId="91" borderId="19" applyNumberFormat="0" applyAlignment="0" applyProtection="0"/>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0" fillId="90" borderId="19"/>
    <xf numFmtId="0" fontId="53" fillId="92" borderId="20"/>
    <xf numFmtId="0" fontId="50" fillId="90" borderId="19"/>
    <xf numFmtId="0" fontId="53" fillId="92" borderId="20"/>
    <xf numFmtId="0" fontId="50" fillId="90" borderId="19"/>
    <xf numFmtId="0" fontId="53" fillId="92" borderId="20"/>
    <xf numFmtId="0" fontId="50" fillId="90" borderId="19"/>
    <xf numFmtId="0" fontId="50" fillId="90" borderId="19"/>
    <xf numFmtId="0" fontId="54" fillId="92" borderId="7"/>
    <xf numFmtId="0" fontId="50" fillId="90" borderId="19"/>
    <xf numFmtId="0" fontId="50" fillId="90" borderId="19"/>
    <xf numFmtId="0" fontId="50" fillId="90" borderId="19"/>
    <xf numFmtId="0" fontId="50" fillId="90" borderId="19"/>
    <xf numFmtId="181" fontId="44" fillId="44" borderId="16">
      <alignment horizontal="center" vertical="center" shrinkToFit="1"/>
    </xf>
    <xf numFmtId="181" fontId="44" fillId="65" borderId="16">
      <alignment horizontal="center" vertical="center" shrinkToFit="1"/>
    </xf>
    <xf numFmtId="181" fontId="44" fillId="74" borderId="16">
      <alignment horizontal="center" vertical="center" shrinkToFit="1"/>
    </xf>
    <xf numFmtId="182" fontId="55" fillId="0" borderId="17"/>
    <xf numFmtId="0" fontId="28" fillId="93" borderId="21"/>
    <xf numFmtId="0" fontId="56" fillId="93" borderId="21"/>
    <xf numFmtId="0" fontId="57" fillId="47" borderId="21"/>
    <xf numFmtId="0" fontId="26" fillId="68" borderId="0" applyNumberFormat="0" applyBorder="0" applyAlignment="0" applyProtection="0"/>
    <xf numFmtId="0" fontId="26" fillId="42" borderId="0" applyNumberFormat="0" applyBorder="0" applyAlignment="0" applyProtection="0"/>
    <xf numFmtId="0" fontId="26" fillId="94" borderId="0" applyNumberFormat="0" applyBorder="0" applyAlignment="0" applyProtection="0"/>
    <xf numFmtId="0" fontId="26" fillId="95" borderId="0" applyNumberFormat="0" applyBorder="0" applyAlignment="0" applyProtection="0"/>
    <xf numFmtId="0" fontId="26" fillId="77" borderId="0" applyNumberFormat="0" applyBorder="0" applyAlignment="0" applyProtection="0"/>
    <xf numFmtId="0" fontId="26" fillId="42" borderId="0" applyNumberFormat="0" applyBorder="0" applyAlignment="0" applyProtection="0"/>
    <xf numFmtId="0" fontId="56" fillId="96" borderId="22">
      <alignment horizontal="center" vertical="center"/>
    </xf>
    <xf numFmtId="41" fontId="18" fillId="0" borderId="0"/>
    <xf numFmtId="183" fontId="58" fillId="0" borderId="0" applyFont="0" applyFill="0" applyBorder="0" applyAlignment="0" applyProtection="0"/>
    <xf numFmtId="184" fontId="58" fillId="0" borderId="0" applyFont="0" applyFill="0" applyBorder="0" applyAlignment="0" applyProtection="0"/>
    <xf numFmtId="185" fontId="59" fillId="0" borderId="0" applyFont="0" applyFill="0" applyBorder="0" applyAlignment="0" applyProtection="0"/>
    <xf numFmtId="43" fontId="23" fillId="0" borderId="0"/>
    <xf numFmtId="43" fontId="18" fillId="0" borderId="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0" fillId="0" borderId="0"/>
    <xf numFmtId="186" fontId="20" fillId="0" borderId="0"/>
    <xf numFmtId="43" fontId="20" fillId="0" borderId="0"/>
    <xf numFmtId="186" fontId="20" fillId="0" borderId="0"/>
    <xf numFmtId="43" fontId="20" fillId="0" borderId="0"/>
    <xf numFmtId="186" fontId="20" fillId="0" borderId="0"/>
    <xf numFmtId="43" fontId="20" fillId="0" borderId="0"/>
    <xf numFmtId="186" fontId="20" fillId="0" borderId="0"/>
    <xf numFmtId="43" fontId="31" fillId="0" borderId="0"/>
    <xf numFmtId="186" fontId="20" fillId="0" borderId="0"/>
    <xf numFmtId="43" fontId="31" fillId="0" borderId="0"/>
    <xf numFmtId="186" fontId="20" fillId="0" borderId="0"/>
    <xf numFmtId="43" fontId="31" fillId="0" borderId="0"/>
    <xf numFmtId="186" fontId="20" fillId="0" borderId="0"/>
    <xf numFmtId="43" fontId="31" fillId="0" borderId="0"/>
    <xf numFmtId="186" fontId="20" fillId="0" borderId="0"/>
    <xf numFmtId="186" fontId="20" fillId="0" borderId="0"/>
    <xf numFmtId="186" fontId="20" fillId="0" borderId="0"/>
    <xf numFmtId="187" fontId="1" fillId="0" borderId="0" applyFont="0" applyFill="0" applyBorder="0" applyAlignment="0" applyProtection="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20" fillId="0" borderId="0"/>
    <xf numFmtId="186" fontId="18" fillId="0" borderId="0"/>
    <xf numFmtId="186" fontId="20"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20"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18" fillId="0" borderId="0"/>
    <xf numFmtId="186" fontId="20" fillId="0" borderId="0"/>
    <xf numFmtId="186" fontId="18" fillId="0" borderId="0"/>
    <xf numFmtId="186" fontId="20" fillId="0" borderId="0"/>
    <xf numFmtId="186" fontId="20" fillId="0" borderId="0"/>
    <xf numFmtId="186" fontId="20" fillId="0" borderId="0"/>
    <xf numFmtId="186" fontId="18" fillId="0" borderId="0"/>
    <xf numFmtId="43" fontId="18" fillId="0" borderId="0" applyFont="0" applyFill="0" applyBorder="0" applyAlignment="0" applyProtection="0"/>
    <xf numFmtId="186" fontId="18" fillId="0" borderId="0"/>
    <xf numFmtId="186" fontId="20" fillId="0" borderId="0"/>
    <xf numFmtId="186" fontId="18"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186" fontId="18" fillId="0" borderId="0"/>
    <xf numFmtId="186" fontId="18" fillId="0" borderId="0"/>
    <xf numFmtId="186" fontId="18" fillId="0" borderId="0"/>
    <xf numFmtId="186" fontId="18" fillId="0" borderId="0"/>
    <xf numFmtId="186" fontId="18" fillId="0" borderId="0"/>
    <xf numFmtId="186" fontId="18" fillId="0" borderId="0"/>
    <xf numFmtId="186" fontId="20" fillId="0" borderId="0"/>
    <xf numFmtId="186" fontId="20" fillId="0" borderId="0"/>
    <xf numFmtId="186" fontId="18" fillId="0" borderId="0"/>
    <xf numFmtId="186" fontId="20"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186" fontId="18" fillId="0" borderId="0"/>
    <xf numFmtId="186" fontId="18" fillId="0" borderId="0"/>
    <xf numFmtId="186" fontId="20" fillId="0" borderId="0"/>
    <xf numFmtId="186" fontId="18" fillId="0" borderId="0"/>
    <xf numFmtId="186" fontId="18" fillId="0" borderId="0"/>
    <xf numFmtId="186" fontId="18" fillId="0" borderId="0"/>
    <xf numFmtId="186" fontId="18" fillId="0" borderId="0"/>
    <xf numFmtId="43" fontId="1" fillId="0" borderId="0" applyFont="0" applyFill="0" applyBorder="0" applyAlignment="0" applyProtection="0"/>
    <xf numFmtId="43" fontId="1" fillId="0" borderId="0" applyFont="0" applyFill="0" applyBorder="0" applyAlignment="0" applyProtection="0"/>
    <xf numFmtId="186" fontId="18"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43" fontId="18"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18" fillId="0" borderId="0" applyFont="0" applyFill="0" applyBorder="0" applyAlignment="0" applyProtection="0"/>
    <xf numFmtId="186" fontId="18" fillId="0" borderId="0"/>
    <xf numFmtId="186" fontId="18"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43" fontId="18" fillId="0" borderId="0" applyFont="0" applyFill="0" applyBorder="0" applyAlignment="0" applyProtection="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43" fontId="1" fillId="0" borderId="0" applyFont="0" applyFill="0" applyBorder="0" applyAlignment="0" applyProtection="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43" fontId="1" fillId="0" borderId="0"/>
    <xf numFmtId="43" fontId="1" fillId="0" borderId="0"/>
    <xf numFmtId="43" fontId="1" fillId="0" borderId="0"/>
    <xf numFmtId="43" fontId="1" fillId="0" borderId="0"/>
    <xf numFmtId="43" fontId="1" fillId="0" borderId="0"/>
    <xf numFmtId="186" fontId="20" fillId="0" borderId="0"/>
    <xf numFmtId="43" fontId="18" fillId="0" borderId="0">
      <alignment vertical="center"/>
    </xf>
    <xf numFmtId="43" fontId="1" fillId="0" borderId="0" applyFont="0" applyFill="0" applyBorder="0" applyAlignment="0" applyProtection="0"/>
    <xf numFmtId="186" fontId="20" fillId="0" borderId="0"/>
    <xf numFmtId="43" fontId="1" fillId="0" borderId="0" applyFont="0" applyFill="0" applyBorder="0" applyAlignment="0" applyProtection="0"/>
    <xf numFmtId="186" fontId="20" fillId="0" borderId="0"/>
    <xf numFmtId="43" fontId="1" fillId="0" borderId="0" applyFont="0" applyFill="0" applyBorder="0" applyAlignment="0" applyProtection="0"/>
    <xf numFmtId="186" fontId="20" fillId="0" borderId="0"/>
    <xf numFmtId="188" fontId="24" fillId="0" borderId="0" applyFont="0" applyFill="0" applyBorder="0" applyAlignment="0" applyProtection="0"/>
    <xf numFmtId="43" fontId="24" fillId="0" borderId="0" applyFont="0" applyFill="0" applyBorder="0" applyAlignment="0" applyProtection="0"/>
    <xf numFmtId="43" fontId="18" fillId="0" borderId="0">
      <alignment vertical="center"/>
    </xf>
    <xf numFmtId="43" fontId="30"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43" fontId="31" fillId="0" borderId="0"/>
    <xf numFmtId="43" fontId="31" fillId="0" borderId="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xf numFmtId="164" fontId="60" fillId="0" borderId="0"/>
    <xf numFmtId="0" fontId="57" fillId="40" borderId="21"/>
    <xf numFmtId="0" fontId="18" fillId="47" borderId="0" applyNumberFormat="0" applyFont="0" applyBorder="0" applyAlignment="0"/>
    <xf numFmtId="189" fontId="61" fillId="0" borderId="0" applyFont="0" applyFill="0" applyBorder="0" applyAlignment="0" applyProtection="0"/>
    <xf numFmtId="42" fontId="18" fillId="0" borderId="0"/>
    <xf numFmtId="44" fontId="18" fillId="0" borderId="0"/>
    <xf numFmtId="190" fontId="18" fillId="0" borderId="0"/>
    <xf numFmtId="44" fontId="18" fillId="0" borderId="0"/>
    <xf numFmtId="44" fontId="18" fillId="0" borderId="0"/>
    <xf numFmtId="44" fontId="18" fillId="0" borderId="0"/>
    <xf numFmtId="44" fontId="18" fillId="0" borderId="0"/>
    <xf numFmtId="44"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xf numFmtId="44" fontId="18" fillId="0" borderId="0"/>
    <xf numFmtId="44" fontId="18" fillId="0" borderId="0"/>
    <xf numFmtId="44" fontId="24" fillId="0" borderId="0" applyFont="0" applyFill="0" applyBorder="0" applyAlignment="0" applyProtection="0"/>
    <xf numFmtId="7" fontId="33" fillId="0" borderId="0" applyFont="0" applyFill="0" applyBorder="0" applyAlignment="0" applyProtection="0"/>
    <xf numFmtId="49" fontId="62" fillId="73" borderId="0">
      <alignment vertical="center"/>
    </xf>
    <xf numFmtId="169"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0"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71"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17">
      <protection locked="0"/>
    </xf>
    <xf numFmtId="169" fontId="30" fillId="47" borderId="23">
      <protection locked="0"/>
    </xf>
    <xf numFmtId="172"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3"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4"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17">
      <protection locked="0"/>
    </xf>
    <xf numFmtId="172" fontId="30" fillId="47" borderId="23">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5"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176" fontId="30" fillId="47" borderId="17">
      <alignment horizontal="right"/>
      <protection locked="0"/>
    </xf>
    <xf numFmtId="0" fontId="30" fillId="47" borderId="17">
      <alignment horizontal="left"/>
      <protection locked="0"/>
    </xf>
    <xf numFmtId="0" fontId="30" fillId="47" borderId="17">
      <alignment horizontal="left"/>
      <protection locked="0"/>
    </xf>
    <xf numFmtId="0" fontId="30" fillId="47" borderId="17">
      <alignment horizontal="left"/>
      <protection locked="0"/>
    </xf>
    <xf numFmtId="0" fontId="30" fillId="47" borderId="17">
      <alignment horizontal="left"/>
      <protection locked="0"/>
    </xf>
    <xf numFmtId="0"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8" fontId="30" fillId="47" borderId="17">
      <alignment horizontal="left"/>
      <protection locked="0"/>
    </xf>
    <xf numFmtId="166" fontId="30" fillId="47" borderId="17">
      <alignment horizontal="left"/>
      <protection locked="0"/>
    </xf>
    <xf numFmtId="0"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166" fontId="30" fillId="47" borderId="17">
      <alignment horizontal="left"/>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49" fontId="30" fillId="20" borderId="23">
      <alignment horizontal="left" vertical="top" wrapText="1"/>
      <protection locked="0"/>
    </xf>
    <xf numFmtId="177"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8"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9"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17">
      <protection locked="0"/>
    </xf>
    <xf numFmtId="177" fontId="30" fillId="47" borderId="23">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49" fontId="30" fillId="47" borderId="17">
      <alignment horizontal="left"/>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191" fontId="30" fillId="47" borderId="23">
      <alignment horizontal="left" indent="1"/>
      <protection locked="0"/>
    </xf>
    <xf numFmtId="2" fontId="63" fillId="47" borderId="11">
      <protection locked="0"/>
    </xf>
    <xf numFmtId="14" fontId="64" fillId="0" borderId="0">
      <alignment horizontal="right"/>
    </xf>
    <xf numFmtId="16" fontId="44" fillId="0" borderId="0" applyFont="0" applyFill="0" applyBorder="0" applyAlignment="0" applyProtection="0"/>
    <xf numFmtId="15" fontId="44" fillId="0" borderId="0" applyFont="0" applyFill="0" applyBorder="0" applyAlignment="0" applyProtection="0"/>
    <xf numFmtId="17" fontId="44"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92" fontId="65" fillId="0" borderId="0"/>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19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43" fontId="18" fillId="0" borderId="0">
      <alignment horizontal="center"/>
    </xf>
    <xf numFmtId="194" fontId="40" fillId="28" borderId="0">
      <alignment horizontal="right"/>
    </xf>
    <xf numFmtId="0" fontId="56" fillId="76" borderId="0"/>
    <xf numFmtId="15" fontId="66" fillId="97" borderId="0" applyNumberFormat="0" applyFont="0" applyBorder="0" applyAlignment="0" applyProtection="0"/>
    <xf numFmtId="195" fontId="67" fillId="0" borderId="0" applyFont="0" applyFill="0" applyBorder="0" applyAlignment="0" applyProtection="0"/>
    <xf numFmtId="196" fontId="67" fillId="0" borderId="0" applyFont="0" applyFill="0" applyBorder="0" applyAlignment="0" applyProtection="0"/>
    <xf numFmtId="167" fontId="68" fillId="98" borderId="0">
      <alignment horizontal="right"/>
    </xf>
    <xf numFmtId="0" fontId="69" fillId="99" borderId="24"/>
    <xf numFmtId="0" fontId="69" fillId="99" borderId="24"/>
    <xf numFmtId="0" fontId="70" fillId="100" borderId="24">
      <alignment horizontal="center" vertical="center"/>
    </xf>
    <xf numFmtId="0" fontId="70" fillId="100" borderId="24">
      <alignment horizontal="center" vertical="center"/>
    </xf>
    <xf numFmtId="0" fontId="71" fillId="0" borderId="0">
      <alignment horizontal="left" vertical="center"/>
    </xf>
    <xf numFmtId="0" fontId="72" fillId="0" borderId="0"/>
    <xf numFmtId="0" fontId="70" fillId="100" borderId="16" applyFont="0" applyFill="0" applyAlignment="0">
      <alignment horizontal="center" vertical="center"/>
    </xf>
    <xf numFmtId="0" fontId="70" fillId="100" borderId="16" applyFont="0" applyFill="0" applyAlignment="0">
      <alignment horizontal="center" vertical="center"/>
    </xf>
    <xf numFmtId="0" fontId="70" fillId="100" borderId="16" applyFont="0" applyFill="0" applyAlignment="0">
      <alignment horizontal="center" vertical="center"/>
    </xf>
    <xf numFmtId="0" fontId="70" fillId="100" borderId="16" applyFont="0" applyFill="0" applyAlignment="0">
      <alignment horizontal="center" vertical="center"/>
    </xf>
    <xf numFmtId="9" fontId="69" fillId="99" borderId="16" applyNumberFormat="0" applyAlignment="0" applyProtection="0"/>
    <xf numFmtId="9" fontId="69" fillId="99" borderId="16"/>
    <xf numFmtId="9" fontId="69" fillId="99" borderId="16"/>
    <xf numFmtId="0" fontId="69" fillId="99" borderId="16" applyNumberFormat="0" applyAlignment="0" applyProtection="0"/>
    <xf numFmtId="9" fontId="69" fillId="99" borderId="16" applyNumberFormat="0" applyAlignment="0" applyProtection="0"/>
    <xf numFmtId="9" fontId="69" fillId="99" borderId="16" applyNumberFormat="0" applyAlignment="0" applyProtection="0"/>
    <xf numFmtId="9" fontId="69" fillId="99" borderId="16" applyNumberFormat="0" applyAlignment="0" applyProtection="0"/>
    <xf numFmtId="0" fontId="70" fillId="100" borderId="16" applyNumberFormat="0" applyProtection="0">
      <alignment horizontal="center" vertical="center" wrapText="1"/>
    </xf>
    <xf numFmtId="0" fontId="70" fillId="100" borderId="16">
      <alignment horizontal="center" vertical="center" wrapText="1"/>
    </xf>
    <xf numFmtId="0" fontId="70" fillId="100" borderId="16" applyNumberFormat="0" applyProtection="0">
      <alignment horizontal="center" vertical="center" wrapText="1"/>
    </xf>
    <xf numFmtId="0" fontId="70" fillId="100" borderId="16" applyNumberFormat="0" applyProtection="0">
      <alignment horizontal="center" vertical="center" wrapText="1"/>
    </xf>
    <xf numFmtId="0" fontId="70" fillId="100" borderId="16" applyNumberFormat="0" applyProtection="0">
      <alignment horizontal="center" vertical="center" wrapText="1"/>
    </xf>
    <xf numFmtId="0" fontId="70" fillId="100" borderId="16" applyNumberFormat="0" applyProtection="0">
      <alignment horizontal="center" vertical="center" wrapText="1"/>
    </xf>
    <xf numFmtId="0" fontId="73" fillId="0" borderId="0" applyNumberFormat="0" applyFill="0" applyBorder="0" applyProtection="0"/>
    <xf numFmtId="0" fontId="73" fillId="0" borderId="0"/>
    <xf numFmtId="0" fontId="73" fillId="0" borderId="0" applyNumberFormat="0" applyFill="0" applyBorder="0" applyProtection="0"/>
    <xf numFmtId="168" fontId="18" fillId="0" borderId="0" applyFont="0" applyFill="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applyNumberFormat="0" applyFill="0" applyBorder="0" applyAlignment="0" applyProtection="0"/>
    <xf numFmtId="0" fontId="74" fillId="0" borderId="0" applyNumberFormat="0" applyFill="0" applyBorder="0" applyAlignment="0" applyProtection="0"/>
    <xf numFmtId="0" fontId="9"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6" fillId="0" borderId="0"/>
    <xf numFmtId="0" fontId="74" fillId="0" borderId="0"/>
    <xf numFmtId="0" fontId="76" fillId="0" borderId="0"/>
    <xf numFmtId="0" fontId="74" fillId="0" borderId="0"/>
    <xf numFmtId="0" fontId="74" fillId="0" borderId="0"/>
    <xf numFmtId="0" fontId="7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6" fillId="0" borderId="0"/>
    <xf numFmtId="0" fontId="74" fillId="0" borderId="0"/>
    <xf numFmtId="0" fontId="74" fillId="0" borderId="0"/>
    <xf numFmtId="0" fontId="76" fillId="0" borderId="0"/>
    <xf numFmtId="0" fontId="74" fillId="0" borderId="0"/>
    <xf numFmtId="0" fontId="74" fillId="0" borderId="0"/>
    <xf numFmtId="0" fontId="77" fillId="0" borderId="0"/>
    <xf numFmtId="0" fontId="74" fillId="0" borderId="0"/>
    <xf numFmtId="0" fontId="74" fillId="0" borderId="0"/>
    <xf numFmtId="0" fontId="74" fillId="0" borderId="0"/>
    <xf numFmtId="0" fontId="74" fillId="0" borderId="0"/>
    <xf numFmtId="0" fontId="78" fillId="90" borderId="0"/>
    <xf numFmtId="0" fontId="79" fillId="0" borderId="0"/>
    <xf numFmtId="197" fontId="80" fillId="0" borderId="0"/>
    <xf numFmtId="15" fontId="44" fillId="0" borderId="0" applyFill="0" applyBorder="0" applyProtection="0">
      <alignment horizontal="center"/>
    </xf>
    <xf numFmtId="0" fontId="78" fillId="15" borderId="0"/>
    <xf numFmtId="198" fontId="81" fillId="0" borderId="0"/>
    <xf numFmtId="199" fontId="82" fillId="40" borderId="25"/>
    <xf numFmtId="200" fontId="83" fillId="0" borderId="0"/>
    <xf numFmtId="200" fontId="84" fillId="0" borderId="0"/>
    <xf numFmtId="15" fontId="85" fillId="47" borderId="23">
      <alignment horizontal="center"/>
      <protection locked="0"/>
    </xf>
    <xf numFmtId="201" fontId="85" fillId="47" borderId="23">
      <protection locked="0"/>
    </xf>
    <xf numFmtId="200" fontId="85" fillId="47" borderId="23">
      <protection locked="0"/>
    </xf>
    <xf numFmtId="200" fontId="44" fillId="0" borderId="0"/>
    <xf numFmtId="201" fontId="44" fillId="0" borderId="0"/>
    <xf numFmtId="202" fontId="44" fillId="0" borderId="0"/>
    <xf numFmtId="0" fontId="78" fillId="0" borderId="26"/>
    <xf numFmtId="0" fontId="78" fillId="0" borderId="27"/>
    <xf numFmtId="0" fontId="78" fillId="44" borderId="0"/>
    <xf numFmtId="0" fontId="33" fillId="40" borderId="0"/>
    <xf numFmtId="0" fontId="33" fillId="40" borderId="0"/>
    <xf numFmtId="0" fontId="33" fillId="40" borderId="0"/>
    <xf numFmtId="0" fontId="33" fillId="40" borderId="0"/>
    <xf numFmtId="0" fontId="33" fillId="40" borderId="0"/>
    <xf numFmtId="0" fontId="33" fillId="40" borderId="0"/>
    <xf numFmtId="2" fontId="33" fillId="0" borderId="0" applyFill="0" applyBorder="0" applyAlignment="0" applyProtection="0"/>
    <xf numFmtId="166" fontId="62" fillId="101" borderId="0">
      <alignment horizontal="right" vertical="center"/>
    </xf>
    <xf numFmtId="166" fontId="62" fillId="101" borderId="0">
      <alignment horizontal="right" vertical="center"/>
    </xf>
    <xf numFmtId="166" fontId="62" fillId="101" borderId="0">
      <alignment horizontal="right" vertical="center"/>
    </xf>
    <xf numFmtId="166" fontId="62" fillId="101" borderId="0">
      <alignment horizontal="right" vertical="center"/>
    </xf>
    <xf numFmtId="166" fontId="62" fillId="101" borderId="0">
      <alignment horizontal="right" vertical="center"/>
    </xf>
    <xf numFmtId="166" fontId="62" fillId="101" borderId="0">
      <alignment horizontal="right" vertical="center"/>
    </xf>
    <xf numFmtId="166" fontId="62" fillId="101" borderId="0">
      <alignment horizontal="right" vertical="center"/>
    </xf>
    <xf numFmtId="166" fontId="62" fillId="101" borderId="0">
      <alignment horizontal="right" vertical="center"/>
    </xf>
    <xf numFmtId="168" fontId="62" fillId="101" borderId="0">
      <alignment horizontal="right" vertical="center"/>
    </xf>
    <xf numFmtId="0" fontId="23" fillId="102" borderId="21"/>
    <xf numFmtId="0" fontId="57" fillId="102" borderId="21"/>
    <xf numFmtId="0" fontId="78" fillId="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7" fillId="21" borderId="0" applyNumberFormat="0" applyBorder="0" applyAlignment="0" applyProtection="0"/>
    <xf numFmtId="0" fontId="86" fillId="21" borderId="0" applyNumberFormat="0" applyBorder="0" applyAlignment="0" applyProtection="0"/>
    <xf numFmtId="0" fontId="4" fillId="103"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32" borderId="0" applyNumberFormat="0" applyBorder="0" applyAlignment="0" applyProtection="0"/>
    <xf numFmtId="0" fontId="86" fillId="32" borderId="0" applyNumberFormat="0" applyBorder="0" applyAlignment="0" applyProtection="0"/>
    <xf numFmtId="0" fontId="86" fillId="20" borderId="0"/>
    <xf numFmtId="0" fontId="86" fillId="20" borderId="0"/>
    <xf numFmtId="0" fontId="86" fillId="20" borderId="0"/>
    <xf numFmtId="0" fontId="86" fillId="20" borderId="0"/>
    <xf numFmtId="0" fontId="86" fillId="20" borderId="0"/>
    <xf numFmtId="0" fontId="88" fillId="103" borderId="0"/>
    <xf numFmtId="0" fontId="86" fillId="20" borderId="0"/>
    <xf numFmtId="0" fontId="88" fillId="103" borderId="0"/>
    <xf numFmtId="0" fontId="86" fillId="20" borderId="0"/>
    <xf numFmtId="0" fontId="86" fillId="20" borderId="0"/>
    <xf numFmtId="0" fontId="88" fillId="103" borderId="0"/>
    <xf numFmtId="0" fontId="86" fillId="20" borderId="0"/>
    <xf numFmtId="0" fontId="86" fillId="20" borderId="0"/>
    <xf numFmtId="0" fontId="86" fillId="20" borderId="0"/>
    <xf numFmtId="0" fontId="86" fillId="20" borderId="0"/>
    <xf numFmtId="0" fontId="86" fillId="20" borderId="0"/>
    <xf numFmtId="0" fontId="86" fillId="21" borderId="0" applyNumberFormat="0" applyBorder="0" applyAlignment="0" applyProtection="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6" fillId="20" borderId="0"/>
    <xf numFmtId="0" fontId="88" fillId="103" borderId="0"/>
    <xf numFmtId="0" fontId="86" fillId="20" borderId="0"/>
    <xf numFmtId="0" fontId="86" fillId="20" borderId="0"/>
    <xf numFmtId="0" fontId="88" fillId="103" borderId="0"/>
    <xf numFmtId="0" fontId="86" fillId="20" borderId="0"/>
    <xf numFmtId="0" fontId="86" fillId="20" borderId="0"/>
    <xf numFmtId="0" fontId="89" fillId="103" borderId="0"/>
    <xf numFmtId="0" fontId="86" fillId="20" borderId="0"/>
    <xf numFmtId="0" fontId="86" fillId="20" borderId="0"/>
    <xf numFmtId="0" fontId="86" fillId="20" borderId="0"/>
    <xf numFmtId="0" fontId="86" fillId="20" borderId="0"/>
    <xf numFmtId="0" fontId="44" fillId="69" borderId="28"/>
    <xf numFmtId="0" fontId="90" fillId="0" borderId="29">
      <alignment horizontal="left"/>
    </xf>
    <xf numFmtId="0" fontId="91" fillId="0" borderId="0">
      <alignment horizontal="right"/>
    </xf>
    <xf numFmtId="37" fontId="92" fillId="0" borderId="0">
      <alignment horizontal="right"/>
    </xf>
    <xf numFmtId="0" fontId="93" fillId="0" borderId="0">
      <alignment horizontal="left"/>
    </xf>
    <xf numFmtId="37" fontId="94" fillId="0" borderId="0">
      <alignment horizontal="right"/>
    </xf>
    <xf numFmtId="0" fontId="95" fillId="104" borderId="0"/>
    <xf numFmtId="0" fontId="96" fillId="0" borderId="0"/>
    <xf numFmtId="203" fontId="97" fillId="0" borderId="0">
      <alignment horizontal="left" vertical="center"/>
    </xf>
    <xf numFmtId="0" fontId="98" fillId="0" borderId="30"/>
    <xf numFmtId="0" fontId="99" fillId="0" borderId="1" applyNumberFormat="0" applyFill="0" applyAlignment="0" applyProtection="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100" fillId="0" borderId="30" applyNumberFormat="0" applyFill="0" applyAlignment="0" applyProtection="0"/>
    <xf numFmtId="204" fontId="27" fillId="105" borderId="0">
      <alignment vertical="center"/>
    </xf>
    <xf numFmtId="0" fontId="98" fillId="0" borderId="30"/>
    <xf numFmtId="0" fontId="98" fillId="0" borderId="30"/>
    <xf numFmtId="0" fontId="98" fillId="0" borderId="30"/>
    <xf numFmtId="0" fontId="98" fillId="0" borderId="30"/>
    <xf numFmtId="0" fontId="98" fillId="0" borderId="3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204" fontId="27" fillId="105" borderId="0">
      <alignment vertical="center"/>
    </xf>
    <xf numFmtId="204" fontId="27" fillId="105" borderId="0">
      <alignment vertical="center"/>
    </xf>
    <xf numFmtId="204" fontId="27" fillId="105" borderId="0">
      <alignment vertical="center"/>
    </xf>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27" fillId="105" borderId="0">
      <alignment vertical="center"/>
    </xf>
    <xf numFmtId="0" fontId="27" fillId="105" borderId="0">
      <alignment vertical="center"/>
    </xf>
    <xf numFmtId="0" fontId="98" fillId="0" borderId="30"/>
    <xf numFmtId="0" fontId="98" fillId="0" borderId="30"/>
    <xf numFmtId="0" fontId="98" fillId="0" borderId="30"/>
    <xf numFmtId="0" fontId="98" fillId="0" borderId="30"/>
    <xf numFmtId="0" fontId="98" fillId="0" borderId="30"/>
    <xf numFmtId="0" fontId="101" fillId="0" borderId="31"/>
    <xf numFmtId="0" fontId="98" fillId="0" borderId="30"/>
    <xf numFmtId="0" fontId="101" fillId="0" borderId="31"/>
    <xf numFmtId="0" fontId="98" fillId="0" borderId="30"/>
    <xf numFmtId="0" fontId="98" fillId="0" borderId="30"/>
    <xf numFmtId="0" fontId="101" fillId="0" borderId="31"/>
    <xf numFmtId="0" fontId="98" fillId="0" borderId="30"/>
    <xf numFmtId="0" fontId="98" fillId="0" borderId="30"/>
    <xf numFmtId="0" fontId="98" fillId="0" borderId="30"/>
    <xf numFmtId="0" fontId="98" fillId="0" borderId="30"/>
    <xf numFmtId="0" fontId="27" fillId="105" borderId="0">
      <alignment vertical="center"/>
    </xf>
    <xf numFmtId="168" fontId="27" fillId="105" borderId="0">
      <alignment vertical="center"/>
    </xf>
    <xf numFmtId="0" fontId="27" fillId="105" borderId="0">
      <alignment vertical="center"/>
    </xf>
    <xf numFmtId="0" fontId="27" fillId="105" borderId="0">
      <alignment vertical="center"/>
    </xf>
    <xf numFmtId="0" fontId="27" fillId="105" borderId="0">
      <alignment vertical="center"/>
    </xf>
    <xf numFmtId="0" fontId="27" fillId="105" borderId="0">
      <alignment vertical="center"/>
    </xf>
    <xf numFmtId="0" fontId="27" fillId="105" borderId="0">
      <alignment vertical="center"/>
    </xf>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27" fillId="105" borderId="0">
      <alignment vertical="center"/>
    </xf>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98" fillId="0" borderId="30"/>
    <xf numFmtId="0" fontId="101" fillId="0" borderId="31"/>
    <xf numFmtId="0" fontId="98" fillId="0" borderId="30"/>
    <xf numFmtId="0" fontId="101" fillId="0" borderId="31"/>
    <xf numFmtId="0" fontId="98" fillId="0" borderId="30"/>
    <xf numFmtId="0" fontId="101" fillId="0" borderId="31"/>
    <xf numFmtId="0" fontId="98" fillId="0" borderId="30"/>
    <xf numFmtId="0" fontId="98" fillId="0" borderId="30"/>
    <xf numFmtId="0" fontId="99" fillId="0" borderId="1"/>
    <xf numFmtId="0" fontId="98" fillId="0" borderId="30"/>
    <xf numFmtId="0" fontId="27" fillId="105" borderId="0">
      <alignment vertical="center"/>
    </xf>
    <xf numFmtId="0" fontId="98" fillId="0" borderId="30"/>
    <xf numFmtId="0" fontId="98" fillId="0" borderId="30"/>
    <xf numFmtId="0" fontId="98" fillId="0" borderId="30"/>
    <xf numFmtId="0" fontId="102" fillId="0" borderId="0" applyFill="0" applyBorder="0">
      <alignment vertical="center"/>
    </xf>
    <xf numFmtId="0" fontId="103" fillId="0" borderId="32"/>
    <xf numFmtId="0" fontId="104" fillId="0" borderId="2" applyNumberFormat="0" applyFill="0" applyAlignment="0" applyProtection="0"/>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5" fillId="0" borderId="32" applyNumberFormat="0" applyFill="0" applyAlignment="0" applyProtection="0"/>
    <xf numFmtId="204" fontId="106" fillId="40" borderId="0">
      <alignment vertical="center"/>
    </xf>
    <xf numFmtId="0" fontId="103" fillId="0" borderId="32"/>
    <xf numFmtId="0" fontId="103" fillId="0" borderId="32"/>
    <xf numFmtId="0" fontId="103" fillId="0" borderId="32"/>
    <xf numFmtId="0" fontId="103" fillId="0" borderId="32"/>
    <xf numFmtId="0" fontId="103" fillId="0" borderId="32"/>
    <xf numFmtId="0" fontId="103" fillId="0" borderId="32" applyNumberFormat="0" applyFill="0" applyAlignment="0" applyProtection="0"/>
    <xf numFmtId="0" fontId="2" fillId="0" borderId="33"/>
    <xf numFmtId="204" fontId="106" fillId="40" borderId="0">
      <alignment vertical="center"/>
    </xf>
    <xf numFmtId="204" fontId="106" fillId="40" borderId="0">
      <alignment vertical="center"/>
    </xf>
    <xf numFmtId="204" fontId="106" fillId="40" borderId="0">
      <alignment vertical="center"/>
    </xf>
    <xf numFmtId="204" fontId="106" fillId="40" borderId="0">
      <alignment vertical="center"/>
    </xf>
    <xf numFmtId="204" fontId="106" fillId="40" borderId="0">
      <alignment vertical="center"/>
    </xf>
    <xf numFmtId="204" fontId="106" fillId="40" borderId="0">
      <alignment vertical="center"/>
    </xf>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6" fillId="40" borderId="0">
      <alignment vertical="center"/>
    </xf>
    <xf numFmtId="0" fontId="106" fillId="40" borderId="0">
      <alignment vertical="center"/>
    </xf>
    <xf numFmtId="0" fontId="103" fillId="0" borderId="32"/>
    <xf numFmtId="0" fontId="103" fillId="0" borderId="32"/>
    <xf numFmtId="0" fontId="103" fillId="0" borderId="32"/>
    <xf numFmtId="0" fontId="103" fillId="0" borderId="32"/>
    <xf numFmtId="0" fontId="103" fillId="0" borderId="32"/>
    <xf numFmtId="0" fontId="107" fillId="0" borderId="33"/>
    <xf numFmtId="0" fontId="103" fillId="0" borderId="32"/>
    <xf numFmtId="0" fontId="107" fillId="0" borderId="33"/>
    <xf numFmtId="0" fontId="103" fillId="0" borderId="32"/>
    <xf numFmtId="0" fontId="103" fillId="0" borderId="32"/>
    <xf numFmtId="0" fontId="107" fillId="0" borderId="33"/>
    <xf numFmtId="0" fontId="103" fillId="0" borderId="32"/>
    <xf numFmtId="0" fontId="103" fillId="0" borderId="32"/>
    <xf numFmtId="0" fontId="103" fillId="0" borderId="32"/>
    <xf numFmtId="0" fontId="103" fillId="0" borderId="32"/>
    <xf numFmtId="0" fontId="106" fillId="40" borderId="0">
      <alignment vertical="center"/>
    </xf>
    <xf numFmtId="168" fontId="106" fillId="40" borderId="0">
      <alignment vertical="center"/>
    </xf>
    <xf numFmtId="0" fontId="106" fillId="40" borderId="0">
      <alignment vertical="center"/>
    </xf>
    <xf numFmtId="0" fontId="106" fillId="40" borderId="0">
      <alignment vertical="center"/>
    </xf>
    <xf numFmtId="0" fontId="106" fillId="40" borderId="0">
      <alignment vertical="center"/>
    </xf>
    <xf numFmtId="0" fontId="106" fillId="40" borderId="0">
      <alignment vertical="center"/>
    </xf>
    <xf numFmtId="0" fontId="106" fillId="40" borderId="0">
      <alignment vertical="center"/>
    </xf>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6" fillId="40" borderId="0">
      <alignment vertical="center"/>
    </xf>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3" fillId="0" borderId="32"/>
    <xf numFmtId="0" fontId="107" fillId="0" borderId="33"/>
    <xf numFmtId="0" fontId="103" fillId="0" borderId="32"/>
    <xf numFmtId="0" fontId="107" fillId="0" borderId="33"/>
    <xf numFmtId="0" fontId="103" fillId="0" borderId="32"/>
    <xf numFmtId="0" fontId="107" fillId="0" borderId="33"/>
    <xf numFmtId="0" fontId="103" fillId="0" borderId="32"/>
    <xf numFmtId="0" fontId="103" fillId="0" borderId="32"/>
    <xf numFmtId="0" fontId="104" fillId="0" borderId="33"/>
    <xf numFmtId="0" fontId="103" fillId="0" borderId="32"/>
    <xf numFmtId="0" fontId="106" fillId="40" borderId="0">
      <alignment vertical="center"/>
    </xf>
    <xf numFmtId="0" fontId="103" fillId="0" borderId="32"/>
    <xf numFmtId="0" fontId="103" fillId="0" borderId="32"/>
    <xf numFmtId="0" fontId="103" fillId="0" borderId="32"/>
    <xf numFmtId="0" fontId="108" fillId="0" borderId="0" applyFill="0" applyBorder="0">
      <alignment vertical="center"/>
    </xf>
    <xf numFmtId="0" fontId="109" fillId="0" borderId="34"/>
    <xf numFmtId="0" fontId="110" fillId="0" borderId="3" applyNumberFormat="0" applyFill="0" applyAlignment="0" applyProtection="0"/>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11" fillId="0" borderId="34" applyNumberFormat="0" applyFill="0" applyAlignment="0" applyProtection="0"/>
    <xf numFmtId="204" fontId="112" fillId="0" borderId="0"/>
    <xf numFmtId="0" fontId="109" fillId="0" borderId="34"/>
    <xf numFmtId="0" fontId="109" fillId="0" borderId="34"/>
    <xf numFmtId="0" fontId="109" fillId="0" borderId="34"/>
    <xf numFmtId="0" fontId="109" fillId="0" borderId="34"/>
    <xf numFmtId="0" fontId="109" fillId="0" borderId="34"/>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204" fontId="112" fillId="0" borderId="0"/>
    <xf numFmtId="204" fontId="112" fillId="0" borderId="0"/>
    <xf numFmtId="204" fontId="112" fillId="0" borderId="0"/>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12" fillId="0" borderId="0"/>
    <xf numFmtId="166" fontId="112" fillId="0" borderId="0"/>
    <xf numFmtId="0" fontId="112" fillId="0" borderId="0"/>
    <xf numFmtId="0" fontId="112" fillId="0" borderId="0"/>
    <xf numFmtId="0" fontId="112" fillId="0" borderId="0"/>
    <xf numFmtId="0" fontId="112" fillId="0" borderId="0"/>
    <xf numFmtId="0" fontId="112" fillId="0" borderId="0"/>
    <xf numFmtId="0" fontId="109" fillId="0" borderId="34"/>
    <xf numFmtId="0" fontId="109" fillId="0" borderId="34"/>
    <xf numFmtId="0" fontId="109" fillId="0" borderId="34"/>
    <xf numFmtId="0" fontId="109" fillId="0" borderId="34"/>
    <xf numFmtId="0" fontId="109" fillId="0" borderId="34"/>
    <xf numFmtId="0" fontId="113" fillId="0" borderId="35"/>
    <xf numFmtId="0" fontId="109" fillId="0" borderId="34"/>
    <xf numFmtId="0" fontId="113" fillId="0" borderId="35"/>
    <xf numFmtId="0" fontId="109" fillId="0" borderId="34"/>
    <xf numFmtId="0" fontId="109" fillId="0" borderId="34"/>
    <xf numFmtId="0" fontId="113" fillId="0" borderId="35"/>
    <xf numFmtId="0" fontId="109" fillId="0" borderId="34"/>
    <xf numFmtId="0" fontId="109" fillId="0" borderId="34"/>
    <xf numFmtId="0" fontId="109" fillId="0" borderId="34"/>
    <xf numFmtId="0" fontId="109" fillId="0" borderId="34"/>
    <xf numFmtId="0" fontId="112" fillId="0" borderId="0"/>
    <xf numFmtId="168" fontId="112" fillId="0" borderId="0"/>
    <xf numFmtId="0" fontId="112" fillId="0" borderId="0"/>
    <xf numFmtId="0" fontId="112" fillId="0" borderId="0"/>
    <xf numFmtId="0" fontId="112" fillId="0" borderId="0"/>
    <xf numFmtId="0" fontId="112" fillId="0" borderId="0"/>
    <xf numFmtId="0" fontId="112" fillId="0" borderId="0"/>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12" fillId="0" borderId="0"/>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09" fillId="0" borderId="34"/>
    <xf numFmtId="0" fontId="113" fillId="0" borderId="35"/>
    <xf numFmtId="0" fontId="109" fillId="0" borderId="34"/>
    <xf numFmtId="0" fontId="113" fillId="0" borderId="35"/>
    <xf numFmtId="0" fontId="109" fillId="0" borderId="34"/>
    <xf numFmtId="0" fontId="113" fillId="0" borderId="35"/>
    <xf numFmtId="0" fontId="109" fillId="0" borderId="34"/>
    <xf numFmtId="0" fontId="109" fillId="0" borderId="34"/>
    <xf numFmtId="0" fontId="110" fillId="0" borderId="3"/>
    <xf numFmtId="0" fontId="109" fillId="0" borderId="34"/>
    <xf numFmtId="0" fontId="112" fillId="0" borderId="0"/>
    <xf numFmtId="0" fontId="109" fillId="0" borderId="34"/>
    <xf numFmtId="0" fontId="109" fillId="0" borderId="34"/>
    <xf numFmtId="0" fontId="109" fillId="0" borderId="34"/>
    <xf numFmtId="0" fontId="114" fillId="0" borderId="0" applyFill="0" applyBorder="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1" fillId="0" borderId="0" applyNumberFormat="0" applyFill="0" applyBorder="0" applyAlignment="0" applyProtection="0"/>
    <xf numFmtId="0" fontId="109" fillId="0" borderId="0" applyNumberFormat="0" applyFill="0" applyBorder="0" applyAlignment="0" applyProtection="0"/>
    <xf numFmtId="0" fontId="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5" fillId="0" borderId="0" applyNumberFormat="0" applyFill="0" applyBorder="0" applyAlignment="0" applyProtection="0"/>
    <xf numFmtId="0" fontId="115" fillId="0" borderId="0" applyNumberForma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13" fillId="0" borderId="0"/>
    <xf numFmtId="0" fontId="109" fillId="0" borderId="0"/>
    <xf numFmtId="0" fontId="113" fillId="0" borderId="0"/>
    <xf numFmtId="0" fontId="109" fillId="0" borderId="0"/>
    <xf numFmtId="0" fontId="109" fillId="0" borderId="0"/>
    <xf numFmtId="0" fontId="113" fillId="0" borderId="0"/>
    <xf numFmtId="0" fontId="109" fillId="0" borderId="0"/>
    <xf numFmtId="0" fontId="109" fillId="0" borderId="0"/>
    <xf numFmtId="0" fontId="109" fillId="0" borderId="0"/>
    <xf numFmtId="0" fontId="109" fillId="0" borderId="0"/>
    <xf numFmtId="0" fontId="109" fillId="0" borderId="0"/>
    <xf numFmtId="0" fontId="109" fillId="0" borderId="0" applyNumberForma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3" fillId="0" borderId="0"/>
    <xf numFmtId="0" fontId="109" fillId="0" borderId="0"/>
    <xf numFmtId="0" fontId="113" fillId="0" borderId="0"/>
    <xf numFmtId="0" fontId="109" fillId="0" borderId="0"/>
    <xf numFmtId="0" fontId="113"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16" fillId="0" borderId="0" applyFill="0" applyBorder="0">
      <alignment vertical="center"/>
    </xf>
    <xf numFmtId="205" fontId="40" fillId="0" borderId="29">
      <alignment horizontal="right" vertical="center"/>
    </xf>
    <xf numFmtId="0" fontId="117" fillId="0" borderId="0"/>
    <xf numFmtId="0" fontId="118" fillId="0" borderId="0" applyNumberFormat="0" applyFill="0" applyBorder="0" applyAlignment="0" applyProtection="0"/>
    <xf numFmtId="0" fontId="117" fillId="0" borderId="0" applyNumberFormat="0" applyFill="0" applyBorder="0" applyAlignment="0" applyProtection="0"/>
    <xf numFmtId="0" fontId="119" fillId="0" borderId="0"/>
    <xf numFmtId="168"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66" fontId="123" fillId="0" borderId="0" applyNumberFormat="0" applyFill="0" applyBorder="0" applyAlignment="0" applyProtection="0">
      <alignment vertical="top"/>
      <protection locked="0"/>
    </xf>
    <xf numFmtId="166" fontId="123" fillId="0" borderId="0" applyNumberFormat="0" applyFill="0" applyBorder="0" applyAlignment="0" applyProtection="0">
      <alignment vertical="top"/>
      <protection locked="0"/>
    </xf>
    <xf numFmtId="168"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6" fillId="0" borderId="0" applyNumberFormat="0" applyFill="0" applyBorder="0" applyAlignment="0" applyProtection="0"/>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top"/>
      <protection locked="0"/>
    </xf>
    <xf numFmtId="0" fontId="125" fillId="0" borderId="0" applyNumberFormat="0" applyFill="0" applyBorder="0" applyProtection="0"/>
    <xf numFmtId="0" fontId="125" fillId="0" borderId="0" applyNumberFormat="0" applyFill="0" applyBorder="0" applyProtection="0"/>
    <xf numFmtId="0" fontId="122" fillId="0" borderId="0" applyNumberFormat="0" applyFill="0" applyBorder="0">
      <protection locked="0"/>
    </xf>
    <xf numFmtId="0" fontId="122" fillId="0" borderId="0" applyNumberFormat="0" applyFill="0" applyBorder="0">
      <protection locked="0"/>
    </xf>
    <xf numFmtId="204" fontId="120" fillId="0" borderId="0" applyNumberFormat="0" applyFill="0" applyBorder="0" applyAlignment="0" applyProtection="0">
      <alignment vertical="top"/>
      <protection locked="0"/>
    </xf>
    <xf numFmtId="0" fontId="126" fillId="0" borderId="0" applyFill="0" applyBorder="0">
      <alignment horizontal="center" vertical="center"/>
    </xf>
    <xf numFmtId="0" fontId="126" fillId="0" borderId="0" applyFill="0" applyBorder="0">
      <alignment horizontal="center" vertical="center"/>
    </xf>
    <xf numFmtId="0" fontId="127" fillId="0" borderId="0" applyFill="0" applyBorder="0">
      <alignment vertical="center"/>
    </xf>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180" fontId="129" fillId="47" borderId="17" applyAlignment="0">
      <protection locked="0"/>
    </xf>
    <xf numFmtId="0" fontId="128" fillId="19" borderId="16"/>
    <xf numFmtId="0" fontId="128" fillId="33" borderId="16" applyNumberFormat="0" applyAlignment="0" applyProtection="0"/>
    <xf numFmtId="0" fontId="128" fillId="33" borderId="16" applyNumberFormat="0" applyAlignment="0" applyProtection="0"/>
    <xf numFmtId="0" fontId="128" fillId="33" borderId="16" applyNumberFormat="0" applyAlignment="0" applyProtection="0"/>
    <xf numFmtId="0" fontId="128" fillId="33" borderId="16" applyNumberFormat="0" applyAlignment="0" applyProtection="0"/>
    <xf numFmtId="166" fontId="130" fillId="21" borderId="16" applyNumberFormat="0" applyAlignment="0" applyProtection="0"/>
    <xf numFmtId="166" fontId="130" fillId="21" borderId="16" applyNumberFormat="0" applyAlignment="0" applyProtection="0"/>
    <xf numFmtId="166" fontId="130" fillId="21" borderId="16" applyNumberFormat="0" applyAlignment="0" applyProtection="0"/>
    <xf numFmtId="166" fontId="130" fillId="21" borderId="16" applyNumberFormat="0" applyAlignment="0" applyProtection="0"/>
    <xf numFmtId="166" fontId="130" fillId="21" borderId="16" applyNumberFormat="0" applyAlignment="0" applyProtection="0"/>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31" fillId="3" borderId="4" applyNumberFormat="0" applyAlignment="0" applyProtection="0"/>
    <xf numFmtId="0" fontId="130" fillId="21" borderId="16" applyNumberFormat="0" applyAlignment="0" applyProtection="0"/>
    <xf numFmtId="0" fontId="130" fillId="21" borderId="16" applyNumberFormat="0" applyAlignment="0" applyProtection="0"/>
    <xf numFmtId="0" fontId="130" fillId="21" borderId="16" applyNumberFormat="0" applyAlignment="0" applyProtection="0"/>
    <xf numFmtId="0" fontId="128" fillId="19" borderId="16"/>
    <xf numFmtId="0" fontId="128" fillId="19" borderId="16"/>
    <xf numFmtId="0" fontId="128" fillId="19" borderId="16"/>
    <xf numFmtId="0" fontId="128" fillId="19" borderId="16"/>
    <xf numFmtId="0" fontId="128" fillId="19" borderId="16"/>
    <xf numFmtId="0" fontId="132" fillId="106" borderId="4"/>
    <xf numFmtId="0" fontId="128" fillId="19" borderId="16"/>
    <xf numFmtId="0" fontId="132" fillId="106" borderId="4"/>
    <xf numFmtId="0" fontId="128" fillId="19" borderId="16"/>
    <xf numFmtId="0" fontId="128" fillId="19" borderId="16"/>
    <xf numFmtId="0" fontId="132" fillId="106" borderId="4"/>
    <xf numFmtId="0" fontId="128" fillId="19" borderId="16"/>
    <xf numFmtId="0" fontId="128" fillId="19" borderId="16"/>
    <xf numFmtId="0" fontId="128" fillId="19" borderId="16"/>
    <xf numFmtId="0" fontId="128" fillId="19" borderId="16"/>
    <xf numFmtId="0" fontId="128" fillId="19" borderId="16"/>
    <xf numFmtId="0" fontId="128" fillId="33" borderId="16" applyNumberFormat="0" applyAlignment="0" applyProtection="0"/>
    <xf numFmtId="0" fontId="128" fillId="33" borderId="16" applyNumberFormat="0" applyAlignment="0" applyProtection="0"/>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28" fillId="19" borderId="16"/>
    <xf numFmtId="0" fontId="132" fillId="106" borderId="4"/>
    <xf numFmtId="0" fontId="128" fillId="19" borderId="16"/>
    <xf numFmtId="0" fontId="128" fillId="19" borderId="16"/>
    <xf numFmtId="0" fontId="132" fillId="106" borderId="4"/>
    <xf numFmtId="0" fontId="128" fillId="19" borderId="16"/>
    <xf numFmtId="0" fontId="128" fillId="19" borderId="16"/>
    <xf numFmtId="0" fontId="131" fillId="106" borderId="4"/>
    <xf numFmtId="0" fontId="128" fillId="19" borderId="16"/>
    <xf numFmtId="0" fontId="128" fillId="33" borderId="16" applyNumberFormat="0" applyAlignment="0" applyProtection="0"/>
    <xf numFmtId="0" fontId="128" fillId="19" borderId="16"/>
    <xf numFmtId="0" fontId="128" fillId="19" borderId="16"/>
    <xf numFmtId="0" fontId="128" fillId="19" borderId="16"/>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31" fillId="47" borderId="0"/>
    <xf numFmtId="0" fontId="133" fillId="0" borderId="0" applyNumberFormat="0" applyFill="0" applyBorder="0" applyAlignment="0" applyProtection="0"/>
    <xf numFmtId="4" fontId="32" fillId="0" borderId="36">
      <alignment horizontal="right" vertical="center"/>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5" fontId="18" fillId="47" borderId="23">
      <protection locked="0"/>
    </xf>
    <xf numFmtId="180" fontId="65" fillId="0" borderId="0"/>
    <xf numFmtId="0" fontId="23" fillId="107" borderId="0"/>
    <xf numFmtId="0" fontId="18" fillId="0" borderId="0" applyNumberFormat="0" applyFont="0" applyFill="0" applyBorder="0" applyAlignment="0"/>
    <xf numFmtId="0" fontId="134" fillId="0" borderId="0">
      <alignment horizontal="left" indent="1"/>
    </xf>
    <xf numFmtId="166" fontId="134" fillId="0" borderId="0">
      <alignment horizontal="left" indent="1"/>
    </xf>
    <xf numFmtId="168" fontId="134" fillId="0" borderId="0">
      <alignment horizontal="left" indent="1"/>
    </xf>
    <xf numFmtId="0" fontId="134" fillId="0" borderId="0">
      <alignment horizontal="left" indent="1"/>
    </xf>
    <xf numFmtId="0" fontId="135" fillId="0" borderId="0"/>
    <xf numFmtId="0" fontId="135" fillId="0" borderId="0"/>
    <xf numFmtId="0" fontId="136" fillId="0" borderId="0">
      <alignment horizontal="center"/>
    </xf>
    <xf numFmtId="166" fontId="136" fillId="0" borderId="0">
      <alignment horizontal="center"/>
    </xf>
    <xf numFmtId="168" fontId="136" fillId="0" borderId="0">
      <alignment horizontal="center"/>
    </xf>
    <xf numFmtId="0" fontId="136" fillId="0" borderId="0">
      <alignment horizontal="center"/>
    </xf>
    <xf numFmtId="0" fontId="31" fillId="108" borderId="0"/>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8" fillId="0" borderId="37" applyNumberFormat="0" applyFill="0" applyAlignment="0" applyProtection="0"/>
    <xf numFmtId="0" fontId="137" fillId="0" borderId="37" applyNumberFormat="0" applyFill="0" applyAlignment="0" applyProtection="0"/>
    <xf numFmtId="0" fontId="8" fillId="0" borderId="6"/>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166" fontId="139" fillId="0" borderId="38" applyNumberFormat="0" applyFill="0" applyAlignment="0" applyProtection="0"/>
    <xf numFmtId="0" fontId="137" fillId="0" borderId="37" applyNumberFormat="0" applyFill="0" applyAlignment="0" applyProtection="0"/>
    <xf numFmtId="0" fontId="137" fillId="0" borderId="37"/>
    <xf numFmtId="0" fontId="137" fillId="0" borderId="37"/>
    <xf numFmtId="0" fontId="137" fillId="0" borderId="37"/>
    <xf numFmtId="0" fontId="137" fillId="0" borderId="37"/>
    <xf numFmtId="0" fontId="137" fillId="0" borderId="37"/>
    <xf numFmtId="0" fontId="140" fillId="0" borderId="6"/>
    <xf numFmtId="0" fontId="137" fillId="0" borderId="37"/>
    <xf numFmtId="0" fontId="140" fillId="0" borderId="6"/>
    <xf numFmtId="0" fontId="137" fillId="0" borderId="37"/>
    <xf numFmtId="0" fontId="137" fillId="0" borderId="37"/>
    <xf numFmtId="0" fontId="140" fillId="0" borderId="6"/>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37" fillId="0" borderId="37"/>
    <xf numFmtId="0" fontId="140" fillId="0" borderId="6"/>
    <xf numFmtId="0" fontId="137" fillId="0" borderId="37"/>
    <xf numFmtId="0" fontId="137" fillId="0" borderId="37"/>
    <xf numFmtId="0" fontId="140" fillId="0" borderId="6"/>
    <xf numFmtId="0" fontId="137" fillId="0" borderId="37"/>
    <xf numFmtId="0" fontId="137" fillId="0" borderId="37"/>
    <xf numFmtId="0" fontId="141" fillId="0" borderId="6"/>
    <xf numFmtId="0" fontId="137" fillId="0" borderId="37"/>
    <xf numFmtId="0" fontId="137" fillId="0" borderId="37"/>
    <xf numFmtId="0" fontId="137" fillId="0" borderId="37"/>
    <xf numFmtId="0" fontId="137" fillId="0" borderId="37"/>
    <xf numFmtId="0" fontId="23" fillId="109" borderId="0"/>
    <xf numFmtId="0" fontId="142" fillId="74" borderId="0"/>
    <xf numFmtId="166" fontId="62" fillId="110" borderId="0">
      <alignment horizontal="right" vertical="center"/>
    </xf>
    <xf numFmtId="166" fontId="62" fillId="110" borderId="0">
      <alignment horizontal="right" vertical="center"/>
    </xf>
    <xf numFmtId="166" fontId="62" fillId="110" borderId="0">
      <alignment horizontal="right" vertical="center"/>
    </xf>
    <xf numFmtId="166" fontId="62" fillId="110" borderId="0">
      <alignment horizontal="right" vertical="center"/>
    </xf>
    <xf numFmtId="166" fontId="62" fillId="110" borderId="0">
      <alignment horizontal="right" vertical="center"/>
    </xf>
    <xf numFmtId="166" fontId="62" fillId="110" borderId="0">
      <alignment horizontal="right" vertical="center"/>
    </xf>
    <xf numFmtId="166" fontId="62" fillId="110" borderId="0">
      <alignment horizontal="right" vertical="center"/>
    </xf>
    <xf numFmtId="166" fontId="62" fillId="110" borderId="0">
      <alignment horizontal="right" vertical="center"/>
    </xf>
    <xf numFmtId="168" fontId="62" fillId="110" borderId="0">
      <alignment horizontal="right" vertical="center"/>
    </xf>
    <xf numFmtId="0" fontId="18" fillId="19" borderId="0" applyNumberFormat="0" applyFont="0" applyBorder="0" applyAlignment="0"/>
    <xf numFmtId="43"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43" fillId="0" borderId="0" applyFill="0" applyBorder="0">
      <alignment vertical="center"/>
    </xf>
    <xf numFmtId="208" fontId="18" fillId="0" borderId="0" applyFont="0" applyFill="0" applyBorder="0" applyAlignment="0" applyProtection="0"/>
    <xf numFmtId="209" fontId="18" fillId="0" borderId="0" applyFont="0" applyFill="0" applyBorder="0" applyAlignment="0" applyProtection="0"/>
    <xf numFmtId="49" fontId="144" fillId="73" borderId="0">
      <alignment horizontal="centerContinuous" vertical="center"/>
    </xf>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6" fillId="35" borderId="0" applyNumberFormat="0" applyBorder="0" applyAlignment="0" applyProtection="0"/>
    <xf numFmtId="0" fontId="145" fillId="35" borderId="0" applyNumberFormat="0" applyBorder="0" applyAlignment="0" applyProtection="0"/>
    <xf numFmtId="0" fontId="6" fillId="111"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7" fillId="35" borderId="0" applyNumberFormat="0" applyBorder="0" applyAlignment="0" applyProtection="0"/>
    <xf numFmtId="0" fontId="147" fillId="35" borderId="0" applyNumberFormat="0" applyBorder="0" applyAlignment="0" applyProtection="0"/>
    <xf numFmtId="0" fontId="145" fillId="47" borderId="0"/>
    <xf numFmtId="0" fontId="145" fillId="47" borderId="0"/>
    <xf numFmtId="0" fontId="145" fillId="47" borderId="0"/>
    <xf numFmtId="0" fontId="145" fillId="47" borderId="0"/>
    <xf numFmtId="0" fontId="145" fillId="47" borderId="0"/>
    <xf numFmtId="0" fontId="148" fillId="111" borderId="0"/>
    <xf numFmtId="0" fontId="145" fillId="47" borderId="0"/>
    <xf numFmtId="0" fontId="148" fillId="111" borderId="0"/>
    <xf numFmtId="0" fontId="145" fillId="47" borderId="0"/>
    <xf numFmtId="0" fontId="145" fillId="47" borderId="0"/>
    <xf numFmtId="0" fontId="148" fillId="111" borderId="0"/>
    <xf numFmtId="0" fontId="145" fillId="47" borderId="0"/>
    <xf numFmtId="0" fontId="145" fillId="47" borderId="0"/>
    <xf numFmtId="0" fontId="145" fillId="47" borderId="0"/>
    <xf numFmtId="0" fontId="145" fillId="47" borderId="0"/>
    <xf numFmtId="0" fontId="145" fillId="47" borderId="0"/>
    <xf numFmtId="0" fontId="145" fillId="35" borderId="0" applyNumberFormat="0" applyBorder="0" applyAlignment="0" applyProtection="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5" fillId="47" borderId="0"/>
    <xf numFmtId="0" fontId="148" fillId="111" borderId="0"/>
    <xf numFmtId="0" fontId="145" fillId="47" borderId="0"/>
    <xf numFmtId="0" fontId="145" fillId="47" borderId="0"/>
    <xf numFmtId="0" fontId="148" fillId="111" borderId="0"/>
    <xf numFmtId="0" fontId="145" fillId="47" borderId="0"/>
    <xf numFmtId="0" fontId="145" fillId="47" borderId="0"/>
    <xf numFmtId="0" fontId="149" fillId="111" borderId="0"/>
    <xf numFmtId="0" fontId="145" fillId="47" borderId="0"/>
    <xf numFmtId="0" fontId="145" fillId="47" borderId="0"/>
    <xf numFmtId="0" fontId="145" fillId="47" borderId="0"/>
    <xf numFmtId="0" fontId="145" fillId="47" borderId="0"/>
    <xf numFmtId="0" fontId="145" fillId="30" borderId="0" applyNumberFormat="0" applyBorder="0" applyAlignment="0" applyProtection="0"/>
    <xf numFmtId="164" fontId="150" fillId="0" borderId="0"/>
    <xf numFmtId="164" fontId="117" fillId="112" borderId="0"/>
    <xf numFmtId="3" fontId="6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applyFont="0" applyFill="0" applyBorder="0" applyAlignment="0" applyProtection="0"/>
    <xf numFmtId="0" fontId="24" fillId="0" borderId="0"/>
    <xf numFmtId="0" fontId="1" fillId="0" borderId="0"/>
    <xf numFmtId="0" fontId="1" fillId="0" borderId="0"/>
    <xf numFmtId="0" fontId="18" fillId="0" borderId="0"/>
    <xf numFmtId="0" fontId="20" fillId="0" borderId="0"/>
    <xf numFmtId="0" fontId="30" fillId="0" borderId="0" applyFon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20" fillId="0" borderId="0"/>
    <xf numFmtId="168" fontId="30" fillId="0" borderId="0" applyFont="0" applyFill="0" applyBorder="0" applyAlignment="0" applyProtection="0"/>
    <xf numFmtId="204" fontId="24"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4" fillId="0" borderId="0"/>
    <xf numFmtId="0" fontId="18" fillId="0" borderId="0"/>
    <xf numFmtId="0" fontId="1" fillId="0" borderId="0"/>
    <xf numFmtId="0" fontId="1" fillId="0" borderId="0"/>
    <xf numFmtId="0" fontId="1" fillId="0" borderId="0"/>
    <xf numFmtId="0" fontId="1" fillId="0" borderId="0"/>
    <xf numFmtId="0" fontId="33" fillId="0" borderId="0"/>
    <xf numFmtId="0" fontId="20"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23" fillId="0" borderId="0"/>
    <xf numFmtId="166" fontId="18" fillId="0" borderId="0">
      <alignment vertical="center"/>
    </xf>
    <xf numFmtId="0" fontId="18" fillId="0" borderId="0">
      <alignment vertical="center"/>
    </xf>
    <xf numFmtId="168" fontId="18" fillId="0" borderId="0">
      <alignment vertical="center"/>
    </xf>
    <xf numFmtId="0" fontId="18" fillId="0" borderId="0"/>
    <xf numFmtId="211" fontId="33" fillId="0" borderId="0" applyProtection="0"/>
    <xf numFmtId="0" fontId="1" fillId="0" borderId="0"/>
    <xf numFmtId="0" fontId="1" fillId="0" borderId="0"/>
    <xf numFmtId="0" fontId="18"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51" fillId="0" borderId="0">
      <alignment vertical="center"/>
    </xf>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6" fontId="1"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20"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18"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0" fontId="1"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18"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20"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18"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0" fontId="18"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168" fontId="33" fillId="0" borderId="0"/>
    <xf numFmtId="0" fontId="33" fillId="0" borderId="0"/>
    <xf numFmtId="168" fontId="33" fillId="0" borderId="0"/>
    <xf numFmtId="0" fontId="18" fillId="0" borderId="0"/>
    <xf numFmtId="168" fontId="33" fillId="0" borderId="0"/>
    <xf numFmtId="168" fontId="33" fillId="0" borderId="0"/>
    <xf numFmtId="168" fontId="33" fillId="0" borderId="0"/>
    <xf numFmtId="168" fontId="33" fillId="0" borderId="0"/>
    <xf numFmtId="0" fontId="20" fillId="0" borderId="0"/>
    <xf numFmtId="0" fontId="33" fillId="0" borderId="0"/>
    <xf numFmtId="168" fontId="33"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20" fillId="0" borderId="0"/>
    <xf numFmtId="168" fontId="33" fillId="0" borderId="0"/>
    <xf numFmtId="0" fontId="33" fillId="0" borderId="0"/>
    <xf numFmtId="168" fontId="33" fillId="0" borderId="0"/>
    <xf numFmtId="0" fontId="20" fillId="0" borderId="0"/>
    <xf numFmtId="0" fontId="18"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20" fillId="0" borderId="0"/>
    <xf numFmtId="168" fontId="33" fillId="0" borderId="0"/>
    <xf numFmtId="0" fontId="20"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0" fontId="20" fillId="0" borderId="0"/>
    <xf numFmtId="0" fontId="18" fillId="0" borderId="0"/>
    <xf numFmtId="0" fontId="20" fillId="0" borderId="0"/>
    <xf numFmtId="0" fontId="20" fillId="0" borderId="0"/>
    <xf numFmtId="0" fontId="18"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 fillId="0" borderId="0"/>
    <xf numFmtId="0" fontId="1" fillId="0" borderId="0"/>
    <xf numFmtId="0" fontId="1" fillId="0" borderId="0"/>
    <xf numFmtId="0" fontId="1"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166" fontId="1"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20" fillId="0" borderId="0"/>
    <xf numFmtId="0" fontId="33" fillId="0" borderId="0"/>
    <xf numFmtId="0" fontId="18" fillId="0" borderId="0"/>
    <xf numFmtId="0" fontId="20" fillId="0" borderId="0"/>
    <xf numFmtId="0" fontId="18" fillId="0" borderId="0"/>
    <xf numFmtId="0" fontId="18" fillId="0" borderId="0"/>
    <xf numFmtId="0" fontId="20" fillId="0" borderId="0"/>
    <xf numFmtId="0" fontId="33" fillId="0" borderId="0"/>
    <xf numFmtId="0" fontId="18"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18"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6" fontId="1"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6" fontId="1"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166" fontId="1" fillId="0" borderId="0"/>
    <xf numFmtId="0" fontId="18" fillId="0" borderId="0"/>
    <xf numFmtId="0" fontId="33" fillId="0" borderId="0"/>
    <xf numFmtId="0" fontId="18" fillId="0" borderId="0"/>
    <xf numFmtId="0" fontId="33" fillId="0" borderId="0"/>
    <xf numFmtId="0" fontId="18" fillId="0" borderId="0"/>
    <xf numFmtId="0" fontId="33" fillId="0" borderId="0"/>
    <xf numFmtId="0" fontId="18" fillId="0" borderId="0"/>
    <xf numFmtId="0" fontId="20" fillId="0" borderId="0"/>
    <xf numFmtId="0" fontId="33" fillId="0" borderId="0"/>
    <xf numFmtId="0" fontId="18" fillId="0" borderId="0"/>
    <xf numFmtId="0" fontId="33" fillId="0" borderId="0"/>
    <xf numFmtId="0" fontId="18"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166" fontId="1"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0" fontId="33" fillId="0" borderId="0"/>
    <xf numFmtId="166" fontId="1"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1"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3" fillId="0" borderId="0"/>
    <xf numFmtId="0" fontId="1" fillId="0" borderId="0"/>
    <xf numFmtId="0" fontId="20"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18" fillId="0" borderId="0">
      <alignment vertical="center"/>
    </xf>
    <xf numFmtId="0" fontId="1" fillId="0" borderId="0"/>
    <xf numFmtId="0" fontId="33" fillId="0" borderId="0"/>
    <xf numFmtId="0" fontId="20" fillId="0" borderId="0"/>
    <xf numFmtId="0" fontId="1" fillId="0" borderId="0"/>
    <xf numFmtId="0" fontId="1" fillId="0" borderId="0"/>
    <xf numFmtId="0" fontId="33" fillId="0" borderId="0"/>
    <xf numFmtId="0" fontId="20" fillId="0" borderId="0"/>
    <xf numFmtId="0" fontId="33" fillId="0" borderId="0"/>
    <xf numFmtId="0" fontId="20" fillId="0" borderId="0"/>
    <xf numFmtId="0" fontId="31" fillId="0" borderId="0"/>
    <xf numFmtId="0" fontId="33" fillId="0" borderId="0"/>
    <xf numFmtId="0" fontId="20" fillId="0" borderId="0"/>
    <xf numFmtId="168" fontId="1" fillId="0" borderId="0"/>
    <xf numFmtId="0" fontId="33" fillId="0" borderId="0"/>
    <xf numFmtId="0" fontId="20" fillId="0" borderId="0"/>
    <xf numFmtId="0" fontId="33" fillId="0" borderId="0"/>
    <xf numFmtId="0" fontId="1" fillId="0" borderId="0"/>
    <xf numFmtId="0" fontId="20" fillId="0" borderId="0"/>
    <xf numFmtId="0" fontId="24" fillId="0" borderId="0"/>
    <xf numFmtId="166" fontId="24" fillId="0" borderId="0"/>
    <xf numFmtId="166" fontId="24" fillId="0" borderId="0"/>
    <xf numFmtId="166" fontId="24" fillId="0" borderId="0"/>
    <xf numFmtId="166" fontId="24" fillId="0" borderId="0"/>
    <xf numFmtId="0" fontId="24" fillId="0" borderId="0"/>
    <xf numFmtId="0" fontId="1" fillId="0" borderId="0"/>
    <xf numFmtId="0" fontId="1" fillId="0" borderId="0"/>
    <xf numFmtId="166" fontId="24"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166" fontId="24"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166" fontId="24"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6" fontId="30"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168" fontId="1" fillId="0" borderId="0"/>
    <xf numFmtId="168" fontId="1" fillId="0" borderId="0"/>
    <xf numFmtId="0" fontId="33" fillId="0" borderId="0"/>
    <xf numFmtId="168"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168" fontId="1"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168" fontId="1"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33" fillId="0" borderId="0"/>
    <xf numFmtId="168"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168"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33" fillId="0" borderId="0"/>
    <xf numFmtId="168" fontId="1" fillId="0" borderId="0"/>
    <xf numFmtId="0" fontId="33" fillId="0" borderId="0"/>
    <xf numFmtId="168"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168" fontId="1"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168" fontId="1" fillId="0" borderId="0"/>
    <xf numFmtId="166" fontId="3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6" fontId="3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6"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6" fontId="30"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8" fillId="0" borderId="0"/>
    <xf numFmtId="168" fontId="30" fillId="0" borderId="0"/>
    <xf numFmtId="166" fontId="30" fillId="0" borderId="0"/>
    <xf numFmtId="0" fontId="33" fillId="0" borderId="0"/>
    <xf numFmtId="0" fontId="33" fillId="0" borderId="0"/>
    <xf numFmtId="0" fontId="33" fillId="0" borderId="0"/>
    <xf numFmtId="0" fontId="33" fillId="0" borderId="0"/>
    <xf numFmtId="0" fontId="33" fillId="0" borderId="0"/>
    <xf numFmtId="166" fontId="30"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166"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6" fontId="24"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166" fontId="24"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166"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166" fontId="24" fillId="0" borderId="0"/>
    <xf numFmtId="0" fontId="24"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166" fontId="24" fillId="0" borderId="0"/>
    <xf numFmtId="166" fontId="24"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166"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166"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6" fontId="24" fillId="0" borderId="0"/>
    <xf numFmtId="166" fontId="24"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6" fontId="24" fillId="0" borderId="0"/>
    <xf numFmtId="166" fontId="24" fillId="0" borderId="0"/>
    <xf numFmtId="0" fontId="1" fillId="0" borderId="0"/>
    <xf numFmtId="0" fontId="1" fillId="0" borderId="0"/>
    <xf numFmtId="0" fontId="1" fillId="0" borderId="0"/>
    <xf numFmtId="0" fontId="1" fillId="0" borderId="0"/>
    <xf numFmtId="168" fontId="33" fillId="0" borderId="0"/>
    <xf numFmtId="168"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6" fontId="24"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166" fontId="24"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6" fontId="24" fillId="0" borderId="0"/>
    <xf numFmtId="166" fontId="24"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20" fillId="0" borderId="0"/>
    <xf numFmtId="0" fontId="33" fillId="0" borderId="0"/>
    <xf numFmtId="0" fontId="20" fillId="0" borderId="0"/>
    <xf numFmtId="0" fontId="33" fillId="0" borderId="0"/>
    <xf numFmtId="0" fontId="20" fillId="0" borderId="0"/>
    <xf numFmtId="0" fontId="33" fillId="0" borderId="0"/>
    <xf numFmtId="0" fontId="1" fillId="0" borderId="0"/>
    <xf numFmtId="0" fontId="20"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20" fillId="0" borderId="0"/>
    <xf numFmtId="0" fontId="33" fillId="0" borderId="0"/>
    <xf numFmtId="0" fontId="20" fillId="0" borderId="0"/>
    <xf numFmtId="0" fontId="33" fillId="0" borderId="0"/>
    <xf numFmtId="0" fontId="1" fillId="0" borderId="0"/>
    <xf numFmtId="0" fontId="1" fillId="0" borderId="0"/>
    <xf numFmtId="0" fontId="1" fillId="0" borderId="0"/>
    <xf numFmtId="0" fontId="20"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20" fillId="0" borderId="0"/>
    <xf numFmtId="0" fontId="33" fillId="0" borderId="0"/>
    <xf numFmtId="0" fontId="18" fillId="0" borderId="0"/>
    <xf numFmtId="0" fontId="33" fillId="0" borderId="0"/>
    <xf numFmtId="0" fontId="18" fillId="0" borderId="0"/>
    <xf numFmtId="0" fontId="1" fillId="0" borderId="0"/>
    <xf numFmtId="0" fontId="20"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20" fillId="0" borderId="0"/>
    <xf numFmtId="0" fontId="1" fillId="0" borderId="0"/>
    <xf numFmtId="0" fontId="1" fillId="0" borderId="0"/>
    <xf numFmtId="0" fontId="1" fillId="0" borderId="0"/>
    <xf numFmtId="0" fontId="1"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0" fontId="18" fillId="0" borderId="0"/>
    <xf numFmtId="0" fontId="20"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20"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20"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1" fillId="0" borderId="0"/>
    <xf numFmtId="0" fontId="20"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0" fillId="0" borderId="0"/>
    <xf numFmtId="0" fontId="33" fillId="0" borderId="0"/>
    <xf numFmtId="0" fontId="1" fillId="0" borderId="0"/>
    <xf numFmtId="0" fontId="20" fillId="0" borderId="0"/>
    <xf numFmtId="0" fontId="33" fillId="0" borderId="0"/>
    <xf numFmtId="0" fontId="1" fillId="0" borderId="0"/>
    <xf numFmtId="0" fontId="20" fillId="0" borderId="0"/>
    <xf numFmtId="0" fontId="33" fillId="0" borderId="0"/>
    <xf numFmtId="0" fontId="1" fillId="0" borderId="0"/>
    <xf numFmtId="0" fontId="20" fillId="0" borderId="0"/>
    <xf numFmtId="0" fontId="33" fillId="0" borderId="0"/>
    <xf numFmtId="0" fontId="20" fillId="0" borderId="0"/>
    <xf numFmtId="0" fontId="33" fillId="0" borderId="0"/>
    <xf numFmtId="0" fontId="20" fillId="0" borderId="0"/>
    <xf numFmtId="0" fontId="18" fillId="0" borderId="0"/>
    <xf numFmtId="0" fontId="33" fillId="0" borderId="0"/>
    <xf numFmtId="0" fontId="20" fillId="0" borderId="0"/>
    <xf numFmtId="0" fontId="20" fillId="0" borderId="0"/>
    <xf numFmtId="0" fontId="18" fillId="0" borderId="0"/>
    <xf numFmtId="0" fontId="33" fillId="0" borderId="0"/>
    <xf numFmtId="0" fontId="20" fillId="0" borderId="0"/>
    <xf numFmtId="0" fontId="33" fillId="0" borderId="0"/>
    <xf numFmtId="0" fontId="20"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168" fontId="33" fillId="0" borderId="0"/>
    <xf numFmtId="0" fontId="33" fillId="0" borderId="0"/>
    <xf numFmtId="0" fontId="1"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20"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33" fillId="0" borderId="0"/>
    <xf numFmtId="0" fontId="20" fillId="0" borderId="0"/>
    <xf numFmtId="0" fontId="18" fillId="0" borderId="0"/>
    <xf numFmtId="0" fontId="33" fillId="0" borderId="0"/>
    <xf numFmtId="0" fontId="20" fillId="0" borderId="0"/>
    <xf numFmtId="0" fontId="33" fillId="0" borderId="0"/>
    <xf numFmtId="0" fontId="20" fillId="0" borderId="0"/>
    <xf numFmtId="0" fontId="33" fillId="0" borderId="0"/>
    <xf numFmtId="168" fontId="33" fillId="0" borderId="0"/>
    <xf numFmtId="0" fontId="33" fillId="0" borderId="0"/>
    <xf numFmtId="168" fontId="33" fillId="0" borderId="0"/>
    <xf numFmtId="0" fontId="1" fillId="0" borderId="0"/>
    <xf numFmtId="168" fontId="33" fillId="0" borderId="0"/>
    <xf numFmtId="0" fontId="1" fillId="0" borderId="0"/>
    <xf numFmtId="168" fontId="33" fillId="0" borderId="0"/>
    <xf numFmtId="0" fontId="1" fillId="0" borderId="0"/>
    <xf numFmtId="168" fontId="33" fillId="0" borderId="0"/>
    <xf numFmtId="168" fontId="33" fillId="0" borderId="0"/>
    <xf numFmtId="0" fontId="1" fillId="0" borderId="0"/>
    <xf numFmtId="0" fontId="1" fillId="0" borderId="0"/>
    <xf numFmtId="0" fontId="1" fillId="0" borderId="0"/>
    <xf numFmtId="0" fontId="33" fillId="0" borderId="0"/>
    <xf numFmtId="168" fontId="33" fillId="0" borderId="0"/>
    <xf numFmtId="0" fontId="33" fillId="0" borderId="0"/>
    <xf numFmtId="0" fontId="33" fillId="0" borderId="0"/>
    <xf numFmtId="166" fontId="1" fillId="0" borderId="0"/>
    <xf numFmtId="0" fontId="20" fillId="0" borderId="0"/>
    <xf numFmtId="168" fontId="18"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6" fontId="1" fillId="0" borderId="0"/>
    <xf numFmtId="0" fontId="18" fillId="0" borderId="0">
      <alignment vertical="center"/>
    </xf>
    <xf numFmtId="0" fontId="18"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166" fontId="1" fillId="0" borderId="0"/>
    <xf numFmtId="0" fontId="20" fillId="0" borderId="0"/>
    <xf numFmtId="0" fontId="33" fillId="0" borderId="0"/>
    <xf numFmtId="168" fontId="1" fillId="0" borderId="0"/>
    <xf numFmtId="168" fontId="1" fillId="0" borderId="0"/>
    <xf numFmtId="168" fontId="1"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168" fontId="1" fillId="0" borderId="0"/>
    <xf numFmtId="168" fontId="1" fillId="0" borderId="0"/>
    <xf numFmtId="168" fontId="1"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1" fillId="0" borderId="0"/>
    <xf numFmtId="168" fontId="1" fillId="0" borderId="0"/>
    <xf numFmtId="168" fontId="1" fillId="0" borderId="0"/>
    <xf numFmtId="168"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4"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6" fontId="24" fillId="0" borderId="0"/>
    <xf numFmtId="166" fontId="24" fillId="0" borderId="0"/>
    <xf numFmtId="0" fontId="20" fillId="0" borderId="0"/>
    <xf numFmtId="166" fontId="24" fillId="0" borderId="0"/>
    <xf numFmtId="0" fontId="1" fillId="0" borderId="0"/>
    <xf numFmtId="0" fontId="20" fillId="0" borderId="0"/>
    <xf numFmtId="166" fontId="24" fillId="0" borderId="0"/>
    <xf numFmtId="0" fontId="1" fillId="0" borderId="0"/>
    <xf numFmtId="0" fontId="20"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4" fillId="0" borderId="0"/>
    <xf numFmtId="0" fontId="1" fillId="0" borderId="0"/>
    <xf numFmtId="0" fontId="20" fillId="0" borderId="0"/>
    <xf numFmtId="168" fontId="1" fillId="0" borderId="0"/>
    <xf numFmtId="0" fontId="1" fillId="0" borderId="0"/>
    <xf numFmtId="0" fontId="20" fillId="0" borderId="0"/>
    <xf numFmtId="168" fontId="1" fillId="0" borderId="0"/>
    <xf numFmtId="0" fontId="1" fillId="0" borderId="0"/>
    <xf numFmtId="0" fontId="20" fillId="0" borderId="0"/>
    <xf numFmtId="168" fontId="1" fillId="0" borderId="0"/>
    <xf numFmtId="0" fontId="1" fillId="0" borderId="0"/>
    <xf numFmtId="0" fontId="20" fillId="0" borderId="0"/>
    <xf numFmtId="168" fontId="1" fillId="0" borderId="0"/>
    <xf numFmtId="0" fontId="20" fillId="0" borderId="0"/>
    <xf numFmtId="168" fontId="1" fillId="0" borderId="0"/>
    <xf numFmtId="0" fontId="20" fillId="0" borderId="0"/>
    <xf numFmtId="168" fontId="1" fillId="0" borderId="0"/>
    <xf numFmtId="0" fontId="20" fillId="0" borderId="0"/>
    <xf numFmtId="0" fontId="152" fillId="0" borderId="0"/>
    <xf numFmtId="166" fontId="30" fillId="0" borderId="0" applyFont="0" applyFill="0" applyBorder="0" applyAlignment="0" applyProtection="0"/>
    <xf numFmtId="168" fontId="24" fillId="0" borderId="0"/>
    <xf numFmtId="168" fontId="24" fillId="0" borderId="0"/>
    <xf numFmtId="168" fontId="30" fillId="0" borderId="0" applyFont="0" applyFill="0" applyBorder="0" applyAlignment="0" applyProtection="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0" fontId="18"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0" fontId="20"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0" fontId="20"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0" fontId="20"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24"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6"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0"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0" fillId="0" borderId="0"/>
    <xf numFmtId="168" fontId="1" fillId="0" borderId="0"/>
    <xf numFmtId="0" fontId="20" fillId="0" borderId="0"/>
    <xf numFmtId="168" fontId="1" fillId="0" borderId="0"/>
    <xf numFmtId="0" fontId="20" fillId="0" borderId="0"/>
    <xf numFmtId="168" fontId="1" fillId="0" borderId="0"/>
    <xf numFmtId="0" fontId="20" fillId="0" borderId="0"/>
    <xf numFmtId="168" fontId="1" fillId="0" borderId="0"/>
    <xf numFmtId="0" fontId="20" fillId="0" borderId="0"/>
    <xf numFmtId="168" fontId="1" fillId="0" borderId="0"/>
    <xf numFmtId="0" fontId="20" fillId="0" borderId="0"/>
    <xf numFmtId="168" fontId="24" fillId="0" borderId="0"/>
    <xf numFmtId="0" fontId="20" fillId="0" borderId="0"/>
    <xf numFmtId="168" fontId="24" fillId="0" borderId="0"/>
    <xf numFmtId="0" fontId="20" fillId="0" borderId="0"/>
    <xf numFmtId="0" fontId="18" fillId="0" borderId="0"/>
    <xf numFmtId="168" fontId="24" fillId="0" borderId="0"/>
    <xf numFmtId="0" fontId="20" fillId="0" borderId="0"/>
    <xf numFmtId="0" fontId="152"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1" fillId="0" borderId="0"/>
    <xf numFmtId="0" fontId="1" fillId="0" borderId="0"/>
    <xf numFmtId="166" fontId="30"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20" fillId="0" borderId="0"/>
    <xf numFmtId="166" fontId="30" fillId="0" borderId="0" applyFont="0" applyFill="0" applyBorder="0" applyAlignment="0" applyProtection="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6" fontId="30" fillId="0" borderId="0" applyFont="0" applyFill="0" applyBorder="0" applyAlignment="0" applyProtection="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0" fillId="0" borderId="0"/>
    <xf numFmtId="168" fontId="24" fillId="0" borderId="0"/>
    <xf numFmtId="0" fontId="24" fillId="0" borderId="0"/>
    <xf numFmtId="168" fontId="24" fillId="0" borderId="0"/>
    <xf numFmtId="168" fontId="24" fillId="0" borderId="0"/>
    <xf numFmtId="168" fontId="24" fillId="0" borderId="0"/>
    <xf numFmtId="168" fontId="24"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168" fontId="24"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4" fillId="0" borderId="0"/>
    <xf numFmtId="0" fontId="24" fillId="0" borderId="0"/>
    <xf numFmtId="0" fontId="1" fillId="0" borderId="0"/>
    <xf numFmtId="0" fontId="1" fillId="0" borderId="0"/>
    <xf numFmtId="0" fontId="1" fillId="0" borderId="0"/>
    <xf numFmtId="0" fontId="1" fillId="0" borderId="0"/>
    <xf numFmtId="0" fontId="20" fillId="0" borderId="0"/>
    <xf numFmtId="0" fontId="24" fillId="0" borderId="0"/>
    <xf numFmtId="0" fontId="24" fillId="0" borderId="0"/>
    <xf numFmtId="0" fontId="20" fillId="0" borderId="0"/>
    <xf numFmtId="0" fontId="24" fillId="0" borderId="0"/>
    <xf numFmtId="0" fontId="1" fillId="0" borderId="0"/>
    <xf numFmtId="0" fontId="20"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8" fillId="0" borderId="0"/>
    <xf numFmtId="0" fontId="18" fillId="0" borderId="0"/>
    <xf numFmtId="0" fontId="31" fillId="0" borderId="0"/>
    <xf numFmtId="0" fontId="3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3"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8" fillId="0" borderId="0"/>
    <xf numFmtId="165"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166" fontId="24" fillId="0" borderId="0"/>
    <xf numFmtId="0" fontId="18" fillId="0" borderId="0">
      <alignment vertical="center"/>
    </xf>
    <xf numFmtId="0" fontId="1" fillId="0" borderId="0"/>
    <xf numFmtId="0" fontId="18" fillId="0" borderId="0"/>
    <xf numFmtId="0" fontId="18" fillId="0" borderId="0">
      <alignment vertical="center"/>
    </xf>
    <xf numFmtId="0" fontId="1"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5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8"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5"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166"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2" fillId="0" borderId="39">
      <alignment horizontal="right" vertical="center"/>
    </xf>
    <xf numFmtId="0" fontId="32" fillId="0" borderId="39"/>
    <xf numFmtId="0" fontId="25" fillId="90" borderId="0" applyNumberFormat="0" applyFont="0" applyBorder="0" applyAlignment="0" applyProtection="0"/>
    <xf numFmtId="212" fontId="44" fillId="0" borderId="0" applyFont="0" applyFill="0" applyBorder="0" applyAlignment="0" applyProtection="0"/>
    <xf numFmtId="213" fontId="44" fillId="0" borderId="0" applyFont="0" applyFill="0" applyBorder="0" applyAlignment="0" applyProtection="0"/>
    <xf numFmtId="214" fontId="44" fillId="0" borderId="0" applyFont="0" applyFill="0" applyBorder="0" applyAlignment="0" applyProtection="0"/>
    <xf numFmtId="215" fontId="44" fillId="0" borderId="0" applyFont="0" applyFill="0" applyBorder="0" applyAlignment="0" applyProtection="0"/>
    <xf numFmtId="0" fontId="18" fillId="0" borderId="0"/>
    <xf numFmtId="0" fontId="18" fillId="0" borderId="0"/>
    <xf numFmtId="0" fontId="18" fillId="30" borderId="40" applyNumberFormat="0" applyFont="0" applyAlignment="0" applyProtection="0"/>
    <xf numFmtId="0" fontId="18" fillId="30" borderId="40" applyNumberFormat="0" applyFont="0" applyAlignment="0" applyProtection="0"/>
    <xf numFmtId="0" fontId="18" fillId="30" borderId="40" applyNumberFormat="0" applyFont="0" applyAlignment="0" applyProtection="0"/>
    <xf numFmtId="0" fontId="18" fillId="30" borderId="40" applyNumberFormat="0" applyFont="0" applyAlignment="0" applyProtection="0"/>
    <xf numFmtId="0" fontId="33" fillId="24" borderId="17"/>
    <xf numFmtId="0" fontId="24" fillId="113" borderId="8"/>
    <xf numFmtId="0" fontId="33" fillId="24" borderId="17"/>
    <xf numFmtId="0" fontId="24" fillId="113" borderId="8"/>
    <xf numFmtId="0" fontId="33" fillId="24" borderId="17"/>
    <xf numFmtId="0" fontId="24" fillId="113" borderId="8"/>
    <xf numFmtId="0" fontId="33" fillId="24" borderId="17"/>
    <xf numFmtId="0" fontId="24" fillId="113" borderId="8"/>
    <xf numFmtId="0" fontId="33" fillId="24" borderId="17"/>
    <xf numFmtId="0" fontId="1" fillId="113" borderId="8"/>
    <xf numFmtId="0" fontId="1" fillId="113" borderId="8"/>
    <xf numFmtId="0" fontId="1" fillId="113" borderId="8"/>
    <xf numFmtId="0" fontId="1" fillId="113" borderId="8"/>
    <xf numFmtId="0" fontId="1" fillId="113" borderId="8"/>
    <xf numFmtId="0" fontId="33" fillId="24" borderId="17"/>
    <xf numFmtId="0" fontId="24" fillId="113" borderId="8"/>
    <xf numFmtId="0" fontId="33" fillId="24" borderId="17"/>
    <xf numFmtId="0" fontId="24" fillId="113" borderId="8"/>
    <xf numFmtId="0" fontId="33" fillId="24" borderId="17"/>
    <xf numFmtId="0" fontId="24" fillId="113" borderId="8"/>
    <xf numFmtId="0" fontId="33" fillId="24" borderId="17"/>
    <xf numFmtId="0" fontId="33" fillId="24" borderId="17"/>
    <xf numFmtId="0" fontId="18" fillId="5" borderId="8" applyNumberFormat="0" applyFont="0" applyAlignment="0" applyProtection="0"/>
    <xf numFmtId="0" fontId="30" fillId="13" borderId="17" applyNumberFormat="0" applyFont="0" applyAlignment="0" applyProtection="0"/>
    <xf numFmtId="0" fontId="30" fillId="13" borderId="17" applyNumberFormat="0" applyFont="0" applyAlignment="0" applyProtection="0"/>
    <xf numFmtId="0" fontId="78" fillId="13" borderId="17" applyNumberFormat="0" applyFont="0" applyAlignment="0" applyProtection="0"/>
    <xf numFmtId="0" fontId="78" fillId="13" borderId="17" applyNumberFormat="0" applyFont="0" applyAlignment="0" applyProtection="0"/>
    <xf numFmtId="0" fontId="78" fillId="13" borderId="17" applyNumberFormat="0" applyFont="0" applyAlignment="0" applyProtection="0"/>
    <xf numFmtId="0" fontId="78" fillId="13" borderId="17" applyNumberFormat="0" applyFont="0" applyAlignment="0" applyProtection="0"/>
    <xf numFmtId="166" fontId="30" fillId="35" borderId="16" applyNumberFormat="0" applyFont="0" applyAlignment="0" applyProtection="0"/>
    <xf numFmtId="166" fontId="30" fillId="35" borderId="16" applyNumberFormat="0" applyFont="0" applyAlignment="0" applyProtection="0"/>
    <xf numFmtId="166" fontId="30" fillId="35" borderId="16" applyNumberFormat="0" applyFont="0" applyAlignment="0" applyProtection="0"/>
    <xf numFmtId="166" fontId="30" fillId="35" borderId="16" applyNumberFormat="0" applyFont="0" applyAlignment="0" applyProtection="0"/>
    <xf numFmtId="166" fontId="30" fillId="35" borderId="16" applyNumberFormat="0" applyFont="0" applyAlignment="0" applyProtection="0"/>
    <xf numFmtId="166" fontId="30" fillId="35" borderId="16" applyNumberFormat="0" applyFont="0" applyAlignment="0" applyProtection="0"/>
    <xf numFmtId="0" fontId="30" fillId="13" borderId="17" applyNumberFormat="0" applyFont="0" applyAlignment="0" applyProtection="0"/>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153" fillId="5" borderId="8" applyNumberFormat="0" applyFont="0" applyAlignment="0" applyProtection="0"/>
    <xf numFmtId="0" fontId="18" fillId="24" borderId="17"/>
    <xf numFmtId="0" fontId="30" fillId="35" borderId="16" applyNumberFormat="0" applyFont="0" applyAlignment="0" applyProtection="0"/>
    <xf numFmtId="0" fontId="30" fillId="35" borderId="16" applyNumberFormat="0" applyFont="0" applyAlignment="0" applyProtection="0"/>
    <xf numFmtId="0" fontId="30" fillId="35" borderId="16" applyNumberFormat="0" applyFont="0" applyAlignment="0" applyProtection="0"/>
    <xf numFmtId="0" fontId="30" fillId="35" borderId="16" applyNumberFormat="0" applyFont="0" applyAlignment="0" applyProtection="0"/>
    <xf numFmtId="166" fontId="18" fillId="35" borderId="41" applyNumberFormat="0" applyFont="0" applyAlignment="0" applyProtection="0"/>
    <xf numFmtId="166" fontId="18" fillId="35" borderId="41" applyNumberFormat="0" applyFont="0" applyAlignment="0" applyProtection="0"/>
    <xf numFmtId="166" fontId="18" fillId="35" borderId="41" applyNumberFormat="0" applyFont="0" applyAlignment="0" applyProtection="0"/>
    <xf numFmtId="166" fontId="18" fillId="35" borderId="41" applyNumberFormat="0" applyFont="0" applyAlignment="0" applyProtection="0"/>
    <xf numFmtId="166" fontId="18" fillId="35" borderId="41" applyNumberFormat="0" applyFont="0" applyAlignment="0" applyProtection="0"/>
    <xf numFmtId="0" fontId="18" fillId="24" borderId="17"/>
    <xf numFmtId="0" fontId="18" fillId="24" borderId="17"/>
    <xf numFmtId="0" fontId="33" fillId="24" borderId="17"/>
    <xf numFmtId="0" fontId="33" fillId="24" borderId="17"/>
    <xf numFmtId="0" fontId="33" fillId="24" borderId="17"/>
    <xf numFmtId="0" fontId="33" fillId="24" borderId="17"/>
    <xf numFmtId="0" fontId="33" fillId="24" borderId="17"/>
    <xf numFmtId="0" fontId="154" fillId="113" borderId="8"/>
    <xf numFmtId="0" fontId="33" fillId="24" borderId="17"/>
    <xf numFmtId="0" fontId="154" fillId="113" borderId="8"/>
    <xf numFmtId="0" fontId="33" fillId="24" borderId="17"/>
    <xf numFmtId="0" fontId="33" fillId="24" borderId="17"/>
    <xf numFmtId="0" fontId="154" fillId="113" borderId="8"/>
    <xf numFmtId="0" fontId="33" fillId="24" borderId="17"/>
    <xf numFmtId="0" fontId="33" fillId="24" borderId="17"/>
    <xf numFmtId="0" fontId="33" fillId="24" borderId="17"/>
    <xf numFmtId="0" fontId="33" fillId="24" borderId="17"/>
    <xf numFmtId="0" fontId="20" fillId="24" borderId="17"/>
    <xf numFmtId="0" fontId="24" fillId="113" borderId="8"/>
    <xf numFmtId="0" fontId="30" fillId="13" borderId="17" applyNumberFormat="0" applyFont="0" applyAlignment="0" applyProtection="0"/>
    <xf numFmtId="0" fontId="30" fillId="13" borderId="17" applyNumberFormat="0" applyFont="0" applyAlignment="0" applyProtection="0"/>
    <xf numFmtId="0" fontId="30" fillId="13" borderId="17" applyNumberFormat="0" applyFont="0" applyAlignment="0" applyProtection="0"/>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24" fillId="113" borderId="8"/>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33" fillId="24" borderId="17"/>
    <xf numFmtId="0" fontId="24" fillId="113" borderId="8"/>
    <xf numFmtId="0" fontId="154" fillId="113" borderId="8"/>
    <xf numFmtId="0" fontId="33" fillId="24" borderId="17"/>
    <xf numFmtId="0" fontId="154" fillId="113" borderId="8"/>
    <xf numFmtId="0" fontId="33" fillId="24" borderId="17"/>
    <xf numFmtId="0" fontId="154" fillId="113" borderId="8"/>
    <xf numFmtId="0" fontId="33" fillId="24" borderId="17"/>
    <xf numFmtId="0" fontId="33" fillId="24" borderId="17"/>
    <xf numFmtId="0" fontId="33" fillId="24" borderId="17"/>
    <xf numFmtId="0" fontId="30" fillId="13" borderId="17" applyNumberFormat="0" applyFont="0" applyAlignment="0" applyProtection="0"/>
    <xf numFmtId="0" fontId="33" fillId="24" borderId="17"/>
    <xf numFmtId="0" fontId="24" fillId="113" borderId="8"/>
    <xf numFmtId="0" fontId="33" fillId="24" borderId="17"/>
    <xf numFmtId="0" fontId="24" fillId="113" borderId="8"/>
    <xf numFmtId="0" fontId="33" fillId="24" borderId="17"/>
    <xf numFmtId="0" fontId="24" fillId="113" borderId="8"/>
    <xf numFmtId="0" fontId="155" fillId="0" borderId="0">
      <alignment horizontal="left"/>
    </xf>
    <xf numFmtId="216" fontId="34" fillId="0" borderId="0" applyFill="0" applyBorder="0">
      <alignment vertical="center"/>
    </xf>
    <xf numFmtId="217" fontId="156" fillId="0" borderId="0" applyNumberFormat="0" applyFill="0" applyBorder="0" applyAlignment="0" applyProtection="0"/>
    <xf numFmtId="164" fontId="157" fillId="0" borderId="0" applyFont="0" applyFill="0" applyBorder="0" applyAlignment="0" applyProtection="0"/>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9" fillId="23" borderId="42" applyNumberFormat="0" applyAlignment="0" applyProtection="0"/>
    <xf numFmtId="0" fontId="158" fillId="40" borderId="42"/>
    <xf numFmtId="0" fontId="158" fillId="23" borderId="42" applyNumberFormat="0" applyAlignment="0" applyProtection="0"/>
    <xf numFmtId="0" fontId="158" fillId="23" borderId="42" applyNumberFormat="0" applyAlignment="0" applyProtection="0"/>
    <xf numFmtId="0" fontId="158" fillId="23" borderId="42" applyNumberFormat="0" applyAlignment="0" applyProtection="0"/>
    <xf numFmtId="0" fontId="158" fillId="23" borderId="42" applyNumberFormat="0" applyAlignment="0" applyProtection="0"/>
    <xf numFmtId="166" fontId="158" fillId="28" borderId="42" applyNumberFormat="0" applyAlignment="0" applyProtection="0"/>
    <xf numFmtId="166" fontId="158" fillId="28" borderId="42" applyNumberFormat="0" applyAlignment="0" applyProtection="0"/>
    <xf numFmtId="166" fontId="158" fillId="28" borderId="42" applyNumberFormat="0" applyAlignment="0" applyProtection="0"/>
    <xf numFmtId="166" fontId="158" fillId="28" borderId="42" applyNumberFormat="0" applyAlignment="0" applyProtection="0"/>
    <xf numFmtId="166" fontId="158" fillId="28" borderId="42" applyNumberFormat="0" applyAlignment="0" applyProtection="0"/>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28" borderId="42" applyNumberFormat="0" applyAlignment="0" applyProtection="0"/>
    <xf numFmtId="0" fontId="158" fillId="28" borderId="42" applyNumberFormat="0" applyAlignment="0" applyProtection="0"/>
    <xf numFmtId="166" fontId="158" fillId="88" borderId="42" applyNumberFormat="0" applyAlignment="0" applyProtection="0"/>
    <xf numFmtId="166" fontId="158" fillId="88" borderId="42" applyNumberFormat="0" applyAlignment="0" applyProtection="0"/>
    <xf numFmtId="166" fontId="158" fillId="88" borderId="42" applyNumberFormat="0" applyAlignment="0" applyProtection="0"/>
    <xf numFmtId="166" fontId="158" fillId="88" borderId="42" applyNumberFormat="0" applyAlignment="0" applyProtection="0"/>
    <xf numFmtId="166" fontId="158" fillId="88" borderId="42" applyNumberFormat="0" applyAlignment="0" applyProtection="0"/>
    <xf numFmtId="166" fontId="158" fillId="88" borderId="42" applyNumberFormat="0" applyAlignment="0" applyProtection="0"/>
    <xf numFmtId="0" fontId="158" fillId="28" borderId="42" applyNumberFormat="0" applyAlignment="0" applyProtection="0"/>
    <xf numFmtId="0" fontId="158" fillId="28" borderId="42" applyNumberFormat="0" applyAlignment="0" applyProtection="0"/>
    <xf numFmtId="0" fontId="158" fillId="40" borderId="42"/>
    <xf numFmtId="0" fontId="158" fillId="40" borderId="42"/>
    <xf numFmtId="0" fontId="158" fillId="40" borderId="42"/>
    <xf numFmtId="0" fontId="158" fillId="40" borderId="42"/>
    <xf numFmtId="0" fontId="158" fillId="40" borderId="42"/>
    <xf numFmtId="0" fontId="160" fillId="14" borderId="43"/>
    <xf numFmtId="0" fontId="158" fillId="40" borderId="42"/>
    <xf numFmtId="0" fontId="160" fillId="14" borderId="43"/>
    <xf numFmtId="0" fontId="158" fillId="40" borderId="42"/>
    <xf numFmtId="0" fontId="158" fillId="40" borderId="42"/>
    <xf numFmtId="0" fontId="160" fillId="14" borderId="43"/>
    <xf numFmtId="0" fontId="158" fillId="40" borderId="42"/>
    <xf numFmtId="0" fontId="158" fillId="40" borderId="42"/>
    <xf numFmtId="0" fontId="158" fillId="40" borderId="42"/>
    <xf numFmtId="0" fontId="158" fillId="40" borderId="42"/>
    <xf numFmtId="0" fontId="158" fillId="40" borderId="42"/>
    <xf numFmtId="0" fontId="158" fillId="23" borderId="42" applyNumberFormat="0" applyAlignment="0" applyProtection="0"/>
    <xf numFmtId="0" fontId="158" fillId="23" borderId="42" applyNumberFormat="0" applyAlignment="0" applyProtection="0"/>
    <xf numFmtId="0" fontId="158" fillId="23" borderId="42" applyNumberFormat="0" applyAlignment="0" applyProtection="0"/>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58" fillId="40" borderId="42"/>
    <xf numFmtId="0" fontId="160" fillId="14" borderId="43"/>
    <xf numFmtId="0" fontId="158" fillId="40" borderId="42"/>
    <xf numFmtId="0" fontId="160" fillId="14" borderId="43"/>
    <xf numFmtId="0" fontId="158" fillId="40" borderId="42"/>
    <xf numFmtId="0" fontId="160" fillId="14" borderId="43"/>
    <xf numFmtId="0" fontId="158" fillId="40" borderId="42"/>
    <xf numFmtId="0" fontId="158" fillId="40" borderId="42"/>
    <xf numFmtId="0" fontId="161" fillId="89" borderId="5"/>
    <xf numFmtId="0" fontId="158" fillId="40" borderId="42"/>
    <xf numFmtId="0" fontId="158" fillId="23" borderId="42" applyNumberFormat="0" applyAlignment="0" applyProtection="0"/>
    <xf numFmtId="0" fontId="158" fillId="40" borderId="42"/>
    <xf numFmtId="0" fontId="158" fillId="40" borderId="42"/>
    <xf numFmtId="0" fontId="158" fillId="40" borderId="42"/>
    <xf numFmtId="40" fontId="162" fillId="14" borderId="0">
      <alignment horizontal="right"/>
    </xf>
    <xf numFmtId="0" fontId="163" fillId="14" borderId="0">
      <alignment horizontal="right"/>
    </xf>
    <xf numFmtId="0" fontId="164" fillId="14" borderId="44"/>
    <xf numFmtId="0" fontId="164" fillId="0" borderId="0">
      <alignment horizontal="centerContinuous"/>
    </xf>
    <xf numFmtId="0" fontId="165" fillId="0" borderId="0">
      <alignment horizontal="centerContinuous"/>
    </xf>
    <xf numFmtId="0" fontId="57" fillId="107" borderId="21"/>
    <xf numFmtId="218" fontId="32" fillId="114" borderId="39">
      <alignment horizontal="right" vertical="center"/>
    </xf>
    <xf numFmtId="9" fontId="58" fillId="0" borderId="0" applyFont="0" applyFill="0" applyBorder="0" applyAlignment="0" applyProtection="0"/>
    <xf numFmtId="219" fontId="58" fillId="0" borderId="0" applyFont="0" applyFill="0" applyBorder="0" applyAlignment="0" applyProtection="0"/>
    <xf numFmtId="10" fontId="58" fillId="0" borderId="0" applyFont="0" applyFill="0" applyBorder="0" applyAlignment="0" applyProtection="0"/>
    <xf numFmtId="9" fontId="1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8" fillId="0" borderId="0"/>
    <xf numFmtId="9" fontId="23"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0" fillId="0" borderId="0"/>
    <xf numFmtId="9" fontId="24" fillId="0" borderId="0" applyFont="0" applyFill="0" applyBorder="0" applyAlignment="0" applyProtection="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18" fillId="0" borderId="0"/>
    <xf numFmtId="9" fontId="20" fillId="0" borderId="0"/>
    <xf numFmtId="9" fontId="18" fillId="0" borderId="0"/>
    <xf numFmtId="9" fontId="20" fillId="0" borderId="0"/>
    <xf numFmtId="9" fontId="20" fillId="0" borderId="0"/>
    <xf numFmtId="9" fontId="20" fillId="0" borderId="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20" fillId="0" borderId="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0" fillId="0" borderId="0"/>
    <xf numFmtId="9" fontId="20" fillId="0" borderId="0"/>
    <xf numFmtId="9" fontId="20" fillId="0" borderId="0"/>
    <xf numFmtId="9" fontId="18" fillId="0" borderId="0"/>
    <xf numFmtId="9" fontId="20" fillId="0" borderId="0"/>
    <xf numFmtId="9" fontId="20" fillId="0" borderId="0"/>
    <xf numFmtId="9" fontId="20" fillId="0" borderId="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8" fillId="0" borderId="0"/>
    <xf numFmtId="9" fontId="18" fillId="0" borderId="0"/>
    <xf numFmtId="9" fontId="18" fillId="0" borderId="0"/>
    <xf numFmtId="9" fontId="1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2"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59"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6"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8" fillId="0" borderId="0" applyFont="0" applyFill="0" applyBorder="0" applyAlignment="0" applyProtection="0"/>
    <xf numFmtId="9" fontId="24"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2" fillId="0" borderId="0" applyFont="0" applyFill="0" applyBorder="0" applyAlignment="0" applyProtection="0"/>
    <xf numFmtId="9" fontId="18" fillId="0" borderId="0"/>
    <xf numFmtId="9" fontId="18" fillId="0" borderId="0" applyFont="0" applyFill="0" applyBorder="0" applyAlignment="0" applyProtection="0"/>
    <xf numFmtId="9" fontId="152"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applyFont="0" applyFill="0" applyBorder="0" applyAlignment="0" applyProtection="0"/>
    <xf numFmtId="9" fontId="1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13" fontId="18" fillId="0" borderId="0" applyFont="0" applyFill="0" applyProtection="0"/>
    <xf numFmtId="9" fontId="31" fillId="0" borderId="0"/>
    <xf numFmtId="9" fontId="31" fillId="0" borderId="0"/>
    <xf numFmtId="9" fontId="24" fillId="0" borderId="0" applyFont="0" applyFill="0" applyBorder="0" applyAlignment="0" applyProtection="0"/>
    <xf numFmtId="9" fontId="18" fillId="0" borderId="0" applyFont="0" applyFill="0" applyBorder="0" applyAlignment="0" applyProtection="0"/>
    <xf numFmtId="9" fontId="152" fillId="0" borderId="0" applyFont="0" applyFill="0" applyBorder="0" applyAlignment="0" applyProtection="0"/>
    <xf numFmtId="9" fontId="1" fillId="0" borderId="0"/>
    <xf numFmtId="9" fontId="1" fillId="0" borderId="0"/>
    <xf numFmtId="9" fontId="1"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10" fontId="59" fillId="0" borderId="0" applyFont="0" applyFill="0" applyBorder="0" applyAlignment="0" applyProtection="0"/>
    <xf numFmtId="9" fontId="18" fillId="0" borderId="0" applyFont="0" applyFill="0" applyBorder="0" applyAlignment="0" applyProtection="0"/>
    <xf numFmtId="0" fontId="166" fillId="0" borderId="0">
      <alignment horizontal="left"/>
    </xf>
    <xf numFmtId="0" fontId="167" fillId="0" borderId="0">
      <alignment horizontal="left"/>
    </xf>
    <xf numFmtId="164" fontId="51" fillId="74" borderId="0"/>
    <xf numFmtId="0" fontId="23" fillId="115" borderId="0"/>
    <xf numFmtId="203" fontId="16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5"/>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6"/>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7"/>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8"/>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0" borderId="43"/>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49"/>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0" fontId="18" fillId="0" borderId="5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46" fontId="18" fillId="0" borderId="0"/>
    <xf numFmtId="0" fontId="44" fillId="0" borderId="0"/>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1"/>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52"/>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53"/>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17"/>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alignment horizontal="left"/>
    </xf>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1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4"/>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5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2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6"/>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7"/>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8"/>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0" fontId="18" fillId="0" borderId="59"/>
    <xf numFmtId="169" fontId="169" fillId="0" borderId="0">
      <alignment horizontal="right"/>
    </xf>
    <xf numFmtId="0" fontId="56" fillId="96" borderId="60">
      <alignment horizontal="center" vertical="center"/>
    </xf>
    <xf numFmtId="4" fontId="44" fillId="47" borderId="42">
      <alignment vertical="center"/>
    </xf>
    <xf numFmtId="4" fontId="170" fillId="47" borderId="42">
      <alignment vertical="center"/>
    </xf>
    <xf numFmtId="4" fontId="44" fillId="47" borderId="42">
      <alignment horizontal="left" vertical="center" indent="1"/>
    </xf>
    <xf numFmtId="4" fontId="44" fillId="47"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4" fontId="44" fillId="15" borderId="42">
      <alignment horizontal="right" vertical="center"/>
    </xf>
    <xf numFmtId="4" fontId="44" fillId="41" borderId="42">
      <alignment horizontal="right" vertical="center"/>
    </xf>
    <xf numFmtId="4" fontId="44" fillId="74" borderId="42">
      <alignment horizontal="right" vertical="center"/>
    </xf>
    <xf numFmtId="4" fontId="44" fillId="50" borderId="42">
      <alignment horizontal="right" vertical="center"/>
    </xf>
    <xf numFmtId="4" fontId="44" fillId="65" borderId="42">
      <alignment horizontal="right" vertical="center"/>
    </xf>
    <xf numFmtId="4" fontId="44" fillId="83" borderId="42">
      <alignment horizontal="right" vertical="center"/>
    </xf>
    <xf numFmtId="4" fontId="44" fillId="76" borderId="42">
      <alignment horizontal="right" vertical="center"/>
    </xf>
    <xf numFmtId="4" fontId="44" fillId="116" borderId="42">
      <alignment horizontal="right" vertical="center"/>
    </xf>
    <xf numFmtId="4" fontId="44" fillId="44" borderId="42">
      <alignment horizontal="right" vertical="center"/>
    </xf>
    <xf numFmtId="4" fontId="83" fillId="117" borderId="42">
      <alignment horizontal="left" vertical="center" indent="1"/>
    </xf>
    <xf numFmtId="4" fontId="83" fillId="117" borderId="42">
      <alignment horizontal="left" vertical="center" indent="1"/>
    </xf>
    <xf numFmtId="4" fontId="83" fillId="117" borderId="42">
      <alignment horizontal="left" vertical="center" indent="1"/>
    </xf>
    <xf numFmtId="4" fontId="83" fillId="117" borderId="42">
      <alignment horizontal="left" vertical="center" indent="1"/>
    </xf>
    <xf numFmtId="4" fontId="83" fillId="117" borderId="42">
      <alignment horizontal="left" vertical="center" indent="1"/>
    </xf>
    <xf numFmtId="4" fontId="83" fillId="117" borderId="42">
      <alignment horizontal="left" vertical="center" indent="1"/>
    </xf>
    <xf numFmtId="4" fontId="44" fillId="118" borderId="61">
      <alignment horizontal="left" vertical="center" indent="1"/>
    </xf>
    <xf numFmtId="4" fontId="82" fillId="80" borderId="0">
      <alignment horizontal="left" vertical="center" indent="1"/>
    </xf>
    <xf numFmtId="4" fontId="82" fillId="80" borderId="0">
      <alignment horizontal="left" vertical="center" indent="1"/>
    </xf>
    <xf numFmtId="4" fontId="82" fillId="80" borderId="0">
      <alignment horizontal="left" vertical="center" indent="1"/>
    </xf>
    <xf numFmtId="4" fontId="82" fillId="80" borderId="0">
      <alignment horizontal="left" vertical="center" indent="1"/>
    </xf>
    <xf numFmtId="4" fontId="82" fillId="80" borderId="0">
      <alignment horizontal="left" vertical="center" indent="1"/>
    </xf>
    <xf numFmtId="4" fontId="82" fillId="80" borderId="0">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4" fontId="44" fillId="118" borderId="42">
      <alignment horizontal="left" vertical="center" indent="1"/>
    </xf>
    <xf numFmtId="4" fontId="44" fillId="118" borderId="42">
      <alignment horizontal="left" vertical="center" indent="1"/>
    </xf>
    <xf numFmtId="4" fontId="44" fillId="118" borderId="42">
      <alignment horizontal="left" vertical="center" indent="1"/>
    </xf>
    <xf numFmtId="4" fontId="44" fillId="118" borderId="42">
      <alignment horizontal="left" vertical="center" indent="1"/>
    </xf>
    <xf numFmtId="4" fontId="44" fillId="118" borderId="42">
      <alignment horizontal="left" vertical="center" indent="1"/>
    </xf>
    <xf numFmtId="4" fontId="44" fillId="118" borderId="42">
      <alignment horizontal="left" vertical="center" indent="1"/>
    </xf>
    <xf numFmtId="4" fontId="44" fillId="98" borderId="42">
      <alignment horizontal="left" vertical="center" indent="1"/>
    </xf>
    <xf numFmtId="4" fontId="44" fillId="98" borderId="42">
      <alignment horizontal="left" vertical="center" indent="1"/>
    </xf>
    <xf numFmtId="4" fontId="44" fillId="98" borderId="42">
      <alignment horizontal="left" vertical="center" indent="1"/>
    </xf>
    <xf numFmtId="4" fontId="44" fillId="98" borderId="42">
      <alignment horizontal="left" vertical="center" indent="1"/>
    </xf>
    <xf numFmtId="4" fontId="44" fillId="98" borderId="42">
      <alignment horizontal="left" vertical="center" indent="1"/>
    </xf>
    <xf numFmtId="4" fontId="44"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8"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9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4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4" fontId="44" fillId="24" borderId="42">
      <alignment vertical="center"/>
    </xf>
    <xf numFmtId="4" fontId="170" fillId="24" borderId="42">
      <alignment vertical="center"/>
    </xf>
    <xf numFmtId="4" fontId="44" fillId="24" borderId="42">
      <alignment horizontal="left" vertical="center" indent="1"/>
    </xf>
    <xf numFmtId="4" fontId="44" fillId="24" borderId="42">
      <alignment horizontal="left" vertical="center" indent="1"/>
    </xf>
    <xf numFmtId="4" fontId="44" fillId="118" borderId="42">
      <alignment horizontal="right" vertical="center"/>
    </xf>
    <xf numFmtId="4" fontId="170" fillId="118" borderId="42">
      <alignment horizontal="right" vertical="center"/>
    </xf>
    <xf numFmtId="4" fontId="82" fillId="37" borderId="62">
      <alignment horizontal="left" vertical="center" indent="1"/>
    </xf>
    <xf numFmtId="4" fontId="82" fillId="37" borderId="62">
      <alignment horizontal="left" vertical="center" indent="1"/>
    </xf>
    <xf numFmtId="4" fontId="82" fillId="37" borderId="62">
      <alignment horizontal="left" vertical="center" indent="1"/>
    </xf>
    <xf numFmtId="4" fontId="82" fillId="37" borderId="62">
      <alignment horizontal="left" vertical="center" indent="1"/>
    </xf>
    <xf numFmtId="4" fontId="82" fillId="37" borderId="62">
      <alignment horizontal="left" vertical="center" indent="1"/>
    </xf>
    <xf numFmtId="4" fontId="82" fillId="37" borderId="6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8" fillId="10" borderId="42">
      <alignment horizontal="left" vertical="center" indent="1"/>
    </xf>
    <xf numFmtId="0" fontId="171" fillId="0" borderId="0"/>
    <xf numFmtId="4" fontId="172" fillId="118" borderId="42">
      <alignment horizontal="right" vertical="center"/>
    </xf>
    <xf numFmtId="0" fontId="32" fillId="90" borderId="11"/>
    <xf numFmtId="0" fontId="173" fillId="119" borderId="0" applyNumberFormat="0" applyFill="0" applyBorder="0">
      <alignment vertical="center"/>
    </xf>
    <xf numFmtId="0" fontId="174" fillId="0" borderId="0" applyFill="0" applyBorder="0">
      <alignment vertical="center"/>
    </xf>
    <xf numFmtId="167" fontId="175" fillId="98" borderId="0">
      <alignment horizontal="right"/>
    </xf>
    <xf numFmtId="166" fontId="62" fillId="73" borderId="0">
      <alignment horizontal="right" vertical="center"/>
    </xf>
    <xf numFmtId="166" fontId="62" fillId="73" borderId="0">
      <alignment horizontal="right" vertical="center"/>
    </xf>
    <xf numFmtId="166" fontId="62" fillId="73" borderId="0">
      <alignment horizontal="right" vertical="center"/>
    </xf>
    <xf numFmtId="166" fontId="62" fillId="73" borderId="0">
      <alignment horizontal="right" vertical="center"/>
    </xf>
    <xf numFmtId="166" fontId="62" fillId="73" borderId="0">
      <alignment horizontal="right" vertical="center"/>
    </xf>
    <xf numFmtId="166" fontId="62" fillId="73" borderId="0">
      <alignment horizontal="right" vertical="center"/>
    </xf>
    <xf numFmtId="166" fontId="62" fillId="73" borderId="0">
      <alignment horizontal="right" vertical="center"/>
    </xf>
    <xf numFmtId="166" fontId="62" fillId="73" borderId="0">
      <alignment horizontal="right" vertical="center"/>
    </xf>
    <xf numFmtId="168" fontId="62" fillId="73" borderId="0">
      <alignment horizontal="right" vertical="center"/>
    </xf>
    <xf numFmtId="0" fontId="176" fillId="0" borderId="0"/>
    <xf numFmtId="0" fontId="177" fillId="0" borderId="0">
      <alignment horizontal="right"/>
    </xf>
    <xf numFmtId="0" fontId="177" fillId="0" borderId="0">
      <alignment horizontal="left"/>
    </xf>
    <xf numFmtId="0" fontId="178" fillId="0" borderId="63"/>
    <xf numFmtId="0" fontId="18" fillId="0" borderId="0"/>
    <xf numFmtId="0" fontId="67" fillId="0" borderId="0"/>
    <xf numFmtId="0" fontId="30"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30" fillId="0" borderId="0"/>
    <xf numFmtId="166" fontId="30" fillId="0" borderId="0"/>
    <xf numFmtId="166" fontId="30" fillId="0" borderId="0"/>
    <xf numFmtId="166" fontId="30" fillId="0" borderId="0"/>
    <xf numFmtId="0" fontId="30" fillId="0" borderId="0"/>
    <xf numFmtId="220" fontId="18" fillId="0" borderId="0" applyFont="0" applyFill="0" applyBorder="0" applyAlignment="0" applyProtection="0">
      <alignment horizontal="left"/>
    </xf>
    <xf numFmtId="0" fontId="18" fillId="0" borderId="39" applyNumberFormat="0" applyFill="0" applyProtection="0">
      <alignment horizontal="right"/>
    </xf>
    <xf numFmtId="165" fontId="18" fillId="0" borderId="0" applyFont="0" applyFill="0" applyBorder="0" applyAlignment="0" applyProtection="0">
      <alignment horizontal="left"/>
    </xf>
    <xf numFmtId="0" fontId="179" fillId="120" borderId="39" applyNumberFormat="0" applyProtection="0">
      <alignment horizontal="right"/>
    </xf>
    <xf numFmtId="221" fontId="18" fillId="0" borderId="0" applyFont="0" applyFill="0" applyBorder="0" applyAlignment="0" applyProtection="0">
      <alignment horizontal="left"/>
    </xf>
    <xf numFmtId="49" fontId="18" fillId="0" borderId="0" applyFill="0" applyBorder="0" applyProtection="0">
      <alignment horizontal="left"/>
    </xf>
    <xf numFmtId="0" fontId="179" fillId="120" borderId="39" applyNumberFormat="0" applyProtection="0">
      <alignment horizontal="left"/>
    </xf>
    <xf numFmtId="0" fontId="18" fillId="0" borderId="39" applyNumberFormat="0" applyFill="0" applyProtection="0">
      <alignment horizontal="right"/>
    </xf>
    <xf numFmtId="0" fontId="18" fillId="0" borderId="39" applyNumberFormat="0" applyFill="0" applyProtection="0">
      <alignment horizontal="right"/>
    </xf>
    <xf numFmtId="0" fontId="180" fillId="70" borderId="0" applyNumberFormat="0" applyBorder="0" applyProtection="0">
      <alignment horizontal="left"/>
    </xf>
    <xf numFmtId="220" fontId="18" fillId="0" borderId="0" applyFont="0" applyFill="0" applyBorder="0" applyAlignment="0" applyProtection="0">
      <alignment horizontal="left"/>
    </xf>
    <xf numFmtId="165" fontId="18" fillId="0" borderId="0" applyFont="0" applyFill="0" applyBorder="0" applyAlignment="0" applyProtection="0">
      <alignment horizontal="left"/>
    </xf>
    <xf numFmtId="221" fontId="18" fillId="0" borderId="0" applyFont="0" applyFill="0" applyBorder="0" applyAlignment="0" applyProtection="0">
      <alignment horizontal="left"/>
    </xf>
    <xf numFmtId="49" fontId="18" fillId="0" borderId="0" applyFill="0" applyBorder="0" applyProtection="0">
      <alignment horizontal="left"/>
    </xf>
    <xf numFmtId="49" fontId="18" fillId="0" borderId="39" applyFill="0" applyProtection="0">
      <alignment horizontal="right"/>
    </xf>
    <xf numFmtId="49" fontId="18" fillId="0" borderId="39" applyFill="0" applyProtection="0">
      <alignment horizontal="right"/>
    </xf>
    <xf numFmtId="0" fontId="179" fillId="120" borderId="39" applyNumberFormat="0" applyProtection="0">
      <alignment horizontal="right"/>
    </xf>
    <xf numFmtId="0" fontId="179" fillId="120" borderId="39" applyNumberFormat="0" applyProtection="0">
      <alignment horizontal="right"/>
    </xf>
    <xf numFmtId="0" fontId="117" fillId="120" borderId="0" applyNumberFormat="0" applyBorder="0" applyProtection="0">
      <alignment horizontal="left"/>
    </xf>
    <xf numFmtId="0" fontId="180" fillId="70" borderId="0" applyNumberFormat="0" applyBorder="0" applyProtection="0">
      <alignment horizontal="left"/>
    </xf>
    <xf numFmtId="0" fontId="181" fillId="121" borderId="0" applyNumberFormat="0" applyBorder="0" applyProtection="0">
      <alignment horizontal="left"/>
    </xf>
    <xf numFmtId="3" fontId="182" fillId="0" borderId="0"/>
    <xf numFmtId="3" fontId="183" fillId="0" borderId="64"/>
    <xf numFmtId="3" fontId="183" fillId="0" borderId="23"/>
    <xf numFmtId="3" fontId="183" fillId="0" borderId="65"/>
    <xf numFmtId="3" fontId="182" fillId="0" borderId="0"/>
    <xf numFmtId="0" fontId="19" fillId="40" borderId="11"/>
    <xf numFmtId="0" fontId="19" fillId="40" borderId="11"/>
    <xf numFmtId="0" fontId="19" fillId="40" borderId="11"/>
    <xf numFmtId="0" fontId="166" fillId="0" borderId="0">
      <alignment horizontal="centerContinuous"/>
    </xf>
    <xf numFmtId="0" fontId="167" fillId="0" borderId="0">
      <alignment horizontal="centerContinuous"/>
    </xf>
    <xf numFmtId="0" fontId="166" fillId="0" borderId="0">
      <alignment horizontal="centerContinuous"/>
    </xf>
    <xf numFmtId="0" fontId="167" fillId="0" borderId="0">
      <alignment horizontal="centerContinuous"/>
    </xf>
    <xf numFmtId="165" fontId="184" fillId="122" borderId="0">
      <alignment horizontal="left"/>
    </xf>
    <xf numFmtId="0" fontId="179" fillId="37" borderId="41" applyNumberFormat="0">
      <alignment horizontal="center" vertical="center" wrapText="1"/>
    </xf>
    <xf numFmtId="0" fontId="185" fillId="0" borderId="66" applyNumberFormat="0" applyFill="0">
      <alignment horizontal="right" vertical="center" wrapText="1"/>
    </xf>
    <xf numFmtId="0" fontId="186" fillId="0" borderId="67">
      <alignment horizontal="center" vertical="center"/>
    </xf>
    <xf numFmtId="222" fontId="187" fillId="0" borderId="29">
      <alignment horizontal="center" vertical="center"/>
    </xf>
    <xf numFmtId="43" fontId="186" fillId="0" borderId="67">
      <alignment horizontal="right" vertical="center"/>
    </xf>
    <xf numFmtId="223" fontId="186" fillId="0" borderId="29">
      <alignment horizontal="left" vertical="center"/>
    </xf>
    <xf numFmtId="223" fontId="186" fillId="0" borderId="68">
      <alignment horizontal="left" vertical="center"/>
    </xf>
    <xf numFmtId="224" fontId="186" fillId="0" borderId="29">
      <alignment horizontal="left" vertical="center"/>
    </xf>
    <xf numFmtId="224" fontId="186" fillId="0" borderId="68">
      <alignment horizontal="left" vertical="center"/>
    </xf>
    <xf numFmtId="222" fontId="186" fillId="0" borderId="29">
      <alignment horizontal="center" vertical="center"/>
    </xf>
    <xf numFmtId="43" fontId="187" fillId="0" borderId="29">
      <alignment horizontal="center" vertical="center"/>
    </xf>
    <xf numFmtId="222" fontId="187" fillId="0" borderId="29">
      <alignment horizontal="center" vertical="center"/>
    </xf>
    <xf numFmtId="222" fontId="186" fillId="0" borderId="29">
      <alignment horizontal="center" vertical="center"/>
    </xf>
    <xf numFmtId="0" fontId="188" fillId="0" borderId="29">
      <alignment vertical="center"/>
    </xf>
    <xf numFmtId="43" fontId="188" fillId="0" borderId="67">
      <alignment vertical="center"/>
    </xf>
    <xf numFmtId="223" fontId="188" fillId="0" borderId="29">
      <alignment vertical="center"/>
    </xf>
    <xf numFmtId="223" fontId="188" fillId="0" borderId="68">
      <alignment horizontal="left" vertical="center"/>
    </xf>
    <xf numFmtId="224" fontId="188" fillId="0" borderId="68">
      <alignment horizontal="left" vertical="center"/>
    </xf>
    <xf numFmtId="0" fontId="186" fillId="0" borderId="29">
      <alignment horizontal="center" vertical="center"/>
    </xf>
    <xf numFmtId="43" fontId="186" fillId="0" borderId="29">
      <alignment horizontal="right" vertical="center"/>
    </xf>
    <xf numFmtId="225" fontId="188" fillId="0" borderId="68">
      <alignment horizontal="center" vertical="center"/>
    </xf>
    <xf numFmtId="43" fontId="188" fillId="0" borderId="68">
      <alignment horizontal="center" vertical="center"/>
    </xf>
    <xf numFmtId="2" fontId="188" fillId="0" borderId="68">
      <alignment horizontal="center" vertical="center"/>
    </xf>
    <xf numFmtId="2" fontId="188" fillId="0" borderId="68">
      <alignment horizontal="right" vertical="center"/>
    </xf>
    <xf numFmtId="2" fontId="186" fillId="0" borderId="68">
      <alignment horizontal="center" vertical="center"/>
    </xf>
    <xf numFmtId="2" fontId="186" fillId="0" borderId="68">
      <alignment horizontal="right" vertical="center"/>
    </xf>
    <xf numFmtId="222" fontId="189" fillId="0" borderId="67">
      <alignment horizontal="center" vertical="center"/>
    </xf>
    <xf numFmtId="226" fontId="187" fillId="0" borderId="29">
      <alignment horizontal="center" vertical="center"/>
    </xf>
    <xf numFmtId="226" fontId="187" fillId="0" borderId="68">
      <alignment horizontal="center" vertical="center"/>
    </xf>
    <xf numFmtId="222" fontId="189" fillId="0" borderId="29">
      <alignment horizontal="center" vertical="center"/>
    </xf>
    <xf numFmtId="222" fontId="187" fillId="0" borderId="68">
      <alignment horizontal="center" vertical="center"/>
    </xf>
    <xf numFmtId="0" fontId="186" fillId="0" borderId="0">
      <alignment horizontal="left"/>
    </xf>
    <xf numFmtId="2" fontId="186" fillId="0" borderId="67">
      <alignment horizontal="center" vertical="center"/>
    </xf>
    <xf numFmtId="2" fontId="188" fillId="0" borderId="67">
      <alignment horizontal="center" vertical="center"/>
    </xf>
    <xf numFmtId="2" fontId="186" fillId="0" borderId="29">
      <alignment horizontal="center" vertical="center"/>
    </xf>
    <xf numFmtId="2" fontId="188" fillId="0" borderId="29">
      <alignment horizontal="center" vertical="center"/>
    </xf>
    <xf numFmtId="4" fontId="186" fillId="0" borderId="67">
      <alignment horizontal="right" vertical="center"/>
    </xf>
    <xf numFmtId="4" fontId="188" fillId="0" borderId="67">
      <alignment horizontal="right" vertical="center"/>
    </xf>
    <xf numFmtId="4" fontId="190" fillId="0" borderId="29">
      <alignment horizontal="right" vertical="center"/>
    </xf>
    <xf numFmtId="4" fontId="186" fillId="0" borderId="29">
      <alignment horizontal="right" vertical="center"/>
    </xf>
    <xf numFmtId="2" fontId="186" fillId="0" borderId="29">
      <alignment horizontal="right" vertical="center"/>
    </xf>
    <xf numFmtId="0" fontId="186" fillId="0" borderId="67">
      <alignment horizontal="left" vertical="center"/>
    </xf>
    <xf numFmtId="0" fontId="186" fillId="0" borderId="29">
      <alignment horizontal="left" vertical="center"/>
    </xf>
    <xf numFmtId="0" fontId="188" fillId="0" borderId="29">
      <alignment horizontal="left" vertical="center"/>
    </xf>
    <xf numFmtId="0" fontId="186" fillId="0" borderId="29">
      <alignment horizontal="left" vertical="center"/>
    </xf>
    <xf numFmtId="0" fontId="186" fillId="0" borderId="0">
      <alignment horizontal="right"/>
    </xf>
    <xf numFmtId="0" fontId="186" fillId="0" borderId="0">
      <alignment horizontal="center"/>
    </xf>
    <xf numFmtId="227" fontId="18" fillId="0" borderId="0" applyAlignment="0">
      <alignment horizontal="left"/>
    </xf>
    <xf numFmtId="227" fontId="18" fillId="0" borderId="0" applyAlignment="0">
      <alignment horizontal="left"/>
    </xf>
    <xf numFmtId="15" fontId="18" fillId="0" borderId="0"/>
    <xf numFmtId="15" fontId="18" fillId="0" borderId="0"/>
    <xf numFmtId="15" fontId="18" fillId="0" borderId="0"/>
    <xf numFmtId="15" fontId="18" fillId="0" borderId="0"/>
    <xf numFmtId="227" fontId="18" fillId="0" borderId="0" applyAlignment="0">
      <alignment horizontal="left"/>
    </xf>
    <xf numFmtId="227" fontId="18" fillId="0" borderId="0" applyAlignment="0">
      <alignment horizontal="left"/>
    </xf>
    <xf numFmtId="227" fontId="18" fillId="0" borderId="0" applyAlignment="0">
      <alignment horizontal="left"/>
    </xf>
    <xf numFmtId="227" fontId="18" fillId="0" borderId="0" applyAlignment="0">
      <alignment horizontal="left"/>
    </xf>
    <xf numFmtId="227" fontId="18" fillId="0" borderId="0" applyAlignment="0">
      <alignment horizontal="left"/>
    </xf>
    <xf numFmtId="227" fontId="18" fillId="0" borderId="0" applyAlignment="0">
      <alignment horizontal="left"/>
    </xf>
    <xf numFmtId="0" fontId="191" fillId="0" borderId="0" applyNumberFormat="0" applyFill="0" applyBorder="0" applyAlignment="0" applyProtection="0"/>
    <xf numFmtId="0" fontId="192" fillId="0" borderId="0" applyNumberFormat="0" applyFill="0" applyBorder="0" applyAlignment="0" applyProtection="0"/>
    <xf numFmtId="49" fontId="44" fillId="0" borderId="0" applyFont="0" applyFill="0" applyBorder="0" applyAlignment="0" applyProtection="0"/>
    <xf numFmtId="166" fontId="181" fillId="28" borderId="0"/>
    <xf numFmtId="168" fontId="181" fillId="28" borderId="0"/>
    <xf numFmtId="166" fontId="40" fillId="28" borderId="0">
      <alignment horizontal="left"/>
    </xf>
    <xf numFmtId="168" fontId="40" fillId="28" borderId="0">
      <alignment horizontal="left"/>
    </xf>
    <xf numFmtId="166" fontId="40" fillId="28" borderId="0">
      <alignment horizontal="left" indent="1"/>
    </xf>
    <xf numFmtId="168" fontId="40" fillId="28" borderId="0">
      <alignment horizontal="left" indent="1"/>
    </xf>
    <xf numFmtId="166" fontId="40" fillId="28" borderId="0">
      <alignment horizontal="left" vertical="center" indent="2"/>
    </xf>
    <xf numFmtId="168" fontId="40" fillId="28" borderId="0">
      <alignment horizontal="left" vertical="center" indent="2"/>
    </xf>
    <xf numFmtId="49" fontId="193" fillId="0" borderId="0" applyFill="0" applyBorder="0" applyProtection="0">
      <alignment horizontal="center" vertical="top"/>
    </xf>
    <xf numFmtId="0" fontId="194" fillId="0" borderId="0">
      <alignment horizontal="center"/>
    </xf>
    <xf numFmtId="0" fontId="194" fillId="0" borderId="0">
      <alignment horizontal="center"/>
    </xf>
    <xf numFmtId="15" fontId="194" fillId="0" borderId="0">
      <alignment horizontal="center"/>
    </xf>
    <xf numFmtId="228" fontId="195" fillId="70" borderId="17">
      <alignment horizontal="center" vertical="center"/>
    </xf>
    <xf numFmtId="0" fontId="196"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8" fillId="0" borderId="0">
      <alignment vertical="center"/>
    </xf>
    <xf numFmtId="0" fontId="199" fillId="0" borderId="0" applyNumberForma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200" fillId="0" borderId="0">
      <alignment vertical="center"/>
    </xf>
    <xf numFmtId="0" fontId="201" fillId="0" borderId="0" applyNumberForma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202" fillId="0" borderId="0"/>
    <xf numFmtId="0" fontId="197" fillId="0" borderId="0"/>
    <xf numFmtId="0" fontId="202" fillId="0" borderId="0"/>
    <xf numFmtId="0" fontId="197" fillId="0" borderId="0"/>
    <xf numFmtId="0" fontId="197" fillId="0" borderId="0"/>
    <xf numFmtId="0" fontId="202" fillId="0" borderId="0"/>
    <xf numFmtId="0" fontId="197" fillId="0" borderId="0"/>
    <xf numFmtId="0" fontId="197" fillId="0" borderId="0"/>
    <xf numFmtId="0" fontId="197" fillId="0" borderId="0"/>
    <xf numFmtId="0" fontId="197" fillId="0" borderId="0"/>
    <xf numFmtId="0" fontId="203" fillId="0" borderId="0">
      <alignment vertical="center"/>
    </xf>
    <xf numFmtId="0" fontId="199" fillId="0" borderId="0" applyNumberForma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202" fillId="0" borderId="0"/>
    <xf numFmtId="0" fontId="197" fillId="0" borderId="0"/>
    <xf numFmtId="0" fontId="202" fillId="0" borderId="0"/>
    <xf numFmtId="0" fontId="197" fillId="0" borderId="0"/>
    <xf numFmtId="0" fontId="202" fillId="0" borderId="0"/>
    <xf numFmtId="0" fontId="202" fillId="0" borderId="0"/>
    <xf numFmtId="0" fontId="197" fillId="0" borderId="0"/>
    <xf numFmtId="0" fontId="197" fillId="0" borderId="0"/>
    <xf numFmtId="0" fontId="204" fillId="0" borderId="0"/>
    <xf numFmtId="0" fontId="197" fillId="0" borderId="0"/>
    <xf numFmtId="0" fontId="197" fillId="0" borderId="0"/>
    <xf numFmtId="0" fontId="197" fillId="0" borderId="0"/>
    <xf numFmtId="0" fontId="197" fillId="0" borderId="0"/>
    <xf numFmtId="0" fontId="27" fillId="86" borderId="69"/>
    <xf numFmtId="0" fontId="205" fillId="0" borderId="0">
      <alignment horizontal="left" vertical="top"/>
    </xf>
    <xf numFmtId="0" fontId="27" fillId="86" borderId="69"/>
    <xf numFmtId="166" fontId="27" fillId="86" borderId="69"/>
    <xf numFmtId="166" fontId="27" fillId="86" borderId="69"/>
    <xf numFmtId="168" fontId="27" fillId="86" borderId="69"/>
    <xf numFmtId="166" fontId="27" fillId="86" borderId="69"/>
    <xf numFmtId="166" fontId="27" fillId="86" borderId="69"/>
    <xf numFmtId="166" fontId="27" fillId="86" borderId="69"/>
    <xf numFmtId="166" fontId="27" fillId="86" borderId="69"/>
    <xf numFmtId="166" fontId="27" fillId="86" borderId="69"/>
    <xf numFmtId="166" fontId="27" fillId="86" borderId="69"/>
    <xf numFmtId="166" fontId="27" fillId="86" borderId="69"/>
    <xf numFmtId="0" fontId="51" fillId="86" borderId="70">
      <alignment horizontal="left"/>
    </xf>
    <xf numFmtId="0" fontId="206" fillId="0" borderId="0">
      <alignment horizontal="left"/>
    </xf>
    <xf numFmtId="166" fontId="51" fillId="86" borderId="70">
      <alignment horizontal="left"/>
    </xf>
    <xf numFmtId="168" fontId="51" fillId="86" borderId="70">
      <alignment horizontal="left"/>
    </xf>
    <xf numFmtId="0" fontId="51" fillId="86" borderId="70">
      <alignment horizontal="left"/>
    </xf>
    <xf numFmtId="22" fontId="30" fillId="40" borderId="70">
      <alignment vertical="center"/>
    </xf>
    <xf numFmtId="22" fontId="30" fillId="40" borderId="70">
      <alignment vertical="center"/>
    </xf>
    <xf numFmtId="22" fontId="30" fillId="40" borderId="70">
      <alignment vertical="center"/>
    </xf>
    <xf numFmtId="22" fontId="30" fillId="40" borderId="70">
      <alignment vertical="center"/>
    </xf>
    <xf numFmtId="22" fontId="30" fillId="40" borderId="70">
      <alignment vertical="center"/>
    </xf>
    <xf numFmtId="22" fontId="30" fillId="40" borderId="70">
      <alignment vertical="center"/>
    </xf>
    <xf numFmtId="22" fontId="30" fillId="40" borderId="70">
      <alignment vertical="center"/>
    </xf>
    <xf numFmtId="22" fontId="30" fillId="40" borderId="70">
      <alignment vertical="center"/>
    </xf>
    <xf numFmtId="0" fontId="30" fillId="40" borderId="70">
      <alignment horizontal="left" vertical="top" wrapText="1"/>
    </xf>
    <xf numFmtId="0"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8"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6" fontId="30" fillId="40" borderId="70">
      <alignment horizontal="left" vertical="top" wrapText="1"/>
    </xf>
    <xf numFmtId="166" fontId="30" fillId="40" borderId="70">
      <alignment horizontal="left" vertical="top" wrapText="1"/>
    </xf>
    <xf numFmtId="0" fontId="30" fillId="40" borderId="71"/>
    <xf numFmtId="0" fontId="30" fillId="40" borderId="71"/>
    <xf numFmtId="0" fontId="30" fillId="40" borderId="71"/>
    <xf numFmtId="166" fontId="30" fillId="40" borderId="71"/>
    <xf numFmtId="166" fontId="30" fillId="40" borderId="71"/>
    <xf numFmtId="168"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0" fontId="30" fillId="40" borderId="71"/>
    <xf numFmtId="0" fontId="30" fillId="40" borderId="71"/>
    <xf numFmtId="0" fontId="30" fillId="40" borderId="71"/>
    <xf numFmtId="166" fontId="30" fillId="40" borderId="71"/>
    <xf numFmtId="166" fontId="30" fillId="40" borderId="71"/>
    <xf numFmtId="168"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166" fontId="30" fillId="40" borderId="71"/>
    <xf numFmtId="0" fontId="207" fillId="0" borderId="0" applyNumberFormat="0" applyFill="0" applyBorder="0" applyAlignment="0" applyProtection="0"/>
    <xf numFmtId="0" fontId="208" fillId="0" borderId="72" applyNumberFormat="0" applyFill="0" applyAlignment="0" applyProtection="0"/>
    <xf numFmtId="0" fontId="209" fillId="0" borderId="73" applyNumberFormat="0" applyFill="0" applyAlignment="0" applyProtection="0"/>
    <xf numFmtId="0" fontId="210" fillId="0" borderId="74" applyNumberFormat="0" applyFill="0" applyAlignment="0" applyProtection="0"/>
    <xf numFmtId="0" fontId="210" fillId="0" borderId="0" applyNumberFormat="0" applyFill="0" applyBorder="0" applyAlignment="0" applyProtection="0"/>
    <xf numFmtId="0" fontId="199" fillId="0" borderId="0" applyNumberFormat="0" applyFill="0" applyBorder="0" applyAlignment="0" applyProtection="0"/>
    <xf numFmtId="229" fontId="211" fillId="123" borderId="0" applyNumberFormat="0" applyBorder="0">
      <protection locked="0"/>
    </xf>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83" fillId="0" borderId="76" applyNumberFormat="0" applyFill="0" applyAlignment="0" applyProtection="0"/>
    <xf numFmtId="0" fontId="212" fillId="0" borderId="75"/>
    <xf numFmtId="0" fontId="212" fillId="0" borderId="75" applyNumberFormat="0" applyFill="0" applyAlignment="0" applyProtection="0"/>
    <xf numFmtId="0" fontId="212" fillId="0" borderId="75" applyNumberFormat="0" applyFill="0" applyAlignment="0" applyProtection="0"/>
    <xf numFmtId="0" fontId="212" fillId="0" borderId="75" applyNumberFormat="0" applyFill="0" applyAlignment="0" applyProtection="0"/>
    <xf numFmtId="0" fontId="212" fillId="0" borderId="75" applyNumberFormat="0" applyFill="0" applyAlignment="0" applyProtection="0"/>
    <xf numFmtId="166" fontId="158" fillId="0" borderId="77" applyNumberFormat="0" applyFill="0" applyAlignment="0" applyProtection="0"/>
    <xf numFmtId="166" fontId="158" fillId="0" borderId="77" applyNumberFormat="0" applyFill="0" applyAlignment="0" applyProtection="0"/>
    <xf numFmtId="166" fontId="158" fillId="0" borderId="77" applyNumberFormat="0" applyFill="0" applyAlignment="0" applyProtection="0"/>
    <xf numFmtId="166" fontId="158" fillId="0" borderId="77" applyNumberFormat="0" applyFill="0" applyAlignment="0" applyProtection="0"/>
    <xf numFmtId="166" fontId="158" fillId="0" borderId="77" applyNumberFormat="0" applyFill="0" applyAlignment="0" applyProtection="0"/>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158" fillId="0" borderId="77" applyNumberFormat="0" applyFill="0" applyAlignment="0" applyProtection="0"/>
    <xf numFmtId="0" fontId="158" fillId="0" borderId="77" applyNumberFormat="0" applyFill="0" applyAlignment="0" applyProtection="0"/>
    <xf numFmtId="166" fontId="212" fillId="0" borderId="78" applyNumberFormat="0" applyFill="0" applyAlignment="0" applyProtection="0"/>
    <xf numFmtId="166" fontId="212" fillId="0" borderId="78" applyNumberFormat="0" applyFill="0" applyAlignment="0" applyProtection="0"/>
    <xf numFmtId="166" fontId="212" fillId="0" borderId="78" applyNumberFormat="0" applyFill="0" applyAlignment="0" applyProtection="0"/>
    <xf numFmtId="166" fontId="212" fillId="0" borderId="78" applyNumberFormat="0" applyFill="0" applyAlignment="0" applyProtection="0"/>
    <xf numFmtId="166" fontId="212" fillId="0" borderId="78" applyNumberFormat="0" applyFill="0" applyAlignment="0" applyProtection="0"/>
    <xf numFmtId="166" fontId="212" fillId="0" borderId="78" applyNumberFormat="0" applyFill="0" applyAlignment="0" applyProtection="0"/>
    <xf numFmtId="0" fontId="158" fillId="0" borderId="77" applyNumberFormat="0" applyFill="0" applyAlignment="0" applyProtection="0"/>
    <xf numFmtId="0" fontId="158" fillId="0" borderId="77" applyNumberFormat="0" applyFill="0" applyAlignment="0" applyProtection="0"/>
    <xf numFmtId="0" fontId="212" fillId="0" borderId="75"/>
    <xf numFmtId="0" fontId="212" fillId="0" borderId="75"/>
    <xf numFmtId="0" fontId="212" fillId="0" borderId="75"/>
    <xf numFmtId="0" fontId="212" fillId="0" borderId="75"/>
    <xf numFmtId="0" fontId="212" fillId="0" borderId="75"/>
    <xf numFmtId="0" fontId="213" fillId="0" borderId="79"/>
    <xf numFmtId="0" fontId="212" fillId="0" borderId="75"/>
    <xf numFmtId="0" fontId="213" fillId="0" borderId="79"/>
    <xf numFmtId="0" fontId="212" fillId="0" borderId="75"/>
    <xf numFmtId="0" fontId="212" fillId="0" borderId="75"/>
    <xf numFmtId="0" fontId="213" fillId="0" borderId="79"/>
    <xf numFmtId="0" fontId="212" fillId="0" borderId="75"/>
    <xf numFmtId="0" fontId="212" fillId="0" borderId="75"/>
    <xf numFmtId="0" fontId="212" fillId="0" borderId="75"/>
    <xf numFmtId="0" fontId="212" fillId="0" borderId="75"/>
    <xf numFmtId="0" fontId="212" fillId="0" borderId="75"/>
    <xf numFmtId="0" fontId="212" fillId="0" borderId="75" applyNumberFormat="0" applyFill="0" applyAlignment="0" applyProtection="0"/>
    <xf numFmtId="0" fontId="212" fillId="0" borderId="75" applyNumberFormat="0" applyFill="0" applyAlignment="0" applyProtection="0"/>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2" fillId="0" borderId="75"/>
    <xf numFmtId="0" fontId="213" fillId="0" borderId="79"/>
    <xf numFmtId="0" fontId="212" fillId="0" borderId="75"/>
    <xf numFmtId="0" fontId="213" fillId="0" borderId="79"/>
    <xf numFmtId="0" fontId="212" fillId="0" borderId="75"/>
    <xf numFmtId="0" fontId="213" fillId="0" borderId="79"/>
    <xf numFmtId="0" fontId="212" fillId="0" borderId="75"/>
    <xf numFmtId="0" fontId="212" fillId="0" borderId="75"/>
    <xf numFmtId="0" fontId="214" fillId="0" borderId="9"/>
    <xf numFmtId="0" fontId="212" fillId="0" borderId="75"/>
    <xf numFmtId="0" fontId="212" fillId="0" borderId="75" applyNumberFormat="0" applyFill="0" applyAlignment="0" applyProtection="0"/>
    <xf numFmtId="0" fontId="212" fillId="0" borderId="75"/>
    <xf numFmtId="0" fontId="212" fillId="0" borderId="75"/>
    <xf numFmtId="0" fontId="212" fillId="0" borderId="75"/>
    <xf numFmtId="229" fontId="83" fillId="124" borderId="0" applyNumberFormat="0" applyBorder="0">
      <protection locked="0"/>
    </xf>
    <xf numFmtId="0" fontId="212" fillId="0" borderId="80" applyNumberFormat="0" applyFill="0" applyAlignment="0" applyProtection="0"/>
    <xf numFmtId="0" fontId="212" fillId="0" borderId="80" applyNumberFormat="0" applyFill="0" applyAlignment="0" applyProtection="0"/>
    <xf numFmtId="0" fontId="212" fillId="0" borderId="80" applyNumberFormat="0" applyFill="0" applyAlignment="0" applyProtection="0"/>
    <xf numFmtId="0" fontId="212" fillId="0" borderId="80" applyNumberFormat="0" applyFill="0" applyAlignment="0" applyProtection="0"/>
    <xf numFmtId="41" fontId="18" fillId="0" borderId="0" applyFont="0" applyFill="0" applyBorder="0" applyAlignment="0" applyProtection="0"/>
    <xf numFmtId="43" fontId="18" fillId="0" borderId="0" applyFont="0" applyFill="0" applyBorder="0" applyAlignment="0" applyProtection="0"/>
    <xf numFmtId="164" fontId="117" fillId="125" borderId="0"/>
    <xf numFmtId="0" fontId="215" fillId="35" borderId="0" applyNumberFormat="0" applyBorder="0" applyAlignment="0" applyProtection="0"/>
    <xf numFmtId="0" fontId="86" fillId="21" borderId="0" applyNumberFormat="0" applyBorder="0" applyAlignment="0" applyProtection="0"/>
    <xf numFmtId="42" fontId="18" fillId="0" borderId="0" applyFont="0" applyFill="0" applyBorder="0" applyAlignment="0" applyProtection="0"/>
    <xf numFmtId="230" fontId="18" fillId="0" borderId="0" applyFont="0" applyFill="0" applyBorder="0" applyAlignment="0" applyProtection="0"/>
    <xf numFmtId="231" fontId="67" fillId="0" borderId="0" applyFont="0" applyFill="0" applyBorder="0" applyAlignment="0" applyProtection="0"/>
    <xf numFmtId="232" fontId="67" fillId="0" borderId="0" applyFont="0" applyFill="0" applyBorder="0" applyAlignment="0" applyProtection="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216" fillId="0" borderId="0" applyNumberFormat="0" applyFill="0" applyBorder="0" applyAlignment="0" applyProtection="0"/>
    <xf numFmtId="0" fontId="147" fillId="0" borderId="0" applyNumberFormat="0" applyFill="0" applyBorder="0" applyAlignment="0" applyProtection="0"/>
    <xf numFmtId="0" fontId="21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applyNumberFormat="0" applyFill="0" applyBorder="0" applyAlignment="0" applyProtection="0"/>
    <xf numFmtId="0" fontId="147" fillId="0" borderId="0"/>
    <xf numFmtId="0" fontId="147" fillId="0" borderId="0"/>
    <xf numFmtId="0" fontId="147" fillId="0" borderId="0"/>
    <xf numFmtId="0" fontId="147" fillId="0" borderId="0"/>
    <xf numFmtId="0" fontId="147" fillId="0" borderId="0"/>
    <xf numFmtId="0" fontId="218" fillId="0" borderId="0"/>
    <xf numFmtId="0" fontId="147" fillId="0" borderId="0"/>
    <xf numFmtId="0" fontId="218" fillId="0" borderId="0"/>
    <xf numFmtId="0" fontId="147" fillId="0" borderId="0"/>
    <xf numFmtId="0" fontId="147" fillId="0" borderId="0"/>
    <xf numFmtId="0" fontId="21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218" fillId="0" borderId="0"/>
    <xf numFmtId="0" fontId="147" fillId="0" borderId="0"/>
    <xf numFmtId="0" fontId="147" fillId="0" borderId="0"/>
    <xf numFmtId="0" fontId="218" fillId="0" borderId="0"/>
    <xf numFmtId="0" fontId="147" fillId="0" borderId="0"/>
    <xf numFmtId="0" fontId="147" fillId="0" borderId="0"/>
    <xf numFmtId="0" fontId="219" fillId="0" borderId="0"/>
    <xf numFmtId="0" fontId="147" fillId="0" borderId="0"/>
    <xf numFmtId="0" fontId="147" fillId="0" borderId="0"/>
    <xf numFmtId="0" fontId="147" fillId="0" borderId="0"/>
    <xf numFmtId="0" fontId="147" fillId="0" borderId="0"/>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49" fontId="193" fillId="45" borderId="0" applyNumberFormat="0" applyFont="0" applyBorder="0" applyAlignment="0" applyProtection="0">
      <alignment horizontal="center"/>
    </xf>
    <xf numFmtId="10" fontId="18" fillId="44" borderId="39" applyNumberFormat="0" applyFont="0" applyBorder="0" applyAlignment="0" applyProtection="0">
      <protection locked="0"/>
    </xf>
    <xf numFmtId="10" fontId="18" fillId="44" borderId="39" applyNumberFormat="0" applyFont="0" applyBorder="0" applyAlignment="0" applyProtection="0">
      <protection locked="0"/>
    </xf>
    <xf numFmtId="0" fontId="220" fillId="47" borderId="0">
      <alignment horizontal="left" vertical="center" indent="1"/>
    </xf>
    <xf numFmtId="4" fontId="32" fillId="0" borderId="0"/>
    <xf numFmtId="0" fontId="22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14">
    <xf numFmtId="0" fontId="0" fillId="0" borderId="0" xfId="0"/>
    <xf numFmtId="0" fontId="11" fillId="6" borderId="0" xfId="0" applyFont="1" applyFill="1"/>
    <xf numFmtId="0" fontId="10" fillId="6" borderId="0" xfId="0" applyFont="1" applyFill="1" applyBorder="1"/>
    <xf numFmtId="0" fontId="10" fillId="7" borderId="10" xfId="0" applyFont="1" applyFill="1" applyBorder="1"/>
    <xf numFmtId="0" fontId="14" fillId="7" borderId="10" xfId="0" applyFont="1" applyFill="1" applyBorder="1"/>
    <xf numFmtId="0" fontId="15" fillId="8" borderId="10" xfId="0" applyFont="1" applyFill="1" applyBorder="1"/>
    <xf numFmtId="0" fontId="10" fillId="7" borderId="81" xfId="0" applyFont="1" applyFill="1" applyBorder="1"/>
    <xf numFmtId="0" fontId="14" fillId="7" borderId="81" xfId="0" applyFont="1" applyFill="1" applyBorder="1"/>
    <xf numFmtId="0" fontId="15" fillId="8" borderId="81" xfId="0" applyFont="1" applyFill="1" applyBorder="1" applyAlignment="1">
      <alignment horizontal="right"/>
    </xf>
    <xf numFmtId="0" fontId="222" fillId="6" borderId="0" xfId="0" applyFont="1" applyFill="1"/>
    <xf numFmtId="0" fontId="12" fillId="7" borderId="81" xfId="0" applyFont="1" applyFill="1" applyBorder="1"/>
    <xf numFmtId="0" fontId="0" fillId="0" borderId="0" xfId="0" applyFont="1"/>
    <xf numFmtId="0" fontId="0" fillId="0" borderId="0" xfId="0" applyFont="1" applyBorder="1"/>
    <xf numFmtId="0" fontId="223" fillId="6" borderId="82" xfId="0" applyFont="1" applyFill="1" applyBorder="1" applyAlignment="1">
      <alignment horizontal="center"/>
    </xf>
    <xf numFmtId="0" fontId="223" fillId="6" borderId="83" xfId="0" applyFont="1" applyFill="1" applyBorder="1" applyAlignment="1"/>
    <xf numFmtId="0" fontId="15" fillId="8" borderId="84" xfId="2114" applyFont="1" applyFill="1" applyBorder="1">
      <alignment vertical="top"/>
    </xf>
    <xf numFmtId="0" fontId="224" fillId="126" borderId="85" xfId="2114" applyFont="1" applyFill="1" applyBorder="1">
      <alignment vertical="top"/>
    </xf>
    <xf numFmtId="0" fontId="15" fillId="8" borderId="86" xfId="2114" applyFont="1" applyFill="1" applyBorder="1">
      <alignment vertical="top"/>
    </xf>
    <xf numFmtId="0" fontId="224" fillId="126" borderId="87" xfId="2114" applyFont="1" applyFill="1" applyBorder="1" applyAlignment="1">
      <alignment vertical="top" wrapText="1"/>
    </xf>
    <xf numFmtId="0" fontId="15" fillId="8" borderId="88" xfId="2114" applyFont="1" applyFill="1" applyBorder="1">
      <alignment vertical="top"/>
    </xf>
    <xf numFmtId="0" fontId="224" fillId="126" borderId="89" xfId="2114" applyFont="1" applyFill="1" applyBorder="1" applyAlignment="1">
      <alignment vertical="top" wrapText="1"/>
    </xf>
    <xf numFmtId="0" fontId="225" fillId="0" borderId="0" xfId="0" applyFont="1" applyAlignment="1">
      <alignment vertical="top" wrapText="1"/>
    </xf>
    <xf numFmtId="0" fontId="0" fillId="0" borderId="11" xfId="0" applyBorder="1"/>
    <xf numFmtId="1" fontId="0" fillId="9" borderId="11" xfId="0" applyNumberFormat="1" applyFill="1" applyBorder="1"/>
    <xf numFmtId="9" fontId="0" fillId="9" borderId="11" xfId="0" applyNumberFormat="1" applyFill="1" applyBorder="1"/>
    <xf numFmtId="0" fontId="15" fillId="8" borderId="81" xfId="0" applyFont="1" applyFill="1" applyBorder="1"/>
    <xf numFmtId="0" fontId="0" fillId="0" borderId="0" xfId="0" applyBorder="1"/>
    <xf numFmtId="0" fontId="227" fillId="0" borderId="0" xfId="0" applyFont="1"/>
    <xf numFmtId="0" fontId="227" fillId="0" borderId="0" xfId="0" applyFont="1" applyAlignment="1">
      <alignment vertical="center"/>
    </xf>
    <xf numFmtId="0" fontId="0" fillId="0" borderId="13" xfId="0" applyBorder="1"/>
    <xf numFmtId="0" fontId="0" fillId="0" borderId="11"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wrapText="1"/>
    </xf>
    <xf numFmtId="0" fontId="0" fillId="0" borderId="0" xfId="0" applyBorder="1" applyAlignment="1">
      <alignment vertical="center"/>
    </xf>
    <xf numFmtId="14" fontId="0" fillId="0" borderId="11" xfId="0" applyNumberFormat="1" applyBorder="1"/>
    <xf numFmtId="0" fontId="0" fillId="0" borderId="11" xfId="0" applyBorder="1" applyAlignment="1">
      <alignment wrapText="1"/>
    </xf>
    <xf numFmtId="0" fontId="0" fillId="0" borderId="11" xfId="0" applyBorder="1" applyAlignment="1">
      <alignment vertical="center" wrapText="1"/>
    </xf>
    <xf numFmtId="14" fontId="0" fillId="0" borderId="11" xfId="0" applyNumberFormat="1" applyBorder="1" applyAlignment="1">
      <alignment vertical="center"/>
    </xf>
    <xf numFmtId="1" fontId="0" fillId="9" borderId="11" xfId="0" applyNumberFormat="1" applyFill="1" applyBorder="1" applyAlignment="1">
      <alignment vertical="center"/>
    </xf>
    <xf numFmtId="9" fontId="0" fillId="0" borderId="0" xfId="0" applyNumberFormat="1"/>
    <xf numFmtId="164" fontId="0" fillId="0" borderId="0" xfId="0" applyNumberFormat="1"/>
    <xf numFmtId="9" fontId="0" fillId="9" borderId="11" xfId="36597" applyFont="1" applyFill="1" applyBorder="1"/>
    <xf numFmtId="9" fontId="0" fillId="0" borderId="0" xfId="36597" applyFont="1"/>
    <xf numFmtId="0" fontId="11" fillId="6" borderId="0" xfId="0" applyFont="1" applyFill="1" applyAlignment="1">
      <alignment vertical="center"/>
    </xf>
    <xf numFmtId="0" fontId="10" fillId="6" borderId="0" xfId="0" applyFont="1" applyFill="1" applyBorder="1" applyAlignment="1">
      <alignment vertical="center"/>
    </xf>
    <xf numFmtId="0" fontId="10" fillId="7" borderId="10" xfId="0" applyFont="1" applyFill="1" applyBorder="1" applyAlignment="1">
      <alignment vertical="center"/>
    </xf>
    <xf numFmtId="0" fontId="10" fillId="7" borderId="81" xfId="0" applyFont="1" applyFill="1" applyBorder="1" applyAlignment="1">
      <alignment vertical="center"/>
    </xf>
    <xf numFmtId="0" fontId="14" fillId="7" borderId="10" xfId="0" applyFont="1" applyFill="1" applyBorder="1" applyAlignment="1">
      <alignment vertical="center"/>
    </xf>
    <xf numFmtId="0" fontId="14" fillId="7" borderId="81" xfId="0" applyFont="1" applyFill="1" applyBorder="1" applyAlignment="1">
      <alignment vertical="center"/>
    </xf>
    <xf numFmtId="0" fontId="15" fillId="8" borderId="10" xfId="0" applyFont="1" applyFill="1" applyBorder="1" applyAlignment="1">
      <alignment vertical="center"/>
    </xf>
    <xf numFmtId="0" fontId="15" fillId="8" borderId="81" xfId="0" applyFont="1" applyFill="1" applyBorder="1" applyAlignment="1">
      <alignment vertical="center"/>
    </xf>
    <xf numFmtId="0" fontId="15" fillId="8" borderId="81" xfId="0" applyFont="1" applyFill="1" applyBorder="1" applyAlignment="1">
      <alignment horizontal="right" vertical="center"/>
    </xf>
    <xf numFmtId="0" fontId="0" fillId="0" borderId="0" xfId="0" applyAlignment="1">
      <alignment vertical="center"/>
    </xf>
    <xf numFmtId="0" fontId="0" fillId="0" borderId="0" xfId="0" applyBorder="1" applyAlignment="1">
      <alignment vertical="center" wrapText="1"/>
    </xf>
    <xf numFmtId="0" fontId="0" fillId="127" borderId="0" xfId="0" applyFill="1"/>
    <xf numFmtId="0" fontId="227" fillId="127" borderId="0" xfId="0" applyFont="1" applyFill="1"/>
    <xf numFmtId="0" fontId="0" fillId="0" borderId="29" xfId="0" applyBorder="1" applyAlignment="1">
      <alignment horizontal="center" vertical="center" wrapText="1"/>
    </xf>
    <xf numFmtId="234" fontId="0" fillId="9" borderId="11" xfId="36599" applyNumberFormat="1" applyFont="1" applyFill="1" applyBorder="1"/>
    <xf numFmtId="0" fontId="0" fillId="0" borderId="0" xfId="0" applyAlignment="1">
      <alignment wrapText="1"/>
    </xf>
    <xf numFmtId="1" fontId="0" fillId="9" borderId="11" xfId="0" applyNumberFormat="1" applyFill="1" applyBorder="1" applyAlignment="1">
      <alignment wrapText="1"/>
    </xf>
    <xf numFmtId="14" fontId="0" fillId="0" borderId="11" xfId="0" applyNumberFormat="1" applyBorder="1" applyAlignment="1">
      <alignment wrapText="1"/>
    </xf>
    <xf numFmtId="9" fontId="0" fillId="9" borderId="11" xfId="0" applyNumberFormat="1" applyFill="1" applyBorder="1" applyAlignment="1">
      <alignment vertical="center" wrapText="1"/>
    </xf>
    <xf numFmtId="43" fontId="0" fillId="129" borderId="11" xfId="36599" applyFont="1" applyFill="1" applyBorder="1" applyAlignment="1">
      <alignment wrapText="1"/>
    </xf>
    <xf numFmtId="0" fontId="226" fillId="128" borderId="96" xfId="36596" applyNumberFormat="1" applyFont="1" applyFill="1" applyBorder="1"/>
    <xf numFmtId="235" fontId="0" fillId="126" borderId="95" xfId="0" applyNumberFormat="1" applyFill="1" applyBorder="1"/>
    <xf numFmtId="235" fontId="0" fillId="58" borderId="96" xfId="0" applyNumberFormat="1" applyFill="1" applyBorder="1"/>
    <xf numFmtId="235" fontId="0" fillId="58" borderId="95" xfId="0" applyNumberFormat="1" applyFill="1" applyBorder="1"/>
    <xf numFmtId="0" fontId="226" fillId="128" borderId="0" xfId="36596" applyNumberFormat="1" applyFont="1" applyFill="1" applyBorder="1"/>
    <xf numFmtId="235" fontId="0" fillId="126" borderId="98" xfId="0" applyNumberFormat="1" applyFill="1" applyBorder="1"/>
    <xf numFmtId="235" fontId="0" fillId="58" borderId="0" xfId="0" applyNumberFormat="1" applyFill="1" applyBorder="1"/>
    <xf numFmtId="235" fontId="0" fillId="58" borderId="98" xfId="0" applyNumberFormat="1" applyFill="1" applyBorder="1"/>
    <xf numFmtId="0" fontId="226" fillId="128" borderId="29" xfId="36596" applyNumberFormat="1" applyFont="1" applyFill="1" applyBorder="1"/>
    <xf numFmtId="235" fontId="0" fillId="130" borderId="91" xfId="0" applyNumberFormat="1" applyFill="1" applyBorder="1"/>
    <xf numFmtId="235" fontId="0" fillId="58" borderId="93" xfId="0" applyNumberFormat="1" applyFill="1" applyBorder="1"/>
    <xf numFmtId="235" fontId="0" fillId="58" borderId="44" xfId="0" applyNumberFormat="1" applyFill="1" applyBorder="1"/>
    <xf numFmtId="235" fontId="0" fillId="58" borderId="29" xfId="0" applyNumberFormat="1" applyFill="1" applyBorder="1"/>
    <xf numFmtId="235" fontId="0" fillId="58" borderId="91" xfId="0" applyNumberFormat="1" applyFill="1" applyBorder="1"/>
    <xf numFmtId="235" fontId="0" fillId="58" borderId="90" xfId="0" applyNumberFormat="1" applyFill="1" applyBorder="1"/>
    <xf numFmtId="235" fontId="0" fillId="130" borderId="95" xfId="0" applyNumberFormat="1" applyFill="1" applyBorder="1"/>
    <xf numFmtId="235" fontId="0" fillId="130" borderId="98" xfId="0" applyNumberFormat="1" applyFill="1" applyBorder="1"/>
    <xf numFmtId="235" fontId="227" fillId="130" borderId="95" xfId="0" applyNumberFormat="1" applyFont="1" applyFill="1" applyBorder="1"/>
    <xf numFmtId="235" fontId="227" fillId="130" borderId="98" xfId="0" applyNumberFormat="1" applyFont="1" applyFill="1" applyBorder="1"/>
    <xf numFmtId="17" fontId="0" fillId="0" borderId="95" xfId="0" applyNumberFormat="1" applyBorder="1"/>
    <xf numFmtId="17" fontId="0" fillId="0" borderId="96" xfId="0" applyNumberFormat="1" applyBorder="1"/>
    <xf numFmtId="17" fontId="0" fillId="0" borderId="93" xfId="0" applyNumberFormat="1" applyBorder="1"/>
    <xf numFmtId="0" fontId="0" fillId="0" borderId="0" xfId="0" applyAlignment="1">
      <alignment vertical="center" wrapText="1"/>
    </xf>
    <xf numFmtId="233" fontId="0" fillId="0" borderId="0" xfId="36598" applyNumberFormat="1" applyFont="1" applyAlignment="1">
      <alignment wrapText="1"/>
    </xf>
    <xf numFmtId="0" fontId="0" fillId="0" borderId="0" xfId="0" applyFill="1"/>
    <xf numFmtId="234" fontId="0" fillId="9" borderId="11" xfId="36599" applyNumberFormat="1" applyFont="1" applyFill="1" applyBorder="1" applyAlignment="1">
      <alignment vertical="center" wrapText="1"/>
    </xf>
    <xf numFmtId="0" fontId="0" fillId="0" borderId="92" xfId="0" applyBorder="1" applyAlignment="1">
      <alignment horizontal="left" vertical="center" wrapText="1"/>
    </xf>
    <xf numFmtId="43" fontId="0" fillId="129" borderId="11" xfId="36599" applyFont="1" applyFill="1" applyBorder="1" applyAlignment="1">
      <alignment horizontal="left" vertical="center" wrapText="1"/>
    </xf>
    <xf numFmtId="234" fontId="0" fillId="9" borderId="11" xfId="36599" applyNumberFormat="1" applyFont="1" applyFill="1" applyBorder="1" applyAlignment="1">
      <alignment horizontal="left" vertical="center" wrapText="1"/>
    </xf>
    <xf numFmtId="233" fontId="0" fillId="9" borderId="11" xfId="36598" applyNumberFormat="1" applyFont="1" applyFill="1" applyBorder="1" applyAlignment="1">
      <alignment vertical="center" wrapText="1"/>
    </xf>
    <xf numFmtId="233" fontId="0" fillId="0" borderId="0" xfId="0" applyNumberFormat="1" applyAlignment="1">
      <alignment vertical="center" wrapText="1"/>
    </xf>
    <xf numFmtId="1" fontId="0" fillId="9" borderId="11" xfId="0" applyNumberFormat="1" applyFill="1" applyBorder="1" applyAlignment="1">
      <alignment vertical="center" wrapText="1"/>
    </xf>
    <xf numFmtId="9" fontId="0" fillId="9" borderId="11" xfId="36597" applyFont="1" applyFill="1" applyBorder="1" applyAlignment="1">
      <alignment vertical="center" wrapText="1"/>
    </xf>
    <xf numFmtId="0" fontId="228" fillId="0" borderId="0" xfId="0" applyFont="1" applyAlignment="1">
      <alignment vertical="center" wrapText="1"/>
    </xf>
    <xf numFmtId="236" fontId="0" fillId="127" borderId="11" xfId="36599" applyNumberFormat="1" applyFont="1" applyFill="1" applyBorder="1" applyAlignment="1">
      <alignment vertical="center" wrapText="1"/>
    </xf>
    <xf numFmtId="234" fontId="0" fillId="127" borderId="11" xfId="36599" applyNumberFormat="1" applyFont="1" applyFill="1" applyBorder="1" applyAlignment="1">
      <alignment vertical="center" wrapText="1"/>
    </xf>
    <xf numFmtId="233" fontId="0" fillId="131" borderId="11" xfId="36598" applyNumberFormat="1" applyFont="1" applyFill="1" applyBorder="1" applyAlignment="1">
      <alignment vertical="center" wrapText="1"/>
    </xf>
    <xf numFmtId="0" fontId="0" fillId="0" borderId="0" xfId="0" applyBorder="1" applyAlignment="1">
      <alignment horizontal="left" vertical="center" wrapText="1"/>
    </xf>
    <xf numFmtId="233" fontId="0" fillId="9" borderId="11" xfId="36598" applyNumberFormat="1" applyFont="1" applyFill="1" applyBorder="1" applyAlignment="1">
      <alignment horizontal="left" vertical="center" wrapText="1"/>
    </xf>
    <xf numFmtId="9" fontId="0" fillId="9" borderId="11" xfId="36597" applyFont="1" applyFill="1" applyBorder="1" applyAlignment="1">
      <alignment horizontal="left" vertical="center" wrapText="1"/>
    </xf>
    <xf numFmtId="0" fontId="12" fillId="7" borderId="81" xfId="0" applyFont="1" applyFill="1" applyBorder="1" applyAlignment="1">
      <alignment vertical="center"/>
    </xf>
    <xf numFmtId="0" fontId="13" fillId="7" borderId="81" xfId="0" applyFont="1" applyFill="1" applyBorder="1" applyAlignment="1">
      <alignment vertical="center"/>
    </xf>
    <xf numFmtId="0" fontId="179" fillId="0" borderId="0" xfId="4432" applyNumberFormat="1" applyFont="1" applyFill="1" applyBorder="1" applyAlignment="1">
      <alignment horizontal="center" vertical="center" wrapText="1"/>
    </xf>
    <xf numFmtId="0" fontId="227" fillId="0" borderId="11" xfId="0" applyFont="1" applyBorder="1" applyAlignment="1">
      <alignment vertical="center"/>
    </xf>
    <xf numFmtId="1" fontId="0" fillId="0" borderId="11" xfId="0" applyNumberFormat="1" applyFill="1" applyBorder="1" applyAlignment="1">
      <alignment vertical="center"/>
    </xf>
    <xf numFmtId="0" fontId="227" fillId="0" borderId="0" xfId="0" applyFont="1" applyBorder="1" applyAlignment="1">
      <alignment vertical="center"/>
    </xf>
    <xf numFmtId="14" fontId="0" fillId="0" borderId="0" xfId="0" applyNumberFormat="1" applyBorder="1" applyAlignment="1">
      <alignment vertical="center"/>
    </xf>
    <xf numFmtId="0" fontId="0" fillId="0" borderId="0" xfId="0" applyFill="1" applyBorder="1" applyAlignment="1">
      <alignment vertical="center"/>
    </xf>
    <xf numFmtId="0" fontId="227" fillId="0" borderId="0" xfId="0" applyFont="1"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1" fontId="0" fillId="0" borderId="0" xfId="0" applyNumberFormat="1" applyFill="1" applyBorder="1" applyAlignment="1">
      <alignment vertical="center"/>
    </xf>
    <xf numFmtId="233" fontId="0" fillId="0" borderId="0" xfId="36598" applyNumberFormat="1" applyFont="1" applyFill="1" applyBorder="1" applyAlignment="1">
      <alignment horizontal="left" vertical="center" wrapText="1"/>
    </xf>
    <xf numFmtId="0" fontId="0" fillId="0" borderId="0" xfId="0" applyFill="1" applyBorder="1" applyAlignment="1">
      <alignment horizontal="left" vertical="center" wrapText="1"/>
    </xf>
    <xf numFmtId="234" fontId="0" fillId="0" borderId="0" xfId="36599" applyNumberFormat="1" applyFont="1" applyFill="1" applyBorder="1" applyAlignment="1">
      <alignment vertical="center" wrapText="1"/>
    </xf>
    <xf numFmtId="1" fontId="0" fillId="0" borderId="11" xfId="0" applyNumberFormat="1" applyFill="1" applyBorder="1" applyAlignment="1">
      <alignment horizontal="right" vertical="center"/>
    </xf>
    <xf numFmtId="0" fontId="0" fillId="9" borderId="11" xfId="36598" applyNumberFormat="1" applyFont="1" applyFill="1" applyBorder="1" applyAlignment="1">
      <alignment horizontal="right" vertical="center" wrapText="1"/>
    </xf>
    <xf numFmtId="234" fontId="0" fillId="129" borderId="11" xfId="36599" applyNumberFormat="1" applyFont="1" applyFill="1" applyBorder="1" applyAlignment="1">
      <alignment vertical="center" wrapText="1"/>
    </xf>
    <xf numFmtId="43" fontId="0" fillId="9" borderId="11" xfId="36599" applyNumberFormat="1" applyFont="1" applyFill="1" applyBorder="1" applyAlignment="1">
      <alignment vertical="center" wrapText="1"/>
    </xf>
    <xf numFmtId="44" fontId="0" fillId="9" borderId="11" xfId="36598" applyFont="1" applyFill="1" applyBorder="1" applyAlignment="1">
      <alignment horizontal="left" vertical="center" wrapText="1"/>
    </xf>
    <xf numFmtId="233" fontId="0" fillId="9" borderId="11" xfId="36598" applyNumberFormat="1" applyFont="1" applyFill="1" applyBorder="1" applyAlignment="1">
      <alignment horizontal="right" vertical="center" wrapText="1"/>
    </xf>
    <xf numFmtId="1" fontId="0" fillId="129" borderId="11" xfId="0" applyNumberFormat="1" applyFill="1" applyBorder="1" applyAlignment="1">
      <alignment vertical="center"/>
    </xf>
    <xf numFmtId="165" fontId="0" fillId="9" borderId="11" xfId="0" applyNumberFormat="1" applyFill="1" applyBorder="1" applyAlignment="1">
      <alignment vertical="center"/>
    </xf>
    <xf numFmtId="233" fontId="0" fillId="9" borderId="11" xfId="36598" applyNumberFormat="1" applyFont="1" applyFill="1" applyBorder="1" applyAlignment="1">
      <alignment horizontal="center" vertical="center" wrapText="1"/>
    </xf>
    <xf numFmtId="0" fontId="227" fillId="0" borderId="0" xfId="0" applyFont="1" applyAlignment="1">
      <alignment horizontal="center" vertical="center" wrapText="1"/>
    </xf>
    <xf numFmtId="0" fontId="227" fillId="0" borderId="0" xfId="0" applyFont="1" applyAlignment="1">
      <alignment horizontal="center" vertical="center"/>
    </xf>
    <xf numFmtId="0" fontId="229" fillId="0" borderId="11" xfId="0" applyFont="1" applyBorder="1" applyAlignment="1">
      <alignment vertical="center" wrapText="1"/>
    </xf>
    <xf numFmtId="0" fontId="227" fillId="0" borderId="0" xfId="0" applyFont="1" applyBorder="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vertical="center"/>
    </xf>
    <xf numFmtId="0" fontId="227" fillId="0" borderId="0" xfId="0" applyFont="1" applyFill="1" applyBorder="1" applyAlignment="1">
      <alignment horizontal="center" vertical="center"/>
    </xf>
    <xf numFmtId="14" fontId="0" fillId="0" borderId="0" xfId="0" applyNumberFormat="1" applyFill="1" applyBorder="1" applyAlignment="1">
      <alignment horizontal="center" vertical="center" wrapText="1"/>
    </xf>
    <xf numFmtId="0" fontId="0" fillId="0" borderId="0" xfId="36598" applyNumberFormat="1" applyFont="1" applyFill="1" applyBorder="1" applyAlignment="1">
      <alignment horizontal="right" vertical="center" wrapText="1"/>
    </xf>
    <xf numFmtId="0" fontId="0" fillId="0" borderId="0" xfId="36598" applyNumberFormat="1" applyFont="1" applyFill="1" applyBorder="1" applyAlignment="1">
      <alignment horizontal="left" vertical="center" wrapText="1"/>
    </xf>
    <xf numFmtId="0" fontId="230" fillId="0" borderId="11" xfId="0" applyFont="1" applyBorder="1" applyAlignment="1">
      <alignment vertical="center"/>
    </xf>
    <xf numFmtId="238" fontId="0" fillId="9" borderId="11" xfId="0" applyNumberFormat="1" applyFill="1" applyBorder="1" applyAlignment="1">
      <alignment vertical="center"/>
    </xf>
    <xf numFmtId="10" fontId="0" fillId="9" borderId="11" xfId="36597" applyNumberFormat="1" applyFont="1" applyFill="1" applyBorder="1" applyAlignment="1">
      <alignment vertical="center"/>
    </xf>
    <xf numFmtId="10" fontId="0" fillId="9" borderId="11" xfId="0" applyNumberFormat="1" applyFill="1" applyBorder="1" applyAlignment="1">
      <alignment vertical="center"/>
    </xf>
    <xf numFmtId="0" fontId="10" fillId="6" borderId="0" xfId="0" applyFont="1" applyFill="1" applyBorder="1" applyAlignment="1">
      <alignment horizontal="center" vertical="center"/>
    </xf>
    <xf numFmtId="0" fontId="10" fillId="7" borderId="81" xfId="0" applyFont="1" applyFill="1" applyBorder="1" applyAlignment="1">
      <alignment horizontal="center" vertical="center"/>
    </xf>
    <xf numFmtId="0" fontId="14" fillId="7" borderId="81" xfId="0" applyFont="1" applyFill="1" applyBorder="1" applyAlignment="1">
      <alignment horizontal="center" vertical="center"/>
    </xf>
    <xf numFmtId="0" fontId="15" fillId="8" borderId="81" xfId="0" applyFont="1" applyFill="1" applyBorder="1" applyAlignment="1">
      <alignment horizontal="center" vertical="center"/>
    </xf>
    <xf numFmtId="0" fontId="0" fillId="0" borderId="0" xfId="0" applyAlignment="1">
      <alignment horizontal="center" vertical="center"/>
    </xf>
    <xf numFmtId="14" fontId="0" fillId="0" borderId="0" xfId="0" applyNumberFormat="1" applyBorder="1" applyAlignment="1">
      <alignment horizontal="center" vertical="center"/>
    </xf>
    <xf numFmtId="0" fontId="0" fillId="0" borderId="91" xfId="0" applyBorder="1" applyAlignment="1">
      <alignment horizontal="left" vertical="center" wrapText="1"/>
    </xf>
    <xf numFmtId="0" fontId="0" fillId="0" borderId="13" xfId="0" applyBorder="1" applyAlignment="1">
      <alignment vertical="center" wrapText="1"/>
    </xf>
    <xf numFmtId="0" fontId="0" fillId="0" borderId="13" xfId="0" applyBorder="1" applyAlignment="1">
      <alignment vertical="center"/>
    </xf>
    <xf numFmtId="43" fontId="0" fillId="129" borderId="13" xfId="36599" applyFont="1" applyFill="1" applyBorder="1" applyAlignment="1">
      <alignment horizontal="left" vertical="center" wrapText="1"/>
    </xf>
    <xf numFmtId="44" fontId="0" fillId="9" borderId="13" xfId="36598" applyFont="1" applyFill="1" applyBorder="1" applyAlignment="1">
      <alignment horizontal="left" vertical="center" wrapText="1"/>
    </xf>
    <xf numFmtId="0" fontId="0" fillId="0" borderId="29" xfId="0" applyBorder="1" applyAlignment="1">
      <alignment horizontal="left" vertical="center" wrapText="1"/>
    </xf>
    <xf numFmtId="14" fontId="0" fillId="0" borderId="29" xfId="0" applyNumberFormat="1" applyBorder="1" applyAlignment="1">
      <alignment horizontal="center" vertical="center" wrapText="1"/>
    </xf>
    <xf numFmtId="43" fontId="0" fillId="0" borderId="11" xfId="36599" applyFont="1" applyFill="1" applyBorder="1" applyAlignment="1">
      <alignment horizontal="center" vertical="center" wrapText="1"/>
    </xf>
    <xf numFmtId="0" fontId="0" fillId="9" borderId="11" xfId="36599" applyNumberFormat="1" applyFont="1" applyFill="1" applyBorder="1" applyAlignment="1">
      <alignment horizontal="center" vertical="center" wrapText="1"/>
    </xf>
    <xf numFmtId="44" fontId="0" fillId="9" borderId="11" xfId="36598" applyFont="1" applyFill="1" applyBorder="1" applyAlignment="1">
      <alignment vertical="center" wrapText="1"/>
    </xf>
    <xf numFmtId="6" fontId="0" fillId="9" borderId="11" xfId="36599" applyNumberFormat="1" applyFont="1" applyFill="1" applyBorder="1" applyAlignment="1">
      <alignment vertical="center" wrapText="1"/>
    </xf>
    <xf numFmtId="9" fontId="0" fillId="9" borderId="11" xfId="36599" applyNumberFormat="1" applyFont="1" applyFill="1" applyBorder="1" applyAlignment="1">
      <alignment vertical="center" wrapText="1"/>
    </xf>
    <xf numFmtId="0" fontId="0" fillId="0" borderId="0" xfId="0" applyBorder="1" applyAlignment="1">
      <alignment horizontal="left" vertical="center"/>
    </xf>
    <xf numFmtId="0" fontId="229" fillId="0" borderId="0" xfId="0" applyFont="1" applyBorder="1" applyAlignment="1">
      <alignment vertical="center" wrapText="1"/>
    </xf>
    <xf numFmtId="0" fontId="0" fillId="9" borderId="11" xfId="36599" applyNumberFormat="1" applyFont="1" applyFill="1" applyBorder="1" applyAlignment="1">
      <alignment vertical="center" wrapText="1"/>
    </xf>
    <xf numFmtId="44" fontId="0" fillId="129" borderId="11" xfId="36598" applyFont="1" applyFill="1" applyBorder="1" applyAlignment="1">
      <alignment vertical="center" wrapText="1"/>
    </xf>
    <xf numFmtId="44" fontId="0" fillId="0" borderId="11" xfId="36598" applyFont="1" applyFill="1" applyBorder="1" applyAlignment="1">
      <alignment horizontal="center" vertical="center" wrapText="1"/>
    </xf>
    <xf numFmtId="0" fontId="0" fillId="9" borderId="11" xfId="36598" applyNumberFormat="1" applyFont="1" applyFill="1" applyBorder="1" applyAlignment="1">
      <alignment horizontal="center" vertical="center" wrapText="1"/>
    </xf>
    <xf numFmtId="8" fontId="0" fillId="9" borderId="11" xfId="36598" applyNumberFormat="1" applyFont="1" applyFill="1" applyBorder="1" applyAlignment="1">
      <alignment horizontal="center" vertical="center" wrapText="1"/>
    </xf>
    <xf numFmtId="237" fontId="0" fillId="9" borderId="11" xfId="36598" applyNumberFormat="1" applyFont="1" applyFill="1" applyBorder="1" applyAlignment="1">
      <alignment horizontal="right" vertical="center" wrapText="1"/>
    </xf>
    <xf numFmtId="44" fontId="0" fillId="0" borderId="0" xfId="36598" applyFont="1" applyFill="1" applyBorder="1" applyAlignment="1">
      <alignment horizontal="center" vertical="center" wrapText="1"/>
    </xf>
    <xf numFmtId="0" fontId="24" fillId="0" borderId="0" xfId="0" applyFont="1" applyAlignment="1">
      <alignment wrapText="1"/>
    </xf>
    <xf numFmtId="0" fontId="24" fillId="0" borderId="11" xfId="0" applyFont="1" applyBorder="1" applyAlignment="1">
      <alignment horizontal="left" vertical="center" wrapText="1"/>
    </xf>
    <xf numFmtId="191" fontId="0" fillId="0" borderId="0" xfId="0" applyNumberFormat="1" applyAlignment="1">
      <alignment vertical="center"/>
    </xf>
    <xf numFmtId="191" fontId="227" fillId="0" borderId="11" xfId="0" applyNumberFormat="1" applyFont="1" applyBorder="1" applyAlignment="1">
      <alignment vertical="center"/>
    </xf>
    <xf numFmtId="0" fontId="24" fillId="0" borderId="11" xfId="0" applyFont="1" applyBorder="1" applyAlignment="1">
      <alignment vertical="center" wrapText="1"/>
    </xf>
    <xf numFmtId="9" fontId="0" fillId="9" borderId="11" xfId="36597" applyFont="1" applyFill="1" applyBorder="1" applyAlignment="1">
      <alignment horizontal="center" vertical="center" wrapText="1"/>
    </xf>
    <xf numFmtId="0" fontId="0" fillId="0" borderId="99" xfId="0" applyFont="1" applyBorder="1" applyAlignment="1">
      <alignment vertical="center" wrapText="1"/>
    </xf>
    <xf numFmtId="0" fontId="0" fillId="9" borderId="11" xfId="36597" applyNumberFormat="1" applyFont="1" applyFill="1" applyBorder="1" applyAlignment="1">
      <alignment horizontal="center" vertical="center" wrapText="1"/>
    </xf>
    <xf numFmtId="10" fontId="0" fillId="9" borderId="11" xfId="36597" applyNumberFormat="1" applyFont="1" applyFill="1" applyBorder="1" applyAlignment="1">
      <alignment horizontal="center" vertical="center" wrapText="1"/>
    </xf>
    <xf numFmtId="1" fontId="0" fillId="9" borderId="11" xfId="36597" applyNumberFormat="1" applyFont="1" applyFill="1" applyBorder="1" applyAlignment="1">
      <alignment horizontal="center" vertical="center" wrapText="1"/>
    </xf>
    <xf numFmtId="237" fontId="0" fillId="9" borderId="11" xfId="36598" applyNumberFormat="1" applyFont="1" applyFill="1" applyBorder="1" applyAlignment="1">
      <alignment horizontal="center" vertical="center" wrapText="1"/>
    </xf>
    <xf numFmtId="6" fontId="0" fillId="9" borderId="11" xfId="36598" applyNumberFormat="1" applyFont="1" applyFill="1" applyBorder="1" applyAlignment="1">
      <alignment horizontal="center" vertical="center" wrapText="1"/>
    </xf>
    <xf numFmtId="0" fontId="229" fillId="0" borderId="0" xfId="0" applyFont="1" applyBorder="1" applyAlignment="1">
      <alignment horizontal="center" vertical="center" wrapText="1"/>
    </xf>
    <xf numFmtId="0" fontId="221" fillId="0" borderId="11" xfId="36596" applyBorder="1" applyAlignment="1">
      <alignment vertical="center" wrapText="1"/>
    </xf>
    <xf numFmtId="0" fontId="221" fillId="0" borderId="11" xfId="36596" applyBorder="1" applyAlignment="1">
      <alignment horizontal="left" vertical="center" wrapText="1"/>
    </xf>
    <xf numFmtId="44" fontId="0" fillId="9" borderId="11" xfId="36598" applyFont="1" applyFill="1" applyBorder="1" applyAlignment="1">
      <alignment horizontal="center" vertical="center" wrapText="1"/>
    </xf>
    <xf numFmtId="0" fontId="229" fillId="0" borderId="11" xfId="0" applyFont="1" applyBorder="1" applyAlignment="1">
      <alignment horizontal="center" vertical="center" wrapText="1"/>
    </xf>
    <xf numFmtId="219" fontId="0" fillId="9" borderId="11" xfId="36597" applyNumberFormat="1" applyFont="1" applyFill="1" applyBorder="1" applyAlignment="1">
      <alignment horizontal="center" vertical="center" wrapText="1"/>
    </xf>
    <xf numFmtId="9" fontId="0" fillId="9" borderId="11" xfId="36598" applyNumberFormat="1" applyFont="1" applyFill="1" applyBorder="1" applyAlignment="1">
      <alignment horizontal="center" vertical="center" wrapText="1"/>
    </xf>
    <xf numFmtId="240" fontId="0" fillId="9" borderId="11" xfId="36599" applyNumberFormat="1" applyFont="1" applyFill="1" applyBorder="1" applyAlignment="1">
      <alignment horizontal="left" vertical="center" wrapText="1"/>
    </xf>
    <xf numFmtId="234" fontId="0" fillId="129" borderId="11" xfId="36599" applyNumberFormat="1" applyFont="1" applyFill="1" applyBorder="1" applyAlignment="1">
      <alignment horizontal="center" vertical="center" wrapText="1"/>
    </xf>
    <xf numFmtId="241" fontId="0" fillId="9" borderId="11" xfId="36597" applyNumberFormat="1" applyFont="1" applyFill="1" applyBorder="1" applyAlignment="1">
      <alignment horizontal="center" vertical="center" wrapText="1"/>
    </xf>
    <xf numFmtId="0" fontId="227" fillId="0" borderId="11" xfId="0" applyFont="1" applyBorder="1" applyAlignment="1">
      <alignment horizontal="center" vertical="center"/>
    </xf>
    <xf numFmtId="234" fontId="0" fillId="9" borderId="11" xfId="36599" applyNumberFormat="1" applyFont="1" applyFill="1" applyBorder="1" applyAlignment="1">
      <alignment horizontal="center" vertical="center" wrapText="1"/>
    </xf>
    <xf numFmtId="239" fontId="0" fillId="9" borderId="11" xfId="36598" applyNumberFormat="1" applyFont="1" applyFill="1" applyBorder="1" applyAlignment="1">
      <alignment vertical="center" wrapText="1"/>
    </xf>
    <xf numFmtId="0" fontId="0" fillId="0" borderId="11" xfId="0" applyFill="1" applyBorder="1" applyAlignment="1">
      <alignment wrapText="1"/>
    </xf>
    <xf numFmtId="242" fontId="0" fillId="9" borderId="11" xfId="36597" applyNumberFormat="1" applyFont="1" applyFill="1" applyBorder="1" applyAlignment="1">
      <alignment horizontal="center" vertical="center" wrapText="1"/>
    </xf>
    <xf numFmtId="242" fontId="0" fillId="0" borderId="0" xfId="0" applyNumberFormat="1" applyAlignment="1">
      <alignment vertical="center"/>
    </xf>
    <xf numFmtId="0" fontId="11" fillId="6" borderId="0" xfId="0" applyFont="1" applyFill="1" applyAlignment="1">
      <alignment horizontal="center" vertical="center" wrapText="1"/>
    </xf>
    <xf numFmtId="0" fontId="12" fillId="7" borderId="81"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5" fillId="8" borderId="81" xfId="0" applyFont="1" applyFill="1" applyBorder="1" applyAlignment="1">
      <alignment horizontal="center" vertical="center" wrapText="1"/>
    </xf>
    <xf numFmtId="0" fontId="0" fillId="0" borderId="0" xfId="0" applyAlignment="1">
      <alignment horizontal="center" vertical="center" wrapText="1"/>
    </xf>
    <xf numFmtId="191" fontId="227" fillId="0" borderId="11" xfId="0" applyNumberFormat="1" applyFont="1" applyBorder="1" applyAlignment="1">
      <alignment horizontal="center" vertical="center" wrapText="1"/>
    </xf>
    <xf numFmtId="0" fontId="227" fillId="0" borderId="0" xfId="0" applyFont="1" applyFill="1" applyBorder="1" applyAlignment="1">
      <alignment horizontal="center" vertical="center" wrapText="1"/>
    </xf>
    <xf numFmtId="0" fontId="227" fillId="0" borderId="0" xfId="0" applyFont="1" applyBorder="1" applyAlignment="1">
      <alignment horizontal="center" vertical="center" wrapText="1"/>
    </xf>
    <xf numFmtId="0" fontId="227" fillId="0" borderId="29" xfId="0" applyFont="1" applyBorder="1" applyAlignment="1">
      <alignment horizontal="center" vertical="center" wrapText="1"/>
    </xf>
    <xf numFmtId="0" fontId="11" fillId="6" borderId="0" xfId="0" applyFont="1" applyFill="1" applyAlignment="1">
      <alignment horizontal="center" vertical="center"/>
    </xf>
    <xf numFmtId="0" fontId="12" fillId="7" borderId="81" xfId="0" applyFont="1" applyFill="1" applyBorder="1" applyAlignment="1">
      <alignment horizontal="center" vertical="center"/>
    </xf>
    <xf numFmtId="0" fontId="13" fillId="7" borderId="81" xfId="0" applyFont="1" applyFill="1" applyBorder="1" applyAlignment="1">
      <alignment horizontal="center" vertical="center"/>
    </xf>
    <xf numFmtId="191" fontId="227" fillId="0" borderId="11" xfId="0" applyNumberFormat="1" applyFont="1" applyBorder="1" applyAlignment="1">
      <alignment horizontal="center" vertical="center"/>
    </xf>
    <xf numFmtId="0" fontId="11" fillId="6" borderId="0" xfId="0" applyFont="1" applyFill="1" applyAlignment="1">
      <alignment horizontal="left" vertical="center"/>
    </xf>
    <xf numFmtId="0" fontId="12" fillId="7" borderId="81" xfId="0" applyFont="1" applyFill="1" applyBorder="1" applyAlignment="1">
      <alignment horizontal="left" vertical="center"/>
    </xf>
    <xf numFmtId="0" fontId="13" fillId="7" borderId="81" xfId="0" applyFont="1" applyFill="1" applyBorder="1" applyAlignment="1">
      <alignment horizontal="left" vertical="center"/>
    </xf>
    <xf numFmtId="0" fontId="15" fillId="8" borderId="81" xfId="0" applyFont="1" applyFill="1" applyBorder="1" applyAlignment="1">
      <alignment horizontal="left" vertical="center"/>
    </xf>
    <xf numFmtId="0" fontId="227" fillId="0" borderId="0" xfId="0" applyFont="1" applyAlignment="1">
      <alignment horizontal="left" vertical="center"/>
    </xf>
    <xf numFmtId="0" fontId="227" fillId="0" borderId="0" xfId="0" applyFont="1" applyFill="1" applyBorder="1" applyAlignment="1">
      <alignment horizontal="left" vertical="center"/>
    </xf>
    <xf numFmtId="191" fontId="227" fillId="0" borderId="11" xfId="0" applyNumberFormat="1" applyFont="1" applyBorder="1" applyAlignment="1">
      <alignment horizontal="left" vertical="center"/>
    </xf>
    <xf numFmtId="0" fontId="227" fillId="0" borderId="0" xfId="0" applyFont="1" applyBorder="1" applyAlignment="1">
      <alignment horizontal="left" vertical="center"/>
    </xf>
    <xf numFmtId="0" fontId="0" fillId="0" borderId="0" xfId="0" applyAlignment="1">
      <alignment horizontal="left" vertical="center"/>
    </xf>
    <xf numFmtId="0" fontId="231" fillId="0" borderId="11" xfId="0" applyFont="1" applyBorder="1" applyAlignment="1">
      <alignment horizontal="center" vertical="center" wrapText="1" readingOrder="1"/>
    </xf>
    <xf numFmtId="0" fontId="232" fillId="0" borderId="11" xfId="0" applyFont="1" applyBorder="1" applyAlignment="1">
      <alignment horizontal="left" vertical="center" wrapText="1"/>
    </xf>
    <xf numFmtId="0" fontId="11" fillId="6" borderId="0" xfId="0" applyFont="1" applyFill="1" applyAlignment="1">
      <alignment horizontal="left" vertical="center" wrapText="1"/>
    </xf>
    <xf numFmtId="0" fontId="12" fillId="7" borderId="81" xfId="0" applyFont="1" applyFill="1" applyBorder="1" applyAlignment="1">
      <alignment horizontal="left" vertical="center" wrapText="1"/>
    </xf>
    <xf numFmtId="0" fontId="13" fillId="7" borderId="81" xfId="0" applyFont="1" applyFill="1" applyBorder="1" applyAlignment="1">
      <alignment horizontal="left" vertical="center" wrapText="1"/>
    </xf>
    <xf numFmtId="0" fontId="15" fillId="8" borderId="81" xfId="0" applyFont="1" applyFill="1" applyBorder="1" applyAlignment="1">
      <alignment horizontal="left" vertical="center" wrapText="1"/>
    </xf>
    <xf numFmtId="0" fontId="227" fillId="0" borderId="0" xfId="0" applyFont="1" applyAlignment="1">
      <alignment horizontal="left" vertical="center" wrapText="1"/>
    </xf>
    <xf numFmtId="191" fontId="227" fillId="0" borderId="11" xfId="0" applyNumberFormat="1" applyFont="1" applyBorder="1" applyAlignment="1">
      <alignment horizontal="left" vertical="center" wrapText="1"/>
    </xf>
    <xf numFmtId="0" fontId="227" fillId="0" borderId="0" xfId="0" applyFont="1" applyBorder="1" applyAlignment="1">
      <alignment horizontal="left" vertical="center" wrapText="1"/>
    </xf>
    <xf numFmtId="0" fontId="0" fillId="0" borderId="0" xfId="0" applyAlignment="1">
      <alignment horizontal="left" vertical="center" wrapText="1"/>
    </xf>
    <xf numFmtId="0" fontId="10" fillId="6" borderId="0" xfId="0" applyFont="1" applyFill="1" applyBorder="1" applyAlignment="1">
      <alignment horizontal="left" vertical="center"/>
    </xf>
    <xf numFmtId="0" fontId="10" fillId="7" borderId="81" xfId="0" applyFont="1" applyFill="1" applyBorder="1" applyAlignment="1">
      <alignment horizontal="left" vertical="center"/>
    </xf>
    <xf numFmtId="0" fontId="14" fillId="7" borderId="81" xfId="0" applyFont="1" applyFill="1" applyBorder="1" applyAlignment="1">
      <alignment horizontal="left" vertical="center"/>
    </xf>
    <xf numFmtId="164" fontId="0" fillId="9" borderId="11" xfId="36597" applyNumberFormat="1" applyFont="1" applyFill="1" applyBorder="1" applyAlignment="1">
      <alignment horizontal="center" vertical="center" wrapText="1"/>
    </xf>
    <xf numFmtId="0" fontId="230" fillId="0" borderId="11" xfId="0" applyFont="1" applyBorder="1" applyAlignment="1">
      <alignment vertical="center" wrapText="1"/>
    </xf>
    <xf numFmtId="191" fontId="227" fillId="0" borderId="0" xfId="0" applyNumberFormat="1" applyFont="1" applyBorder="1" applyAlignment="1">
      <alignment vertical="center"/>
    </xf>
    <xf numFmtId="0" fontId="24" fillId="0" borderId="0" xfId="0" applyFont="1" applyBorder="1" applyAlignment="1">
      <alignment horizontal="left" vertical="center" wrapText="1"/>
    </xf>
    <xf numFmtId="1" fontId="0" fillId="0" borderId="11" xfId="0" applyNumberFormat="1" applyFill="1" applyBorder="1" applyAlignment="1">
      <alignment horizontal="center" vertical="center" wrapText="1"/>
    </xf>
    <xf numFmtId="6" fontId="0" fillId="9" borderId="11" xfId="36598" applyNumberFormat="1" applyFont="1" applyFill="1" applyBorder="1" applyAlignment="1">
      <alignment horizontal="right" vertical="center" wrapText="1"/>
    </xf>
    <xf numFmtId="8" fontId="0" fillId="9" borderId="11" xfId="36598" applyNumberFormat="1" applyFont="1" applyFill="1" applyBorder="1" applyAlignment="1">
      <alignment horizontal="right" vertical="center" wrapText="1"/>
    </xf>
    <xf numFmtId="243" fontId="0" fillId="9" borderId="11" xfId="36598" applyNumberFormat="1" applyFont="1" applyFill="1" applyBorder="1" applyAlignment="1">
      <alignment horizontal="right" vertical="center" wrapText="1"/>
    </xf>
    <xf numFmtId="49" fontId="224" fillId="126" borderId="87" xfId="2114" applyNumberFormat="1" applyFont="1" applyFill="1" applyBorder="1">
      <alignment vertical="top"/>
    </xf>
    <xf numFmtId="44" fontId="0" fillId="9" borderId="11" xfId="36598" applyFont="1" applyFill="1" applyBorder="1" applyAlignment="1">
      <alignment horizontal="right" vertical="center" wrapText="1"/>
    </xf>
    <xf numFmtId="191" fontId="233" fillId="0" borderId="0" xfId="0" applyNumberFormat="1" applyFont="1" applyAlignment="1">
      <alignment vertical="center"/>
    </xf>
    <xf numFmtId="0" fontId="233" fillId="0" borderId="0" xfId="0" applyFont="1" applyAlignment="1">
      <alignment vertical="center"/>
    </xf>
    <xf numFmtId="0" fontId="233" fillId="0" borderId="0" xfId="0" applyFont="1" applyFill="1" applyAlignment="1">
      <alignment vertical="center"/>
    </xf>
    <xf numFmtId="9" fontId="0" fillId="9" borderId="11" xfId="36597" applyNumberFormat="1" applyFont="1" applyFill="1" applyBorder="1" applyAlignment="1">
      <alignment horizontal="center" vertical="center" wrapText="1"/>
    </xf>
    <xf numFmtId="234" fontId="0" fillId="0" borderId="11" xfId="36599" applyNumberFormat="1" applyFont="1" applyFill="1" applyBorder="1" applyAlignment="1">
      <alignment vertical="center"/>
    </xf>
    <xf numFmtId="0" fontId="233" fillId="0" borderId="0" xfId="0" applyFont="1" applyBorder="1" applyAlignment="1">
      <alignment horizontal="center" vertical="center"/>
    </xf>
    <xf numFmtId="0" fontId="0" fillId="0" borderId="11" xfId="36599" applyNumberFormat="1" applyFont="1" applyFill="1" applyBorder="1" applyAlignment="1">
      <alignment vertical="center"/>
    </xf>
    <xf numFmtId="1" fontId="0" fillId="0" borderId="13" xfId="0" applyNumberFormat="1" applyFill="1" applyBorder="1" applyAlignment="1">
      <alignment horizontal="right" vertical="center" wrapText="1"/>
    </xf>
    <xf numFmtId="0" fontId="233" fillId="0" borderId="0" xfId="0" applyFont="1" applyFill="1" applyBorder="1" applyAlignment="1">
      <alignment vertical="center"/>
    </xf>
    <xf numFmtId="219" fontId="0" fillId="9" borderId="11" xfId="0" applyNumberFormat="1" applyFill="1" applyBorder="1" applyAlignment="1">
      <alignment vertical="center"/>
    </xf>
    <xf numFmtId="9" fontId="0" fillId="9" borderId="11" xfId="36597" applyFont="1" applyFill="1" applyBorder="1" applyAlignment="1">
      <alignment horizontal="right" vertical="center" wrapText="1"/>
    </xf>
    <xf numFmtId="0" fontId="0" fillId="0" borderId="11" xfId="0" applyFill="1" applyBorder="1" applyAlignment="1">
      <alignment vertical="center" wrapText="1"/>
    </xf>
    <xf numFmtId="10" fontId="0" fillId="9" borderId="11" xfId="36599" applyNumberFormat="1" applyFont="1" applyFill="1" applyBorder="1" applyAlignment="1">
      <alignment vertical="center" wrapText="1"/>
    </xf>
    <xf numFmtId="219" fontId="0" fillId="9" borderId="11" xfId="36599" applyNumberFormat="1" applyFont="1" applyFill="1" applyBorder="1" applyAlignment="1">
      <alignment vertical="center" wrapText="1"/>
    </xf>
    <xf numFmtId="0" fontId="0" fillId="0" borderId="11" xfId="0" applyFill="1" applyBorder="1" applyAlignment="1">
      <alignment horizontal="right" vertical="center" wrapText="1"/>
    </xf>
    <xf numFmtId="3" fontId="0" fillId="0" borderId="11" xfId="0" applyNumberFormat="1" applyFill="1" applyBorder="1" applyAlignment="1">
      <alignment horizontal="center" vertical="center" wrapText="1"/>
    </xf>
    <xf numFmtId="44" fontId="0" fillId="9" borderId="13" xfId="36598" applyFont="1" applyFill="1" applyBorder="1" applyAlignment="1">
      <alignment vertical="center" wrapText="1"/>
    </xf>
    <xf numFmtId="0" fontId="0" fillId="0" borderId="0" xfId="0" applyFill="1" applyBorder="1" applyAlignment="1">
      <alignment wrapText="1"/>
    </xf>
    <xf numFmtId="191" fontId="227" fillId="0" borderId="0" xfId="0" applyNumberFormat="1" applyFont="1" applyFill="1" applyBorder="1" applyAlignment="1">
      <alignment horizontal="left" vertical="center" wrapText="1"/>
    </xf>
    <xf numFmtId="0" fontId="229" fillId="0" borderId="0" xfId="0" applyFont="1" applyFill="1" applyBorder="1" applyAlignment="1">
      <alignment vertical="center" wrapText="1"/>
    </xf>
    <xf numFmtId="9" fontId="0" fillId="0" borderId="0" xfId="36599" applyNumberFormat="1" applyFont="1" applyFill="1" applyBorder="1" applyAlignment="1">
      <alignment vertical="center" wrapText="1"/>
    </xf>
    <xf numFmtId="0" fontId="229" fillId="0" borderId="0" xfId="0" applyFont="1" applyFill="1" applyBorder="1" applyAlignment="1">
      <alignment horizontal="center" vertical="center" wrapText="1"/>
    </xf>
    <xf numFmtId="234" fontId="0" fillId="0" borderId="0" xfId="36599" applyNumberFormat="1" applyFont="1" applyFill="1" applyBorder="1" applyAlignment="1">
      <alignment horizontal="center" vertical="center" wrapText="1"/>
    </xf>
    <xf numFmtId="9" fontId="0" fillId="0" borderId="0" xfId="36597" applyFont="1" applyFill="1" applyBorder="1" applyAlignment="1">
      <alignment horizontal="center" vertical="center" wrapText="1"/>
    </xf>
    <xf numFmtId="219" fontId="0" fillId="0" borderId="0" xfId="36597" applyNumberFormat="1" applyFont="1" applyFill="1" applyBorder="1" applyAlignment="1">
      <alignment horizontal="center" vertical="center" wrapText="1"/>
    </xf>
    <xf numFmtId="0" fontId="221" fillId="0" borderId="0" xfId="36596" applyFill="1" applyBorder="1" applyAlignment="1">
      <alignment vertical="center" wrapText="1"/>
    </xf>
    <xf numFmtId="241" fontId="0" fillId="0" borderId="0" xfId="36597" applyNumberFormat="1" applyFont="1" applyFill="1" applyBorder="1" applyAlignment="1">
      <alignment horizontal="center" vertical="center" wrapText="1"/>
    </xf>
    <xf numFmtId="242" fontId="0" fillId="0" borderId="0" xfId="36597" applyNumberFormat="1" applyFont="1" applyFill="1" applyBorder="1" applyAlignment="1">
      <alignment horizontal="center" vertical="center" wrapText="1"/>
    </xf>
    <xf numFmtId="242" fontId="0" fillId="0" borderId="0" xfId="0" applyNumberFormat="1" applyFill="1" applyBorder="1" applyAlignment="1">
      <alignment vertical="center"/>
    </xf>
    <xf numFmtId="0" fontId="0" fillId="0" borderId="11" xfId="0" applyFont="1" applyBorder="1" applyAlignment="1">
      <alignment horizontal="left" vertical="center" wrapText="1"/>
    </xf>
    <xf numFmtId="0" fontId="0" fillId="0" borderId="11" xfId="0" applyFont="1" applyBorder="1" applyAlignment="1">
      <alignment horizontal="center" vertical="center" wrapText="1"/>
    </xf>
    <xf numFmtId="0" fontId="0" fillId="0" borderId="0" xfId="0" applyFont="1" applyAlignment="1">
      <alignment vertical="center"/>
    </xf>
    <xf numFmtId="236" fontId="0" fillId="9" borderId="11" xfId="36599" applyNumberFormat="1" applyFont="1" applyFill="1" applyBorder="1" applyAlignment="1">
      <alignment horizontal="center" vertical="center" wrapText="1"/>
    </xf>
    <xf numFmtId="44" fontId="0" fillId="9" borderId="11" xfId="36598" applyNumberFormat="1" applyFont="1" applyFill="1" applyBorder="1" applyAlignment="1">
      <alignment horizontal="center" vertical="center" wrapText="1"/>
    </xf>
    <xf numFmtId="8" fontId="0" fillId="9" borderId="11" xfId="36599" applyNumberFormat="1" applyFont="1" applyFill="1" applyBorder="1" applyAlignment="1">
      <alignment vertical="center" wrapText="1"/>
    </xf>
    <xf numFmtId="0" fontId="0" fillId="0" borderId="11" xfId="0" applyFill="1" applyBorder="1" applyAlignment="1">
      <alignment horizontal="left" vertical="center" wrapText="1"/>
    </xf>
    <xf numFmtId="0" fontId="0" fillId="0" borderId="11" xfId="36598" applyNumberFormat="1" applyFont="1" applyFill="1" applyBorder="1" applyAlignment="1">
      <alignment horizontal="center" vertical="center" wrapText="1"/>
    </xf>
    <xf numFmtId="43" fontId="0" fillId="0" borderId="0" xfId="0" applyNumberFormat="1" applyAlignment="1">
      <alignment vertical="center"/>
    </xf>
    <xf numFmtId="9" fontId="0" fillId="9" borderId="11" xfId="36598" applyNumberFormat="1" applyFont="1" applyFill="1" applyBorder="1" applyAlignment="1">
      <alignment horizontal="right" vertical="center" wrapText="1"/>
    </xf>
    <xf numFmtId="3" fontId="0" fillId="9" borderId="11" xfId="36598" applyNumberFormat="1" applyFont="1" applyFill="1" applyBorder="1" applyAlignment="1">
      <alignment horizontal="center" vertical="center" wrapText="1"/>
    </xf>
    <xf numFmtId="240" fontId="0" fillId="9" borderId="11" xfId="36599" applyNumberFormat="1" applyFont="1" applyFill="1" applyBorder="1" applyAlignment="1">
      <alignment vertical="center" wrapText="1"/>
    </xf>
    <xf numFmtId="244" fontId="0" fillId="9" borderId="11" xfId="36598" applyNumberFormat="1" applyFont="1" applyFill="1" applyBorder="1" applyAlignment="1">
      <alignment horizontal="center" vertical="center" wrapText="1"/>
    </xf>
    <xf numFmtId="165" fontId="0" fillId="9" borderId="11" xfId="36597" applyNumberFormat="1" applyFont="1" applyFill="1" applyBorder="1" applyAlignment="1">
      <alignment horizontal="center" vertical="center" wrapText="1"/>
    </xf>
    <xf numFmtId="0" fontId="10" fillId="6" borderId="0" xfId="0" applyFont="1" applyFill="1" applyBorder="1" applyAlignment="1">
      <alignment vertical="center" wrapText="1"/>
    </xf>
    <xf numFmtId="0" fontId="10" fillId="7" borderId="81" xfId="0" applyFont="1" applyFill="1" applyBorder="1" applyAlignment="1">
      <alignment vertical="center" wrapText="1"/>
    </xf>
    <xf numFmtId="0" fontId="14" fillId="7" borderId="81" xfId="0" applyFont="1" applyFill="1" applyBorder="1" applyAlignment="1">
      <alignment vertical="center" wrapText="1"/>
    </xf>
    <xf numFmtId="0" fontId="15" fillId="8" borderId="81" xfId="0" applyFont="1" applyFill="1" applyBorder="1" applyAlignment="1">
      <alignment horizontal="right" vertical="center" wrapText="1"/>
    </xf>
    <xf numFmtId="0" fontId="234" fillId="6" borderId="0" xfId="0" applyFont="1" applyFill="1" applyAlignment="1">
      <alignment vertical="center"/>
    </xf>
    <xf numFmtId="234" fontId="0" fillId="0" borderId="11" xfId="36599" applyNumberFormat="1" applyFont="1" applyFill="1" applyBorder="1" applyAlignment="1">
      <alignment horizontal="center" vertical="center" wrapText="1"/>
    </xf>
    <xf numFmtId="233" fontId="0" fillId="127" borderId="11" xfId="36598" applyNumberFormat="1" applyFont="1" applyFill="1" applyBorder="1" applyAlignment="1">
      <alignment horizontal="center" vertical="center" wrapText="1"/>
    </xf>
    <xf numFmtId="9" fontId="0" fillId="127" borderId="11" xfId="36597" applyFont="1" applyFill="1" applyBorder="1" applyAlignment="1">
      <alignment horizontal="center" vertical="center" wrapText="1"/>
    </xf>
    <xf numFmtId="2" fontId="0" fillId="9" borderId="11" xfId="36598" applyNumberFormat="1" applyFont="1" applyFill="1" applyBorder="1" applyAlignment="1">
      <alignment horizontal="center" vertical="center" wrapText="1"/>
    </xf>
    <xf numFmtId="239" fontId="0" fillId="9" borderId="11" xfId="36598" applyNumberFormat="1" applyFont="1" applyFill="1" applyBorder="1" applyAlignment="1">
      <alignment horizontal="center" vertical="center" wrapText="1"/>
    </xf>
    <xf numFmtId="245" fontId="0" fillId="9" borderId="11" xfId="36598" applyNumberFormat="1" applyFont="1" applyFill="1" applyBorder="1" applyAlignment="1">
      <alignment horizontal="center" vertical="center" wrapText="1"/>
    </xf>
    <xf numFmtId="246" fontId="0" fillId="9" borderId="11" xfId="36598"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126" borderId="0" xfId="0" applyFill="1"/>
    <xf numFmtId="0" fontId="224" fillId="0" borderId="11" xfId="0" applyFont="1" applyBorder="1" applyAlignment="1">
      <alignment vertical="center" wrapText="1"/>
    </xf>
    <xf numFmtId="0" fontId="224" fillId="0" borderId="11" xfId="0" applyFont="1" applyFill="1" applyBorder="1" applyAlignment="1">
      <alignment vertical="center" wrapText="1"/>
    </xf>
    <xf numFmtId="0" fontId="227" fillId="0" borderId="0" xfId="0" applyFont="1" applyFill="1" applyAlignment="1">
      <alignment horizontal="center" vertical="center" wrapText="1"/>
    </xf>
    <xf numFmtId="0" fontId="224" fillId="0" borderId="92" xfId="0" applyFont="1" applyFill="1" applyBorder="1" applyAlignment="1">
      <alignment horizontal="left" vertical="center" wrapText="1"/>
    </xf>
    <xf numFmtId="0" fontId="224" fillId="0" borderId="11" xfId="0" applyFont="1" applyFill="1" applyBorder="1" applyAlignment="1">
      <alignment horizontal="center" vertical="center" wrapText="1"/>
    </xf>
    <xf numFmtId="44" fontId="0" fillId="0" borderId="0" xfId="0" applyNumberFormat="1" applyAlignment="1">
      <alignment vertical="center"/>
    </xf>
    <xf numFmtId="44" fontId="0" fillId="0" borderId="0" xfId="0" applyNumberFormat="1" applyBorder="1" applyAlignment="1">
      <alignment horizontal="left" vertical="center" wrapText="1"/>
    </xf>
    <xf numFmtId="9" fontId="0" fillId="0" borderId="0" xfId="36597" applyFont="1" applyAlignment="1">
      <alignment vertical="center"/>
    </xf>
    <xf numFmtId="244" fontId="224" fillId="9" borderId="11" xfId="36598" applyNumberFormat="1" applyFont="1" applyFill="1" applyBorder="1" applyAlignment="1">
      <alignment horizontal="center" vertical="center" wrapText="1"/>
    </xf>
    <xf numFmtId="6" fontId="224" fillId="9" borderId="11" xfId="36598" applyNumberFormat="1" applyFont="1" applyFill="1" applyBorder="1" applyAlignment="1">
      <alignment horizontal="right" vertical="center" wrapText="1"/>
    </xf>
    <xf numFmtId="44" fontId="224" fillId="9" borderId="11" xfId="36598" applyFont="1" applyFill="1" applyBorder="1" applyAlignment="1">
      <alignment horizontal="center" vertical="center" wrapText="1"/>
    </xf>
    <xf numFmtId="0" fontId="13" fillId="7" borderId="81" xfId="0" applyFont="1" applyFill="1" applyBorder="1"/>
    <xf numFmtId="0" fontId="15" fillId="8" borderId="81" xfId="0" applyFont="1" applyFill="1" applyBorder="1" applyAlignment="1">
      <alignment vertical="center" wrapText="1"/>
    </xf>
    <xf numFmtId="0" fontId="235" fillId="8" borderId="81" xfId="0" applyFont="1" applyFill="1" applyBorder="1" applyAlignment="1">
      <alignment vertical="center"/>
    </xf>
    <xf numFmtId="14" fontId="224" fillId="126" borderId="87" xfId="2114" quotePrefix="1" applyNumberFormat="1" applyFont="1" applyFill="1" applyBorder="1" applyAlignment="1">
      <alignment horizontal="left" vertical="top"/>
    </xf>
    <xf numFmtId="0" fontId="0" fillId="0" borderId="11" xfId="0" applyBorder="1" applyAlignment="1">
      <alignment horizontal="center" vertical="center"/>
    </xf>
    <xf numFmtId="0" fontId="227" fillId="0" borderId="94" xfId="0" applyFont="1" applyBorder="1" applyAlignment="1">
      <alignment horizontal="center" vertical="center" wrapText="1"/>
    </xf>
    <xf numFmtId="0" fontId="227" fillId="0" borderId="97" xfId="0" applyFont="1" applyBorder="1" applyAlignment="1">
      <alignment horizontal="center" vertical="center" wrapText="1"/>
    </xf>
    <xf numFmtId="0" fontId="227" fillId="0" borderId="13" xfId="0" applyFont="1" applyBorder="1" applyAlignment="1">
      <alignment horizontal="center" vertical="center" wrapText="1"/>
    </xf>
    <xf numFmtId="0" fontId="0" fillId="0" borderId="13" xfId="0" applyBorder="1" applyAlignment="1">
      <alignment horizontal="left" vertical="center" wrapText="1"/>
    </xf>
    <xf numFmtId="14" fontId="0" fillId="0" borderId="13" xfId="0" applyNumberFormat="1" applyBorder="1" applyAlignment="1">
      <alignment horizontal="center" vertical="center"/>
    </xf>
    <xf numFmtId="0" fontId="0" fillId="0" borderId="11" xfId="0" applyBorder="1" applyAlignment="1">
      <alignment horizontal="center" vertical="center" wrapText="1"/>
    </xf>
    <xf numFmtId="0" fontId="227" fillId="0" borderId="11" xfId="0"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14" fontId="0" fillId="0" borderId="11"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xf>
    <xf numFmtId="0" fontId="227"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Alignment="1">
      <alignment horizontal="center"/>
    </xf>
    <xf numFmtId="0" fontId="226" fillId="128" borderId="94" xfId="0" applyFont="1" applyFill="1" applyBorder="1" applyAlignment="1">
      <alignment horizontal="center" vertical="center" textRotation="90" wrapText="1"/>
    </xf>
    <xf numFmtId="0" fontId="226" fillId="128" borderId="97" xfId="0" applyFont="1" applyFill="1" applyBorder="1" applyAlignment="1">
      <alignment horizontal="center" vertical="center" textRotation="90" wrapText="1"/>
    </xf>
    <xf numFmtId="0" fontId="226" fillId="128" borderId="13" xfId="0" applyFont="1" applyFill="1" applyBorder="1" applyAlignment="1">
      <alignment horizontal="center" vertical="center" textRotation="90" wrapText="1"/>
    </xf>
    <xf numFmtId="0" fontId="0" fillId="0" borderId="11" xfId="0" applyBorder="1" applyAlignment="1">
      <alignment horizontal="center" vertical="center"/>
    </xf>
    <xf numFmtId="0" fontId="227" fillId="0" borderId="94" xfId="0" applyFont="1" applyBorder="1" applyAlignment="1">
      <alignment horizontal="center" vertical="center" wrapText="1"/>
    </xf>
    <xf numFmtId="0" fontId="227" fillId="0" borderId="97" xfId="0" applyFont="1" applyBorder="1" applyAlignment="1">
      <alignment horizontal="center" vertical="center" wrapText="1"/>
    </xf>
    <xf numFmtId="0" fontId="227" fillId="0" borderId="13" xfId="0" applyFont="1" applyBorder="1" applyAlignment="1">
      <alignment horizontal="center" vertical="center" wrapText="1"/>
    </xf>
    <xf numFmtId="0" fontId="0" fillId="0" borderId="94" xfId="0" applyBorder="1" applyAlignment="1">
      <alignment horizontal="left" vertical="center" wrapText="1"/>
    </xf>
    <xf numFmtId="0" fontId="0" fillId="0" borderId="97" xfId="0" applyBorder="1" applyAlignment="1">
      <alignment horizontal="left" vertical="center" wrapText="1"/>
    </xf>
    <xf numFmtId="0" fontId="0" fillId="0" borderId="13" xfId="0" applyBorder="1" applyAlignment="1">
      <alignment horizontal="left" vertical="center" wrapText="1"/>
    </xf>
    <xf numFmtId="0" fontId="0" fillId="0" borderId="94" xfId="0" applyBorder="1" applyAlignment="1">
      <alignment horizontal="center" vertical="center" wrapText="1"/>
    </xf>
    <xf numFmtId="0" fontId="0" fillId="0" borderId="97" xfId="0" applyBorder="1" applyAlignment="1">
      <alignment horizontal="center" vertical="center" wrapText="1"/>
    </xf>
    <xf numFmtId="0" fontId="0" fillId="0" borderId="13" xfId="0" applyBorder="1" applyAlignment="1">
      <alignment horizontal="center" vertical="center" wrapText="1"/>
    </xf>
    <xf numFmtId="14" fontId="0" fillId="0" borderId="94" xfId="0" applyNumberFormat="1" applyBorder="1" applyAlignment="1">
      <alignment horizontal="center" vertical="center"/>
    </xf>
    <xf numFmtId="14" fontId="0" fillId="0" borderId="97" xfId="0" applyNumberFormat="1" applyBorder="1" applyAlignment="1">
      <alignment horizontal="center" vertical="center"/>
    </xf>
    <xf numFmtId="14" fontId="0" fillId="0" borderId="13" xfId="0" applyNumberFormat="1"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wrapText="1"/>
    </xf>
    <xf numFmtId="14" fontId="0" fillId="0" borderId="94" xfId="0" applyNumberFormat="1" applyBorder="1" applyAlignment="1">
      <alignment horizontal="center" vertical="center" wrapText="1"/>
    </xf>
    <xf numFmtId="14" fontId="0" fillId="0" borderId="97" xfId="0" applyNumberFormat="1" applyBorder="1" applyAlignment="1">
      <alignment horizontal="center" vertical="center" wrapText="1"/>
    </xf>
    <xf numFmtId="14" fontId="0" fillId="0" borderId="13" xfId="0" applyNumberFormat="1" applyBorder="1" applyAlignment="1">
      <alignment horizontal="center" vertical="center" wrapText="1"/>
    </xf>
    <xf numFmtId="0" fontId="221" fillId="0" borderId="94" xfId="36596" applyBorder="1" applyAlignment="1">
      <alignment horizontal="left" vertical="center" wrapText="1"/>
    </xf>
    <xf numFmtId="14" fontId="0" fillId="0" borderId="11" xfId="0" applyNumberFormat="1" applyBorder="1" applyAlignment="1">
      <alignment horizontal="center" vertical="center" wrapText="1"/>
    </xf>
    <xf numFmtId="0" fontId="227" fillId="0" borderId="11" xfId="0" applyFont="1" applyBorder="1" applyAlignment="1">
      <alignment horizontal="center" vertical="center" wrapText="1"/>
    </xf>
    <xf numFmtId="0" fontId="0" fillId="0" borderId="11" xfId="0" applyBorder="1" applyAlignment="1">
      <alignment horizontal="left" vertical="center" wrapText="1"/>
    </xf>
    <xf numFmtId="0" fontId="224" fillId="0" borderId="94" xfId="0" applyFont="1" applyFill="1" applyBorder="1" applyAlignment="1">
      <alignment horizontal="center" vertical="center" wrapText="1"/>
    </xf>
    <xf numFmtId="0" fontId="224" fillId="0" borderId="97" xfId="0" applyFont="1" applyFill="1" applyBorder="1" applyAlignment="1">
      <alignment horizontal="center" vertical="center" wrapText="1"/>
    </xf>
    <xf numFmtId="0" fontId="224" fillId="0" borderId="13" xfId="0" applyFont="1" applyFill="1" applyBorder="1" applyAlignment="1">
      <alignment horizontal="center" vertical="center" wrapText="1"/>
    </xf>
    <xf numFmtId="0" fontId="0" fillId="0" borderId="95" xfId="0" applyBorder="1" applyAlignment="1">
      <alignment horizontal="center" vertical="center" wrapText="1"/>
    </xf>
    <xf numFmtId="0" fontId="0" fillId="0" borderId="98" xfId="0" applyBorder="1" applyAlignment="1">
      <alignment horizontal="center" vertical="center" wrapText="1"/>
    </xf>
    <xf numFmtId="0" fontId="0" fillId="0" borderId="91" xfId="0" applyBorder="1" applyAlignment="1">
      <alignment horizontal="center" vertical="center" wrapText="1"/>
    </xf>
    <xf numFmtId="6" fontId="0" fillId="0" borderId="94" xfId="0" applyNumberFormat="1" applyBorder="1" applyAlignment="1">
      <alignment horizontal="center" vertical="center" wrapText="1"/>
    </xf>
    <xf numFmtId="14" fontId="0" fillId="0" borderId="94" xfId="0" applyNumberFormat="1" applyBorder="1" applyAlignment="1">
      <alignment horizontal="center"/>
    </xf>
    <xf numFmtId="14" fontId="0" fillId="0" borderId="97" xfId="0" applyNumberFormat="1" applyBorder="1" applyAlignment="1">
      <alignment horizontal="center"/>
    </xf>
    <xf numFmtId="14" fontId="0" fillId="0" borderId="13" xfId="0" applyNumberFormat="1" applyBorder="1" applyAlignment="1">
      <alignment horizontal="center"/>
    </xf>
    <xf numFmtId="0" fontId="0" fillId="0" borderId="95" xfId="0" applyBorder="1" applyAlignment="1">
      <alignment horizontal="center"/>
    </xf>
    <xf numFmtId="0" fontId="0" fillId="0" borderId="98" xfId="0" applyBorder="1" applyAlignment="1">
      <alignment horizontal="center"/>
    </xf>
    <xf numFmtId="0" fontId="0" fillId="0" borderId="91" xfId="0" applyBorder="1" applyAlignment="1">
      <alignment horizontal="center"/>
    </xf>
    <xf numFmtId="0" fontId="0" fillId="0" borderId="94" xfId="0" applyBorder="1" applyAlignment="1">
      <alignment horizontal="center" wrapText="1"/>
    </xf>
    <xf numFmtId="0" fontId="0" fillId="0" borderId="97" xfId="0" applyBorder="1" applyAlignment="1">
      <alignment horizontal="center" wrapText="1"/>
    </xf>
    <xf numFmtId="0" fontId="0" fillId="0" borderId="13" xfId="0" applyBorder="1" applyAlignment="1">
      <alignment horizontal="center" wrapText="1"/>
    </xf>
    <xf numFmtId="0" fontId="0" fillId="0" borderId="94" xfId="0" applyBorder="1" applyAlignment="1">
      <alignment horizontal="center"/>
    </xf>
    <xf numFmtId="0" fontId="0" fillId="0" borderId="97" xfId="0" applyBorder="1" applyAlignment="1">
      <alignment horizontal="center"/>
    </xf>
    <xf numFmtId="0" fontId="0" fillId="0" borderId="13" xfId="0" applyBorder="1" applyAlignment="1">
      <alignment horizontal="center"/>
    </xf>
    <xf numFmtId="0" fontId="0" fillId="0" borderId="94" xfId="0" applyBorder="1" applyAlignment="1">
      <alignment horizontal="left" vertical="center"/>
    </xf>
    <xf numFmtId="0" fontId="0" fillId="0" borderId="97" xfId="0" applyBorder="1" applyAlignment="1">
      <alignment horizontal="left" vertical="center"/>
    </xf>
    <xf numFmtId="0" fontId="0" fillId="0" borderId="13" xfId="0" applyBorder="1" applyAlignment="1">
      <alignment horizontal="left" vertical="center"/>
    </xf>
    <xf numFmtId="0" fontId="233" fillId="0" borderId="44" xfId="0" applyFont="1" applyBorder="1" applyAlignment="1">
      <alignment horizontal="center" vertical="center"/>
    </xf>
    <xf numFmtId="0" fontId="227" fillId="0" borderId="94" xfId="0" applyFont="1" applyBorder="1" applyAlignment="1">
      <alignment horizontal="left" vertical="center" wrapText="1"/>
    </xf>
    <xf numFmtId="0" fontId="227" fillId="0" borderId="97" xfId="0" applyFont="1" applyBorder="1" applyAlignment="1">
      <alignment horizontal="left" vertical="center" wrapText="1"/>
    </xf>
    <xf numFmtId="0" fontId="227" fillId="0" borderId="13" xfId="0" applyFont="1" applyBorder="1" applyAlignment="1">
      <alignment horizontal="left" vertical="center" wrapText="1"/>
    </xf>
    <xf numFmtId="0" fontId="0" fillId="0" borderId="94" xfId="0" applyFill="1" applyBorder="1" applyAlignment="1">
      <alignment horizontal="left" vertical="center" wrapText="1"/>
    </xf>
    <xf numFmtId="0" fontId="0" fillId="0" borderId="97" xfId="0" applyFill="1" applyBorder="1" applyAlignment="1">
      <alignment horizontal="left" vertical="center" wrapText="1"/>
    </xf>
    <xf numFmtId="0" fontId="0" fillId="0" borderId="13" xfId="0" applyFill="1" applyBorder="1" applyAlignment="1">
      <alignment horizontal="left" vertical="center" wrapText="1"/>
    </xf>
    <xf numFmtId="0" fontId="227" fillId="0" borderId="11" xfId="0" applyFont="1" applyBorder="1" applyAlignment="1">
      <alignment horizontal="left" vertical="center"/>
    </xf>
    <xf numFmtId="0" fontId="0" fillId="0" borderId="11" xfId="0" applyBorder="1" applyAlignment="1">
      <alignment horizontal="left" vertical="center"/>
    </xf>
    <xf numFmtId="14" fontId="0" fillId="0" borderId="11"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xf>
    <xf numFmtId="0" fontId="227" fillId="0" borderId="0" xfId="0" applyFont="1" applyFill="1" applyBorder="1" applyAlignment="1">
      <alignment horizontal="left" vertical="center" wrapText="1"/>
    </xf>
    <xf numFmtId="0" fontId="0" fillId="0" borderId="0" xfId="0" applyFill="1" applyBorder="1" applyAlignment="1">
      <alignment horizontal="left" vertical="center"/>
    </xf>
    <xf numFmtId="0" fontId="229" fillId="0" borderId="94" xfId="0" applyFont="1" applyBorder="1" applyAlignment="1">
      <alignment horizontal="center" vertical="center" wrapText="1"/>
    </xf>
    <xf numFmtId="0" fontId="229" fillId="0" borderId="97" xfId="0" applyFont="1" applyBorder="1" applyAlignment="1">
      <alignment horizontal="center" vertical="center" wrapText="1"/>
    </xf>
    <xf numFmtId="0" fontId="229" fillId="0" borderId="13"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4" xfId="0" applyFont="1" applyBorder="1" applyAlignment="1">
      <alignment horizontal="center" vertical="center"/>
    </xf>
    <xf numFmtId="0" fontId="0" fillId="0" borderId="97" xfId="0" applyFont="1" applyBorder="1" applyAlignment="1">
      <alignment horizontal="center" vertical="center"/>
    </xf>
    <xf numFmtId="0" fontId="0" fillId="0" borderId="13" xfId="0" applyFont="1" applyBorder="1" applyAlignment="1">
      <alignment horizontal="center" vertical="center"/>
    </xf>
    <xf numFmtId="14" fontId="0" fillId="0" borderId="94" xfId="0" applyNumberFormat="1" applyFont="1" applyBorder="1" applyAlignment="1">
      <alignment horizontal="center" vertical="center"/>
    </xf>
    <xf numFmtId="14" fontId="0" fillId="0" borderId="97" xfId="0" applyNumberFormat="1" applyFont="1" applyBorder="1" applyAlignment="1">
      <alignment horizontal="center" vertical="center"/>
    </xf>
    <xf numFmtId="14" fontId="0" fillId="0" borderId="13" xfId="0" applyNumberFormat="1" applyFont="1" applyBorder="1" applyAlignment="1">
      <alignment horizontal="center" vertical="center"/>
    </xf>
    <xf numFmtId="0" fontId="227" fillId="0" borderId="94" xfId="0" applyFont="1" applyBorder="1" applyAlignment="1">
      <alignment horizontal="center" vertical="center"/>
    </xf>
    <xf numFmtId="0" fontId="227" fillId="0" borderId="97" xfId="0" applyFont="1" applyBorder="1" applyAlignment="1">
      <alignment horizontal="center" vertical="center"/>
    </xf>
    <xf numFmtId="0" fontId="227" fillId="0" borderId="13" xfId="0" applyFont="1" applyBorder="1" applyAlignment="1">
      <alignment horizontal="center" vertical="center"/>
    </xf>
    <xf numFmtId="0" fontId="0" fillId="0" borderId="94"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13" xfId="0" applyFill="1" applyBorder="1" applyAlignment="1">
      <alignment horizontal="center" vertical="center" wrapText="1"/>
    </xf>
  </cellXfs>
  <cellStyles count="36600">
    <cellStyle name="-" xfId="1" xr:uid="{00000000-0005-0000-0000-000000000000}"/>
    <cellStyle name=" 1" xfId="2" xr:uid="{00000000-0005-0000-0000-000001000000}"/>
    <cellStyle name=" 1 2" xfId="3" xr:uid="{00000000-0005-0000-0000-000002000000}"/>
    <cellStyle name=" 1 3" xfId="4" xr:uid="{00000000-0005-0000-0000-000003000000}"/>
    <cellStyle name=" 1 4" xfId="5" xr:uid="{00000000-0005-0000-0000-000004000000}"/>
    <cellStyle name=" 1 5" xfId="6" xr:uid="{00000000-0005-0000-0000-000005000000}"/>
    <cellStyle name=" 1 6" xfId="7" xr:uid="{00000000-0005-0000-0000-000006000000}"/>
    <cellStyle name="%" xfId="8" xr:uid="{00000000-0005-0000-0000-000007000000}"/>
    <cellStyle name="% 2" xfId="9" xr:uid="{00000000-0005-0000-0000-000008000000}"/>
    <cellStyle name="% 2 2" xfId="10" xr:uid="{00000000-0005-0000-0000-000009000000}"/>
    <cellStyle name="% 3" xfId="11" xr:uid="{00000000-0005-0000-0000-00000A000000}"/>
    <cellStyle name="% 3 2" xfId="12" xr:uid="{00000000-0005-0000-0000-00000B000000}"/>
    <cellStyle name="% 4" xfId="13" xr:uid="{00000000-0005-0000-0000-00000C000000}"/>
    <cellStyle name="% 4 2" xfId="14" xr:uid="{00000000-0005-0000-0000-00000D000000}"/>
    <cellStyle name="% 5" xfId="15" xr:uid="{00000000-0005-0000-0000-00000E000000}"/>
    <cellStyle name="% 5 2" xfId="16" xr:uid="{00000000-0005-0000-0000-00000F000000}"/>
    <cellStyle name="% 6" xfId="17" xr:uid="{00000000-0005-0000-0000-000010000000}"/>
    <cellStyle name="% 6 2" xfId="18" xr:uid="{00000000-0005-0000-0000-000011000000}"/>
    <cellStyle name="% 7" xfId="19" xr:uid="{00000000-0005-0000-0000-000012000000}"/>
    <cellStyle name="% 8" xfId="20" xr:uid="{00000000-0005-0000-0000-000013000000}"/>
    <cellStyle name="% 9" xfId="21" xr:uid="{00000000-0005-0000-0000-000014000000}"/>
    <cellStyle name="_Gas Condensate Fields" xfId="22" xr:uid="{00000000-0005-0000-0000-000015000000}"/>
    <cellStyle name="_Gas Condensate Fields 2" xfId="23" xr:uid="{00000000-0005-0000-0000-000016000000}"/>
    <cellStyle name="_Oil Fields" xfId="24" xr:uid="{00000000-0005-0000-0000-000017000000}"/>
    <cellStyle name="_Oil Fields 2" xfId="25" xr:uid="{00000000-0005-0000-0000-000018000000}"/>
    <cellStyle name="_Sheet2" xfId="26" xr:uid="{00000000-0005-0000-0000-000019000000}"/>
    <cellStyle name="_Sheet2 2" xfId="27" xr:uid="{00000000-0005-0000-0000-00001A000000}"/>
    <cellStyle name="_Sheet3" xfId="28" xr:uid="{00000000-0005-0000-0000-00001B000000}"/>
    <cellStyle name="_Sheet3 2" xfId="29" xr:uid="{00000000-0005-0000-0000-00001C000000}"/>
    <cellStyle name="_Sheet4" xfId="30" xr:uid="{00000000-0005-0000-0000-00001D000000}"/>
    <cellStyle name="_Sheet4 2" xfId="31" xr:uid="{00000000-0005-0000-0000-00001E000000}"/>
    <cellStyle name="=C:\WINNT\SYSTEM32\COMMAND.COM" xfId="32" xr:uid="{00000000-0005-0000-0000-00001F000000}"/>
    <cellStyle name="=C:\WINNT35\SYSTEM32\COMMAND.COM" xfId="33" xr:uid="{00000000-0005-0000-0000-000020000000}"/>
    <cellStyle name="=C:\WINNT35\SYSTEM32\COMMAND.COM 10" xfId="34" xr:uid="{00000000-0005-0000-0000-000021000000}"/>
    <cellStyle name="=C:\WINNT35\SYSTEM32\COMMAND.COM 11" xfId="35" xr:uid="{00000000-0005-0000-0000-000022000000}"/>
    <cellStyle name="=C:\WINNT35\SYSTEM32\COMMAND.COM 12" xfId="36" xr:uid="{00000000-0005-0000-0000-000023000000}"/>
    <cellStyle name="=C:\WINNT35\SYSTEM32\COMMAND.COM 13" xfId="37" xr:uid="{00000000-0005-0000-0000-000024000000}"/>
    <cellStyle name="=C:\WINNT35\SYSTEM32\COMMAND.COM 14" xfId="38" xr:uid="{00000000-0005-0000-0000-000025000000}"/>
    <cellStyle name="=C:\WINNT35\SYSTEM32\COMMAND.COM 15" xfId="39" xr:uid="{00000000-0005-0000-0000-000026000000}"/>
    <cellStyle name="=C:\WINNT35\SYSTEM32\COMMAND.COM 16" xfId="40" xr:uid="{00000000-0005-0000-0000-000027000000}"/>
    <cellStyle name="=C:\WINNT35\SYSTEM32\COMMAND.COM 17" xfId="41" xr:uid="{00000000-0005-0000-0000-000028000000}"/>
    <cellStyle name="=C:\WINNT35\SYSTEM32\COMMAND.COM 18" xfId="42" xr:uid="{00000000-0005-0000-0000-000029000000}"/>
    <cellStyle name="=C:\WINNT35\SYSTEM32\COMMAND.COM 19" xfId="43" xr:uid="{00000000-0005-0000-0000-00002A000000}"/>
    <cellStyle name="=C:\WINNT35\SYSTEM32\COMMAND.COM 2" xfId="44" xr:uid="{00000000-0005-0000-0000-00002B000000}"/>
    <cellStyle name="=C:\WINNT35\SYSTEM32\COMMAND.COM 2 2" xfId="45" xr:uid="{00000000-0005-0000-0000-00002C000000}"/>
    <cellStyle name="=C:\WINNT35\SYSTEM32\COMMAND.COM 20" xfId="46" xr:uid="{00000000-0005-0000-0000-00002D000000}"/>
    <cellStyle name="=C:\WINNT35\SYSTEM32\COMMAND.COM 21" xfId="47" xr:uid="{00000000-0005-0000-0000-00002E000000}"/>
    <cellStyle name="=C:\WINNT35\SYSTEM32\COMMAND.COM 22" xfId="48" xr:uid="{00000000-0005-0000-0000-00002F000000}"/>
    <cellStyle name="=C:\WINNT35\SYSTEM32\COMMAND.COM 23" xfId="49" xr:uid="{00000000-0005-0000-0000-000030000000}"/>
    <cellStyle name="=C:\WINNT35\SYSTEM32\COMMAND.COM 24" xfId="50" xr:uid="{00000000-0005-0000-0000-000031000000}"/>
    <cellStyle name="=C:\WINNT35\SYSTEM32\COMMAND.COM 25" xfId="51" xr:uid="{00000000-0005-0000-0000-000032000000}"/>
    <cellStyle name="=C:\WINNT35\SYSTEM32\COMMAND.COM 26" xfId="52" xr:uid="{00000000-0005-0000-0000-000033000000}"/>
    <cellStyle name="=C:\WINNT35\SYSTEM32\COMMAND.COM 27" xfId="53" xr:uid="{00000000-0005-0000-0000-000034000000}"/>
    <cellStyle name="=C:\WINNT35\SYSTEM32\COMMAND.COM 28" xfId="54" xr:uid="{00000000-0005-0000-0000-000035000000}"/>
    <cellStyle name="=C:\WINNT35\SYSTEM32\COMMAND.COM 29" xfId="55" xr:uid="{00000000-0005-0000-0000-000036000000}"/>
    <cellStyle name="=C:\WINNT35\SYSTEM32\COMMAND.COM 3" xfId="56" xr:uid="{00000000-0005-0000-0000-000037000000}"/>
    <cellStyle name="=C:\WINNT35\SYSTEM32\COMMAND.COM 3 2" xfId="57" xr:uid="{00000000-0005-0000-0000-000038000000}"/>
    <cellStyle name="=C:\WINNT35\SYSTEM32\COMMAND.COM 30" xfId="58" xr:uid="{00000000-0005-0000-0000-000039000000}"/>
    <cellStyle name="=C:\WINNT35\SYSTEM32\COMMAND.COM 4" xfId="59" xr:uid="{00000000-0005-0000-0000-00003A000000}"/>
    <cellStyle name="=C:\WINNT35\SYSTEM32\COMMAND.COM 4 2" xfId="60" xr:uid="{00000000-0005-0000-0000-00003B000000}"/>
    <cellStyle name="=C:\WINNT35\SYSTEM32\COMMAND.COM 5" xfId="61" xr:uid="{00000000-0005-0000-0000-00003C000000}"/>
    <cellStyle name="=C:\WINNT35\SYSTEM32\COMMAND.COM 5 2" xfId="62" xr:uid="{00000000-0005-0000-0000-00003D000000}"/>
    <cellStyle name="=C:\WINNT35\SYSTEM32\COMMAND.COM 6" xfId="63" xr:uid="{00000000-0005-0000-0000-00003E000000}"/>
    <cellStyle name="=C:\WINNT35\SYSTEM32\COMMAND.COM 6 2" xfId="64" xr:uid="{00000000-0005-0000-0000-00003F000000}"/>
    <cellStyle name="=C:\WINNT35\SYSTEM32\COMMAND.COM 7" xfId="65" xr:uid="{00000000-0005-0000-0000-000040000000}"/>
    <cellStyle name="=C:\WINNT35\SYSTEM32\COMMAND.COM 8" xfId="66" xr:uid="{00000000-0005-0000-0000-000041000000}"/>
    <cellStyle name="=C:\WINNT35\SYSTEM32\COMMAND.COM 9" xfId="67" xr:uid="{00000000-0005-0000-0000-000042000000}"/>
    <cellStyle name="=C:\WINNT35\SYSTEM32\COMMAND.COM_EE CCS assumptions for Redpoint V3_SL_20090818" xfId="68" xr:uid="{00000000-0005-0000-0000-000043000000}"/>
    <cellStyle name="0dp" xfId="69" xr:uid="{00000000-0005-0000-0000-000044000000}"/>
    <cellStyle name="20% - Accent1 10" xfId="70" xr:uid="{00000000-0005-0000-0000-000045000000}"/>
    <cellStyle name="20% - Accent1 11" xfId="71" xr:uid="{00000000-0005-0000-0000-000046000000}"/>
    <cellStyle name="20% - Accent1 12" xfId="72" xr:uid="{00000000-0005-0000-0000-000047000000}"/>
    <cellStyle name="20% - Accent1 13" xfId="73" xr:uid="{00000000-0005-0000-0000-000048000000}"/>
    <cellStyle name="20% - Accent1 14" xfId="74" xr:uid="{00000000-0005-0000-0000-000049000000}"/>
    <cellStyle name="20% - Accent1 15" xfId="75" xr:uid="{00000000-0005-0000-0000-00004A000000}"/>
    <cellStyle name="20% - Accent1 16" xfId="76" xr:uid="{00000000-0005-0000-0000-00004B000000}"/>
    <cellStyle name="20% - Accent1 17" xfId="77" xr:uid="{00000000-0005-0000-0000-00004C000000}"/>
    <cellStyle name="20% - Accent1 18" xfId="78" xr:uid="{00000000-0005-0000-0000-00004D000000}"/>
    <cellStyle name="20% - Accent1 19" xfId="79" xr:uid="{00000000-0005-0000-0000-00004E000000}"/>
    <cellStyle name="20% - Accent1 2" xfId="80" xr:uid="{00000000-0005-0000-0000-00004F000000}"/>
    <cellStyle name="20% - Accent1 2 2" xfId="81" xr:uid="{00000000-0005-0000-0000-000050000000}"/>
    <cellStyle name="20% - Accent1 2 3" xfId="82" xr:uid="{00000000-0005-0000-0000-000051000000}"/>
    <cellStyle name="20% - Accent1 2 3 2" xfId="83" xr:uid="{00000000-0005-0000-0000-000052000000}"/>
    <cellStyle name="20% - Accent1 2 3 2 2" xfId="84" xr:uid="{00000000-0005-0000-0000-000053000000}"/>
    <cellStyle name="20% - Accent1 2 3 3" xfId="85" xr:uid="{00000000-0005-0000-0000-000054000000}"/>
    <cellStyle name="20% - Accent1 2 3 4" xfId="86" xr:uid="{00000000-0005-0000-0000-000055000000}"/>
    <cellStyle name="20% - Accent1 2 4" xfId="87" xr:uid="{00000000-0005-0000-0000-000056000000}"/>
    <cellStyle name="20% - Accent1 20" xfId="88" xr:uid="{00000000-0005-0000-0000-000057000000}"/>
    <cellStyle name="20% - Accent1 21" xfId="89" xr:uid="{00000000-0005-0000-0000-000058000000}"/>
    <cellStyle name="20% - Accent1 22" xfId="90" xr:uid="{00000000-0005-0000-0000-000059000000}"/>
    <cellStyle name="20% - Accent1 23" xfId="91" xr:uid="{00000000-0005-0000-0000-00005A000000}"/>
    <cellStyle name="20% - Accent1 24" xfId="92" xr:uid="{00000000-0005-0000-0000-00005B000000}"/>
    <cellStyle name="20% - Accent1 25" xfId="93" xr:uid="{00000000-0005-0000-0000-00005C000000}"/>
    <cellStyle name="20% - Accent1 26" xfId="94" xr:uid="{00000000-0005-0000-0000-00005D000000}"/>
    <cellStyle name="20% - Accent1 27" xfId="95" xr:uid="{00000000-0005-0000-0000-00005E000000}"/>
    <cellStyle name="20% - Accent1 28" xfId="96" xr:uid="{00000000-0005-0000-0000-00005F000000}"/>
    <cellStyle name="20% - Accent1 29" xfId="97" xr:uid="{00000000-0005-0000-0000-000060000000}"/>
    <cellStyle name="20% - Accent1 3" xfId="98" xr:uid="{00000000-0005-0000-0000-000061000000}"/>
    <cellStyle name="20% - Accent1 3 2" xfId="99" xr:uid="{00000000-0005-0000-0000-000062000000}"/>
    <cellStyle name="20% - Accent1 30" xfId="100" xr:uid="{00000000-0005-0000-0000-000063000000}"/>
    <cellStyle name="20% - Accent1 31" xfId="101" xr:uid="{00000000-0005-0000-0000-000064000000}"/>
    <cellStyle name="20% - Accent1 32" xfId="102" xr:uid="{00000000-0005-0000-0000-000065000000}"/>
    <cellStyle name="20% - Accent1 33" xfId="103" xr:uid="{00000000-0005-0000-0000-000066000000}"/>
    <cellStyle name="20% - Accent1 34" xfId="104" xr:uid="{00000000-0005-0000-0000-000067000000}"/>
    <cellStyle name="20% - Accent1 35" xfId="105" xr:uid="{00000000-0005-0000-0000-000068000000}"/>
    <cellStyle name="20% - Accent1 35 2" xfId="106" xr:uid="{00000000-0005-0000-0000-000069000000}"/>
    <cellStyle name="20% - Accent1 35 2 2" xfId="107" xr:uid="{00000000-0005-0000-0000-00006A000000}"/>
    <cellStyle name="20% - Accent1 35 2 2 2" xfId="108" xr:uid="{00000000-0005-0000-0000-00006B000000}"/>
    <cellStyle name="20% - Accent1 35 2 2 3" xfId="109" xr:uid="{00000000-0005-0000-0000-00006C000000}"/>
    <cellStyle name="20% - Accent1 35 3" xfId="110" xr:uid="{00000000-0005-0000-0000-00006D000000}"/>
    <cellStyle name="20% - Accent1 35 4" xfId="111" xr:uid="{00000000-0005-0000-0000-00006E000000}"/>
    <cellStyle name="20% - Accent1 35 5" xfId="112" xr:uid="{00000000-0005-0000-0000-00006F000000}"/>
    <cellStyle name="20% - Accent1 36" xfId="113" xr:uid="{00000000-0005-0000-0000-000070000000}"/>
    <cellStyle name="20% - Accent1 37" xfId="114" xr:uid="{00000000-0005-0000-0000-000071000000}"/>
    <cellStyle name="20% - Accent1 38" xfId="115" xr:uid="{00000000-0005-0000-0000-000072000000}"/>
    <cellStyle name="20% - Accent1 39" xfId="116" xr:uid="{00000000-0005-0000-0000-000073000000}"/>
    <cellStyle name="20% - Accent1 4" xfId="117" xr:uid="{00000000-0005-0000-0000-000074000000}"/>
    <cellStyle name="20% - Accent1 4 2" xfId="118" xr:uid="{00000000-0005-0000-0000-000075000000}"/>
    <cellStyle name="20% - Accent1 40" xfId="119" xr:uid="{00000000-0005-0000-0000-000076000000}"/>
    <cellStyle name="20% - Accent1 41" xfId="120" xr:uid="{00000000-0005-0000-0000-000077000000}"/>
    <cellStyle name="20% - Accent1 42" xfId="121" xr:uid="{00000000-0005-0000-0000-000078000000}"/>
    <cellStyle name="20% - Accent1 43" xfId="122" xr:uid="{00000000-0005-0000-0000-000079000000}"/>
    <cellStyle name="20% - Accent1 44" xfId="123" xr:uid="{00000000-0005-0000-0000-00007A000000}"/>
    <cellStyle name="20% - Accent1 45" xfId="124" xr:uid="{00000000-0005-0000-0000-00007B000000}"/>
    <cellStyle name="20% - Accent1 46" xfId="125" xr:uid="{00000000-0005-0000-0000-00007C000000}"/>
    <cellStyle name="20% - Accent1 47" xfId="126" xr:uid="{00000000-0005-0000-0000-00007D000000}"/>
    <cellStyle name="20% - Accent1 48" xfId="127" xr:uid="{00000000-0005-0000-0000-00007E000000}"/>
    <cellStyle name="20% - Accent1 49" xfId="128" xr:uid="{00000000-0005-0000-0000-00007F000000}"/>
    <cellStyle name="20% - Accent1 5" xfId="129" xr:uid="{00000000-0005-0000-0000-000080000000}"/>
    <cellStyle name="20% - Accent1 50" xfId="130" xr:uid="{00000000-0005-0000-0000-000081000000}"/>
    <cellStyle name="20% - Accent1 51" xfId="131" xr:uid="{00000000-0005-0000-0000-000082000000}"/>
    <cellStyle name="20% - Accent1 52" xfId="132" xr:uid="{00000000-0005-0000-0000-000083000000}"/>
    <cellStyle name="20% - Accent1 53" xfId="133" xr:uid="{00000000-0005-0000-0000-000084000000}"/>
    <cellStyle name="20% - Accent1 54" xfId="134" xr:uid="{00000000-0005-0000-0000-000085000000}"/>
    <cellStyle name="20% - Accent1 55" xfId="135" xr:uid="{00000000-0005-0000-0000-000086000000}"/>
    <cellStyle name="20% - Accent1 56" xfId="136" xr:uid="{00000000-0005-0000-0000-000087000000}"/>
    <cellStyle name="20% - Accent1 57" xfId="137" xr:uid="{00000000-0005-0000-0000-000088000000}"/>
    <cellStyle name="20% - Accent1 58" xfId="138" xr:uid="{00000000-0005-0000-0000-000089000000}"/>
    <cellStyle name="20% - Accent1 59" xfId="139" xr:uid="{00000000-0005-0000-0000-00008A000000}"/>
    <cellStyle name="20% - Accent1 6" xfId="140" xr:uid="{00000000-0005-0000-0000-00008B000000}"/>
    <cellStyle name="20% - Accent1 60" xfId="141" xr:uid="{00000000-0005-0000-0000-00008C000000}"/>
    <cellStyle name="20% - Accent1 60 2" xfId="142" xr:uid="{00000000-0005-0000-0000-00008D000000}"/>
    <cellStyle name="20% - Accent1 60 2 2" xfId="143" xr:uid="{00000000-0005-0000-0000-00008E000000}"/>
    <cellStyle name="20% - Accent1 60 2 2 2" xfId="144" xr:uid="{00000000-0005-0000-0000-00008F000000}"/>
    <cellStyle name="20% - Accent1 60 2 3" xfId="145" xr:uid="{00000000-0005-0000-0000-000090000000}"/>
    <cellStyle name="20% - Accent1 60 3" xfId="146" xr:uid="{00000000-0005-0000-0000-000091000000}"/>
    <cellStyle name="20% - Accent1 61" xfId="147" xr:uid="{00000000-0005-0000-0000-000092000000}"/>
    <cellStyle name="20% - Accent1 62" xfId="148" xr:uid="{00000000-0005-0000-0000-000093000000}"/>
    <cellStyle name="20% - Accent1 63" xfId="149" xr:uid="{00000000-0005-0000-0000-000094000000}"/>
    <cellStyle name="20% - Accent1 64" xfId="150" xr:uid="{00000000-0005-0000-0000-000095000000}"/>
    <cellStyle name="20% - Accent1 7" xfId="151" xr:uid="{00000000-0005-0000-0000-000096000000}"/>
    <cellStyle name="20% - Accent1 8" xfId="152" xr:uid="{00000000-0005-0000-0000-000097000000}"/>
    <cellStyle name="20% - Accent1 9" xfId="153" xr:uid="{00000000-0005-0000-0000-000098000000}"/>
    <cellStyle name="20% - Accent2 10" xfId="154" xr:uid="{00000000-0005-0000-0000-000099000000}"/>
    <cellStyle name="20% - Accent2 11" xfId="155" xr:uid="{00000000-0005-0000-0000-00009A000000}"/>
    <cellStyle name="20% - Accent2 12" xfId="156" xr:uid="{00000000-0005-0000-0000-00009B000000}"/>
    <cellStyle name="20% - Accent2 13" xfId="157" xr:uid="{00000000-0005-0000-0000-00009C000000}"/>
    <cellStyle name="20% - Accent2 14" xfId="158" xr:uid="{00000000-0005-0000-0000-00009D000000}"/>
    <cellStyle name="20% - Accent2 15" xfId="159" xr:uid="{00000000-0005-0000-0000-00009E000000}"/>
    <cellStyle name="20% - Accent2 16" xfId="160" xr:uid="{00000000-0005-0000-0000-00009F000000}"/>
    <cellStyle name="20% - Accent2 17" xfId="161" xr:uid="{00000000-0005-0000-0000-0000A0000000}"/>
    <cellStyle name="20% - Accent2 18" xfId="162" xr:uid="{00000000-0005-0000-0000-0000A1000000}"/>
    <cellStyle name="20% - Accent2 19" xfId="163" xr:uid="{00000000-0005-0000-0000-0000A2000000}"/>
    <cellStyle name="20% - Accent2 2" xfId="164" xr:uid="{00000000-0005-0000-0000-0000A3000000}"/>
    <cellStyle name="20% - Accent2 2 2" xfId="165" xr:uid="{00000000-0005-0000-0000-0000A4000000}"/>
    <cellStyle name="20% - Accent2 2 3" xfId="166" xr:uid="{00000000-0005-0000-0000-0000A5000000}"/>
    <cellStyle name="20% - Accent2 2 3 2" xfId="167" xr:uid="{00000000-0005-0000-0000-0000A6000000}"/>
    <cellStyle name="20% - Accent2 2 3 2 2" xfId="168" xr:uid="{00000000-0005-0000-0000-0000A7000000}"/>
    <cellStyle name="20% - Accent2 2 3 3" xfId="169" xr:uid="{00000000-0005-0000-0000-0000A8000000}"/>
    <cellStyle name="20% - Accent2 2 3 4" xfId="170" xr:uid="{00000000-0005-0000-0000-0000A9000000}"/>
    <cellStyle name="20% - Accent2 2 4" xfId="171" xr:uid="{00000000-0005-0000-0000-0000AA000000}"/>
    <cellStyle name="20% - Accent2 20" xfId="172" xr:uid="{00000000-0005-0000-0000-0000AB000000}"/>
    <cellStyle name="20% - Accent2 21" xfId="173" xr:uid="{00000000-0005-0000-0000-0000AC000000}"/>
    <cellStyle name="20% - Accent2 22" xfId="174" xr:uid="{00000000-0005-0000-0000-0000AD000000}"/>
    <cellStyle name="20% - Accent2 23" xfId="175" xr:uid="{00000000-0005-0000-0000-0000AE000000}"/>
    <cellStyle name="20% - Accent2 24" xfId="176" xr:uid="{00000000-0005-0000-0000-0000AF000000}"/>
    <cellStyle name="20% - Accent2 25" xfId="177" xr:uid="{00000000-0005-0000-0000-0000B0000000}"/>
    <cellStyle name="20% - Accent2 26" xfId="178" xr:uid="{00000000-0005-0000-0000-0000B1000000}"/>
    <cellStyle name="20% - Accent2 27" xfId="179" xr:uid="{00000000-0005-0000-0000-0000B2000000}"/>
    <cellStyle name="20% - Accent2 28" xfId="180" xr:uid="{00000000-0005-0000-0000-0000B3000000}"/>
    <cellStyle name="20% - Accent2 29" xfId="181" xr:uid="{00000000-0005-0000-0000-0000B4000000}"/>
    <cellStyle name="20% - Accent2 3" xfId="182" xr:uid="{00000000-0005-0000-0000-0000B5000000}"/>
    <cellStyle name="20% - Accent2 3 2" xfId="183" xr:uid="{00000000-0005-0000-0000-0000B6000000}"/>
    <cellStyle name="20% - Accent2 30" xfId="184" xr:uid="{00000000-0005-0000-0000-0000B7000000}"/>
    <cellStyle name="20% - Accent2 31" xfId="185" xr:uid="{00000000-0005-0000-0000-0000B8000000}"/>
    <cellStyle name="20% - Accent2 32" xfId="186" xr:uid="{00000000-0005-0000-0000-0000B9000000}"/>
    <cellStyle name="20% - Accent2 33" xfId="187" xr:uid="{00000000-0005-0000-0000-0000BA000000}"/>
    <cellStyle name="20% - Accent2 34" xfId="188" xr:uid="{00000000-0005-0000-0000-0000BB000000}"/>
    <cellStyle name="20% - Accent2 35" xfId="189" xr:uid="{00000000-0005-0000-0000-0000BC000000}"/>
    <cellStyle name="20% - Accent2 35 2" xfId="190" xr:uid="{00000000-0005-0000-0000-0000BD000000}"/>
    <cellStyle name="20% - Accent2 35 2 2" xfId="191" xr:uid="{00000000-0005-0000-0000-0000BE000000}"/>
    <cellStyle name="20% - Accent2 35 2 2 2" xfId="192" xr:uid="{00000000-0005-0000-0000-0000BF000000}"/>
    <cellStyle name="20% - Accent2 35 2 2 3" xfId="193" xr:uid="{00000000-0005-0000-0000-0000C0000000}"/>
    <cellStyle name="20% - Accent2 35 3" xfId="194" xr:uid="{00000000-0005-0000-0000-0000C1000000}"/>
    <cellStyle name="20% - Accent2 35 4" xfId="195" xr:uid="{00000000-0005-0000-0000-0000C2000000}"/>
    <cellStyle name="20% - Accent2 35 5" xfId="196" xr:uid="{00000000-0005-0000-0000-0000C3000000}"/>
    <cellStyle name="20% - Accent2 36" xfId="197" xr:uid="{00000000-0005-0000-0000-0000C4000000}"/>
    <cellStyle name="20% - Accent2 37" xfId="198" xr:uid="{00000000-0005-0000-0000-0000C5000000}"/>
    <cellStyle name="20% - Accent2 38" xfId="199" xr:uid="{00000000-0005-0000-0000-0000C6000000}"/>
    <cellStyle name="20% - Accent2 39" xfId="200" xr:uid="{00000000-0005-0000-0000-0000C7000000}"/>
    <cellStyle name="20% - Accent2 4" xfId="201" xr:uid="{00000000-0005-0000-0000-0000C8000000}"/>
    <cellStyle name="20% - Accent2 4 2" xfId="202" xr:uid="{00000000-0005-0000-0000-0000C9000000}"/>
    <cellStyle name="20% - Accent2 40" xfId="203" xr:uid="{00000000-0005-0000-0000-0000CA000000}"/>
    <cellStyle name="20% - Accent2 41" xfId="204" xr:uid="{00000000-0005-0000-0000-0000CB000000}"/>
    <cellStyle name="20% - Accent2 42" xfId="205" xr:uid="{00000000-0005-0000-0000-0000CC000000}"/>
    <cellStyle name="20% - Accent2 43" xfId="206" xr:uid="{00000000-0005-0000-0000-0000CD000000}"/>
    <cellStyle name="20% - Accent2 44" xfId="207" xr:uid="{00000000-0005-0000-0000-0000CE000000}"/>
    <cellStyle name="20% - Accent2 45" xfId="208" xr:uid="{00000000-0005-0000-0000-0000CF000000}"/>
    <cellStyle name="20% - Accent2 46" xfId="209" xr:uid="{00000000-0005-0000-0000-0000D0000000}"/>
    <cellStyle name="20% - Accent2 47" xfId="210" xr:uid="{00000000-0005-0000-0000-0000D1000000}"/>
    <cellStyle name="20% - Accent2 48" xfId="211" xr:uid="{00000000-0005-0000-0000-0000D2000000}"/>
    <cellStyle name="20% - Accent2 49" xfId="212" xr:uid="{00000000-0005-0000-0000-0000D3000000}"/>
    <cellStyle name="20% - Accent2 5" xfId="213" xr:uid="{00000000-0005-0000-0000-0000D4000000}"/>
    <cellStyle name="20% - Accent2 50" xfId="214" xr:uid="{00000000-0005-0000-0000-0000D5000000}"/>
    <cellStyle name="20% - Accent2 51" xfId="215" xr:uid="{00000000-0005-0000-0000-0000D6000000}"/>
    <cellStyle name="20% - Accent2 52" xfId="216" xr:uid="{00000000-0005-0000-0000-0000D7000000}"/>
    <cellStyle name="20% - Accent2 53" xfId="217" xr:uid="{00000000-0005-0000-0000-0000D8000000}"/>
    <cellStyle name="20% - Accent2 54" xfId="218" xr:uid="{00000000-0005-0000-0000-0000D9000000}"/>
    <cellStyle name="20% - Accent2 55" xfId="219" xr:uid="{00000000-0005-0000-0000-0000DA000000}"/>
    <cellStyle name="20% - Accent2 56" xfId="220" xr:uid="{00000000-0005-0000-0000-0000DB000000}"/>
    <cellStyle name="20% - Accent2 57" xfId="221" xr:uid="{00000000-0005-0000-0000-0000DC000000}"/>
    <cellStyle name="20% - Accent2 58" xfId="222" xr:uid="{00000000-0005-0000-0000-0000DD000000}"/>
    <cellStyle name="20% - Accent2 59" xfId="223" xr:uid="{00000000-0005-0000-0000-0000DE000000}"/>
    <cellStyle name="20% - Accent2 6" xfId="224" xr:uid="{00000000-0005-0000-0000-0000DF000000}"/>
    <cellStyle name="20% - Accent2 60" xfId="225" xr:uid="{00000000-0005-0000-0000-0000E0000000}"/>
    <cellStyle name="20% - Accent2 60 2" xfId="226" xr:uid="{00000000-0005-0000-0000-0000E1000000}"/>
    <cellStyle name="20% - Accent2 60 2 2" xfId="227" xr:uid="{00000000-0005-0000-0000-0000E2000000}"/>
    <cellStyle name="20% - Accent2 60 2 2 2" xfId="228" xr:uid="{00000000-0005-0000-0000-0000E3000000}"/>
    <cellStyle name="20% - Accent2 60 2 3" xfId="229" xr:uid="{00000000-0005-0000-0000-0000E4000000}"/>
    <cellStyle name="20% - Accent2 60 3" xfId="230" xr:uid="{00000000-0005-0000-0000-0000E5000000}"/>
    <cellStyle name="20% - Accent2 61" xfId="231" xr:uid="{00000000-0005-0000-0000-0000E6000000}"/>
    <cellStyle name="20% - Accent2 62" xfId="232" xr:uid="{00000000-0005-0000-0000-0000E7000000}"/>
    <cellStyle name="20% - Accent2 63" xfId="233" xr:uid="{00000000-0005-0000-0000-0000E8000000}"/>
    <cellStyle name="20% - Accent2 64" xfId="234" xr:uid="{00000000-0005-0000-0000-0000E9000000}"/>
    <cellStyle name="20% - Accent2 7" xfId="235" xr:uid="{00000000-0005-0000-0000-0000EA000000}"/>
    <cellStyle name="20% - Accent2 8" xfId="236" xr:uid="{00000000-0005-0000-0000-0000EB000000}"/>
    <cellStyle name="20% - Accent2 9" xfId="237" xr:uid="{00000000-0005-0000-0000-0000EC000000}"/>
    <cellStyle name="20% - Accent3 10" xfId="238" xr:uid="{00000000-0005-0000-0000-0000ED000000}"/>
    <cellStyle name="20% - Accent3 11" xfId="239" xr:uid="{00000000-0005-0000-0000-0000EE000000}"/>
    <cellStyle name="20% - Accent3 12" xfId="240" xr:uid="{00000000-0005-0000-0000-0000EF000000}"/>
    <cellStyle name="20% - Accent3 13" xfId="241" xr:uid="{00000000-0005-0000-0000-0000F0000000}"/>
    <cellStyle name="20% - Accent3 14" xfId="242" xr:uid="{00000000-0005-0000-0000-0000F1000000}"/>
    <cellStyle name="20% - Accent3 15" xfId="243" xr:uid="{00000000-0005-0000-0000-0000F2000000}"/>
    <cellStyle name="20% - Accent3 16" xfId="244" xr:uid="{00000000-0005-0000-0000-0000F3000000}"/>
    <cellStyle name="20% - Accent3 17" xfId="245" xr:uid="{00000000-0005-0000-0000-0000F4000000}"/>
    <cellStyle name="20% - Accent3 18" xfId="246" xr:uid="{00000000-0005-0000-0000-0000F5000000}"/>
    <cellStyle name="20% - Accent3 19" xfId="247" xr:uid="{00000000-0005-0000-0000-0000F6000000}"/>
    <cellStyle name="20% - Accent3 2" xfId="248" xr:uid="{00000000-0005-0000-0000-0000F7000000}"/>
    <cellStyle name="20% - Accent3 2 2" xfId="249" xr:uid="{00000000-0005-0000-0000-0000F8000000}"/>
    <cellStyle name="20% - Accent3 2 3" xfId="250" xr:uid="{00000000-0005-0000-0000-0000F9000000}"/>
    <cellStyle name="20% - Accent3 2 3 2" xfId="251" xr:uid="{00000000-0005-0000-0000-0000FA000000}"/>
    <cellStyle name="20% - Accent3 2 3 2 2" xfId="252" xr:uid="{00000000-0005-0000-0000-0000FB000000}"/>
    <cellStyle name="20% - Accent3 2 3 3" xfId="253" xr:uid="{00000000-0005-0000-0000-0000FC000000}"/>
    <cellStyle name="20% - Accent3 2 3 4" xfId="254" xr:uid="{00000000-0005-0000-0000-0000FD000000}"/>
    <cellStyle name="20% - Accent3 2 4" xfId="255" xr:uid="{00000000-0005-0000-0000-0000FE000000}"/>
    <cellStyle name="20% - Accent3 20" xfId="256" xr:uid="{00000000-0005-0000-0000-0000FF000000}"/>
    <cellStyle name="20% - Accent3 21" xfId="257" xr:uid="{00000000-0005-0000-0000-000000010000}"/>
    <cellStyle name="20% - Accent3 22" xfId="258" xr:uid="{00000000-0005-0000-0000-000001010000}"/>
    <cellStyle name="20% - Accent3 23" xfId="259" xr:uid="{00000000-0005-0000-0000-000002010000}"/>
    <cellStyle name="20% - Accent3 24" xfId="260" xr:uid="{00000000-0005-0000-0000-000003010000}"/>
    <cellStyle name="20% - Accent3 25" xfId="261" xr:uid="{00000000-0005-0000-0000-000004010000}"/>
    <cellStyle name="20% - Accent3 26" xfId="262" xr:uid="{00000000-0005-0000-0000-000005010000}"/>
    <cellStyle name="20% - Accent3 27" xfId="263" xr:uid="{00000000-0005-0000-0000-000006010000}"/>
    <cellStyle name="20% - Accent3 28" xfId="264" xr:uid="{00000000-0005-0000-0000-000007010000}"/>
    <cellStyle name="20% - Accent3 29" xfId="265" xr:uid="{00000000-0005-0000-0000-000008010000}"/>
    <cellStyle name="20% - Accent3 3" xfId="266" xr:uid="{00000000-0005-0000-0000-000009010000}"/>
    <cellStyle name="20% - Accent3 3 2" xfId="267" xr:uid="{00000000-0005-0000-0000-00000A010000}"/>
    <cellStyle name="20% - Accent3 30" xfId="268" xr:uid="{00000000-0005-0000-0000-00000B010000}"/>
    <cellStyle name="20% - Accent3 31" xfId="269" xr:uid="{00000000-0005-0000-0000-00000C010000}"/>
    <cellStyle name="20% - Accent3 32" xfId="270" xr:uid="{00000000-0005-0000-0000-00000D010000}"/>
    <cellStyle name="20% - Accent3 33" xfId="271" xr:uid="{00000000-0005-0000-0000-00000E010000}"/>
    <cellStyle name="20% - Accent3 34" xfId="272" xr:uid="{00000000-0005-0000-0000-00000F010000}"/>
    <cellStyle name="20% - Accent3 35" xfId="273" xr:uid="{00000000-0005-0000-0000-000010010000}"/>
    <cellStyle name="20% - Accent3 35 2" xfId="274" xr:uid="{00000000-0005-0000-0000-000011010000}"/>
    <cellStyle name="20% - Accent3 35 2 2" xfId="275" xr:uid="{00000000-0005-0000-0000-000012010000}"/>
    <cellStyle name="20% - Accent3 35 2 2 2" xfId="276" xr:uid="{00000000-0005-0000-0000-000013010000}"/>
    <cellStyle name="20% - Accent3 35 2 2 3" xfId="277" xr:uid="{00000000-0005-0000-0000-000014010000}"/>
    <cellStyle name="20% - Accent3 35 3" xfId="278" xr:uid="{00000000-0005-0000-0000-000015010000}"/>
    <cellStyle name="20% - Accent3 35 4" xfId="279" xr:uid="{00000000-0005-0000-0000-000016010000}"/>
    <cellStyle name="20% - Accent3 35 5" xfId="280" xr:uid="{00000000-0005-0000-0000-000017010000}"/>
    <cellStyle name="20% - Accent3 36" xfId="281" xr:uid="{00000000-0005-0000-0000-000018010000}"/>
    <cellStyle name="20% - Accent3 37" xfId="282" xr:uid="{00000000-0005-0000-0000-000019010000}"/>
    <cellStyle name="20% - Accent3 38" xfId="283" xr:uid="{00000000-0005-0000-0000-00001A010000}"/>
    <cellStyle name="20% - Accent3 39" xfId="284" xr:uid="{00000000-0005-0000-0000-00001B010000}"/>
    <cellStyle name="20% - Accent3 4" xfId="285" xr:uid="{00000000-0005-0000-0000-00001C010000}"/>
    <cellStyle name="20% - Accent3 4 2" xfId="286" xr:uid="{00000000-0005-0000-0000-00001D010000}"/>
    <cellStyle name="20% - Accent3 40" xfId="287" xr:uid="{00000000-0005-0000-0000-00001E010000}"/>
    <cellStyle name="20% - Accent3 41" xfId="288" xr:uid="{00000000-0005-0000-0000-00001F010000}"/>
    <cellStyle name="20% - Accent3 42" xfId="289" xr:uid="{00000000-0005-0000-0000-000020010000}"/>
    <cellStyle name="20% - Accent3 43" xfId="290" xr:uid="{00000000-0005-0000-0000-000021010000}"/>
    <cellStyle name="20% - Accent3 44" xfId="291" xr:uid="{00000000-0005-0000-0000-000022010000}"/>
    <cellStyle name="20% - Accent3 45" xfId="292" xr:uid="{00000000-0005-0000-0000-000023010000}"/>
    <cellStyle name="20% - Accent3 46" xfId="293" xr:uid="{00000000-0005-0000-0000-000024010000}"/>
    <cellStyle name="20% - Accent3 47" xfId="294" xr:uid="{00000000-0005-0000-0000-000025010000}"/>
    <cellStyle name="20% - Accent3 48" xfId="295" xr:uid="{00000000-0005-0000-0000-000026010000}"/>
    <cellStyle name="20% - Accent3 49" xfId="296" xr:uid="{00000000-0005-0000-0000-000027010000}"/>
    <cellStyle name="20% - Accent3 5" xfId="297" xr:uid="{00000000-0005-0000-0000-000028010000}"/>
    <cellStyle name="20% - Accent3 50" xfId="298" xr:uid="{00000000-0005-0000-0000-000029010000}"/>
    <cellStyle name="20% - Accent3 51" xfId="299" xr:uid="{00000000-0005-0000-0000-00002A010000}"/>
    <cellStyle name="20% - Accent3 52" xfId="300" xr:uid="{00000000-0005-0000-0000-00002B010000}"/>
    <cellStyle name="20% - Accent3 53" xfId="301" xr:uid="{00000000-0005-0000-0000-00002C010000}"/>
    <cellStyle name="20% - Accent3 54" xfId="302" xr:uid="{00000000-0005-0000-0000-00002D010000}"/>
    <cellStyle name="20% - Accent3 55" xfId="303" xr:uid="{00000000-0005-0000-0000-00002E010000}"/>
    <cellStyle name="20% - Accent3 56" xfId="304" xr:uid="{00000000-0005-0000-0000-00002F010000}"/>
    <cellStyle name="20% - Accent3 57" xfId="305" xr:uid="{00000000-0005-0000-0000-000030010000}"/>
    <cellStyle name="20% - Accent3 58" xfId="306" xr:uid="{00000000-0005-0000-0000-000031010000}"/>
    <cellStyle name="20% - Accent3 59" xfId="307" xr:uid="{00000000-0005-0000-0000-000032010000}"/>
    <cellStyle name="20% - Accent3 6" xfId="308" xr:uid="{00000000-0005-0000-0000-000033010000}"/>
    <cellStyle name="20% - Accent3 60" xfId="309" xr:uid="{00000000-0005-0000-0000-000034010000}"/>
    <cellStyle name="20% - Accent3 60 2" xfId="310" xr:uid="{00000000-0005-0000-0000-000035010000}"/>
    <cellStyle name="20% - Accent3 60 2 2" xfId="311" xr:uid="{00000000-0005-0000-0000-000036010000}"/>
    <cellStyle name="20% - Accent3 60 2 2 2" xfId="312" xr:uid="{00000000-0005-0000-0000-000037010000}"/>
    <cellStyle name="20% - Accent3 60 2 3" xfId="313" xr:uid="{00000000-0005-0000-0000-000038010000}"/>
    <cellStyle name="20% - Accent3 60 3" xfId="314" xr:uid="{00000000-0005-0000-0000-000039010000}"/>
    <cellStyle name="20% - Accent3 61" xfId="315" xr:uid="{00000000-0005-0000-0000-00003A010000}"/>
    <cellStyle name="20% - Accent3 62" xfId="316" xr:uid="{00000000-0005-0000-0000-00003B010000}"/>
    <cellStyle name="20% - Accent3 63" xfId="317" xr:uid="{00000000-0005-0000-0000-00003C010000}"/>
    <cellStyle name="20% - Accent3 64" xfId="318" xr:uid="{00000000-0005-0000-0000-00003D010000}"/>
    <cellStyle name="20% - Accent3 7" xfId="319" xr:uid="{00000000-0005-0000-0000-00003E010000}"/>
    <cellStyle name="20% - Accent3 8" xfId="320" xr:uid="{00000000-0005-0000-0000-00003F010000}"/>
    <cellStyle name="20% - Accent3 9" xfId="321" xr:uid="{00000000-0005-0000-0000-000040010000}"/>
    <cellStyle name="20% - Accent4 10" xfId="322" xr:uid="{00000000-0005-0000-0000-000041010000}"/>
    <cellStyle name="20% - Accent4 11" xfId="323" xr:uid="{00000000-0005-0000-0000-000042010000}"/>
    <cellStyle name="20% - Accent4 12" xfId="324" xr:uid="{00000000-0005-0000-0000-000043010000}"/>
    <cellStyle name="20% - Accent4 13" xfId="325" xr:uid="{00000000-0005-0000-0000-000044010000}"/>
    <cellStyle name="20% - Accent4 14" xfId="326" xr:uid="{00000000-0005-0000-0000-000045010000}"/>
    <cellStyle name="20% - Accent4 15" xfId="327" xr:uid="{00000000-0005-0000-0000-000046010000}"/>
    <cellStyle name="20% - Accent4 16" xfId="328" xr:uid="{00000000-0005-0000-0000-000047010000}"/>
    <cellStyle name="20% - Accent4 17" xfId="329" xr:uid="{00000000-0005-0000-0000-000048010000}"/>
    <cellStyle name="20% - Accent4 18" xfId="330" xr:uid="{00000000-0005-0000-0000-000049010000}"/>
    <cellStyle name="20% - Accent4 19" xfId="331" xr:uid="{00000000-0005-0000-0000-00004A010000}"/>
    <cellStyle name="20% - Accent4 2" xfId="332" xr:uid="{00000000-0005-0000-0000-00004B010000}"/>
    <cellStyle name="20% - Accent4 2 2" xfId="333" xr:uid="{00000000-0005-0000-0000-00004C010000}"/>
    <cellStyle name="20% - Accent4 2 3" xfId="334" xr:uid="{00000000-0005-0000-0000-00004D010000}"/>
    <cellStyle name="20% - Accent4 2 3 2" xfId="335" xr:uid="{00000000-0005-0000-0000-00004E010000}"/>
    <cellStyle name="20% - Accent4 2 3 2 2" xfId="336" xr:uid="{00000000-0005-0000-0000-00004F010000}"/>
    <cellStyle name="20% - Accent4 2 3 3" xfId="337" xr:uid="{00000000-0005-0000-0000-000050010000}"/>
    <cellStyle name="20% - Accent4 2 3 4" xfId="338" xr:uid="{00000000-0005-0000-0000-000051010000}"/>
    <cellStyle name="20% - Accent4 2 4" xfId="339" xr:uid="{00000000-0005-0000-0000-000052010000}"/>
    <cellStyle name="20% - Accent4 20" xfId="340" xr:uid="{00000000-0005-0000-0000-000053010000}"/>
    <cellStyle name="20% - Accent4 21" xfId="341" xr:uid="{00000000-0005-0000-0000-000054010000}"/>
    <cellStyle name="20% - Accent4 22" xfId="342" xr:uid="{00000000-0005-0000-0000-000055010000}"/>
    <cellStyle name="20% - Accent4 23" xfId="343" xr:uid="{00000000-0005-0000-0000-000056010000}"/>
    <cellStyle name="20% - Accent4 24" xfId="344" xr:uid="{00000000-0005-0000-0000-000057010000}"/>
    <cellStyle name="20% - Accent4 25" xfId="345" xr:uid="{00000000-0005-0000-0000-000058010000}"/>
    <cellStyle name="20% - Accent4 26" xfId="346" xr:uid="{00000000-0005-0000-0000-000059010000}"/>
    <cellStyle name="20% - Accent4 27" xfId="347" xr:uid="{00000000-0005-0000-0000-00005A010000}"/>
    <cellStyle name="20% - Accent4 28" xfId="348" xr:uid="{00000000-0005-0000-0000-00005B010000}"/>
    <cellStyle name="20% - Accent4 29" xfId="349" xr:uid="{00000000-0005-0000-0000-00005C010000}"/>
    <cellStyle name="20% - Accent4 3" xfId="350" xr:uid="{00000000-0005-0000-0000-00005D010000}"/>
    <cellStyle name="20% - Accent4 3 2" xfId="351" xr:uid="{00000000-0005-0000-0000-00005E010000}"/>
    <cellStyle name="20% - Accent4 30" xfId="352" xr:uid="{00000000-0005-0000-0000-00005F010000}"/>
    <cellStyle name="20% - Accent4 31" xfId="353" xr:uid="{00000000-0005-0000-0000-000060010000}"/>
    <cellStyle name="20% - Accent4 32" xfId="354" xr:uid="{00000000-0005-0000-0000-000061010000}"/>
    <cellStyle name="20% - Accent4 33" xfId="355" xr:uid="{00000000-0005-0000-0000-000062010000}"/>
    <cellStyle name="20% - Accent4 34" xfId="356" xr:uid="{00000000-0005-0000-0000-000063010000}"/>
    <cellStyle name="20% - Accent4 35" xfId="357" xr:uid="{00000000-0005-0000-0000-000064010000}"/>
    <cellStyle name="20% - Accent4 35 2" xfId="358" xr:uid="{00000000-0005-0000-0000-000065010000}"/>
    <cellStyle name="20% - Accent4 35 2 2" xfId="359" xr:uid="{00000000-0005-0000-0000-000066010000}"/>
    <cellStyle name="20% - Accent4 35 2 2 2" xfId="360" xr:uid="{00000000-0005-0000-0000-000067010000}"/>
    <cellStyle name="20% - Accent4 35 2 2 3" xfId="361" xr:uid="{00000000-0005-0000-0000-000068010000}"/>
    <cellStyle name="20% - Accent4 35 3" xfId="362" xr:uid="{00000000-0005-0000-0000-000069010000}"/>
    <cellStyle name="20% - Accent4 35 4" xfId="363" xr:uid="{00000000-0005-0000-0000-00006A010000}"/>
    <cellStyle name="20% - Accent4 35 5" xfId="364" xr:uid="{00000000-0005-0000-0000-00006B010000}"/>
    <cellStyle name="20% - Accent4 36" xfId="365" xr:uid="{00000000-0005-0000-0000-00006C010000}"/>
    <cellStyle name="20% - Accent4 37" xfId="366" xr:uid="{00000000-0005-0000-0000-00006D010000}"/>
    <cellStyle name="20% - Accent4 38" xfId="367" xr:uid="{00000000-0005-0000-0000-00006E010000}"/>
    <cellStyle name="20% - Accent4 39" xfId="368" xr:uid="{00000000-0005-0000-0000-00006F010000}"/>
    <cellStyle name="20% - Accent4 4" xfId="369" xr:uid="{00000000-0005-0000-0000-000070010000}"/>
    <cellStyle name="20% - Accent4 4 2" xfId="370" xr:uid="{00000000-0005-0000-0000-000071010000}"/>
    <cellStyle name="20% - Accent4 40" xfId="371" xr:uid="{00000000-0005-0000-0000-000072010000}"/>
    <cellStyle name="20% - Accent4 41" xfId="372" xr:uid="{00000000-0005-0000-0000-000073010000}"/>
    <cellStyle name="20% - Accent4 42" xfId="373" xr:uid="{00000000-0005-0000-0000-000074010000}"/>
    <cellStyle name="20% - Accent4 43" xfId="374" xr:uid="{00000000-0005-0000-0000-000075010000}"/>
    <cellStyle name="20% - Accent4 44" xfId="375" xr:uid="{00000000-0005-0000-0000-000076010000}"/>
    <cellStyle name="20% - Accent4 45" xfId="376" xr:uid="{00000000-0005-0000-0000-000077010000}"/>
    <cellStyle name="20% - Accent4 46" xfId="377" xr:uid="{00000000-0005-0000-0000-000078010000}"/>
    <cellStyle name="20% - Accent4 47" xfId="378" xr:uid="{00000000-0005-0000-0000-000079010000}"/>
    <cellStyle name="20% - Accent4 48" xfId="379" xr:uid="{00000000-0005-0000-0000-00007A010000}"/>
    <cellStyle name="20% - Accent4 49" xfId="380" xr:uid="{00000000-0005-0000-0000-00007B010000}"/>
    <cellStyle name="20% - Accent4 5" xfId="381" xr:uid="{00000000-0005-0000-0000-00007C010000}"/>
    <cellStyle name="20% - Accent4 50" xfId="382" xr:uid="{00000000-0005-0000-0000-00007D010000}"/>
    <cellStyle name="20% - Accent4 51" xfId="383" xr:uid="{00000000-0005-0000-0000-00007E010000}"/>
    <cellStyle name="20% - Accent4 52" xfId="384" xr:uid="{00000000-0005-0000-0000-00007F010000}"/>
    <cellStyle name="20% - Accent4 53" xfId="385" xr:uid="{00000000-0005-0000-0000-000080010000}"/>
    <cellStyle name="20% - Accent4 54" xfId="386" xr:uid="{00000000-0005-0000-0000-000081010000}"/>
    <cellStyle name="20% - Accent4 55" xfId="387" xr:uid="{00000000-0005-0000-0000-000082010000}"/>
    <cellStyle name="20% - Accent4 56" xfId="388" xr:uid="{00000000-0005-0000-0000-000083010000}"/>
    <cellStyle name="20% - Accent4 57" xfId="389" xr:uid="{00000000-0005-0000-0000-000084010000}"/>
    <cellStyle name="20% - Accent4 58" xfId="390" xr:uid="{00000000-0005-0000-0000-000085010000}"/>
    <cellStyle name="20% - Accent4 59" xfId="391" xr:uid="{00000000-0005-0000-0000-000086010000}"/>
    <cellStyle name="20% - Accent4 6" xfId="392" xr:uid="{00000000-0005-0000-0000-000087010000}"/>
    <cellStyle name="20% - Accent4 60" xfId="393" xr:uid="{00000000-0005-0000-0000-000088010000}"/>
    <cellStyle name="20% - Accent4 60 2" xfId="394" xr:uid="{00000000-0005-0000-0000-000089010000}"/>
    <cellStyle name="20% - Accent4 60 2 2" xfId="395" xr:uid="{00000000-0005-0000-0000-00008A010000}"/>
    <cellStyle name="20% - Accent4 60 2 2 2" xfId="396" xr:uid="{00000000-0005-0000-0000-00008B010000}"/>
    <cellStyle name="20% - Accent4 60 2 3" xfId="397" xr:uid="{00000000-0005-0000-0000-00008C010000}"/>
    <cellStyle name="20% - Accent4 60 3" xfId="398" xr:uid="{00000000-0005-0000-0000-00008D010000}"/>
    <cellStyle name="20% - Accent4 61" xfId="399" xr:uid="{00000000-0005-0000-0000-00008E010000}"/>
    <cellStyle name="20% - Accent4 62" xfId="400" xr:uid="{00000000-0005-0000-0000-00008F010000}"/>
    <cellStyle name="20% - Accent4 63" xfId="401" xr:uid="{00000000-0005-0000-0000-000090010000}"/>
    <cellStyle name="20% - Accent4 64" xfId="402" xr:uid="{00000000-0005-0000-0000-000091010000}"/>
    <cellStyle name="20% - Accent4 7" xfId="403" xr:uid="{00000000-0005-0000-0000-000092010000}"/>
    <cellStyle name="20% - Accent4 8" xfId="404" xr:uid="{00000000-0005-0000-0000-000093010000}"/>
    <cellStyle name="20% - Accent4 9" xfId="405" xr:uid="{00000000-0005-0000-0000-000094010000}"/>
    <cellStyle name="20% - Accent5 10" xfId="406" xr:uid="{00000000-0005-0000-0000-000095010000}"/>
    <cellStyle name="20% - Accent5 11" xfId="407" xr:uid="{00000000-0005-0000-0000-000096010000}"/>
    <cellStyle name="20% - Accent5 12" xfId="408" xr:uid="{00000000-0005-0000-0000-000097010000}"/>
    <cellStyle name="20% - Accent5 13" xfId="409" xr:uid="{00000000-0005-0000-0000-000098010000}"/>
    <cellStyle name="20% - Accent5 14" xfId="410" xr:uid="{00000000-0005-0000-0000-000099010000}"/>
    <cellStyle name="20% - Accent5 15" xfId="411" xr:uid="{00000000-0005-0000-0000-00009A010000}"/>
    <cellStyle name="20% - Accent5 16" xfId="412" xr:uid="{00000000-0005-0000-0000-00009B010000}"/>
    <cellStyle name="20% - Accent5 17" xfId="413" xr:uid="{00000000-0005-0000-0000-00009C010000}"/>
    <cellStyle name="20% - Accent5 18" xfId="414" xr:uid="{00000000-0005-0000-0000-00009D010000}"/>
    <cellStyle name="20% - Accent5 19" xfId="415" xr:uid="{00000000-0005-0000-0000-00009E010000}"/>
    <cellStyle name="20% - Accent5 2" xfId="416" xr:uid="{00000000-0005-0000-0000-00009F010000}"/>
    <cellStyle name="20% - Accent5 2 2" xfId="417" xr:uid="{00000000-0005-0000-0000-0000A0010000}"/>
    <cellStyle name="20% - Accent5 2 3" xfId="418" xr:uid="{00000000-0005-0000-0000-0000A1010000}"/>
    <cellStyle name="20% - Accent5 2 3 2" xfId="419" xr:uid="{00000000-0005-0000-0000-0000A2010000}"/>
    <cellStyle name="20% - Accent5 2 3 2 2" xfId="420" xr:uid="{00000000-0005-0000-0000-0000A3010000}"/>
    <cellStyle name="20% - Accent5 2 3 3" xfId="421" xr:uid="{00000000-0005-0000-0000-0000A4010000}"/>
    <cellStyle name="20% - Accent5 2 3 4" xfId="422" xr:uid="{00000000-0005-0000-0000-0000A5010000}"/>
    <cellStyle name="20% - Accent5 2 4" xfId="423" xr:uid="{00000000-0005-0000-0000-0000A6010000}"/>
    <cellStyle name="20% - Accent5 20" xfId="424" xr:uid="{00000000-0005-0000-0000-0000A7010000}"/>
    <cellStyle name="20% - Accent5 21" xfId="425" xr:uid="{00000000-0005-0000-0000-0000A8010000}"/>
    <cellStyle name="20% - Accent5 22" xfId="426" xr:uid="{00000000-0005-0000-0000-0000A9010000}"/>
    <cellStyle name="20% - Accent5 23" xfId="427" xr:uid="{00000000-0005-0000-0000-0000AA010000}"/>
    <cellStyle name="20% - Accent5 24" xfId="428" xr:uid="{00000000-0005-0000-0000-0000AB010000}"/>
    <cellStyle name="20% - Accent5 25" xfId="429" xr:uid="{00000000-0005-0000-0000-0000AC010000}"/>
    <cellStyle name="20% - Accent5 26" xfId="430" xr:uid="{00000000-0005-0000-0000-0000AD010000}"/>
    <cellStyle name="20% - Accent5 27" xfId="431" xr:uid="{00000000-0005-0000-0000-0000AE010000}"/>
    <cellStyle name="20% - Accent5 28" xfId="432" xr:uid="{00000000-0005-0000-0000-0000AF010000}"/>
    <cellStyle name="20% - Accent5 29" xfId="433" xr:uid="{00000000-0005-0000-0000-0000B0010000}"/>
    <cellStyle name="20% - Accent5 3" xfId="434" xr:uid="{00000000-0005-0000-0000-0000B1010000}"/>
    <cellStyle name="20% - Accent5 3 2" xfId="435" xr:uid="{00000000-0005-0000-0000-0000B2010000}"/>
    <cellStyle name="20% - Accent5 30" xfId="436" xr:uid="{00000000-0005-0000-0000-0000B3010000}"/>
    <cellStyle name="20% - Accent5 31" xfId="437" xr:uid="{00000000-0005-0000-0000-0000B4010000}"/>
    <cellStyle name="20% - Accent5 32" xfId="438" xr:uid="{00000000-0005-0000-0000-0000B5010000}"/>
    <cellStyle name="20% - Accent5 33" xfId="439" xr:uid="{00000000-0005-0000-0000-0000B6010000}"/>
    <cellStyle name="20% - Accent5 34" xfId="440" xr:uid="{00000000-0005-0000-0000-0000B7010000}"/>
    <cellStyle name="20% - Accent5 35" xfId="441" xr:uid="{00000000-0005-0000-0000-0000B8010000}"/>
    <cellStyle name="20% - Accent5 35 2" xfId="442" xr:uid="{00000000-0005-0000-0000-0000B9010000}"/>
    <cellStyle name="20% - Accent5 35 2 2" xfId="443" xr:uid="{00000000-0005-0000-0000-0000BA010000}"/>
    <cellStyle name="20% - Accent5 35 2 2 2" xfId="444" xr:uid="{00000000-0005-0000-0000-0000BB010000}"/>
    <cellStyle name="20% - Accent5 35 2 2 3" xfId="445" xr:uid="{00000000-0005-0000-0000-0000BC010000}"/>
    <cellStyle name="20% - Accent5 35 3" xfId="446" xr:uid="{00000000-0005-0000-0000-0000BD010000}"/>
    <cellStyle name="20% - Accent5 35 4" xfId="447" xr:uid="{00000000-0005-0000-0000-0000BE010000}"/>
    <cellStyle name="20% - Accent5 35 5" xfId="448" xr:uid="{00000000-0005-0000-0000-0000BF010000}"/>
    <cellStyle name="20% - Accent5 36" xfId="449" xr:uid="{00000000-0005-0000-0000-0000C0010000}"/>
    <cellStyle name="20% - Accent5 37" xfId="450" xr:uid="{00000000-0005-0000-0000-0000C1010000}"/>
    <cellStyle name="20% - Accent5 38" xfId="451" xr:uid="{00000000-0005-0000-0000-0000C2010000}"/>
    <cellStyle name="20% - Accent5 39" xfId="452" xr:uid="{00000000-0005-0000-0000-0000C3010000}"/>
    <cellStyle name="20% - Accent5 4" xfId="453" xr:uid="{00000000-0005-0000-0000-0000C4010000}"/>
    <cellStyle name="20% - Accent5 4 2" xfId="454" xr:uid="{00000000-0005-0000-0000-0000C5010000}"/>
    <cellStyle name="20% - Accent5 40" xfId="455" xr:uid="{00000000-0005-0000-0000-0000C6010000}"/>
    <cellStyle name="20% - Accent5 41" xfId="456" xr:uid="{00000000-0005-0000-0000-0000C7010000}"/>
    <cellStyle name="20% - Accent5 42" xfId="457" xr:uid="{00000000-0005-0000-0000-0000C8010000}"/>
    <cellStyle name="20% - Accent5 43" xfId="458" xr:uid="{00000000-0005-0000-0000-0000C9010000}"/>
    <cellStyle name="20% - Accent5 44" xfId="459" xr:uid="{00000000-0005-0000-0000-0000CA010000}"/>
    <cellStyle name="20% - Accent5 45" xfId="460" xr:uid="{00000000-0005-0000-0000-0000CB010000}"/>
    <cellStyle name="20% - Accent5 46" xfId="461" xr:uid="{00000000-0005-0000-0000-0000CC010000}"/>
    <cellStyle name="20% - Accent5 47" xfId="462" xr:uid="{00000000-0005-0000-0000-0000CD010000}"/>
    <cellStyle name="20% - Accent5 48" xfId="463" xr:uid="{00000000-0005-0000-0000-0000CE010000}"/>
    <cellStyle name="20% - Accent5 49" xfId="464" xr:uid="{00000000-0005-0000-0000-0000CF010000}"/>
    <cellStyle name="20% - Accent5 5" xfId="465" xr:uid="{00000000-0005-0000-0000-0000D0010000}"/>
    <cellStyle name="20% - Accent5 50" xfId="466" xr:uid="{00000000-0005-0000-0000-0000D1010000}"/>
    <cellStyle name="20% - Accent5 51" xfId="467" xr:uid="{00000000-0005-0000-0000-0000D2010000}"/>
    <cellStyle name="20% - Accent5 52" xfId="468" xr:uid="{00000000-0005-0000-0000-0000D3010000}"/>
    <cellStyle name="20% - Accent5 53" xfId="469" xr:uid="{00000000-0005-0000-0000-0000D4010000}"/>
    <cellStyle name="20% - Accent5 54" xfId="470" xr:uid="{00000000-0005-0000-0000-0000D5010000}"/>
    <cellStyle name="20% - Accent5 55" xfId="471" xr:uid="{00000000-0005-0000-0000-0000D6010000}"/>
    <cellStyle name="20% - Accent5 56" xfId="472" xr:uid="{00000000-0005-0000-0000-0000D7010000}"/>
    <cellStyle name="20% - Accent5 57" xfId="473" xr:uid="{00000000-0005-0000-0000-0000D8010000}"/>
    <cellStyle name="20% - Accent5 58" xfId="474" xr:uid="{00000000-0005-0000-0000-0000D9010000}"/>
    <cellStyle name="20% - Accent5 59" xfId="475" xr:uid="{00000000-0005-0000-0000-0000DA010000}"/>
    <cellStyle name="20% - Accent5 6" xfId="476" xr:uid="{00000000-0005-0000-0000-0000DB010000}"/>
    <cellStyle name="20% - Accent5 60" xfId="477" xr:uid="{00000000-0005-0000-0000-0000DC010000}"/>
    <cellStyle name="20% - Accent5 60 2" xfId="478" xr:uid="{00000000-0005-0000-0000-0000DD010000}"/>
    <cellStyle name="20% - Accent5 60 2 2" xfId="479" xr:uid="{00000000-0005-0000-0000-0000DE010000}"/>
    <cellStyle name="20% - Accent5 60 2 3" xfId="480" xr:uid="{00000000-0005-0000-0000-0000DF010000}"/>
    <cellStyle name="20% - Accent5 60 3" xfId="481" xr:uid="{00000000-0005-0000-0000-0000E0010000}"/>
    <cellStyle name="20% - Accent5 61" xfId="482" xr:uid="{00000000-0005-0000-0000-0000E1010000}"/>
    <cellStyle name="20% - Accent5 62" xfId="483" xr:uid="{00000000-0005-0000-0000-0000E2010000}"/>
    <cellStyle name="20% - Accent5 63" xfId="484" xr:uid="{00000000-0005-0000-0000-0000E3010000}"/>
    <cellStyle name="20% - Accent5 64" xfId="485" xr:uid="{00000000-0005-0000-0000-0000E4010000}"/>
    <cellStyle name="20% - Accent5 7" xfId="486" xr:uid="{00000000-0005-0000-0000-0000E5010000}"/>
    <cellStyle name="20% - Accent5 8" xfId="487" xr:uid="{00000000-0005-0000-0000-0000E6010000}"/>
    <cellStyle name="20% - Accent5 9" xfId="488" xr:uid="{00000000-0005-0000-0000-0000E7010000}"/>
    <cellStyle name="20% - Accent6 10" xfId="489" xr:uid="{00000000-0005-0000-0000-0000E8010000}"/>
    <cellStyle name="20% - Accent6 11" xfId="490" xr:uid="{00000000-0005-0000-0000-0000E9010000}"/>
    <cellStyle name="20% - Accent6 12" xfId="491" xr:uid="{00000000-0005-0000-0000-0000EA010000}"/>
    <cellStyle name="20% - Accent6 13" xfId="492" xr:uid="{00000000-0005-0000-0000-0000EB010000}"/>
    <cellStyle name="20% - Accent6 14" xfId="493" xr:uid="{00000000-0005-0000-0000-0000EC010000}"/>
    <cellStyle name="20% - Accent6 15" xfId="494" xr:uid="{00000000-0005-0000-0000-0000ED010000}"/>
    <cellStyle name="20% - Accent6 16" xfId="495" xr:uid="{00000000-0005-0000-0000-0000EE010000}"/>
    <cellStyle name="20% - Accent6 17" xfId="496" xr:uid="{00000000-0005-0000-0000-0000EF010000}"/>
    <cellStyle name="20% - Accent6 18" xfId="497" xr:uid="{00000000-0005-0000-0000-0000F0010000}"/>
    <cellStyle name="20% - Accent6 19" xfId="498" xr:uid="{00000000-0005-0000-0000-0000F1010000}"/>
    <cellStyle name="20% - Accent6 2" xfId="499" xr:uid="{00000000-0005-0000-0000-0000F2010000}"/>
    <cellStyle name="20% - Accent6 2 2" xfId="500" xr:uid="{00000000-0005-0000-0000-0000F3010000}"/>
    <cellStyle name="20% - Accent6 2 3" xfId="501" xr:uid="{00000000-0005-0000-0000-0000F4010000}"/>
    <cellStyle name="20% - Accent6 2 3 2" xfId="502" xr:uid="{00000000-0005-0000-0000-0000F5010000}"/>
    <cellStyle name="20% - Accent6 2 3 2 2" xfId="503" xr:uid="{00000000-0005-0000-0000-0000F6010000}"/>
    <cellStyle name="20% - Accent6 2 3 3" xfId="504" xr:uid="{00000000-0005-0000-0000-0000F7010000}"/>
    <cellStyle name="20% - Accent6 2 3 4" xfId="505" xr:uid="{00000000-0005-0000-0000-0000F8010000}"/>
    <cellStyle name="20% - Accent6 2 4" xfId="506" xr:uid="{00000000-0005-0000-0000-0000F9010000}"/>
    <cellStyle name="20% - Accent6 20" xfId="507" xr:uid="{00000000-0005-0000-0000-0000FA010000}"/>
    <cellStyle name="20% - Accent6 21" xfId="508" xr:uid="{00000000-0005-0000-0000-0000FB010000}"/>
    <cellStyle name="20% - Accent6 22" xfId="509" xr:uid="{00000000-0005-0000-0000-0000FC010000}"/>
    <cellStyle name="20% - Accent6 23" xfId="510" xr:uid="{00000000-0005-0000-0000-0000FD010000}"/>
    <cellStyle name="20% - Accent6 24" xfId="511" xr:uid="{00000000-0005-0000-0000-0000FE010000}"/>
    <cellStyle name="20% - Accent6 25" xfId="512" xr:uid="{00000000-0005-0000-0000-0000FF010000}"/>
    <cellStyle name="20% - Accent6 26" xfId="513" xr:uid="{00000000-0005-0000-0000-000000020000}"/>
    <cellStyle name="20% - Accent6 27" xfId="514" xr:uid="{00000000-0005-0000-0000-000001020000}"/>
    <cellStyle name="20% - Accent6 28" xfId="515" xr:uid="{00000000-0005-0000-0000-000002020000}"/>
    <cellStyle name="20% - Accent6 29" xfId="516" xr:uid="{00000000-0005-0000-0000-000003020000}"/>
    <cellStyle name="20% - Accent6 3" xfId="517" xr:uid="{00000000-0005-0000-0000-000004020000}"/>
    <cellStyle name="20% - Accent6 3 2" xfId="518" xr:uid="{00000000-0005-0000-0000-000005020000}"/>
    <cellStyle name="20% - Accent6 30" xfId="519" xr:uid="{00000000-0005-0000-0000-000006020000}"/>
    <cellStyle name="20% - Accent6 31" xfId="520" xr:uid="{00000000-0005-0000-0000-000007020000}"/>
    <cellStyle name="20% - Accent6 32" xfId="521" xr:uid="{00000000-0005-0000-0000-000008020000}"/>
    <cellStyle name="20% - Accent6 33" xfId="522" xr:uid="{00000000-0005-0000-0000-000009020000}"/>
    <cellStyle name="20% - Accent6 34" xfId="523" xr:uid="{00000000-0005-0000-0000-00000A020000}"/>
    <cellStyle name="20% - Accent6 35" xfId="524" xr:uid="{00000000-0005-0000-0000-00000B020000}"/>
    <cellStyle name="20% - Accent6 35 2" xfId="525" xr:uid="{00000000-0005-0000-0000-00000C020000}"/>
    <cellStyle name="20% - Accent6 35 2 2" xfId="526" xr:uid="{00000000-0005-0000-0000-00000D020000}"/>
    <cellStyle name="20% - Accent6 35 2 2 2" xfId="527" xr:uid="{00000000-0005-0000-0000-00000E020000}"/>
    <cellStyle name="20% - Accent6 35 2 2 3" xfId="528" xr:uid="{00000000-0005-0000-0000-00000F020000}"/>
    <cellStyle name="20% - Accent6 35 3" xfId="529" xr:uid="{00000000-0005-0000-0000-000010020000}"/>
    <cellStyle name="20% - Accent6 35 4" xfId="530" xr:uid="{00000000-0005-0000-0000-000011020000}"/>
    <cellStyle name="20% - Accent6 35 5" xfId="531" xr:uid="{00000000-0005-0000-0000-000012020000}"/>
    <cellStyle name="20% - Accent6 36" xfId="532" xr:uid="{00000000-0005-0000-0000-000013020000}"/>
    <cellStyle name="20% - Accent6 37" xfId="533" xr:uid="{00000000-0005-0000-0000-000014020000}"/>
    <cellStyle name="20% - Accent6 38" xfId="534" xr:uid="{00000000-0005-0000-0000-000015020000}"/>
    <cellStyle name="20% - Accent6 39" xfId="535" xr:uid="{00000000-0005-0000-0000-000016020000}"/>
    <cellStyle name="20% - Accent6 4" xfId="536" xr:uid="{00000000-0005-0000-0000-000017020000}"/>
    <cellStyle name="20% - Accent6 4 2" xfId="537" xr:uid="{00000000-0005-0000-0000-000018020000}"/>
    <cellStyle name="20% - Accent6 40" xfId="538" xr:uid="{00000000-0005-0000-0000-000019020000}"/>
    <cellStyle name="20% - Accent6 41" xfId="539" xr:uid="{00000000-0005-0000-0000-00001A020000}"/>
    <cellStyle name="20% - Accent6 42" xfId="540" xr:uid="{00000000-0005-0000-0000-00001B020000}"/>
    <cellStyle name="20% - Accent6 43" xfId="541" xr:uid="{00000000-0005-0000-0000-00001C020000}"/>
    <cellStyle name="20% - Accent6 44" xfId="542" xr:uid="{00000000-0005-0000-0000-00001D020000}"/>
    <cellStyle name="20% - Accent6 45" xfId="543" xr:uid="{00000000-0005-0000-0000-00001E020000}"/>
    <cellStyle name="20% - Accent6 46" xfId="544" xr:uid="{00000000-0005-0000-0000-00001F020000}"/>
    <cellStyle name="20% - Accent6 47" xfId="545" xr:uid="{00000000-0005-0000-0000-000020020000}"/>
    <cellStyle name="20% - Accent6 48" xfId="546" xr:uid="{00000000-0005-0000-0000-000021020000}"/>
    <cellStyle name="20% - Accent6 49" xfId="547" xr:uid="{00000000-0005-0000-0000-000022020000}"/>
    <cellStyle name="20% - Accent6 5" xfId="548" xr:uid="{00000000-0005-0000-0000-000023020000}"/>
    <cellStyle name="20% - Accent6 50" xfId="549" xr:uid="{00000000-0005-0000-0000-000024020000}"/>
    <cellStyle name="20% - Accent6 51" xfId="550" xr:uid="{00000000-0005-0000-0000-000025020000}"/>
    <cellStyle name="20% - Accent6 52" xfId="551" xr:uid="{00000000-0005-0000-0000-000026020000}"/>
    <cellStyle name="20% - Accent6 53" xfId="552" xr:uid="{00000000-0005-0000-0000-000027020000}"/>
    <cellStyle name="20% - Accent6 54" xfId="553" xr:uid="{00000000-0005-0000-0000-000028020000}"/>
    <cellStyle name="20% - Accent6 55" xfId="554" xr:uid="{00000000-0005-0000-0000-000029020000}"/>
    <cellStyle name="20% - Accent6 56" xfId="555" xr:uid="{00000000-0005-0000-0000-00002A020000}"/>
    <cellStyle name="20% - Accent6 57" xfId="556" xr:uid="{00000000-0005-0000-0000-00002B020000}"/>
    <cellStyle name="20% - Accent6 58" xfId="557" xr:uid="{00000000-0005-0000-0000-00002C020000}"/>
    <cellStyle name="20% - Accent6 59" xfId="558" xr:uid="{00000000-0005-0000-0000-00002D020000}"/>
    <cellStyle name="20% - Accent6 6" xfId="559" xr:uid="{00000000-0005-0000-0000-00002E020000}"/>
    <cellStyle name="20% - Accent6 60" xfId="560" xr:uid="{00000000-0005-0000-0000-00002F020000}"/>
    <cellStyle name="20% - Accent6 60 2" xfId="561" xr:uid="{00000000-0005-0000-0000-000030020000}"/>
    <cellStyle name="20% - Accent6 60 2 2" xfId="562" xr:uid="{00000000-0005-0000-0000-000031020000}"/>
    <cellStyle name="20% - Accent6 60 2 3" xfId="563" xr:uid="{00000000-0005-0000-0000-000032020000}"/>
    <cellStyle name="20% - Accent6 60 3" xfId="564" xr:uid="{00000000-0005-0000-0000-000033020000}"/>
    <cellStyle name="20% - Accent6 61" xfId="565" xr:uid="{00000000-0005-0000-0000-000034020000}"/>
    <cellStyle name="20% - Accent6 62" xfId="566" xr:uid="{00000000-0005-0000-0000-000035020000}"/>
    <cellStyle name="20% - Accent6 63" xfId="567" xr:uid="{00000000-0005-0000-0000-000036020000}"/>
    <cellStyle name="20% - Accent6 64" xfId="568" xr:uid="{00000000-0005-0000-0000-000037020000}"/>
    <cellStyle name="20% - Accent6 7" xfId="569" xr:uid="{00000000-0005-0000-0000-000038020000}"/>
    <cellStyle name="20% - Accent6 8" xfId="570" xr:uid="{00000000-0005-0000-0000-000039020000}"/>
    <cellStyle name="20% - Accent6 9" xfId="571" xr:uid="{00000000-0005-0000-0000-00003A020000}"/>
    <cellStyle name="20% - Colore 1" xfId="572" xr:uid="{00000000-0005-0000-0000-00003B020000}"/>
    <cellStyle name="20% - Colore 2" xfId="573" xr:uid="{00000000-0005-0000-0000-00003C020000}"/>
    <cellStyle name="20% - Colore 3" xfId="574" xr:uid="{00000000-0005-0000-0000-00003D020000}"/>
    <cellStyle name="20% - Colore 4" xfId="575" xr:uid="{00000000-0005-0000-0000-00003E020000}"/>
    <cellStyle name="20% - Colore 5" xfId="576" xr:uid="{00000000-0005-0000-0000-00003F020000}"/>
    <cellStyle name="20% - Colore 6" xfId="577" xr:uid="{00000000-0005-0000-0000-000040020000}"/>
    <cellStyle name="40% - Accent1 10" xfId="578" xr:uid="{00000000-0005-0000-0000-000041020000}"/>
    <cellStyle name="40% - Accent1 11" xfId="579" xr:uid="{00000000-0005-0000-0000-000042020000}"/>
    <cellStyle name="40% - Accent1 12" xfId="580" xr:uid="{00000000-0005-0000-0000-000043020000}"/>
    <cellStyle name="40% - Accent1 13" xfId="581" xr:uid="{00000000-0005-0000-0000-000044020000}"/>
    <cellStyle name="40% - Accent1 14" xfId="582" xr:uid="{00000000-0005-0000-0000-000045020000}"/>
    <cellStyle name="40% - Accent1 15" xfId="583" xr:uid="{00000000-0005-0000-0000-000046020000}"/>
    <cellStyle name="40% - Accent1 16" xfId="584" xr:uid="{00000000-0005-0000-0000-000047020000}"/>
    <cellStyle name="40% - Accent1 17" xfId="585" xr:uid="{00000000-0005-0000-0000-000048020000}"/>
    <cellStyle name="40% - Accent1 18" xfId="586" xr:uid="{00000000-0005-0000-0000-000049020000}"/>
    <cellStyle name="40% - Accent1 19" xfId="587" xr:uid="{00000000-0005-0000-0000-00004A020000}"/>
    <cellStyle name="40% - Accent1 2" xfId="588" xr:uid="{00000000-0005-0000-0000-00004B020000}"/>
    <cellStyle name="40% - Accent1 2 2" xfId="589" xr:uid="{00000000-0005-0000-0000-00004C020000}"/>
    <cellStyle name="40% - Accent1 2 3" xfId="590" xr:uid="{00000000-0005-0000-0000-00004D020000}"/>
    <cellStyle name="40% - Accent1 2 3 2" xfId="591" xr:uid="{00000000-0005-0000-0000-00004E020000}"/>
    <cellStyle name="40% - Accent1 2 3 2 2" xfId="592" xr:uid="{00000000-0005-0000-0000-00004F020000}"/>
    <cellStyle name="40% - Accent1 2 3 3" xfId="593" xr:uid="{00000000-0005-0000-0000-000050020000}"/>
    <cellStyle name="40% - Accent1 2 3 4" xfId="594" xr:uid="{00000000-0005-0000-0000-000051020000}"/>
    <cellStyle name="40% - Accent1 2 4" xfId="595" xr:uid="{00000000-0005-0000-0000-000052020000}"/>
    <cellStyle name="40% - Accent1 20" xfId="596" xr:uid="{00000000-0005-0000-0000-000053020000}"/>
    <cellStyle name="40% - Accent1 21" xfId="597" xr:uid="{00000000-0005-0000-0000-000054020000}"/>
    <cellStyle name="40% - Accent1 22" xfId="598" xr:uid="{00000000-0005-0000-0000-000055020000}"/>
    <cellStyle name="40% - Accent1 23" xfId="599" xr:uid="{00000000-0005-0000-0000-000056020000}"/>
    <cellStyle name="40% - Accent1 24" xfId="600" xr:uid="{00000000-0005-0000-0000-000057020000}"/>
    <cellStyle name="40% - Accent1 25" xfId="601" xr:uid="{00000000-0005-0000-0000-000058020000}"/>
    <cellStyle name="40% - Accent1 26" xfId="602" xr:uid="{00000000-0005-0000-0000-000059020000}"/>
    <cellStyle name="40% - Accent1 27" xfId="603" xr:uid="{00000000-0005-0000-0000-00005A020000}"/>
    <cellStyle name="40% - Accent1 28" xfId="604" xr:uid="{00000000-0005-0000-0000-00005B020000}"/>
    <cellStyle name="40% - Accent1 29" xfId="605" xr:uid="{00000000-0005-0000-0000-00005C020000}"/>
    <cellStyle name="40% - Accent1 3" xfId="606" xr:uid="{00000000-0005-0000-0000-00005D020000}"/>
    <cellStyle name="40% - Accent1 3 2" xfId="607" xr:uid="{00000000-0005-0000-0000-00005E020000}"/>
    <cellStyle name="40% - Accent1 30" xfId="608" xr:uid="{00000000-0005-0000-0000-00005F020000}"/>
    <cellStyle name="40% - Accent1 31" xfId="609" xr:uid="{00000000-0005-0000-0000-000060020000}"/>
    <cellStyle name="40% - Accent1 32" xfId="610" xr:uid="{00000000-0005-0000-0000-000061020000}"/>
    <cellStyle name="40% - Accent1 33" xfId="611" xr:uid="{00000000-0005-0000-0000-000062020000}"/>
    <cellStyle name="40% - Accent1 34" xfId="612" xr:uid="{00000000-0005-0000-0000-000063020000}"/>
    <cellStyle name="40% - Accent1 35" xfId="613" xr:uid="{00000000-0005-0000-0000-000064020000}"/>
    <cellStyle name="40% - Accent1 35 2" xfId="614" xr:uid="{00000000-0005-0000-0000-000065020000}"/>
    <cellStyle name="40% - Accent1 35 2 2" xfId="615" xr:uid="{00000000-0005-0000-0000-000066020000}"/>
    <cellStyle name="40% - Accent1 35 2 2 2" xfId="616" xr:uid="{00000000-0005-0000-0000-000067020000}"/>
    <cellStyle name="40% - Accent1 35 2 2 3" xfId="617" xr:uid="{00000000-0005-0000-0000-000068020000}"/>
    <cellStyle name="40% - Accent1 35 3" xfId="618" xr:uid="{00000000-0005-0000-0000-000069020000}"/>
    <cellStyle name="40% - Accent1 35 4" xfId="619" xr:uid="{00000000-0005-0000-0000-00006A020000}"/>
    <cellStyle name="40% - Accent1 35 5" xfId="620" xr:uid="{00000000-0005-0000-0000-00006B020000}"/>
    <cellStyle name="40% - Accent1 36" xfId="621" xr:uid="{00000000-0005-0000-0000-00006C020000}"/>
    <cellStyle name="40% - Accent1 37" xfId="622" xr:uid="{00000000-0005-0000-0000-00006D020000}"/>
    <cellStyle name="40% - Accent1 38" xfId="623" xr:uid="{00000000-0005-0000-0000-00006E020000}"/>
    <cellStyle name="40% - Accent1 39" xfId="624" xr:uid="{00000000-0005-0000-0000-00006F020000}"/>
    <cellStyle name="40% - Accent1 4" xfId="625" xr:uid="{00000000-0005-0000-0000-000070020000}"/>
    <cellStyle name="40% - Accent1 4 2" xfId="626" xr:uid="{00000000-0005-0000-0000-000071020000}"/>
    <cellStyle name="40% - Accent1 40" xfId="627" xr:uid="{00000000-0005-0000-0000-000072020000}"/>
    <cellStyle name="40% - Accent1 41" xfId="628" xr:uid="{00000000-0005-0000-0000-000073020000}"/>
    <cellStyle name="40% - Accent1 42" xfId="629" xr:uid="{00000000-0005-0000-0000-000074020000}"/>
    <cellStyle name="40% - Accent1 43" xfId="630" xr:uid="{00000000-0005-0000-0000-000075020000}"/>
    <cellStyle name="40% - Accent1 44" xfId="631" xr:uid="{00000000-0005-0000-0000-000076020000}"/>
    <cellStyle name="40% - Accent1 45" xfId="632" xr:uid="{00000000-0005-0000-0000-000077020000}"/>
    <cellStyle name="40% - Accent1 46" xfId="633" xr:uid="{00000000-0005-0000-0000-000078020000}"/>
    <cellStyle name="40% - Accent1 47" xfId="634" xr:uid="{00000000-0005-0000-0000-000079020000}"/>
    <cellStyle name="40% - Accent1 48" xfId="635" xr:uid="{00000000-0005-0000-0000-00007A020000}"/>
    <cellStyle name="40% - Accent1 49" xfId="636" xr:uid="{00000000-0005-0000-0000-00007B020000}"/>
    <cellStyle name="40% - Accent1 5" xfId="637" xr:uid="{00000000-0005-0000-0000-00007C020000}"/>
    <cellStyle name="40% - Accent1 50" xfId="638" xr:uid="{00000000-0005-0000-0000-00007D020000}"/>
    <cellStyle name="40% - Accent1 51" xfId="639" xr:uid="{00000000-0005-0000-0000-00007E020000}"/>
    <cellStyle name="40% - Accent1 52" xfId="640" xr:uid="{00000000-0005-0000-0000-00007F020000}"/>
    <cellStyle name="40% - Accent1 53" xfId="641" xr:uid="{00000000-0005-0000-0000-000080020000}"/>
    <cellStyle name="40% - Accent1 54" xfId="642" xr:uid="{00000000-0005-0000-0000-000081020000}"/>
    <cellStyle name="40% - Accent1 55" xfId="643" xr:uid="{00000000-0005-0000-0000-000082020000}"/>
    <cellStyle name="40% - Accent1 56" xfId="644" xr:uid="{00000000-0005-0000-0000-000083020000}"/>
    <cellStyle name="40% - Accent1 57" xfId="645" xr:uid="{00000000-0005-0000-0000-000084020000}"/>
    <cellStyle name="40% - Accent1 58" xfId="646" xr:uid="{00000000-0005-0000-0000-000085020000}"/>
    <cellStyle name="40% - Accent1 59" xfId="647" xr:uid="{00000000-0005-0000-0000-000086020000}"/>
    <cellStyle name="40% - Accent1 6" xfId="648" xr:uid="{00000000-0005-0000-0000-000087020000}"/>
    <cellStyle name="40% - Accent1 60" xfId="649" xr:uid="{00000000-0005-0000-0000-000088020000}"/>
    <cellStyle name="40% - Accent1 60 2" xfId="650" xr:uid="{00000000-0005-0000-0000-000089020000}"/>
    <cellStyle name="40% - Accent1 60 2 2" xfId="651" xr:uid="{00000000-0005-0000-0000-00008A020000}"/>
    <cellStyle name="40% - Accent1 60 2 2 2" xfId="652" xr:uid="{00000000-0005-0000-0000-00008B020000}"/>
    <cellStyle name="40% - Accent1 60 2 3" xfId="653" xr:uid="{00000000-0005-0000-0000-00008C020000}"/>
    <cellStyle name="40% - Accent1 60 3" xfId="654" xr:uid="{00000000-0005-0000-0000-00008D020000}"/>
    <cellStyle name="40% - Accent1 61" xfId="655" xr:uid="{00000000-0005-0000-0000-00008E020000}"/>
    <cellStyle name="40% - Accent1 62" xfId="656" xr:uid="{00000000-0005-0000-0000-00008F020000}"/>
    <cellStyle name="40% - Accent1 63" xfId="657" xr:uid="{00000000-0005-0000-0000-000090020000}"/>
    <cellStyle name="40% - Accent1 64" xfId="658" xr:uid="{00000000-0005-0000-0000-000091020000}"/>
    <cellStyle name="40% - Accent1 7" xfId="659" xr:uid="{00000000-0005-0000-0000-000092020000}"/>
    <cellStyle name="40% - Accent1 8" xfId="660" xr:uid="{00000000-0005-0000-0000-000093020000}"/>
    <cellStyle name="40% - Accent1 9" xfId="661" xr:uid="{00000000-0005-0000-0000-000094020000}"/>
    <cellStyle name="40% - Accent2 10" xfId="662" xr:uid="{00000000-0005-0000-0000-000095020000}"/>
    <cellStyle name="40% - Accent2 11" xfId="663" xr:uid="{00000000-0005-0000-0000-000096020000}"/>
    <cellStyle name="40% - Accent2 12" xfId="664" xr:uid="{00000000-0005-0000-0000-000097020000}"/>
    <cellStyle name="40% - Accent2 13" xfId="665" xr:uid="{00000000-0005-0000-0000-000098020000}"/>
    <cellStyle name="40% - Accent2 14" xfId="666" xr:uid="{00000000-0005-0000-0000-000099020000}"/>
    <cellStyle name="40% - Accent2 15" xfId="667" xr:uid="{00000000-0005-0000-0000-00009A020000}"/>
    <cellStyle name="40% - Accent2 16" xfId="668" xr:uid="{00000000-0005-0000-0000-00009B020000}"/>
    <cellStyle name="40% - Accent2 17" xfId="669" xr:uid="{00000000-0005-0000-0000-00009C020000}"/>
    <cellStyle name="40% - Accent2 18" xfId="670" xr:uid="{00000000-0005-0000-0000-00009D020000}"/>
    <cellStyle name="40% - Accent2 19" xfId="671" xr:uid="{00000000-0005-0000-0000-00009E020000}"/>
    <cellStyle name="40% - Accent2 2" xfId="672" xr:uid="{00000000-0005-0000-0000-00009F020000}"/>
    <cellStyle name="40% - Accent2 2 2" xfId="673" xr:uid="{00000000-0005-0000-0000-0000A0020000}"/>
    <cellStyle name="40% - Accent2 2 3" xfId="674" xr:uid="{00000000-0005-0000-0000-0000A1020000}"/>
    <cellStyle name="40% - Accent2 2 3 2" xfId="675" xr:uid="{00000000-0005-0000-0000-0000A2020000}"/>
    <cellStyle name="40% - Accent2 2 3 2 2" xfId="676" xr:uid="{00000000-0005-0000-0000-0000A3020000}"/>
    <cellStyle name="40% - Accent2 2 3 3" xfId="677" xr:uid="{00000000-0005-0000-0000-0000A4020000}"/>
    <cellStyle name="40% - Accent2 2 3 4" xfId="678" xr:uid="{00000000-0005-0000-0000-0000A5020000}"/>
    <cellStyle name="40% - Accent2 2 4" xfId="679" xr:uid="{00000000-0005-0000-0000-0000A6020000}"/>
    <cellStyle name="40% - Accent2 20" xfId="680" xr:uid="{00000000-0005-0000-0000-0000A7020000}"/>
    <cellStyle name="40% - Accent2 21" xfId="681" xr:uid="{00000000-0005-0000-0000-0000A8020000}"/>
    <cellStyle name="40% - Accent2 22" xfId="682" xr:uid="{00000000-0005-0000-0000-0000A9020000}"/>
    <cellStyle name="40% - Accent2 23" xfId="683" xr:uid="{00000000-0005-0000-0000-0000AA020000}"/>
    <cellStyle name="40% - Accent2 24" xfId="684" xr:uid="{00000000-0005-0000-0000-0000AB020000}"/>
    <cellStyle name="40% - Accent2 25" xfId="685" xr:uid="{00000000-0005-0000-0000-0000AC020000}"/>
    <cellStyle name="40% - Accent2 26" xfId="686" xr:uid="{00000000-0005-0000-0000-0000AD020000}"/>
    <cellStyle name="40% - Accent2 27" xfId="687" xr:uid="{00000000-0005-0000-0000-0000AE020000}"/>
    <cellStyle name="40% - Accent2 28" xfId="688" xr:uid="{00000000-0005-0000-0000-0000AF020000}"/>
    <cellStyle name="40% - Accent2 29" xfId="689" xr:uid="{00000000-0005-0000-0000-0000B0020000}"/>
    <cellStyle name="40% - Accent2 3" xfId="690" xr:uid="{00000000-0005-0000-0000-0000B1020000}"/>
    <cellStyle name="40% - Accent2 3 2" xfId="691" xr:uid="{00000000-0005-0000-0000-0000B2020000}"/>
    <cellStyle name="40% - Accent2 30" xfId="692" xr:uid="{00000000-0005-0000-0000-0000B3020000}"/>
    <cellStyle name="40% - Accent2 31" xfId="693" xr:uid="{00000000-0005-0000-0000-0000B4020000}"/>
    <cellStyle name="40% - Accent2 32" xfId="694" xr:uid="{00000000-0005-0000-0000-0000B5020000}"/>
    <cellStyle name="40% - Accent2 33" xfId="695" xr:uid="{00000000-0005-0000-0000-0000B6020000}"/>
    <cellStyle name="40% - Accent2 34" xfId="696" xr:uid="{00000000-0005-0000-0000-0000B7020000}"/>
    <cellStyle name="40% - Accent2 35" xfId="697" xr:uid="{00000000-0005-0000-0000-0000B8020000}"/>
    <cellStyle name="40% - Accent2 35 2" xfId="698" xr:uid="{00000000-0005-0000-0000-0000B9020000}"/>
    <cellStyle name="40% - Accent2 35 2 2" xfId="699" xr:uid="{00000000-0005-0000-0000-0000BA020000}"/>
    <cellStyle name="40% - Accent2 35 2 2 2" xfId="700" xr:uid="{00000000-0005-0000-0000-0000BB020000}"/>
    <cellStyle name="40% - Accent2 35 2 2 3" xfId="701" xr:uid="{00000000-0005-0000-0000-0000BC020000}"/>
    <cellStyle name="40% - Accent2 35 3" xfId="702" xr:uid="{00000000-0005-0000-0000-0000BD020000}"/>
    <cellStyle name="40% - Accent2 35 4" xfId="703" xr:uid="{00000000-0005-0000-0000-0000BE020000}"/>
    <cellStyle name="40% - Accent2 35 5" xfId="704" xr:uid="{00000000-0005-0000-0000-0000BF020000}"/>
    <cellStyle name="40% - Accent2 36" xfId="705" xr:uid="{00000000-0005-0000-0000-0000C0020000}"/>
    <cellStyle name="40% - Accent2 37" xfId="706" xr:uid="{00000000-0005-0000-0000-0000C1020000}"/>
    <cellStyle name="40% - Accent2 38" xfId="707" xr:uid="{00000000-0005-0000-0000-0000C2020000}"/>
    <cellStyle name="40% - Accent2 39" xfId="708" xr:uid="{00000000-0005-0000-0000-0000C3020000}"/>
    <cellStyle name="40% - Accent2 4" xfId="709" xr:uid="{00000000-0005-0000-0000-0000C4020000}"/>
    <cellStyle name="40% - Accent2 4 2" xfId="710" xr:uid="{00000000-0005-0000-0000-0000C5020000}"/>
    <cellStyle name="40% - Accent2 40" xfId="711" xr:uid="{00000000-0005-0000-0000-0000C6020000}"/>
    <cellStyle name="40% - Accent2 41" xfId="712" xr:uid="{00000000-0005-0000-0000-0000C7020000}"/>
    <cellStyle name="40% - Accent2 42" xfId="713" xr:uid="{00000000-0005-0000-0000-0000C8020000}"/>
    <cellStyle name="40% - Accent2 43" xfId="714" xr:uid="{00000000-0005-0000-0000-0000C9020000}"/>
    <cellStyle name="40% - Accent2 44" xfId="715" xr:uid="{00000000-0005-0000-0000-0000CA020000}"/>
    <cellStyle name="40% - Accent2 45" xfId="716" xr:uid="{00000000-0005-0000-0000-0000CB020000}"/>
    <cellStyle name="40% - Accent2 46" xfId="717" xr:uid="{00000000-0005-0000-0000-0000CC020000}"/>
    <cellStyle name="40% - Accent2 47" xfId="718" xr:uid="{00000000-0005-0000-0000-0000CD020000}"/>
    <cellStyle name="40% - Accent2 48" xfId="719" xr:uid="{00000000-0005-0000-0000-0000CE020000}"/>
    <cellStyle name="40% - Accent2 49" xfId="720" xr:uid="{00000000-0005-0000-0000-0000CF020000}"/>
    <cellStyle name="40% - Accent2 5" xfId="721" xr:uid="{00000000-0005-0000-0000-0000D0020000}"/>
    <cellStyle name="40% - Accent2 50" xfId="722" xr:uid="{00000000-0005-0000-0000-0000D1020000}"/>
    <cellStyle name="40% - Accent2 51" xfId="723" xr:uid="{00000000-0005-0000-0000-0000D2020000}"/>
    <cellStyle name="40% - Accent2 52" xfId="724" xr:uid="{00000000-0005-0000-0000-0000D3020000}"/>
    <cellStyle name="40% - Accent2 53" xfId="725" xr:uid="{00000000-0005-0000-0000-0000D4020000}"/>
    <cellStyle name="40% - Accent2 54" xfId="726" xr:uid="{00000000-0005-0000-0000-0000D5020000}"/>
    <cellStyle name="40% - Accent2 55" xfId="727" xr:uid="{00000000-0005-0000-0000-0000D6020000}"/>
    <cellStyle name="40% - Accent2 56" xfId="728" xr:uid="{00000000-0005-0000-0000-0000D7020000}"/>
    <cellStyle name="40% - Accent2 57" xfId="729" xr:uid="{00000000-0005-0000-0000-0000D8020000}"/>
    <cellStyle name="40% - Accent2 58" xfId="730" xr:uid="{00000000-0005-0000-0000-0000D9020000}"/>
    <cellStyle name="40% - Accent2 59" xfId="731" xr:uid="{00000000-0005-0000-0000-0000DA020000}"/>
    <cellStyle name="40% - Accent2 6" xfId="732" xr:uid="{00000000-0005-0000-0000-0000DB020000}"/>
    <cellStyle name="40% - Accent2 60" xfId="733" xr:uid="{00000000-0005-0000-0000-0000DC020000}"/>
    <cellStyle name="40% - Accent2 60 2" xfId="734" xr:uid="{00000000-0005-0000-0000-0000DD020000}"/>
    <cellStyle name="40% - Accent2 60 2 2" xfId="735" xr:uid="{00000000-0005-0000-0000-0000DE020000}"/>
    <cellStyle name="40% - Accent2 60 2 3" xfId="736" xr:uid="{00000000-0005-0000-0000-0000DF020000}"/>
    <cellStyle name="40% - Accent2 60 3" xfId="737" xr:uid="{00000000-0005-0000-0000-0000E0020000}"/>
    <cellStyle name="40% - Accent2 61" xfId="738" xr:uid="{00000000-0005-0000-0000-0000E1020000}"/>
    <cellStyle name="40% - Accent2 62" xfId="739" xr:uid="{00000000-0005-0000-0000-0000E2020000}"/>
    <cellStyle name="40% - Accent2 63" xfId="740" xr:uid="{00000000-0005-0000-0000-0000E3020000}"/>
    <cellStyle name="40% - Accent2 64" xfId="741" xr:uid="{00000000-0005-0000-0000-0000E4020000}"/>
    <cellStyle name="40% - Accent2 7" xfId="742" xr:uid="{00000000-0005-0000-0000-0000E5020000}"/>
    <cellStyle name="40% - Accent2 8" xfId="743" xr:uid="{00000000-0005-0000-0000-0000E6020000}"/>
    <cellStyle name="40% - Accent2 9" xfId="744" xr:uid="{00000000-0005-0000-0000-0000E7020000}"/>
    <cellStyle name="40% - Accent3 10" xfId="745" xr:uid="{00000000-0005-0000-0000-0000E8020000}"/>
    <cellStyle name="40% - Accent3 11" xfId="746" xr:uid="{00000000-0005-0000-0000-0000E9020000}"/>
    <cellStyle name="40% - Accent3 12" xfId="747" xr:uid="{00000000-0005-0000-0000-0000EA020000}"/>
    <cellStyle name="40% - Accent3 13" xfId="748" xr:uid="{00000000-0005-0000-0000-0000EB020000}"/>
    <cellStyle name="40% - Accent3 14" xfId="749" xr:uid="{00000000-0005-0000-0000-0000EC020000}"/>
    <cellStyle name="40% - Accent3 15" xfId="750" xr:uid="{00000000-0005-0000-0000-0000ED020000}"/>
    <cellStyle name="40% - Accent3 16" xfId="751" xr:uid="{00000000-0005-0000-0000-0000EE020000}"/>
    <cellStyle name="40% - Accent3 17" xfId="752" xr:uid="{00000000-0005-0000-0000-0000EF020000}"/>
    <cellStyle name="40% - Accent3 18" xfId="753" xr:uid="{00000000-0005-0000-0000-0000F0020000}"/>
    <cellStyle name="40% - Accent3 19" xfId="754" xr:uid="{00000000-0005-0000-0000-0000F1020000}"/>
    <cellStyle name="40% - Accent3 2" xfId="755" xr:uid="{00000000-0005-0000-0000-0000F2020000}"/>
    <cellStyle name="40% - Accent3 2 2" xfId="756" xr:uid="{00000000-0005-0000-0000-0000F3020000}"/>
    <cellStyle name="40% - Accent3 2 3" xfId="757" xr:uid="{00000000-0005-0000-0000-0000F4020000}"/>
    <cellStyle name="40% - Accent3 2 3 2" xfId="758" xr:uid="{00000000-0005-0000-0000-0000F5020000}"/>
    <cellStyle name="40% - Accent3 2 3 2 2" xfId="759" xr:uid="{00000000-0005-0000-0000-0000F6020000}"/>
    <cellStyle name="40% - Accent3 2 3 3" xfId="760" xr:uid="{00000000-0005-0000-0000-0000F7020000}"/>
    <cellStyle name="40% - Accent3 2 3 4" xfId="761" xr:uid="{00000000-0005-0000-0000-0000F8020000}"/>
    <cellStyle name="40% - Accent3 2 4" xfId="762" xr:uid="{00000000-0005-0000-0000-0000F9020000}"/>
    <cellStyle name="40% - Accent3 20" xfId="763" xr:uid="{00000000-0005-0000-0000-0000FA020000}"/>
    <cellStyle name="40% - Accent3 21" xfId="764" xr:uid="{00000000-0005-0000-0000-0000FB020000}"/>
    <cellStyle name="40% - Accent3 22" xfId="765" xr:uid="{00000000-0005-0000-0000-0000FC020000}"/>
    <cellStyle name="40% - Accent3 23" xfId="766" xr:uid="{00000000-0005-0000-0000-0000FD020000}"/>
    <cellStyle name="40% - Accent3 24" xfId="767" xr:uid="{00000000-0005-0000-0000-0000FE020000}"/>
    <cellStyle name="40% - Accent3 25" xfId="768" xr:uid="{00000000-0005-0000-0000-0000FF020000}"/>
    <cellStyle name="40% - Accent3 26" xfId="769" xr:uid="{00000000-0005-0000-0000-000000030000}"/>
    <cellStyle name="40% - Accent3 27" xfId="770" xr:uid="{00000000-0005-0000-0000-000001030000}"/>
    <cellStyle name="40% - Accent3 28" xfId="771" xr:uid="{00000000-0005-0000-0000-000002030000}"/>
    <cellStyle name="40% - Accent3 29" xfId="772" xr:uid="{00000000-0005-0000-0000-000003030000}"/>
    <cellStyle name="40% - Accent3 3" xfId="773" xr:uid="{00000000-0005-0000-0000-000004030000}"/>
    <cellStyle name="40% - Accent3 3 2" xfId="774" xr:uid="{00000000-0005-0000-0000-000005030000}"/>
    <cellStyle name="40% - Accent3 30" xfId="775" xr:uid="{00000000-0005-0000-0000-000006030000}"/>
    <cellStyle name="40% - Accent3 31" xfId="776" xr:uid="{00000000-0005-0000-0000-000007030000}"/>
    <cellStyle name="40% - Accent3 32" xfId="777" xr:uid="{00000000-0005-0000-0000-000008030000}"/>
    <cellStyle name="40% - Accent3 33" xfId="778" xr:uid="{00000000-0005-0000-0000-000009030000}"/>
    <cellStyle name="40% - Accent3 34" xfId="779" xr:uid="{00000000-0005-0000-0000-00000A030000}"/>
    <cellStyle name="40% - Accent3 35" xfId="780" xr:uid="{00000000-0005-0000-0000-00000B030000}"/>
    <cellStyle name="40% - Accent3 35 2" xfId="781" xr:uid="{00000000-0005-0000-0000-00000C030000}"/>
    <cellStyle name="40% - Accent3 35 2 2" xfId="782" xr:uid="{00000000-0005-0000-0000-00000D030000}"/>
    <cellStyle name="40% - Accent3 35 2 2 2" xfId="783" xr:uid="{00000000-0005-0000-0000-00000E030000}"/>
    <cellStyle name="40% - Accent3 35 2 2 3" xfId="784" xr:uid="{00000000-0005-0000-0000-00000F030000}"/>
    <cellStyle name="40% - Accent3 35 3" xfId="785" xr:uid="{00000000-0005-0000-0000-000010030000}"/>
    <cellStyle name="40% - Accent3 35 4" xfId="786" xr:uid="{00000000-0005-0000-0000-000011030000}"/>
    <cellStyle name="40% - Accent3 35 5" xfId="787" xr:uid="{00000000-0005-0000-0000-000012030000}"/>
    <cellStyle name="40% - Accent3 36" xfId="788" xr:uid="{00000000-0005-0000-0000-000013030000}"/>
    <cellStyle name="40% - Accent3 37" xfId="789" xr:uid="{00000000-0005-0000-0000-000014030000}"/>
    <cellStyle name="40% - Accent3 38" xfId="790" xr:uid="{00000000-0005-0000-0000-000015030000}"/>
    <cellStyle name="40% - Accent3 39" xfId="791" xr:uid="{00000000-0005-0000-0000-000016030000}"/>
    <cellStyle name="40% - Accent3 4" xfId="792" xr:uid="{00000000-0005-0000-0000-000017030000}"/>
    <cellStyle name="40% - Accent3 4 2" xfId="793" xr:uid="{00000000-0005-0000-0000-000018030000}"/>
    <cellStyle name="40% - Accent3 40" xfId="794" xr:uid="{00000000-0005-0000-0000-000019030000}"/>
    <cellStyle name="40% - Accent3 41" xfId="795" xr:uid="{00000000-0005-0000-0000-00001A030000}"/>
    <cellStyle name="40% - Accent3 42" xfId="796" xr:uid="{00000000-0005-0000-0000-00001B030000}"/>
    <cellStyle name="40% - Accent3 43" xfId="797" xr:uid="{00000000-0005-0000-0000-00001C030000}"/>
    <cellStyle name="40% - Accent3 44" xfId="798" xr:uid="{00000000-0005-0000-0000-00001D030000}"/>
    <cellStyle name="40% - Accent3 45" xfId="799" xr:uid="{00000000-0005-0000-0000-00001E030000}"/>
    <cellStyle name="40% - Accent3 46" xfId="800" xr:uid="{00000000-0005-0000-0000-00001F030000}"/>
    <cellStyle name="40% - Accent3 47" xfId="801" xr:uid="{00000000-0005-0000-0000-000020030000}"/>
    <cellStyle name="40% - Accent3 48" xfId="802" xr:uid="{00000000-0005-0000-0000-000021030000}"/>
    <cellStyle name="40% - Accent3 49" xfId="803" xr:uid="{00000000-0005-0000-0000-000022030000}"/>
    <cellStyle name="40% - Accent3 5" xfId="804" xr:uid="{00000000-0005-0000-0000-000023030000}"/>
    <cellStyle name="40% - Accent3 50" xfId="805" xr:uid="{00000000-0005-0000-0000-000024030000}"/>
    <cellStyle name="40% - Accent3 51" xfId="806" xr:uid="{00000000-0005-0000-0000-000025030000}"/>
    <cellStyle name="40% - Accent3 52" xfId="807" xr:uid="{00000000-0005-0000-0000-000026030000}"/>
    <cellStyle name="40% - Accent3 53" xfId="808" xr:uid="{00000000-0005-0000-0000-000027030000}"/>
    <cellStyle name="40% - Accent3 54" xfId="809" xr:uid="{00000000-0005-0000-0000-000028030000}"/>
    <cellStyle name="40% - Accent3 55" xfId="810" xr:uid="{00000000-0005-0000-0000-000029030000}"/>
    <cellStyle name="40% - Accent3 56" xfId="811" xr:uid="{00000000-0005-0000-0000-00002A030000}"/>
    <cellStyle name="40% - Accent3 57" xfId="812" xr:uid="{00000000-0005-0000-0000-00002B030000}"/>
    <cellStyle name="40% - Accent3 58" xfId="813" xr:uid="{00000000-0005-0000-0000-00002C030000}"/>
    <cellStyle name="40% - Accent3 59" xfId="814" xr:uid="{00000000-0005-0000-0000-00002D030000}"/>
    <cellStyle name="40% - Accent3 6" xfId="815" xr:uid="{00000000-0005-0000-0000-00002E030000}"/>
    <cellStyle name="40% - Accent3 60" xfId="816" xr:uid="{00000000-0005-0000-0000-00002F030000}"/>
    <cellStyle name="40% - Accent3 60 2" xfId="817" xr:uid="{00000000-0005-0000-0000-000030030000}"/>
    <cellStyle name="40% - Accent3 60 2 2" xfId="818" xr:uid="{00000000-0005-0000-0000-000031030000}"/>
    <cellStyle name="40% - Accent3 60 2 2 2" xfId="819" xr:uid="{00000000-0005-0000-0000-000032030000}"/>
    <cellStyle name="40% - Accent3 60 2 3" xfId="820" xr:uid="{00000000-0005-0000-0000-000033030000}"/>
    <cellStyle name="40% - Accent3 60 3" xfId="821" xr:uid="{00000000-0005-0000-0000-000034030000}"/>
    <cellStyle name="40% - Accent3 61" xfId="822" xr:uid="{00000000-0005-0000-0000-000035030000}"/>
    <cellStyle name="40% - Accent3 62" xfId="823" xr:uid="{00000000-0005-0000-0000-000036030000}"/>
    <cellStyle name="40% - Accent3 63" xfId="824" xr:uid="{00000000-0005-0000-0000-000037030000}"/>
    <cellStyle name="40% - Accent3 64" xfId="825" xr:uid="{00000000-0005-0000-0000-000038030000}"/>
    <cellStyle name="40% - Accent3 7" xfId="826" xr:uid="{00000000-0005-0000-0000-000039030000}"/>
    <cellStyle name="40% - Accent3 8" xfId="827" xr:uid="{00000000-0005-0000-0000-00003A030000}"/>
    <cellStyle name="40% - Accent3 9" xfId="828" xr:uid="{00000000-0005-0000-0000-00003B030000}"/>
    <cellStyle name="40% - Accent4 10" xfId="829" xr:uid="{00000000-0005-0000-0000-00003C030000}"/>
    <cellStyle name="40% - Accent4 11" xfId="830" xr:uid="{00000000-0005-0000-0000-00003D030000}"/>
    <cellStyle name="40% - Accent4 12" xfId="831" xr:uid="{00000000-0005-0000-0000-00003E030000}"/>
    <cellStyle name="40% - Accent4 13" xfId="832" xr:uid="{00000000-0005-0000-0000-00003F030000}"/>
    <cellStyle name="40% - Accent4 14" xfId="833" xr:uid="{00000000-0005-0000-0000-000040030000}"/>
    <cellStyle name="40% - Accent4 15" xfId="834" xr:uid="{00000000-0005-0000-0000-000041030000}"/>
    <cellStyle name="40% - Accent4 16" xfId="835" xr:uid="{00000000-0005-0000-0000-000042030000}"/>
    <cellStyle name="40% - Accent4 17" xfId="836" xr:uid="{00000000-0005-0000-0000-000043030000}"/>
    <cellStyle name="40% - Accent4 18" xfId="837" xr:uid="{00000000-0005-0000-0000-000044030000}"/>
    <cellStyle name="40% - Accent4 19" xfId="838" xr:uid="{00000000-0005-0000-0000-000045030000}"/>
    <cellStyle name="40% - Accent4 2" xfId="839" xr:uid="{00000000-0005-0000-0000-000046030000}"/>
    <cellStyle name="40% - Accent4 2 2" xfId="840" xr:uid="{00000000-0005-0000-0000-000047030000}"/>
    <cellStyle name="40% - Accent4 2 3" xfId="841" xr:uid="{00000000-0005-0000-0000-000048030000}"/>
    <cellStyle name="40% - Accent4 2 3 2" xfId="842" xr:uid="{00000000-0005-0000-0000-000049030000}"/>
    <cellStyle name="40% - Accent4 2 3 2 2" xfId="843" xr:uid="{00000000-0005-0000-0000-00004A030000}"/>
    <cellStyle name="40% - Accent4 2 3 3" xfId="844" xr:uid="{00000000-0005-0000-0000-00004B030000}"/>
    <cellStyle name="40% - Accent4 2 3 4" xfId="845" xr:uid="{00000000-0005-0000-0000-00004C030000}"/>
    <cellStyle name="40% - Accent4 2 4" xfId="846" xr:uid="{00000000-0005-0000-0000-00004D030000}"/>
    <cellStyle name="40% - Accent4 20" xfId="847" xr:uid="{00000000-0005-0000-0000-00004E030000}"/>
    <cellStyle name="40% - Accent4 21" xfId="848" xr:uid="{00000000-0005-0000-0000-00004F030000}"/>
    <cellStyle name="40% - Accent4 22" xfId="849" xr:uid="{00000000-0005-0000-0000-000050030000}"/>
    <cellStyle name="40% - Accent4 23" xfId="850" xr:uid="{00000000-0005-0000-0000-000051030000}"/>
    <cellStyle name="40% - Accent4 24" xfId="851" xr:uid="{00000000-0005-0000-0000-000052030000}"/>
    <cellStyle name="40% - Accent4 25" xfId="852" xr:uid="{00000000-0005-0000-0000-000053030000}"/>
    <cellStyle name="40% - Accent4 26" xfId="853" xr:uid="{00000000-0005-0000-0000-000054030000}"/>
    <cellStyle name="40% - Accent4 27" xfId="854" xr:uid="{00000000-0005-0000-0000-000055030000}"/>
    <cellStyle name="40% - Accent4 28" xfId="855" xr:uid="{00000000-0005-0000-0000-000056030000}"/>
    <cellStyle name="40% - Accent4 29" xfId="856" xr:uid="{00000000-0005-0000-0000-000057030000}"/>
    <cellStyle name="40% - Accent4 3" xfId="857" xr:uid="{00000000-0005-0000-0000-000058030000}"/>
    <cellStyle name="40% - Accent4 3 2" xfId="858" xr:uid="{00000000-0005-0000-0000-000059030000}"/>
    <cellStyle name="40% - Accent4 30" xfId="859" xr:uid="{00000000-0005-0000-0000-00005A030000}"/>
    <cellStyle name="40% - Accent4 31" xfId="860" xr:uid="{00000000-0005-0000-0000-00005B030000}"/>
    <cellStyle name="40% - Accent4 32" xfId="861" xr:uid="{00000000-0005-0000-0000-00005C030000}"/>
    <cellStyle name="40% - Accent4 33" xfId="862" xr:uid="{00000000-0005-0000-0000-00005D030000}"/>
    <cellStyle name="40% - Accent4 34" xfId="863" xr:uid="{00000000-0005-0000-0000-00005E030000}"/>
    <cellStyle name="40% - Accent4 35" xfId="864" xr:uid="{00000000-0005-0000-0000-00005F030000}"/>
    <cellStyle name="40% - Accent4 35 2" xfId="865" xr:uid="{00000000-0005-0000-0000-000060030000}"/>
    <cellStyle name="40% - Accent4 35 2 2" xfId="866" xr:uid="{00000000-0005-0000-0000-000061030000}"/>
    <cellStyle name="40% - Accent4 35 2 2 2" xfId="867" xr:uid="{00000000-0005-0000-0000-000062030000}"/>
    <cellStyle name="40% - Accent4 35 2 2 3" xfId="868" xr:uid="{00000000-0005-0000-0000-000063030000}"/>
    <cellStyle name="40% - Accent4 35 3" xfId="869" xr:uid="{00000000-0005-0000-0000-000064030000}"/>
    <cellStyle name="40% - Accent4 35 4" xfId="870" xr:uid="{00000000-0005-0000-0000-000065030000}"/>
    <cellStyle name="40% - Accent4 35 5" xfId="871" xr:uid="{00000000-0005-0000-0000-000066030000}"/>
    <cellStyle name="40% - Accent4 36" xfId="872" xr:uid="{00000000-0005-0000-0000-000067030000}"/>
    <cellStyle name="40% - Accent4 37" xfId="873" xr:uid="{00000000-0005-0000-0000-000068030000}"/>
    <cellStyle name="40% - Accent4 38" xfId="874" xr:uid="{00000000-0005-0000-0000-000069030000}"/>
    <cellStyle name="40% - Accent4 39" xfId="875" xr:uid="{00000000-0005-0000-0000-00006A030000}"/>
    <cellStyle name="40% - Accent4 4" xfId="876" xr:uid="{00000000-0005-0000-0000-00006B030000}"/>
    <cellStyle name="40% - Accent4 4 2" xfId="877" xr:uid="{00000000-0005-0000-0000-00006C030000}"/>
    <cellStyle name="40% - Accent4 40" xfId="878" xr:uid="{00000000-0005-0000-0000-00006D030000}"/>
    <cellStyle name="40% - Accent4 41" xfId="879" xr:uid="{00000000-0005-0000-0000-00006E030000}"/>
    <cellStyle name="40% - Accent4 42" xfId="880" xr:uid="{00000000-0005-0000-0000-00006F030000}"/>
    <cellStyle name="40% - Accent4 43" xfId="881" xr:uid="{00000000-0005-0000-0000-000070030000}"/>
    <cellStyle name="40% - Accent4 44" xfId="882" xr:uid="{00000000-0005-0000-0000-000071030000}"/>
    <cellStyle name="40% - Accent4 45" xfId="883" xr:uid="{00000000-0005-0000-0000-000072030000}"/>
    <cellStyle name="40% - Accent4 46" xfId="884" xr:uid="{00000000-0005-0000-0000-000073030000}"/>
    <cellStyle name="40% - Accent4 47" xfId="885" xr:uid="{00000000-0005-0000-0000-000074030000}"/>
    <cellStyle name="40% - Accent4 48" xfId="886" xr:uid="{00000000-0005-0000-0000-000075030000}"/>
    <cellStyle name="40% - Accent4 49" xfId="887" xr:uid="{00000000-0005-0000-0000-000076030000}"/>
    <cellStyle name="40% - Accent4 5" xfId="888" xr:uid="{00000000-0005-0000-0000-000077030000}"/>
    <cellStyle name="40% - Accent4 50" xfId="889" xr:uid="{00000000-0005-0000-0000-000078030000}"/>
    <cellStyle name="40% - Accent4 51" xfId="890" xr:uid="{00000000-0005-0000-0000-000079030000}"/>
    <cellStyle name="40% - Accent4 52" xfId="891" xr:uid="{00000000-0005-0000-0000-00007A030000}"/>
    <cellStyle name="40% - Accent4 53" xfId="892" xr:uid="{00000000-0005-0000-0000-00007B030000}"/>
    <cellStyle name="40% - Accent4 54" xfId="893" xr:uid="{00000000-0005-0000-0000-00007C030000}"/>
    <cellStyle name="40% - Accent4 55" xfId="894" xr:uid="{00000000-0005-0000-0000-00007D030000}"/>
    <cellStyle name="40% - Accent4 56" xfId="895" xr:uid="{00000000-0005-0000-0000-00007E030000}"/>
    <cellStyle name="40% - Accent4 57" xfId="896" xr:uid="{00000000-0005-0000-0000-00007F030000}"/>
    <cellStyle name="40% - Accent4 58" xfId="897" xr:uid="{00000000-0005-0000-0000-000080030000}"/>
    <cellStyle name="40% - Accent4 59" xfId="898" xr:uid="{00000000-0005-0000-0000-000081030000}"/>
    <cellStyle name="40% - Accent4 6" xfId="899" xr:uid="{00000000-0005-0000-0000-000082030000}"/>
    <cellStyle name="40% - Accent4 60" xfId="900" xr:uid="{00000000-0005-0000-0000-000083030000}"/>
    <cellStyle name="40% - Accent4 60 2" xfId="901" xr:uid="{00000000-0005-0000-0000-000084030000}"/>
    <cellStyle name="40% - Accent4 60 2 2" xfId="902" xr:uid="{00000000-0005-0000-0000-000085030000}"/>
    <cellStyle name="40% - Accent4 60 2 2 2" xfId="903" xr:uid="{00000000-0005-0000-0000-000086030000}"/>
    <cellStyle name="40% - Accent4 60 2 3" xfId="904" xr:uid="{00000000-0005-0000-0000-000087030000}"/>
    <cellStyle name="40% - Accent4 60 3" xfId="905" xr:uid="{00000000-0005-0000-0000-000088030000}"/>
    <cellStyle name="40% - Accent4 61" xfId="906" xr:uid="{00000000-0005-0000-0000-000089030000}"/>
    <cellStyle name="40% - Accent4 62" xfId="907" xr:uid="{00000000-0005-0000-0000-00008A030000}"/>
    <cellStyle name="40% - Accent4 63" xfId="908" xr:uid="{00000000-0005-0000-0000-00008B030000}"/>
    <cellStyle name="40% - Accent4 64" xfId="909" xr:uid="{00000000-0005-0000-0000-00008C030000}"/>
    <cellStyle name="40% - Accent4 7" xfId="910" xr:uid="{00000000-0005-0000-0000-00008D030000}"/>
    <cellStyle name="40% - Accent4 8" xfId="911" xr:uid="{00000000-0005-0000-0000-00008E030000}"/>
    <cellStyle name="40% - Accent4 9" xfId="912" xr:uid="{00000000-0005-0000-0000-00008F030000}"/>
    <cellStyle name="40% - Accent5 10" xfId="913" xr:uid="{00000000-0005-0000-0000-000090030000}"/>
    <cellStyle name="40% - Accent5 11" xfId="914" xr:uid="{00000000-0005-0000-0000-000091030000}"/>
    <cellStyle name="40% - Accent5 12" xfId="915" xr:uid="{00000000-0005-0000-0000-000092030000}"/>
    <cellStyle name="40% - Accent5 13" xfId="916" xr:uid="{00000000-0005-0000-0000-000093030000}"/>
    <cellStyle name="40% - Accent5 14" xfId="917" xr:uid="{00000000-0005-0000-0000-000094030000}"/>
    <cellStyle name="40% - Accent5 15" xfId="918" xr:uid="{00000000-0005-0000-0000-000095030000}"/>
    <cellStyle name="40% - Accent5 16" xfId="919" xr:uid="{00000000-0005-0000-0000-000096030000}"/>
    <cellStyle name="40% - Accent5 17" xfId="920" xr:uid="{00000000-0005-0000-0000-000097030000}"/>
    <cellStyle name="40% - Accent5 18" xfId="921" xr:uid="{00000000-0005-0000-0000-000098030000}"/>
    <cellStyle name="40% - Accent5 19" xfId="922" xr:uid="{00000000-0005-0000-0000-000099030000}"/>
    <cellStyle name="40% - Accent5 2" xfId="923" xr:uid="{00000000-0005-0000-0000-00009A030000}"/>
    <cellStyle name="40% - Accent5 2 2" xfId="924" xr:uid="{00000000-0005-0000-0000-00009B030000}"/>
    <cellStyle name="40% - Accent5 2 3" xfId="925" xr:uid="{00000000-0005-0000-0000-00009C030000}"/>
    <cellStyle name="40% - Accent5 2 3 2" xfId="926" xr:uid="{00000000-0005-0000-0000-00009D030000}"/>
    <cellStyle name="40% - Accent5 2 3 2 2" xfId="927" xr:uid="{00000000-0005-0000-0000-00009E030000}"/>
    <cellStyle name="40% - Accent5 2 3 3" xfId="928" xr:uid="{00000000-0005-0000-0000-00009F030000}"/>
    <cellStyle name="40% - Accent5 2 3 4" xfId="929" xr:uid="{00000000-0005-0000-0000-0000A0030000}"/>
    <cellStyle name="40% - Accent5 2 4" xfId="930" xr:uid="{00000000-0005-0000-0000-0000A1030000}"/>
    <cellStyle name="40% - Accent5 20" xfId="931" xr:uid="{00000000-0005-0000-0000-0000A2030000}"/>
    <cellStyle name="40% - Accent5 21" xfId="932" xr:uid="{00000000-0005-0000-0000-0000A3030000}"/>
    <cellStyle name="40% - Accent5 22" xfId="933" xr:uid="{00000000-0005-0000-0000-0000A4030000}"/>
    <cellStyle name="40% - Accent5 23" xfId="934" xr:uid="{00000000-0005-0000-0000-0000A5030000}"/>
    <cellStyle name="40% - Accent5 24" xfId="935" xr:uid="{00000000-0005-0000-0000-0000A6030000}"/>
    <cellStyle name="40% - Accent5 25" xfId="936" xr:uid="{00000000-0005-0000-0000-0000A7030000}"/>
    <cellStyle name="40% - Accent5 26" xfId="937" xr:uid="{00000000-0005-0000-0000-0000A8030000}"/>
    <cellStyle name="40% - Accent5 27" xfId="938" xr:uid="{00000000-0005-0000-0000-0000A9030000}"/>
    <cellStyle name="40% - Accent5 28" xfId="939" xr:uid="{00000000-0005-0000-0000-0000AA030000}"/>
    <cellStyle name="40% - Accent5 29" xfId="940" xr:uid="{00000000-0005-0000-0000-0000AB030000}"/>
    <cellStyle name="40% - Accent5 3" xfId="941" xr:uid="{00000000-0005-0000-0000-0000AC030000}"/>
    <cellStyle name="40% - Accent5 3 2" xfId="942" xr:uid="{00000000-0005-0000-0000-0000AD030000}"/>
    <cellStyle name="40% - Accent5 30" xfId="943" xr:uid="{00000000-0005-0000-0000-0000AE030000}"/>
    <cellStyle name="40% - Accent5 31" xfId="944" xr:uid="{00000000-0005-0000-0000-0000AF030000}"/>
    <cellStyle name="40% - Accent5 32" xfId="945" xr:uid="{00000000-0005-0000-0000-0000B0030000}"/>
    <cellStyle name="40% - Accent5 33" xfId="946" xr:uid="{00000000-0005-0000-0000-0000B1030000}"/>
    <cellStyle name="40% - Accent5 34" xfId="947" xr:uid="{00000000-0005-0000-0000-0000B2030000}"/>
    <cellStyle name="40% - Accent5 35" xfId="948" xr:uid="{00000000-0005-0000-0000-0000B3030000}"/>
    <cellStyle name="40% - Accent5 35 2" xfId="949" xr:uid="{00000000-0005-0000-0000-0000B4030000}"/>
    <cellStyle name="40% - Accent5 35 2 2" xfId="950" xr:uid="{00000000-0005-0000-0000-0000B5030000}"/>
    <cellStyle name="40% - Accent5 35 2 2 2" xfId="951" xr:uid="{00000000-0005-0000-0000-0000B6030000}"/>
    <cellStyle name="40% - Accent5 35 2 2 3" xfId="952" xr:uid="{00000000-0005-0000-0000-0000B7030000}"/>
    <cellStyle name="40% - Accent5 35 3" xfId="953" xr:uid="{00000000-0005-0000-0000-0000B8030000}"/>
    <cellStyle name="40% - Accent5 35 4" xfId="954" xr:uid="{00000000-0005-0000-0000-0000B9030000}"/>
    <cellStyle name="40% - Accent5 35 5" xfId="955" xr:uid="{00000000-0005-0000-0000-0000BA030000}"/>
    <cellStyle name="40% - Accent5 36" xfId="956" xr:uid="{00000000-0005-0000-0000-0000BB030000}"/>
    <cellStyle name="40% - Accent5 37" xfId="957" xr:uid="{00000000-0005-0000-0000-0000BC030000}"/>
    <cellStyle name="40% - Accent5 38" xfId="958" xr:uid="{00000000-0005-0000-0000-0000BD030000}"/>
    <cellStyle name="40% - Accent5 39" xfId="959" xr:uid="{00000000-0005-0000-0000-0000BE030000}"/>
    <cellStyle name="40% - Accent5 4" xfId="960" xr:uid="{00000000-0005-0000-0000-0000BF030000}"/>
    <cellStyle name="40% - Accent5 4 2" xfId="961" xr:uid="{00000000-0005-0000-0000-0000C0030000}"/>
    <cellStyle name="40% - Accent5 40" xfId="962" xr:uid="{00000000-0005-0000-0000-0000C1030000}"/>
    <cellStyle name="40% - Accent5 41" xfId="963" xr:uid="{00000000-0005-0000-0000-0000C2030000}"/>
    <cellStyle name="40% - Accent5 42" xfId="964" xr:uid="{00000000-0005-0000-0000-0000C3030000}"/>
    <cellStyle name="40% - Accent5 43" xfId="965" xr:uid="{00000000-0005-0000-0000-0000C4030000}"/>
    <cellStyle name="40% - Accent5 44" xfId="966" xr:uid="{00000000-0005-0000-0000-0000C5030000}"/>
    <cellStyle name="40% - Accent5 45" xfId="967" xr:uid="{00000000-0005-0000-0000-0000C6030000}"/>
    <cellStyle name="40% - Accent5 46" xfId="968" xr:uid="{00000000-0005-0000-0000-0000C7030000}"/>
    <cellStyle name="40% - Accent5 47" xfId="969" xr:uid="{00000000-0005-0000-0000-0000C8030000}"/>
    <cellStyle name="40% - Accent5 48" xfId="970" xr:uid="{00000000-0005-0000-0000-0000C9030000}"/>
    <cellStyle name="40% - Accent5 49" xfId="971" xr:uid="{00000000-0005-0000-0000-0000CA030000}"/>
    <cellStyle name="40% - Accent5 5" xfId="972" xr:uid="{00000000-0005-0000-0000-0000CB030000}"/>
    <cellStyle name="40% - Accent5 50" xfId="973" xr:uid="{00000000-0005-0000-0000-0000CC030000}"/>
    <cellStyle name="40% - Accent5 51" xfId="974" xr:uid="{00000000-0005-0000-0000-0000CD030000}"/>
    <cellStyle name="40% - Accent5 52" xfId="975" xr:uid="{00000000-0005-0000-0000-0000CE030000}"/>
    <cellStyle name="40% - Accent5 53" xfId="976" xr:uid="{00000000-0005-0000-0000-0000CF030000}"/>
    <cellStyle name="40% - Accent5 54" xfId="977" xr:uid="{00000000-0005-0000-0000-0000D0030000}"/>
    <cellStyle name="40% - Accent5 55" xfId="978" xr:uid="{00000000-0005-0000-0000-0000D1030000}"/>
    <cellStyle name="40% - Accent5 56" xfId="979" xr:uid="{00000000-0005-0000-0000-0000D2030000}"/>
    <cellStyle name="40% - Accent5 57" xfId="980" xr:uid="{00000000-0005-0000-0000-0000D3030000}"/>
    <cellStyle name="40% - Accent5 58" xfId="981" xr:uid="{00000000-0005-0000-0000-0000D4030000}"/>
    <cellStyle name="40% - Accent5 59" xfId="982" xr:uid="{00000000-0005-0000-0000-0000D5030000}"/>
    <cellStyle name="40% - Accent5 6" xfId="983" xr:uid="{00000000-0005-0000-0000-0000D6030000}"/>
    <cellStyle name="40% - Accent5 60" xfId="984" xr:uid="{00000000-0005-0000-0000-0000D7030000}"/>
    <cellStyle name="40% - Accent5 60 2" xfId="985" xr:uid="{00000000-0005-0000-0000-0000D8030000}"/>
    <cellStyle name="40% - Accent5 60 2 2" xfId="986" xr:uid="{00000000-0005-0000-0000-0000D9030000}"/>
    <cellStyle name="40% - Accent5 60 2 3" xfId="987" xr:uid="{00000000-0005-0000-0000-0000DA030000}"/>
    <cellStyle name="40% - Accent5 60 3" xfId="988" xr:uid="{00000000-0005-0000-0000-0000DB030000}"/>
    <cellStyle name="40% - Accent5 61" xfId="989" xr:uid="{00000000-0005-0000-0000-0000DC030000}"/>
    <cellStyle name="40% - Accent5 62" xfId="990" xr:uid="{00000000-0005-0000-0000-0000DD030000}"/>
    <cellStyle name="40% - Accent5 63" xfId="991" xr:uid="{00000000-0005-0000-0000-0000DE030000}"/>
    <cellStyle name="40% - Accent5 64" xfId="992" xr:uid="{00000000-0005-0000-0000-0000DF030000}"/>
    <cellStyle name="40% - Accent5 7" xfId="993" xr:uid="{00000000-0005-0000-0000-0000E0030000}"/>
    <cellStyle name="40% - Accent5 8" xfId="994" xr:uid="{00000000-0005-0000-0000-0000E1030000}"/>
    <cellStyle name="40% - Accent5 9" xfId="995" xr:uid="{00000000-0005-0000-0000-0000E2030000}"/>
    <cellStyle name="40% - Accent6 10" xfId="996" xr:uid="{00000000-0005-0000-0000-0000E3030000}"/>
    <cellStyle name="40% - Accent6 11" xfId="997" xr:uid="{00000000-0005-0000-0000-0000E4030000}"/>
    <cellStyle name="40% - Accent6 12" xfId="998" xr:uid="{00000000-0005-0000-0000-0000E5030000}"/>
    <cellStyle name="40% - Accent6 13" xfId="999" xr:uid="{00000000-0005-0000-0000-0000E6030000}"/>
    <cellStyle name="40% - Accent6 14" xfId="1000" xr:uid="{00000000-0005-0000-0000-0000E7030000}"/>
    <cellStyle name="40% - Accent6 15" xfId="1001" xr:uid="{00000000-0005-0000-0000-0000E8030000}"/>
    <cellStyle name="40% - Accent6 16" xfId="1002" xr:uid="{00000000-0005-0000-0000-0000E9030000}"/>
    <cellStyle name="40% - Accent6 17" xfId="1003" xr:uid="{00000000-0005-0000-0000-0000EA030000}"/>
    <cellStyle name="40% - Accent6 18" xfId="1004" xr:uid="{00000000-0005-0000-0000-0000EB030000}"/>
    <cellStyle name="40% - Accent6 19" xfId="1005" xr:uid="{00000000-0005-0000-0000-0000EC030000}"/>
    <cellStyle name="40% - Accent6 2" xfId="1006" xr:uid="{00000000-0005-0000-0000-0000ED030000}"/>
    <cellStyle name="40% - Accent6 2 2" xfId="1007" xr:uid="{00000000-0005-0000-0000-0000EE030000}"/>
    <cellStyle name="40% - Accent6 2 3" xfId="1008" xr:uid="{00000000-0005-0000-0000-0000EF030000}"/>
    <cellStyle name="40% - Accent6 2 3 2" xfId="1009" xr:uid="{00000000-0005-0000-0000-0000F0030000}"/>
    <cellStyle name="40% - Accent6 2 3 2 2" xfId="1010" xr:uid="{00000000-0005-0000-0000-0000F1030000}"/>
    <cellStyle name="40% - Accent6 2 3 3" xfId="1011" xr:uid="{00000000-0005-0000-0000-0000F2030000}"/>
    <cellStyle name="40% - Accent6 2 3 4" xfId="1012" xr:uid="{00000000-0005-0000-0000-0000F3030000}"/>
    <cellStyle name="40% - Accent6 2 4" xfId="1013" xr:uid="{00000000-0005-0000-0000-0000F4030000}"/>
    <cellStyle name="40% - Accent6 20" xfId="1014" xr:uid="{00000000-0005-0000-0000-0000F5030000}"/>
    <cellStyle name="40% - Accent6 21" xfId="1015" xr:uid="{00000000-0005-0000-0000-0000F6030000}"/>
    <cellStyle name="40% - Accent6 22" xfId="1016" xr:uid="{00000000-0005-0000-0000-0000F7030000}"/>
    <cellStyle name="40% - Accent6 23" xfId="1017" xr:uid="{00000000-0005-0000-0000-0000F8030000}"/>
    <cellStyle name="40% - Accent6 24" xfId="1018" xr:uid="{00000000-0005-0000-0000-0000F9030000}"/>
    <cellStyle name="40% - Accent6 25" xfId="1019" xr:uid="{00000000-0005-0000-0000-0000FA030000}"/>
    <cellStyle name="40% - Accent6 26" xfId="1020" xr:uid="{00000000-0005-0000-0000-0000FB030000}"/>
    <cellStyle name="40% - Accent6 27" xfId="1021" xr:uid="{00000000-0005-0000-0000-0000FC030000}"/>
    <cellStyle name="40% - Accent6 28" xfId="1022" xr:uid="{00000000-0005-0000-0000-0000FD030000}"/>
    <cellStyle name="40% - Accent6 29" xfId="1023" xr:uid="{00000000-0005-0000-0000-0000FE030000}"/>
    <cellStyle name="40% - Accent6 3" xfId="1024" xr:uid="{00000000-0005-0000-0000-0000FF030000}"/>
    <cellStyle name="40% - Accent6 3 2" xfId="1025" xr:uid="{00000000-0005-0000-0000-000000040000}"/>
    <cellStyle name="40% - Accent6 30" xfId="1026" xr:uid="{00000000-0005-0000-0000-000001040000}"/>
    <cellStyle name="40% - Accent6 31" xfId="1027" xr:uid="{00000000-0005-0000-0000-000002040000}"/>
    <cellStyle name="40% - Accent6 32" xfId="1028" xr:uid="{00000000-0005-0000-0000-000003040000}"/>
    <cellStyle name="40% - Accent6 33" xfId="1029" xr:uid="{00000000-0005-0000-0000-000004040000}"/>
    <cellStyle name="40% - Accent6 34" xfId="1030" xr:uid="{00000000-0005-0000-0000-000005040000}"/>
    <cellStyle name="40% - Accent6 35" xfId="1031" xr:uid="{00000000-0005-0000-0000-000006040000}"/>
    <cellStyle name="40% - Accent6 35 2" xfId="1032" xr:uid="{00000000-0005-0000-0000-000007040000}"/>
    <cellStyle name="40% - Accent6 35 2 2" xfId="1033" xr:uid="{00000000-0005-0000-0000-000008040000}"/>
    <cellStyle name="40% - Accent6 35 2 2 2" xfId="1034" xr:uid="{00000000-0005-0000-0000-000009040000}"/>
    <cellStyle name="40% - Accent6 35 2 2 3" xfId="1035" xr:uid="{00000000-0005-0000-0000-00000A040000}"/>
    <cellStyle name="40% - Accent6 35 3" xfId="1036" xr:uid="{00000000-0005-0000-0000-00000B040000}"/>
    <cellStyle name="40% - Accent6 35 4" xfId="1037" xr:uid="{00000000-0005-0000-0000-00000C040000}"/>
    <cellStyle name="40% - Accent6 35 5" xfId="1038" xr:uid="{00000000-0005-0000-0000-00000D040000}"/>
    <cellStyle name="40% - Accent6 36" xfId="1039" xr:uid="{00000000-0005-0000-0000-00000E040000}"/>
    <cellStyle name="40% - Accent6 37" xfId="1040" xr:uid="{00000000-0005-0000-0000-00000F040000}"/>
    <cellStyle name="40% - Accent6 38" xfId="1041" xr:uid="{00000000-0005-0000-0000-000010040000}"/>
    <cellStyle name="40% - Accent6 39" xfId="1042" xr:uid="{00000000-0005-0000-0000-000011040000}"/>
    <cellStyle name="40% - Accent6 4" xfId="1043" xr:uid="{00000000-0005-0000-0000-000012040000}"/>
    <cellStyle name="40% - Accent6 4 2" xfId="1044" xr:uid="{00000000-0005-0000-0000-000013040000}"/>
    <cellStyle name="40% - Accent6 40" xfId="1045" xr:uid="{00000000-0005-0000-0000-000014040000}"/>
    <cellStyle name="40% - Accent6 41" xfId="1046" xr:uid="{00000000-0005-0000-0000-000015040000}"/>
    <cellStyle name="40% - Accent6 42" xfId="1047" xr:uid="{00000000-0005-0000-0000-000016040000}"/>
    <cellStyle name="40% - Accent6 43" xfId="1048" xr:uid="{00000000-0005-0000-0000-000017040000}"/>
    <cellStyle name="40% - Accent6 44" xfId="1049" xr:uid="{00000000-0005-0000-0000-000018040000}"/>
    <cellStyle name="40% - Accent6 45" xfId="1050" xr:uid="{00000000-0005-0000-0000-000019040000}"/>
    <cellStyle name="40% - Accent6 46" xfId="1051" xr:uid="{00000000-0005-0000-0000-00001A040000}"/>
    <cellStyle name="40% - Accent6 47" xfId="1052" xr:uid="{00000000-0005-0000-0000-00001B040000}"/>
    <cellStyle name="40% - Accent6 48" xfId="1053" xr:uid="{00000000-0005-0000-0000-00001C040000}"/>
    <cellStyle name="40% - Accent6 49" xfId="1054" xr:uid="{00000000-0005-0000-0000-00001D040000}"/>
    <cellStyle name="40% - Accent6 5" xfId="1055" xr:uid="{00000000-0005-0000-0000-00001E040000}"/>
    <cellStyle name="40% - Accent6 50" xfId="1056" xr:uid="{00000000-0005-0000-0000-00001F040000}"/>
    <cellStyle name="40% - Accent6 51" xfId="1057" xr:uid="{00000000-0005-0000-0000-000020040000}"/>
    <cellStyle name="40% - Accent6 52" xfId="1058" xr:uid="{00000000-0005-0000-0000-000021040000}"/>
    <cellStyle name="40% - Accent6 53" xfId="1059" xr:uid="{00000000-0005-0000-0000-000022040000}"/>
    <cellStyle name="40% - Accent6 54" xfId="1060" xr:uid="{00000000-0005-0000-0000-000023040000}"/>
    <cellStyle name="40% - Accent6 55" xfId="1061" xr:uid="{00000000-0005-0000-0000-000024040000}"/>
    <cellStyle name="40% - Accent6 56" xfId="1062" xr:uid="{00000000-0005-0000-0000-000025040000}"/>
    <cellStyle name="40% - Accent6 57" xfId="1063" xr:uid="{00000000-0005-0000-0000-000026040000}"/>
    <cellStyle name="40% - Accent6 58" xfId="1064" xr:uid="{00000000-0005-0000-0000-000027040000}"/>
    <cellStyle name="40% - Accent6 59" xfId="1065" xr:uid="{00000000-0005-0000-0000-000028040000}"/>
    <cellStyle name="40% - Accent6 6" xfId="1066" xr:uid="{00000000-0005-0000-0000-000029040000}"/>
    <cellStyle name="40% - Accent6 60" xfId="1067" xr:uid="{00000000-0005-0000-0000-00002A040000}"/>
    <cellStyle name="40% - Accent6 60 2" xfId="1068" xr:uid="{00000000-0005-0000-0000-00002B040000}"/>
    <cellStyle name="40% - Accent6 60 2 2" xfId="1069" xr:uid="{00000000-0005-0000-0000-00002C040000}"/>
    <cellStyle name="40% - Accent6 60 2 2 2" xfId="1070" xr:uid="{00000000-0005-0000-0000-00002D040000}"/>
    <cellStyle name="40% - Accent6 60 2 3" xfId="1071" xr:uid="{00000000-0005-0000-0000-00002E040000}"/>
    <cellStyle name="40% - Accent6 60 3" xfId="1072" xr:uid="{00000000-0005-0000-0000-00002F040000}"/>
    <cellStyle name="40% - Accent6 61" xfId="1073" xr:uid="{00000000-0005-0000-0000-000030040000}"/>
    <cellStyle name="40% - Accent6 62" xfId="1074" xr:uid="{00000000-0005-0000-0000-000031040000}"/>
    <cellStyle name="40% - Accent6 63" xfId="1075" xr:uid="{00000000-0005-0000-0000-000032040000}"/>
    <cellStyle name="40% - Accent6 64" xfId="1076" xr:uid="{00000000-0005-0000-0000-000033040000}"/>
    <cellStyle name="40% - Accent6 7" xfId="1077" xr:uid="{00000000-0005-0000-0000-000034040000}"/>
    <cellStyle name="40% - Accent6 8" xfId="1078" xr:uid="{00000000-0005-0000-0000-000035040000}"/>
    <cellStyle name="40% - Accent6 9" xfId="1079" xr:uid="{00000000-0005-0000-0000-000036040000}"/>
    <cellStyle name="40% - Colore 1" xfId="1080" xr:uid="{00000000-0005-0000-0000-000037040000}"/>
    <cellStyle name="40% - Colore 2" xfId="1081" xr:uid="{00000000-0005-0000-0000-000038040000}"/>
    <cellStyle name="40% - Colore 3" xfId="1082" xr:uid="{00000000-0005-0000-0000-000039040000}"/>
    <cellStyle name="40% - Colore 4" xfId="1083" xr:uid="{00000000-0005-0000-0000-00003A040000}"/>
    <cellStyle name="40% - Colore 5" xfId="1084" xr:uid="{00000000-0005-0000-0000-00003B040000}"/>
    <cellStyle name="40% - Colore 6" xfId="1085" xr:uid="{00000000-0005-0000-0000-00003C040000}"/>
    <cellStyle name="5x indented GHG Textfiels" xfId="1086" xr:uid="{00000000-0005-0000-0000-00003D040000}"/>
    <cellStyle name="60% - Accent1 10" xfId="1087" xr:uid="{00000000-0005-0000-0000-00003E040000}"/>
    <cellStyle name="60% - Accent1 11" xfId="1088" xr:uid="{00000000-0005-0000-0000-00003F040000}"/>
    <cellStyle name="60% - Accent1 12" xfId="1089" xr:uid="{00000000-0005-0000-0000-000040040000}"/>
    <cellStyle name="60% - Accent1 13" xfId="1090" xr:uid="{00000000-0005-0000-0000-000041040000}"/>
    <cellStyle name="60% - Accent1 14" xfId="1091" xr:uid="{00000000-0005-0000-0000-000042040000}"/>
    <cellStyle name="60% - Accent1 15" xfId="1092" xr:uid="{00000000-0005-0000-0000-000043040000}"/>
    <cellStyle name="60% - Accent1 16" xfId="1093" xr:uid="{00000000-0005-0000-0000-000044040000}"/>
    <cellStyle name="60% - Accent1 17" xfId="1094" xr:uid="{00000000-0005-0000-0000-000045040000}"/>
    <cellStyle name="60% - Accent1 18" xfId="1095" xr:uid="{00000000-0005-0000-0000-000046040000}"/>
    <cellStyle name="60% - Accent1 19" xfId="1096" xr:uid="{00000000-0005-0000-0000-000047040000}"/>
    <cellStyle name="60% - Accent1 2" xfId="1097" xr:uid="{00000000-0005-0000-0000-000048040000}"/>
    <cellStyle name="60% - Accent1 2 2" xfId="1098" xr:uid="{00000000-0005-0000-0000-000049040000}"/>
    <cellStyle name="60% - Accent1 2 3" xfId="1099" xr:uid="{00000000-0005-0000-0000-00004A040000}"/>
    <cellStyle name="60% - Accent1 2 4" xfId="1100" xr:uid="{00000000-0005-0000-0000-00004B040000}"/>
    <cellStyle name="60% - Accent1 20" xfId="1101" xr:uid="{00000000-0005-0000-0000-00004C040000}"/>
    <cellStyle name="60% - Accent1 21" xfId="1102" xr:uid="{00000000-0005-0000-0000-00004D040000}"/>
    <cellStyle name="60% - Accent1 22" xfId="1103" xr:uid="{00000000-0005-0000-0000-00004E040000}"/>
    <cellStyle name="60% - Accent1 23" xfId="1104" xr:uid="{00000000-0005-0000-0000-00004F040000}"/>
    <cellStyle name="60% - Accent1 24" xfId="1105" xr:uid="{00000000-0005-0000-0000-000050040000}"/>
    <cellStyle name="60% - Accent1 25" xfId="1106" xr:uid="{00000000-0005-0000-0000-000051040000}"/>
    <cellStyle name="60% - Accent1 26" xfId="1107" xr:uid="{00000000-0005-0000-0000-000052040000}"/>
    <cellStyle name="60% - Accent1 27" xfId="1108" xr:uid="{00000000-0005-0000-0000-000053040000}"/>
    <cellStyle name="60% - Accent1 28" xfId="1109" xr:uid="{00000000-0005-0000-0000-000054040000}"/>
    <cellStyle name="60% - Accent1 29" xfId="1110" xr:uid="{00000000-0005-0000-0000-000055040000}"/>
    <cellStyle name="60% - Accent1 3" xfId="1111" xr:uid="{00000000-0005-0000-0000-000056040000}"/>
    <cellStyle name="60% - Accent1 3 2" xfId="1112" xr:uid="{00000000-0005-0000-0000-000057040000}"/>
    <cellStyle name="60% - Accent1 30" xfId="1113" xr:uid="{00000000-0005-0000-0000-000058040000}"/>
    <cellStyle name="60% - Accent1 31" xfId="1114" xr:uid="{00000000-0005-0000-0000-000059040000}"/>
    <cellStyle name="60% - Accent1 32" xfId="1115" xr:uid="{00000000-0005-0000-0000-00005A040000}"/>
    <cellStyle name="60% - Accent1 33" xfId="1116" xr:uid="{00000000-0005-0000-0000-00005B040000}"/>
    <cellStyle name="60% - Accent1 34" xfId="1117" xr:uid="{00000000-0005-0000-0000-00005C040000}"/>
    <cellStyle name="60% - Accent1 35" xfId="1118" xr:uid="{00000000-0005-0000-0000-00005D040000}"/>
    <cellStyle name="60% - Accent1 35 2" xfId="1119" xr:uid="{00000000-0005-0000-0000-00005E040000}"/>
    <cellStyle name="60% - Accent1 35 2 2" xfId="1120" xr:uid="{00000000-0005-0000-0000-00005F040000}"/>
    <cellStyle name="60% - Accent1 35 2 2 2" xfId="1121" xr:uid="{00000000-0005-0000-0000-000060040000}"/>
    <cellStyle name="60% - Accent1 35 3" xfId="1122" xr:uid="{00000000-0005-0000-0000-000061040000}"/>
    <cellStyle name="60% - Accent1 35 4" xfId="1123" xr:uid="{00000000-0005-0000-0000-000062040000}"/>
    <cellStyle name="60% - Accent1 36" xfId="1124" xr:uid="{00000000-0005-0000-0000-000063040000}"/>
    <cellStyle name="60% - Accent1 37" xfId="1125" xr:uid="{00000000-0005-0000-0000-000064040000}"/>
    <cellStyle name="60% - Accent1 38" xfId="1126" xr:uid="{00000000-0005-0000-0000-000065040000}"/>
    <cellStyle name="60% - Accent1 39" xfId="1127" xr:uid="{00000000-0005-0000-0000-000066040000}"/>
    <cellStyle name="60% - Accent1 4" xfId="1128" xr:uid="{00000000-0005-0000-0000-000067040000}"/>
    <cellStyle name="60% - Accent1 4 2" xfId="1129" xr:uid="{00000000-0005-0000-0000-000068040000}"/>
    <cellStyle name="60% - Accent1 40" xfId="1130" xr:uid="{00000000-0005-0000-0000-000069040000}"/>
    <cellStyle name="60% - Accent1 41" xfId="1131" xr:uid="{00000000-0005-0000-0000-00006A040000}"/>
    <cellStyle name="60% - Accent1 42" xfId="1132" xr:uid="{00000000-0005-0000-0000-00006B040000}"/>
    <cellStyle name="60% - Accent1 43" xfId="1133" xr:uid="{00000000-0005-0000-0000-00006C040000}"/>
    <cellStyle name="60% - Accent1 44" xfId="1134" xr:uid="{00000000-0005-0000-0000-00006D040000}"/>
    <cellStyle name="60% - Accent1 45" xfId="1135" xr:uid="{00000000-0005-0000-0000-00006E040000}"/>
    <cellStyle name="60% - Accent1 46" xfId="1136" xr:uid="{00000000-0005-0000-0000-00006F040000}"/>
    <cellStyle name="60% - Accent1 47" xfId="1137" xr:uid="{00000000-0005-0000-0000-000070040000}"/>
    <cellStyle name="60% - Accent1 48" xfId="1138" xr:uid="{00000000-0005-0000-0000-000071040000}"/>
    <cellStyle name="60% - Accent1 49" xfId="1139" xr:uid="{00000000-0005-0000-0000-000072040000}"/>
    <cellStyle name="60% - Accent1 5" xfId="1140" xr:uid="{00000000-0005-0000-0000-000073040000}"/>
    <cellStyle name="60% - Accent1 50" xfId="1141" xr:uid="{00000000-0005-0000-0000-000074040000}"/>
    <cellStyle name="60% - Accent1 51" xfId="1142" xr:uid="{00000000-0005-0000-0000-000075040000}"/>
    <cellStyle name="60% - Accent1 52" xfId="1143" xr:uid="{00000000-0005-0000-0000-000076040000}"/>
    <cellStyle name="60% - Accent1 53" xfId="1144" xr:uid="{00000000-0005-0000-0000-000077040000}"/>
    <cellStyle name="60% - Accent1 54" xfId="1145" xr:uid="{00000000-0005-0000-0000-000078040000}"/>
    <cellStyle name="60% - Accent1 55" xfId="1146" xr:uid="{00000000-0005-0000-0000-000079040000}"/>
    <cellStyle name="60% - Accent1 56" xfId="1147" xr:uid="{00000000-0005-0000-0000-00007A040000}"/>
    <cellStyle name="60% - Accent1 57" xfId="1148" xr:uid="{00000000-0005-0000-0000-00007B040000}"/>
    <cellStyle name="60% - Accent1 58" xfId="1149" xr:uid="{00000000-0005-0000-0000-00007C040000}"/>
    <cellStyle name="60% - Accent1 59" xfId="1150" xr:uid="{00000000-0005-0000-0000-00007D040000}"/>
    <cellStyle name="60% - Accent1 6" xfId="1151" xr:uid="{00000000-0005-0000-0000-00007E040000}"/>
    <cellStyle name="60% - Accent1 60" xfId="1152" xr:uid="{00000000-0005-0000-0000-00007F040000}"/>
    <cellStyle name="60% - Accent1 60 2" xfId="1153" xr:uid="{00000000-0005-0000-0000-000080040000}"/>
    <cellStyle name="60% - Accent1 60 2 2" xfId="1154" xr:uid="{00000000-0005-0000-0000-000081040000}"/>
    <cellStyle name="60% - Accent1 60 2 2 2" xfId="1155" xr:uid="{00000000-0005-0000-0000-000082040000}"/>
    <cellStyle name="60% - Accent1 60 2 3" xfId="1156" xr:uid="{00000000-0005-0000-0000-000083040000}"/>
    <cellStyle name="60% - Accent1 61" xfId="1157" xr:uid="{00000000-0005-0000-0000-000084040000}"/>
    <cellStyle name="60% - Accent1 62" xfId="1158" xr:uid="{00000000-0005-0000-0000-000085040000}"/>
    <cellStyle name="60% - Accent1 63" xfId="1159" xr:uid="{00000000-0005-0000-0000-000086040000}"/>
    <cellStyle name="60% - Accent1 64" xfId="1160" xr:uid="{00000000-0005-0000-0000-000087040000}"/>
    <cellStyle name="60% - Accent1 7" xfId="1161" xr:uid="{00000000-0005-0000-0000-000088040000}"/>
    <cellStyle name="60% - Accent1 8" xfId="1162" xr:uid="{00000000-0005-0000-0000-000089040000}"/>
    <cellStyle name="60% - Accent1 9" xfId="1163" xr:uid="{00000000-0005-0000-0000-00008A040000}"/>
    <cellStyle name="60% - Accent2 10" xfId="1164" xr:uid="{00000000-0005-0000-0000-00008B040000}"/>
    <cellStyle name="60% - Accent2 11" xfId="1165" xr:uid="{00000000-0005-0000-0000-00008C040000}"/>
    <cellStyle name="60% - Accent2 12" xfId="1166" xr:uid="{00000000-0005-0000-0000-00008D040000}"/>
    <cellStyle name="60% - Accent2 13" xfId="1167" xr:uid="{00000000-0005-0000-0000-00008E040000}"/>
    <cellStyle name="60% - Accent2 14" xfId="1168" xr:uid="{00000000-0005-0000-0000-00008F040000}"/>
    <cellStyle name="60% - Accent2 15" xfId="1169" xr:uid="{00000000-0005-0000-0000-000090040000}"/>
    <cellStyle name="60% - Accent2 16" xfId="1170" xr:uid="{00000000-0005-0000-0000-000091040000}"/>
    <cellStyle name="60% - Accent2 17" xfId="1171" xr:uid="{00000000-0005-0000-0000-000092040000}"/>
    <cellStyle name="60% - Accent2 18" xfId="1172" xr:uid="{00000000-0005-0000-0000-000093040000}"/>
    <cellStyle name="60% - Accent2 19" xfId="1173" xr:uid="{00000000-0005-0000-0000-000094040000}"/>
    <cellStyle name="60% - Accent2 2" xfId="1174" xr:uid="{00000000-0005-0000-0000-000095040000}"/>
    <cellStyle name="60% - Accent2 2 2" xfId="1175" xr:uid="{00000000-0005-0000-0000-000096040000}"/>
    <cellStyle name="60% - Accent2 2 3" xfId="1176" xr:uid="{00000000-0005-0000-0000-000097040000}"/>
    <cellStyle name="60% - Accent2 2 4" xfId="1177" xr:uid="{00000000-0005-0000-0000-000098040000}"/>
    <cellStyle name="60% - Accent2 20" xfId="1178" xr:uid="{00000000-0005-0000-0000-000099040000}"/>
    <cellStyle name="60% - Accent2 21" xfId="1179" xr:uid="{00000000-0005-0000-0000-00009A040000}"/>
    <cellStyle name="60% - Accent2 22" xfId="1180" xr:uid="{00000000-0005-0000-0000-00009B040000}"/>
    <cellStyle name="60% - Accent2 23" xfId="1181" xr:uid="{00000000-0005-0000-0000-00009C040000}"/>
    <cellStyle name="60% - Accent2 24" xfId="1182" xr:uid="{00000000-0005-0000-0000-00009D040000}"/>
    <cellStyle name="60% - Accent2 25" xfId="1183" xr:uid="{00000000-0005-0000-0000-00009E040000}"/>
    <cellStyle name="60% - Accent2 26" xfId="1184" xr:uid="{00000000-0005-0000-0000-00009F040000}"/>
    <cellStyle name="60% - Accent2 27" xfId="1185" xr:uid="{00000000-0005-0000-0000-0000A0040000}"/>
    <cellStyle name="60% - Accent2 28" xfId="1186" xr:uid="{00000000-0005-0000-0000-0000A1040000}"/>
    <cellStyle name="60% - Accent2 29" xfId="1187" xr:uid="{00000000-0005-0000-0000-0000A2040000}"/>
    <cellStyle name="60% - Accent2 3" xfId="1188" xr:uid="{00000000-0005-0000-0000-0000A3040000}"/>
    <cellStyle name="60% - Accent2 3 2" xfId="1189" xr:uid="{00000000-0005-0000-0000-0000A4040000}"/>
    <cellStyle name="60% - Accent2 30" xfId="1190" xr:uid="{00000000-0005-0000-0000-0000A5040000}"/>
    <cellStyle name="60% - Accent2 31" xfId="1191" xr:uid="{00000000-0005-0000-0000-0000A6040000}"/>
    <cellStyle name="60% - Accent2 32" xfId="1192" xr:uid="{00000000-0005-0000-0000-0000A7040000}"/>
    <cellStyle name="60% - Accent2 33" xfId="1193" xr:uid="{00000000-0005-0000-0000-0000A8040000}"/>
    <cellStyle name="60% - Accent2 34" xfId="1194" xr:uid="{00000000-0005-0000-0000-0000A9040000}"/>
    <cellStyle name="60% - Accent2 35" xfId="1195" xr:uid="{00000000-0005-0000-0000-0000AA040000}"/>
    <cellStyle name="60% - Accent2 35 2" xfId="1196" xr:uid="{00000000-0005-0000-0000-0000AB040000}"/>
    <cellStyle name="60% - Accent2 35 2 2" xfId="1197" xr:uid="{00000000-0005-0000-0000-0000AC040000}"/>
    <cellStyle name="60% - Accent2 35 2 2 2" xfId="1198" xr:uid="{00000000-0005-0000-0000-0000AD040000}"/>
    <cellStyle name="60% - Accent2 35 3" xfId="1199" xr:uid="{00000000-0005-0000-0000-0000AE040000}"/>
    <cellStyle name="60% - Accent2 35 4" xfId="1200" xr:uid="{00000000-0005-0000-0000-0000AF040000}"/>
    <cellStyle name="60% - Accent2 36" xfId="1201" xr:uid="{00000000-0005-0000-0000-0000B0040000}"/>
    <cellStyle name="60% - Accent2 37" xfId="1202" xr:uid="{00000000-0005-0000-0000-0000B1040000}"/>
    <cellStyle name="60% - Accent2 38" xfId="1203" xr:uid="{00000000-0005-0000-0000-0000B2040000}"/>
    <cellStyle name="60% - Accent2 39" xfId="1204" xr:uid="{00000000-0005-0000-0000-0000B3040000}"/>
    <cellStyle name="60% - Accent2 4" xfId="1205" xr:uid="{00000000-0005-0000-0000-0000B4040000}"/>
    <cellStyle name="60% - Accent2 4 2" xfId="1206" xr:uid="{00000000-0005-0000-0000-0000B5040000}"/>
    <cellStyle name="60% - Accent2 40" xfId="1207" xr:uid="{00000000-0005-0000-0000-0000B6040000}"/>
    <cellStyle name="60% - Accent2 41" xfId="1208" xr:uid="{00000000-0005-0000-0000-0000B7040000}"/>
    <cellStyle name="60% - Accent2 42" xfId="1209" xr:uid="{00000000-0005-0000-0000-0000B8040000}"/>
    <cellStyle name="60% - Accent2 43" xfId="1210" xr:uid="{00000000-0005-0000-0000-0000B9040000}"/>
    <cellStyle name="60% - Accent2 44" xfId="1211" xr:uid="{00000000-0005-0000-0000-0000BA040000}"/>
    <cellStyle name="60% - Accent2 45" xfId="1212" xr:uid="{00000000-0005-0000-0000-0000BB040000}"/>
    <cellStyle name="60% - Accent2 46" xfId="1213" xr:uid="{00000000-0005-0000-0000-0000BC040000}"/>
    <cellStyle name="60% - Accent2 47" xfId="1214" xr:uid="{00000000-0005-0000-0000-0000BD040000}"/>
    <cellStyle name="60% - Accent2 48" xfId="1215" xr:uid="{00000000-0005-0000-0000-0000BE040000}"/>
    <cellStyle name="60% - Accent2 49" xfId="1216" xr:uid="{00000000-0005-0000-0000-0000BF040000}"/>
    <cellStyle name="60% - Accent2 5" xfId="1217" xr:uid="{00000000-0005-0000-0000-0000C0040000}"/>
    <cellStyle name="60% - Accent2 50" xfId="1218" xr:uid="{00000000-0005-0000-0000-0000C1040000}"/>
    <cellStyle name="60% - Accent2 51" xfId="1219" xr:uid="{00000000-0005-0000-0000-0000C2040000}"/>
    <cellStyle name="60% - Accent2 52" xfId="1220" xr:uid="{00000000-0005-0000-0000-0000C3040000}"/>
    <cellStyle name="60% - Accent2 53" xfId="1221" xr:uid="{00000000-0005-0000-0000-0000C4040000}"/>
    <cellStyle name="60% - Accent2 54" xfId="1222" xr:uid="{00000000-0005-0000-0000-0000C5040000}"/>
    <cellStyle name="60% - Accent2 55" xfId="1223" xr:uid="{00000000-0005-0000-0000-0000C6040000}"/>
    <cellStyle name="60% - Accent2 56" xfId="1224" xr:uid="{00000000-0005-0000-0000-0000C7040000}"/>
    <cellStyle name="60% - Accent2 57" xfId="1225" xr:uid="{00000000-0005-0000-0000-0000C8040000}"/>
    <cellStyle name="60% - Accent2 58" xfId="1226" xr:uid="{00000000-0005-0000-0000-0000C9040000}"/>
    <cellStyle name="60% - Accent2 59" xfId="1227" xr:uid="{00000000-0005-0000-0000-0000CA040000}"/>
    <cellStyle name="60% - Accent2 6" xfId="1228" xr:uid="{00000000-0005-0000-0000-0000CB040000}"/>
    <cellStyle name="60% - Accent2 60" xfId="1229" xr:uid="{00000000-0005-0000-0000-0000CC040000}"/>
    <cellStyle name="60% - Accent2 60 2" xfId="1230" xr:uid="{00000000-0005-0000-0000-0000CD040000}"/>
    <cellStyle name="60% - Accent2 60 2 2" xfId="1231" xr:uid="{00000000-0005-0000-0000-0000CE040000}"/>
    <cellStyle name="60% - Accent2 60 2 3" xfId="1232" xr:uid="{00000000-0005-0000-0000-0000CF040000}"/>
    <cellStyle name="60% - Accent2 61" xfId="1233" xr:uid="{00000000-0005-0000-0000-0000D0040000}"/>
    <cellStyle name="60% - Accent2 62" xfId="1234" xr:uid="{00000000-0005-0000-0000-0000D1040000}"/>
    <cellStyle name="60% - Accent2 63" xfId="1235" xr:uid="{00000000-0005-0000-0000-0000D2040000}"/>
    <cellStyle name="60% - Accent2 64" xfId="1236" xr:uid="{00000000-0005-0000-0000-0000D3040000}"/>
    <cellStyle name="60% - Accent2 7" xfId="1237" xr:uid="{00000000-0005-0000-0000-0000D4040000}"/>
    <cellStyle name="60% - Accent2 8" xfId="1238" xr:uid="{00000000-0005-0000-0000-0000D5040000}"/>
    <cellStyle name="60% - Accent2 9" xfId="1239" xr:uid="{00000000-0005-0000-0000-0000D6040000}"/>
    <cellStyle name="60% - Accent3 10" xfId="1240" xr:uid="{00000000-0005-0000-0000-0000D7040000}"/>
    <cellStyle name="60% - Accent3 11" xfId="1241" xr:uid="{00000000-0005-0000-0000-0000D8040000}"/>
    <cellStyle name="60% - Accent3 12" xfId="1242" xr:uid="{00000000-0005-0000-0000-0000D9040000}"/>
    <cellStyle name="60% - Accent3 13" xfId="1243" xr:uid="{00000000-0005-0000-0000-0000DA040000}"/>
    <cellStyle name="60% - Accent3 14" xfId="1244" xr:uid="{00000000-0005-0000-0000-0000DB040000}"/>
    <cellStyle name="60% - Accent3 15" xfId="1245" xr:uid="{00000000-0005-0000-0000-0000DC040000}"/>
    <cellStyle name="60% - Accent3 16" xfId="1246" xr:uid="{00000000-0005-0000-0000-0000DD040000}"/>
    <cellStyle name="60% - Accent3 17" xfId="1247" xr:uid="{00000000-0005-0000-0000-0000DE040000}"/>
    <cellStyle name="60% - Accent3 18" xfId="1248" xr:uid="{00000000-0005-0000-0000-0000DF040000}"/>
    <cellStyle name="60% - Accent3 19" xfId="1249" xr:uid="{00000000-0005-0000-0000-0000E0040000}"/>
    <cellStyle name="60% - Accent3 2" xfId="1250" xr:uid="{00000000-0005-0000-0000-0000E1040000}"/>
    <cellStyle name="60% - Accent3 2 2" xfId="1251" xr:uid="{00000000-0005-0000-0000-0000E2040000}"/>
    <cellStyle name="60% - Accent3 2 3" xfId="1252" xr:uid="{00000000-0005-0000-0000-0000E3040000}"/>
    <cellStyle name="60% - Accent3 2 4" xfId="1253" xr:uid="{00000000-0005-0000-0000-0000E4040000}"/>
    <cellStyle name="60% - Accent3 20" xfId="1254" xr:uid="{00000000-0005-0000-0000-0000E5040000}"/>
    <cellStyle name="60% - Accent3 21" xfId="1255" xr:uid="{00000000-0005-0000-0000-0000E6040000}"/>
    <cellStyle name="60% - Accent3 22" xfId="1256" xr:uid="{00000000-0005-0000-0000-0000E7040000}"/>
    <cellStyle name="60% - Accent3 23" xfId="1257" xr:uid="{00000000-0005-0000-0000-0000E8040000}"/>
    <cellStyle name="60% - Accent3 24" xfId="1258" xr:uid="{00000000-0005-0000-0000-0000E9040000}"/>
    <cellStyle name="60% - Accent3 25" xfId="1259" xr:uid="{00000000-0005-0000-0000-0000EA040000}"/>
    <cellStyle name="60% - Accent3 26" xfId="1260" xr:uid="{00000000-0005-0000-0000-0000EB040000}"/>
    <cellStyle name="60% - Accent3 27" xfId="1261" xr:uid="{00000000-0005-0000-0000-0000EC040000}"/>
    <cellStyle name="60% - Accent3 28" xfId="1262" xr:uid="{00000000-0005-0000-0000-0000ED040000}"/>
    <cellStyle name="60% - Accent3 29" xfId="1263" xr:uid="{00000000-0005-0000-0000-0000EE040000}"/>
    <cellStyle name="60% - Accent3 3" xfId="1264" xr:uid="{00000000-0005-0000-0000-0000EF040000}"/>
    <cellStyle name="60% - Accent3 3 2" xfId="1265" xr:uid="{00000000-0005-0000-0000-0000F0040000}"/>
    <cellStyle name="60% - Accent3 30" xfId="1266" xr:uid="{00000000-0005-0000-0000-0000F1040000}"/>
    <cellStyle name="60% - Accent3 31" xfId="1267" xr:uid="{00000000-0005-0000-0000-0000F2040000}"/>
    <cellStyle name="60% - Accent3 32" xfId="1268" xr:uid="{00000000-0005-0000-0000-0000F3040000}"/>
    <cellStyle name="60% - Accent3 33" xfId="1269" xr:uid="{00000000-0005-0000-0000-0000F4040000}"/>
    <cellStyle name="60% - Accent3 34" xfId="1270" xr:uid="{00000000-0005-0000-0000-0000F5040000}"/>
    <cellStyle name="60% - Accent3 35" xfId="1271" xr:uid="{00000000-0005-0000-0000-0000F6040000}"/>
    <cellStyle name="60% - Accent3 35 2" xfId="1272" xr:uid="{00000000-0005-0000-0000-0000F7040000}"/>
    <cellStyle name="60% - Accent3 35 2 2" xfId="1273" xr:uid="{00000000-0005-0000-0000-0000F8040000}"/>
    <cellStyle name="60% - Accent3 35 2 2 2" xfId="1274" xr:uid="{00000000-0005-0000-0000-0000F9040000}"/>
    <cellStyle name="60% - Accent3 35 3" xfId="1275" xr:uid="{00000000-0005-0000-0000-0000FA040000}"/>
    <cellStyle name="60% - Accent3 35 4" xfId="1276" xr:uid="{00000000-0005-0000-0000-0000FB040000}"/>
    <cellStyle name="60% - Accent3 36" xfId="1277" xr:uid="{00000000-0005-0000-0000-0000FC040000}"/>
    <cellStyle name="60% - Accent3 37" xfId="1278" xr:uid="{00000000-0005-0000-0000-0000FD040000}"/>
    <cellStyle name="60% - Accent3 38" xfId="1279" xr:uid="{00000000-0005-0000-0000-0000FE040000}"/>
    <cellStyle name="60% - Accent3 39" xfId="1280" xr:uid="{00000000-0005-0000-0000-0000FF040000}"/>
    <cellStyle name="60% - Accent3 4" xfId="1281" xr:uid="{00000000-0005-0000-0000-000000050000}"/>
    <cellStyle name="60% - Accent3 40" xfId="1282" xr:uid="{00000000-0005-0000-0000-000001050000}"/>
    <cellStyle name="60% - Accent3 41" xfId="1283" xr:uid="{00000000-0005-0000-0000-000002050000}"/>
    <cellStyle name="60% - Accent3 42" xfId="1284" xr:uid="{00000000-0005-0000-0000-000003050000}"/>
    <cellStyle name="60% - Accent3 43" xfId="1285" xr:uid="{00000000-0005-0000-0000-000004050000}"/>
    <cellStyle name="60% - Accent3 44" xfId="1286" xr:uid="{00000000-0005-0000-0000-000005050000}"/>
    <cellStyle name="60% - Accent3 45" xfId="1287" xr:uid="{00000000-0005-0000-0000-000006050000}"/>
    <cellStyle name="60% - Accent3 46" xfId="1288" xr:uid="{00000000-0005-0000-0000-000007050000}"/>
    <cellStyle name="60% - Accent3 47" xfId="1289" xr:uid="{00000000-0005-0000-0000-000008050000}"/>
    <cellStyle name="60% - Accent3 48" xfId="1290" xr:uid="{00000000-0005-0000-0000-000009050000}"/>
    <cellStyle name="60% - Accent3 49" xfId="1291" xr:uid="{00000000-0005-0000-0000-00000A050000}"/>
    <cellStyle name="60% - Accent3 5" xfId="1292" xr:uid="{00000000-0005-0000-0000-00000B050000}"/>
    <cellStyle name="60% - Accent3 50" xfId="1293" xr:uid="{00000000-0005-0000-0000-00000C050000}"/>
    <cellStyle name="60% - Accent3 51" xfId="1294" xr:uid="{00000000-0005-0000-0000-00000D050000}"/>
    <cellStyle name="60% - Accent3 52" xfId="1295" xr:uid="{00000000-0005-0000-0000-00000E050000}"/>
    <cellStyle name="60% - Accent3 53" xfId="1296" xr:uid="{00000000-0005-0000-0000-00000F050000}"/>
    <cellStyle name="60% - Accent3 54" xfId="1297" xr:uid="{00000000-0005-0000-0000-000010050000}"/>
    <cellStyle name="60% - Accent3 55" xfId="1298" xr:uid="{00000000-0005-0000-0000-000011050000}"/>
    <cellStyle name="60% - Accent3 56" xfId="1299" xr:uid="{00000000-0005-0000-0000-000012050000}"/>
    <cellStyle name="60% - Accent3 57" xfId="1300" xr:uid="{00000000-0005-0000-0000-000013050000}"/>
    <cellStyle name="60% - Accent3 58" xfId="1301" xr:uid="{00000000-0005-0000-0000-000014050000}"/>
    <cellStyle name="60% - Accent3 59" xfId="1302" xr:uid="{00000000-0005-0000-0000-000015050000}"/>
    <cellStyle name="60% - Accent3 6" xfId="1303" xr:uid="{00000000-0005-0000-0000-000016050000}"/>
    <cellStyle name="60% - Accent3 60" xfId="1304" xr:uid="{00000000-0005-0000-0000-000017050000}"/>
    <cellStyle name="60% - Accent3 60 2" xfId="1305" xr:uid="{00000000-0005-0000-0000-000018050000}"/>
    <cellStyle name="60% - Accent3 60 2 2" xfId="1306" xr:uid="{00000000-0005-0000-0000-000019050000}"/>
    <cellStyle name="60% - Accent3 60 2 2 2" xfId="1307" xr:uid="{00000000-0005-0000-0000-00001A050000}"/>
    <cellStyle name="60% - Accent3 60 2 3" xfId="1308" xr:uid="{00000000-0005-0000-0000-00001B050000}"/>
    <cellStyle name="60% - Accent3 61" xfId="1309" xr:uid="{00000000-0005-0000-0000-00001C050000}"/>
    <cellStyle name="60% - Accent3 62" xfId="1310" xr:uid="{00000000-0005-0000-0000-00001D050000}"/>
    <cellStyle name="60% - Accent3 63" xfId="1311" xr:uid="{00000000-0005-0000-0000-00001E050000}"/>
    <cellStyle name="60% - Accent3 64" xfId="1312" xr:uid="{00000000-0005-0000-0000-00001F050000}"/>
    <cellStyle name="60% - Accent3 7" xfId="1313" xr:uid="{00000000-0005-0000-0000-000020050000}"/>
    <cellStyle name="60% - Accent3 8" xfId="1314" xr:uid="{00000000-0005-0000-0000-000021050000}"/>
    <cellStyle name="60% - Accent3 9" xfId="1315" xr:uid="{00000000-0005-0000-0000-000022050000}"/>
    <cellStyle name="60% - Accent4 10" xfId="1316" xr:uid="{00000000-0005-0000-0000-000023050000}"/>
    <cellStyle name="60% - Accent4 11" xfId="1317" xr:uid="{00000000-0005-0000-0000-000024050000}"/>
    <cellStyle name="60% - Accent4 12" xfId="1318" xr:uid="{00000000-0005-0000-0000-000025050000}"/>
    <cellStyle name="60% - Accent4 13" xfId="1319" xr:uid="{00000000-0005-0000-0000-000026050000}"/>
    <cellStyle name="60% - Accent4 14" xfId="1320" xr:uid="{00000000-0005-0000-0000-000027050000}"/>
    <cellStyle name="60% - Accent4 15" xfId="1321" xr:uid="{00000000-0005-0000-0000-000028050000}"/>
    <cellStyle name="60% - Accent4 16" xfId="1322" xr:uid="{00000000-0005-0000-0000-000029050000}"/>
    <cellStyle name="60% - Accent4 17" xfId="1323" xr:uid="{00000000-0005-0000-0000-00002A050000}"/>
    <cellStyle name="60% - Accent4 18" xfId="1324" xr:uid="{00000000-0005-0000-0000-00002B050000}"/>
    <cellStyle name="60% - Accent4 19" xfId="1325" xr:uid="{00000000-0005-0000-0000-00002C050000}"/>
    <cellStyle name="60% - Accent4 2" xfId="1326" xr:uid="{00000000-0005-0000-0000-00002D050000}"/>
    <cellStyle name="60% - Accent4 2 2" xfId="1327" xr:uid="{00000000-0005-0000-0000-00002E050000}"/>
    <cellStyle name="60% - Accent4 2 3" xfId="1328" xr:uid="{00000000-0005-0000-0000-00002F050000}"/>
    <cellStyle name="60% - Accent4 2 4" xfId="1329" xr:uid="{00000000-0005-0000-0000-000030050000}"/>
    <cellStyle name="60% - Accent4 20" xfId="1330" xr:uid="{00000000-0005-0000-0000-000031050000}"/>
    <cellStyle name="60% - Accent4 21" xfId="1331" xr:uid="{00000000-0005-0000-0000-000032050000}"/>
    <cellStyle name="60% - Accent4 22" xfId="1332" xr:uid="{00000000-0005-0000-0000-000033050000}"/>
    <cellStyle name="60% - Accent4 23" xfId="1333" xr:uid="{00000000-0005-0000-0000-000034050000}"/>
    <cellStyle name="60% - Accent4 24" xfId="1334" xr:uid="{00000000-0005-0000-0000-000035050000}"/>
    <cellStyle name="60% - Accent4 25" xfId="1335" xr:uid="{00000000-0005-0000-0000-000036050000}"/>
    <cellStyle name="60% - Accent4 26" xfId="1336" xr:uid="{00000000-0005-0000-0000-000037050000}"/>
    <cellStyle name="60% - Accent4 27" xfId="1337" xr:uid="{00000000-0005-0000-0000-000038050000}"/>
    <cellStyle name="60% - Accent4 28" xfId="1338" xr:uid="{00000000-0005-0000-0000-000039050000}"/>
    <cellStyle name="60% - Accent4 29" xfId="1339" xr:uid="{00000000-0005-0000-0000-00003A050000}"/>
    <cellStyle name="60% - Accent4 3" xfId="1340" xr:uid="{00000000-0005-0000-0000-00003B050000}"/>
    <cellStyle name="60% - Accent4 3 2" xfId="1341" xr:uid="{00000000-0005-0000-0000-00003C050000}"/>
    <cellStyle name="60% - Accent4 30" xfId="1342" xr:uid="{00000000-0005-0000-0000-00003D050000}"/>
    <cellStyle name="60% - Accent4 31" xfId="1343" xr:uid="{00000000-0005-0000-0000-00003E050000}"/>
    <cellStyle name="60% - Accent4 32" xfId="1344" xr:uid="{00000000-0005-0000-0000-00003F050000}"/>
    <cellStyle name="60% - Accent4 33" xfId="1345" xr:uid="{00000000-0005-0000-0000-000040050000}"/>
    <cellStyle name="60% - Accent4 34" xfId="1346" xr:uid="{00000000-0005-0000-0000-000041050000}"/>
    <cellStyle name="60% - Accent4 35" xfId="1347" xr:uid="{00000000-0005-0000-0000-000042050000}"/>
    <cellStyle name="60% - Accent4 35 2" xfId="1348" xr:uid="{00000000-0005-0000-0000-000043050000}"/>
    <cellStyle name="60% - Accent4 35 2 2" xfId="1349" xr:uid="{00000000-0005-0000-0000-000044050000}"/>
    <cellStyle name="60% - Accent4 35 2 2 2" xfId="1350" xr:uid="{00000000-0005-0000-0000-000045050000}"/>
    <cellStyle name="60% - Accent4 35 3" xfId="1351" xr:uid="{00000000-0005-0000-0000-000046050000}"/>
    <cellStyle name="60% - Accent4 35 4" xfId="1352" xr:uid="{00000000-0005-0000-0000-000047050000}"/>
    <cellStyle name="60% - Accent4 36" xfId="1353" xr:uid="{00000000-0005-0000-0000-000048050000}"/>
    <cellStyle name="60% - Accent4 37" xfId="1354" xr:uid="{00000000-0005-0000-0000-000049050000}"/>
    <cellStyle name="60% - Accent4 38" xfId="1355" xr:uid="{00000000-0005-0000-0000-00004A050000}"/>
    <cellStyle name="60% - Accent4 39" xfId="1356" xr:uid="{00000000-0005-0000-0000-00004B050000}"/>
    <cellStyle name="60% - Accent4 4" xfId="1357" xr:uid="{00000000-0005-0000-0000-00004C050000}"/>
    <cellStyle name="60% - Accent4 4 2" xfId="1358" xr:uid="{00000000-0005-0000-0000-00004D050000}"/>
    <cellStyle name="60% - Accent4 40" xfId="1359" xr:uid="{00000000-0005-0000-0000-00004E050000}"/>
    <cellStyle name="60% - Accent4 41" xfId="1360" xr:uid="{00000000-0005-0000-0000-00004F050000}"/>
    <cellStyle name="60% - Accent4 42" xfId="1361" xr:uid="{00000000-0005-0000-0000-000050050000}"/>
    <cellStyle name="60% - Accent4 43" xfId="1362" xr:uid="{00000000-0005-0000-0000-000051050000}"/>
    <cellStyle name="60% - Accent4 44" xfId="1363" xr:uid="{00000000-0005-0000-0000-000052050000}"/>
    <cellStyle name="60% - Accent4 45" xfId="1364" xr:uid="{00000000-0005-0000-0000-000053050000}"/>
    <cellStyle name="60% - Accent4 46" xfId="1365" xr:uid="{00000000-0005-0000-0000-000054050000}"/>
    <cellStyle name="60% - Accent4 47" xfId="1366" xr:uid="{00000000-0005-0000-0000-000055050000}"/>
    <cellStyle name="60% - Accent4 48" xfId="1367" xr:uid="{00000000-0005-0000-0000-000056050000}"/>
    <cellStyle name="60% - Accent4 49" xfId="1368" xr:uid="{00000000-0005-0000-0000-000057050000}"/>
    <cellStyle name="60% - Accent4 5" xfId="1369" xr:uid="{00000000-0005-0000-0000-000058050000}"/>
    <cellStyle name="60% - Accent4 50" xfId="1370" xr:uid="{00000000-0005-0000-0000-000059050000}"/>
    <cellStyle name="60% - Accent4 51" xfId="1371" xr:uid="{00000000-0005-0000-0000-00005A050000}"/>
    <cellStyle name="60% - Accent4 52" xfId="1372" xr:uid="{00000000-0005-0000-0000-00005B050000}"/>
    <cellStyle name="60% - Accent4 53" xfId="1373" xr:uid="{00000000-0005-0000-0000-00005C050000}"/>
    <cellStyle name="60% - Accent4 54" xfId="1374" xr:uid="{00000000-0005-0000-0000-00005D050000}"/>
    <cellStyle name="60% - Accent4 55" xfId="1375" xr:uid="{00000000-0005-0000-0000-00005E050000}"/>
    <cellStyle name="60% - Accent4 56" xfId="1376" xr:uid="{00000000-0005-0000-0000-00005F050000}"/>
    <cellStyle name="60% - Accent4 57" xfId="1377" xr:uid="{00000000-0005-0000-0000-000060050000}"/>
    <cellStyle name="60% - Accent4 58" xfId="1378" xr:uid="{00000000-0005-0000-0000-000061050000}"/>
    <cellStyle name="60% - Accent4 59" xfId="1379" xr:uid="{00000000-0005-0000-0000-000062050000}"/>
    <cellStyle name="60% - Accent4 6" xfId="1380" xr:uid="{00000000-0005-0000-0000-000063050000}"/>
    <cellStyle name="60% - Accent4 60" xfId="1381" xr:uid="{00000000-0005-0000-0000-000064050000}"/>
    <cellStyle name="60% - Accent4 60 2" xfId="1382" xr:uid="{00000000-0005-0000-0000-000065050000}"/>
    <cellStyle name="60% - Accent4 60 2 2" xfId="1383" xr:uid="{00000000-0005-0000-0000-000066050000}"/>
    <cellStyle name="60% - Accent4 60 2 2 2" xfId="1384" xr:uid="{00000000-0005-0000-0000-000067050000}"/>
    <cellStyle name="60% - Accent4 60 2 3" xfId="1385" xr:uid="{00000000-0005-0000-0000-000068050000}"/>
    <cellStyle name="60% - Accent4 61" xfId="1386" xr:uid="{00000000-0005-0000-0000-000069050000}"/>
    <cellStyle name="60% - Accent4 62" xfId="1387" xr:uid="{00000000-0005-0000-0000-00006A050000}"/>
    <cellStyle name="60% - Accent4 63" xfId="1388" xr:uid="{00000000-0005-0000-0000-00006B050000}"/>
    <cellStyle name="60% - Accent4 64" xfId="1389" xr:uid="{00000000-0005-0000-0000-00006C050000}"/>
    <cellStyle name="60% - Accent4 7" xfId="1390" xr:uid="{00000000-0005-0000-0000-00006D050000}"/>
    <cellStyle name="60% - Accent4 8" xfId="1391" xr:uid="{00000000-0005-0000-0000-00006E050000}"/>
    <cellStyle name="60% - Accent4 9" xfId="1392" xr:uid="{00000000-0005-0000-0000-00006F050000}"/>
    <cellStyle name="60% - Accent5 10" xfId="1393" xr:uid="{00000000-0005-0000-0000-000070050000}"/>
    <cellStyle name="60% - Accent5 11" xfId="1394" xr:uid="{00000000-0005-0000-0000-000071050000}"/>
    <cellStyle name="60% - Accent5 12" xfId="1395" xr:uid="{00000000-0005-0000-0000-000072050000}"/>
    <cellStyle name="60% - Accent5 13" xfId="1396" xr:uid="{00000000-0005-0000-0000-000073050000}"/>
    <cellStyle name="60% - Accent5 14" xfId="1397" xr:uid="{00000000-0005-0000-0000-000074050000}"/>
    <cellStyle name="60% - Accent5 15" xfId="1398" xr:uid="{00000000-0005-0000-0000-000075050000}"/>
    <cellStyle name="60% - Accent5 16" xfId="1399" xr:uid="{00000000-0005-0000-0000-000076050000}"/>
    <cellStyle name="60% - Accent5 17" xfId="1400" xr:uid="{00000000-0005-0000-0000-000077050000}"/>
    <cellStyle name="60% - Accent5 18" xfId="1401" xr:uid="{00000000-0005-0000-0000-000078050000}"/>
    <cellStyle name="60% - Accent5 19" xfId="1402" xr:uid="{00000000-0005-0000-0000-000079050000}"/>
    <cellStyle name="60% - Accent5 2" xfId="1403" xr:uid="{00000000-0005-0000-0000-00007A050000}"/>
    <cellStyle name="60% - Accent5 2 2" xfId="1404" xr:uid="{00000000-0005-0000-0000-00007B050000}"/>
    <cellStyle name="60% - Accent5 2 3" xfId="1405" xr:uid="{00000000-0005-0000-0000-00007C050000}"/>
    <cellStyle name="60% - Accent5 2 4" xfId="1406" xr:uid="{00000000-0005-0000-0000-00007D050000}"/>
    <cellStyle name="60% - Accent5 20" xfId="1407" xr:uid="{00000000-0005-0000-0000-00007E050000}"/>
    <cellStyle name="60% - Accent5 21" xfId="1408" xr:uid="{00000000-0005-0000-0000-00007F050000}"/>
    <cellStyle name="60% - Accent5 22" xfId="1409" xr:uid="{00000000-0005-0000-0000-000080050000}"/>
    <cellStyle name="60% - Accent5 23" xfId="1410" xr:uid="{00000000-0005-0000-0000-000081050000}"/>
    <cellStyle name="60% - Accent5 24" xfId="1411" xr:uid="{00000000-0005-0000-0000-000082050000}"/>
    <cellStyle name="60% - Accent5 25" xfId="1412" xr:uid="{00000000-0005-0000-0000-000083050000}"/>
    <cellStyle name="60% - Accent5 26" xfId="1413" xr:uid="{00000000-0005-0000-0000-000084050000}"/>
    <cellStyle name="60% - Accent5 27" xfId="1414" xr:uid="{00000000-0005-0000-0000-000085050000}"/>
    <cellStyle name="60% - Accent5 28" xfId="1415" xr:uid="{00000000-0005-0000-0000-000086050000}"/>
    <cellStyle name="60% - Accent5 29" xfId="1416" xr:uid="{00000000-0005-0000-0000-000087050000}"/>
    <cellStyle name="60% - Accent5 3" xfId="1417" xr:uid="{00000000-0005-0000-0000-000088050000}"/>
    <cellStyle name="60% - Accent5 3 2" xfId="1418" xr:uid="{00000000-0005-0000-0000-000089050000}"/>
    <cellStyle name="60% - Accent5 30" xfId="1419" xr:uid="{00000000-0005-0000-0000-00008A050000}"/>
    <cellStyle name="60% - Accent5 31" xfId="1420" xr:uid="{00000000-0005-0000-0000-00008B050000}"/>
    <cellStyle name="60% - Accent5 32" xfId="1421" xr:uid="{00000000-0005-0000-0000-00008C050000}"/>
    <cellStyle name="60% - Accent5 33" xfId="1422" xr:uid="{00000000-0005-0000-0000-00008D050000}"/>
    <cellStyle name="60% - Accent5 34" xfId="1423" xr:uid="{00000000-0005-0000-0000-00008E050000}"/>
    <cellStyle name="60% - Accent5 35" xfId="1424" xr:uid="{00000000-0005-0000-0000-00008F050000}"/>
    <cellStyle name="60% - Accent5 35 2" xfId="1425" xr:uid="{00000000-0005-0000-0000-000090050000}"/>
    <cellStyle name="60% - Accent5 35 2 2" xfId="1426" xr:uid="{00000000-0005-0000-0000-000091050000}"/>
    <cellStyle name="60% - Accent5 35 2 2 2" xfId="1427" xr:uid="{00000000-0005-0000-0000-000092050000}"/>
    <cellStyle name="60% - Accent5 35 3" xfId="1428" xr:uid="{00000000-0005-0000-0000-000093050000}"/>
    <cellStyle name="60% - Accent5 35 4" xfId="1429" xr:uid="{00000000-0005-0000-0000-000094050000}"/>
    <cellStyle name="60% - Accent5 36" xfId="1430" xr:uid="{00000000-0005-0000-0000-000095050000}"/>
    <cellStyle name="60% - Accent5 37" xfId="1431" xr:uid="{00000000-0005-0000-0000-000096050000}"/>
    <cellStyle name="60% - Accent5 38" xfId="1432" xr:uid="{00000000-0005-0000-0000-000097050000}"/>
    <cellStyle name="60% - Accent5 39" xfId="1433" xr:uid="{00000000-0005-0000-0000-000098050000}"/>
    <cellStyle name="60% - Accent5 4" xfId="1434" xr:uid="{00000000-0005-0000-0000-000099050000}"/>
    <cellStyle name="60% - Accent5 4 2" xfId="1435" xr:uid="{00000000-0005-0000-0000-00009A050000}"/>
    <cellStyle name="60% - Accent5 40" xfId="1436" xr:uid="{00000000-0005-0000-0000-00009B050000}"/>
    <cellStyle name="60% - Accent5 41" xfId="1437" xr:uid="{00000000-0005-0000-0000-00009C050000}"/>
    <cellStyle name="60% - Accent5 42" xfId="1438" xr:uid="{00000000-0005-0000-0000-00009D050000}"/>
    <cellStyle name="60% - Accent5 43" xfId="1439" xr:uid="{00000000-0005-0000-0000-00009E050000}"/>
    <cellStyle name="60% - Accent5 44" xfId="1440" xr:uid="{00000000-0005-0000-0000-00009F050000}"/>
    <cellStyle name="60% - Accent5 45" xfId="1441" xr:uid="{00000000-0005-0000-0000-0000A0050000}"/>
    <cellStyle name="60% - Accent5 46" xfId="1442" xr:uid="{00000000-0005-0000-0000-0000A1050000}"/>
    <cellStyle name="60% - Accent5 47" xfId="1443" xr:uid="{00000000-0005-0000-0000-0000A2050000}"/>
    <cellStyle name="60% - Accent5 48" xfId="1444" xr:uid="{00000000-0005-0000-0000-0000A3050000}"/>
    <cellStyle name="60% - Accent5 49" xfId="1445" xr:uid="{00000000-0005-0000-0000-0000A4050000}"/>
    <cellStyle name="60% - Accent5 5" xfId="1446" xr:uid="{00000000-0005-0000-0000-0000A5050000}"/>
    <cellStyle name="60% - Accent5 50" xfId="1447" xr:uid="{00000000-0005-0000-0000-0000A6050000}"/>
    <cellStyle name="60% - Accent5 51" xfId="1448" xr:uid="{00000000-0005-0000-0000-0000A7050000}"/>
    <cellStyle name="60% - Accent5 52" xfId="1449" xr:uid="{00000000-0005-0000-0000-0000A8050000}"/>
    <cellStyle name="60% - Accent5 53" xfId="1450" xr:uid="{00000000-0005-0000-0000-0000A9050000}"/>
    <cellStyle name="60% - Accent5 54" xfId="1451" xr:uid="{00000000-0005-0000-0000-0000AA050000}"/>
    <cellStyle name="60% - Accent5 55" xfId="1452" xr:uid="{00000000-0005-0000-0000-0000AB050000}"/>
    <cellStyle name="60% - Accent5 56" xfId="1453" xr:uid="{00000000-0005-0000-0000-0000AC050000}"/>
    <cellStyle name="60% - Accent5 57" xfId="1454" xr:uid="{00000000-0005-0000-0000-0000AD050000}"/>
    <cellStyle name="60% - Accent5 58" xfId="1455" xr:uid="{00000000-0005-0000-0000-0000AE050000}"/>
    <cellStyle name="60% - Accent5 59" xfId="1456" xr:uid="{00000000-0005-0000-0000-0000AF050000}"/>
    <cellStyle name="60% - Accent5 6" xfId="1457" xr:uid="{00000000-0005-0000-0000-0000B0050000}"/>
    <cellStyle name="60% - Accent5 60" xfId="1458" xr:uid="{00000000-0005-0000-0000-0000B1050000}"/>
    <cellStyle name="60% - Accent5 60 2" xfId="1459" xr:uid="{00000000-0005-0000-0000-0000B2050000}"/>
    <cellStyle name="60% - Accent5 60 2 2" xfId="1460" xr:uid="{00000000-0005-0000-0000-0000B3050000}"/>
    <cellStyle name="60% - Accent5 60 2 3" xfId="1461" xr:uid="{00000000-0005-0000-0000-0000B4050000}"/>
    <cellStyle name="60% - Accent5 61" xfId="1462" xr:uid="{00000000-0005-0000-0000-0000B5050000}"/>
    <cellStyle name="60% - Accent5 62" xfId="1463" xr:uid="{00000000-0005-0000-0000-0000B6050000}"/>
    <cellStyle name="60% - Accent5 63" xfId="1464" xr:uid="{00000000-0005-0000-0000-0000B7050000}"/>
    <cellStyle name="60% - Accent5 64" xfId="1465" xr:uid="{00000000-0005-0000-0000-0000B8050000}"/>
    <cellStyle name="60% - Accent5 7" xfId="1466" xr:uid="{00000000-0005-0000-0000-0000B9050000}"/>
    <cellStyle name="60% - Accent5 8" xfId="1467" xr:uid="{00000000-0005-0000-0000-0000BA050000}"/>
    <cellStyle name="60% - Accent5 9" xfId="1468" xr:uid="{00000000-0005-0000-0000-0000BB050000}"/>
    <cellStyle name="60% - Accent6 10" xfId="1469" xr:uid="{00000000-0005-0000-0000-0000BC050000}"/>
    <cellStyle name="60% - Accent6 11" xfId="1470" xr:uid="{00000000-0005-0000-0000-0000BD050000}"/>
    <cellStyle name="60% - Accent6 12" xfId="1471" xr:uid="{00000000-0005-0000-0000-0000BE050000}"/>
    <cellStyle name="60% - Accent6 13" xfId="1472" xr:uid="{00000000-0005-0000-0000-0000BF050000}"/>
    <cellStyle name="60% - Accent6 14" xfId="1473" xr:uid="{00000000-0005-0000-0000-0000C0050000}"/>
    <cellStyle name="60% - Accent6 15" xfId="1474" xr:uid="{00000000-0005-0000-0000-0000C1050000}"/>
    <cellStyle name="60% - Accent6 16" xfId="1475" xr:uid="{00000000-0005-0000-0000-0000C2050000}"/>
    <cellStyle name="60% - Accent6 17" xfId="1476" xr:uid="{00000000-0005-0000-0000-0000C3050000}"/>
    <cellStyle name="60% - Accent6 18" xfId="1477" xr:uid="{00000000-0005-0000-0000-0000C4050000}"/>
    <cellStyle name="60% - Accent6 19" xfId="1478" xr:uid="{00000000-0005-0000-0000-0000C5050000}"/>
    <cellStyle name="60% - Accent6 2" xfId="1479" xr:uid="{00000000-0005-0000-0000-0000C6050000}"/>
    <cellStyle name="60% - Accent6 2 2" xfId="1480" xr:uid="{00000000-0005-0000-0000-0000C7050000}"/>
    <cellStyle name="60% - Accent6 2 3" xfId="1481" xr:uid="{00000000-0005-0000-0000-0000C8050000}"/>
    <cellStyle name="60% - Accent6 2 4" xfId="1482" xr:uid="{00000000-0005-0000-0000-0000C9050000}"/>
    <cellStyle name="60% - Accent6 20" xfId="1483" xr:uid="{00000000-0005-0000-0000-0000CA050000}"/>
    <cellStyle name="60% - Accent6 21" xfId="1484" xr:uid="{00000000-0005-0000-0000-0000CB050000}"/>
    <cellStyle name="60% - Accent6 22" xfId="1485" xr:uid="{00000000-0005-0000-0000-0000CC050000}"/>
    <cellStyle name="60% - Accent6 23" xfId="1486" xr:uid="{00000000-0005-0000-0000-0000CD050000}"/>
    <cellStyle name="60% - Accent6 24" xfId="1487" xr:uid="{00000000-0005-0000-0000-0000CE050000}"/>
    <cellStyle name="60% - Accent6 25" xfId="1488" xr:uid="{00000000-0005-0000-0000-0000CF050000}"/>
    <cellStyle name="60% - Accent6 26" xfId="1489" xr:uid="{00000000-0005-0000-0000-0000D0050000}"/>
    <cellStyle name="60% - Accent6 27" xfId="1490" xr:uid="{00000000-0005-0000-0000-0000D1050000}"/>
    <cellStyle name="60% - Accent6 28" xfId="1491" xr:uid="{00000000-0005-0000-0000-0000D2050000}"/>
    <cellStyle name="60% - Accent6 29" xfId="1492" xr:uid="{00000000-0005-0000-0000-0000D3050000}"/>
    <cellStyle name="60% - Accent6 3" xfId="1493" xr:uid="{00000000-0005-0000-0000-0000D4050000}"/>
    <cellStyle name="60% - Accent6 3 2" xfId="1494" xr:uid="{00000000-0005-0000-0000-0000D5050000}"/>
    <cellStyle name="60% - Accent6 30" xfId="1495" xr:uid="{00000000-0005-0000-0000-0000D6050000}"/>
    <cellStyle name="60% - Accent6 31" xfId="1496" xr:uid="{00000000-0005-0000-0000-0000D7050000}"/>
    <cellStyle name="60% - Accent6 32" xfId="1497" xr:uid="{00000000-0005-0000-0000-0000D8050000}"/>
    <cellStyle name="60% - Accent6 33" xfId="1498" xr:uid="{00000000-0005-0000-0000-0000D9050000}"/>
    <cellStyle name="60% - Accent6 34" xfId="1499" xr:uid="{00000000-0005-0000-0000-0000DA050000}"/>
    <cellStyle name="60% - Accent6 35" xfId="1500" xr:uid="{00000000-0005-0000-0000-0000DB050000}"/>
    <cellStyle name="60% - Accent6 35 2" xfId="1501" xr:uid="{00000000-0005-0000-0000-0000DC050000}"/>
    <cellStyle name="60% - Accent6 35 2 2" xfId="1502" xr:uid="{00000000-0005-0000-0000-0000DD050000}"/>
    <cellStyle name="60% - Accent6 35 2 2 2" xfId="1503" xr:uid="{00000000-0005-0000-0000-0000DE050000}"/>
    <cellStyle name="60% - Accent6 35 3" xfId="1504" xr:uid="{00000000-0005-0000-0000-0000DF050000}"/>
    <cellStyle name="60% - Accent6 35 4" xfId="1505" xr:uid="{00000000-0005-0000-0000-0000E0050000}"/>
    <cellStyle name="60% - Accent6 36" xfId="1506" xr:uid="{00000000-0005-0000-0000-0000E1050000}"/>
    <cellStyle name="60% - Accent6 37" xfId="1507" xr:uid="{00000000-0005-0000-0000-0000E2050000}"/>
    <cellStyle name="60% - Accent6 38" xfId="1508" xr:uid="{00000000-0005-0000-0000-0000E3050000}"/>
    <cellStyle name="60% - Accent6 39" xfId="1509" xr:uid="{00000000-0005-0000-0000-0000E4050000}"/>
    <cellStyle name="60% - Accent6 4" xfId="1510" xr:uid="{00000000-0005-0000-0000-0000E5050000}"/>
    <cellStyle name="60% - Accent6 4 2" xfId="1511" xr:uid="{00000000-0005-0000-0000-0000E6050000}"/>
    <cellStyle name="60% - Accent6 40" xfId="1512" xr:uid="{00000000-0005-0000-0000-0000E7050000}"/>
    <cellStyle name="60% - Accent6 41" xfId="1513" xr:uid="{00000000-0005-0000-0000-0000E8050000}"/>
    <cellStyle name="60% - Accent6 42" xfId="1514" xr:uid="{00000000-0005-0000-0000-0000E9050000}"/>
    <cellStyle name="60% - Accent6 43" xfId="1515" xr:uid="{00000000-0005-0000-0000-0000EA050000}"/>
    <cellStyle name="60% - Accent6 44" xfId="1516" xr:uid="{00000000-0005-0000-0000-0000EB050000}"/>
    <cellStyle name="60% - Accent6 45" xfId="1517" xr:uid="{00000000-0005-0000-0000-0000EC050000}"/>
    <cellStyle name="60% - Accent6 46" xfId="1518" xr:uid="{00000000-0005-0000-0000-0000ED050000}"/>
    <cellStyle name="60% - Accent6 47" xfId="1519" xr:uid="{00000000-0005-0000-0000-0000EE050000}"/>
    <cellStyle name="60% - Accent6 48" xfId="1520" xr:uid="{00000000-0005-0000-0000-0000EF050000}"/>
    <cellStyle name="60% - Accent6 49" xfId="1521" xr:uid="{00000000-0005-0000-0000-0000F0050000}"/>
    <cellStyle name="60% - Accent6 5" xfId="1522" xr:uid="{00000000-0005-0000-0000-0000F1050000}"/>
    <cellStyle name="60% - Accent6 50" xfId="1523" xr:uid="{00000000-0005-0000-0000-0000F2050000}"/>
    <cellStyle name="60% - Accent6 51" xfId="1524" xr:uid="{00000000-0005-0000-0000-0000F3050000}"/>
    <cellStyle name="60% - Accent6 52" xfId="1525" xr:uid="{00000000-0005-0000-0000-0000F4050000}"/>
    <cellStyle name="60% - Accent6 53" xfId="1526" xr:uid="{00000000-0005-0000-0000-0000F5050000}"/>
    <cellStyle name="60% - Accent6 54" xfId="1527" xr:uid="{00000000-0005-0000-0000-0000F6050000}"/>
    <cellStyle name="60% - Accent6 55" xfId="1528" xr:uid="{00000000-0005-0000-0000-0000F7050000}"/>
    <cellStyle name="60% - Accent6 56" xfId="1529" xr:uid="{00000000-0005-0000-0000-0000F8050000}"/>
    <cellStyle name="60% - Accent6 57" xfId="1530" xr:uid="{00000000-0005-0000-0000-0000F9050000}"/>
    <cellStyle name="60% - Accent6 58" xfId="1531" xr:uid="{00000000-0005-0000-0000-0000FA050000}"/>
    <cellStyle name="60% - Accent6 59" xfId="1532" xr:uid="{00000000-0005-0000-0000-0000FB050000}"/>
    <cellStyle name="60% - Accent6 6" xfId="1533" xr:uid="{00000000-0005-0000-0000-0000FC050000}"/>
    <cellStyle name="60% - Accent6 60" xfId="1534" xr:uid="{00000000-0005-0000-0000-0000FD050000}"/>
    <cellStyle name="60% - Accent6 60 2" xfId="1535" xr:uid="{00000000-0005-0000-0000-0000FE050000}"/>
    <cellStyle name="60% - Accent6 60 2 2" xfId="1536" xr:uid="{00000000-0005-0000-0000-0000FF050000}"/>
    <cellStyle name="60% - Accent6 60 2 2 2" xfId="1537" xr:uid="{00000000-0005-0000-0000-000000060000}"/>
    <cellStyle name="60% - Accent6 60 2 3" xfId="1538" xr:uid="{00000000-0005-0000-0000-000001060000}"/>
    <cellStyle name="60% - Accent6 61" xfId="1539" xr:uid="{00000000-0005-0000-0000-000002060000}"/>
    <cellStyle name="60% - Accent6 62" xfId="1540" xr:uid="{00000000-0005-0000-0000-000003060000}"/>
    <cellStyle name="60% - Accent6 63" xfId="1541" xr:uid="{00000000-0005-0000-0000-000004060000}"/>
    <cellStyle name="60% - Accent6 64" xfId="1542" xr:uid="{00000000-0005-0000-0000-000005060000}"/>
    <cellStyle name="60% - Accent6 7" xfId="1543" xr:uid="{00000000-0005-0000-0000-000006060000}"/>
    <cellStyle name="60% - Accent6 8" xfId="1544" xr:uid="{00000000-0005-0000-0000-000007060000}"/>
    <cellStyle name="60% - Accent6 9" xfId="1545" xr:uid="{00000000-0005-0000-0000-000008060000}"/>
    <cellStyle name="60% - Colore 1" xfId="1546" xr:uid="{00000000-0005-0000-0000-000009060000}"/>
    <cellStyle name="60% - Colore 2" xfId="1547" xr:uid="{00000000-0005-0000-0000-00000A060000}"/>
    <cellStyle name="60% - Colore 3" xfId="1548" xr:uid="{00000000-0005-0000-0000-00000B060000}"/>
    <cellStyle name="60% - Colore 4" xfId="1549" xr:uid="{00000000-0005-0000-0000-00000C060000}"/>
    <cellStyle name="60% - Colore 5" xfId="1550" xr:uid="{00000000-0005-0000-0000-00000D060000}"/>
    <cellStyle name="60% - Colore 6" xfId="1551" xr:uid="{00000000-0005-0000-0000-00000E060000}"/>
    <cellStyle name="aaa" xfId="1552" xr:uid="{00000000-0005-0000-0000-00000F060000}"/>
    <cellStyle name="aaa 2" xfId="1553" xr:uid="{00000000-0005-0000-0000-000010060000}"/>
    <cellStyle name="aaa 3" xfId="1554" xr:uid="{00000000-0005-0000-0000-000011060000}"/>
    <cellStyle name="aaa 4" xfId="1555" xr:uid="{00000000-0005-0000-0000-000012060000}"/>
    <cellStyle name="aaa 5" xfId="1556" xr:uid="{00000000-0005-0000-0000-000013060000}"/>
    <cellStyle name="aaa 6" xfId="1557" xr:uid="{00000000-0005-0000-0000-000014060000}"/>
    <cellStyle name="aaa 7" xfId="1558" xr:uid="{00000000-0005-0000-0000-000015060000}"/>
    <cellStyle name="aaa 8" xfId="1559" xr:uid="{00000000-0005-0000-0000-000016060000}"/>
    <cellStyle name="aaa 9" xfId="1560" xr:uid="{00000000-0005-0000-0000-000017060000}"/>
    <cellStyle name="Accent1 10" xfId="1561" xr:uid="{00000000-0005-0000-0000-000018060000}"/>
    <cellStyle name="Accent1 11" xfId="1562" xr:uid="{00000000-0005-0000-0000-000019060000}"/>
    <cellStyle name="Accent1 12" xfId="1563" xr:uid="{00000000-0005-0000-0000-00001A060000}"/>
    <cellStyle name="Accent1 13" xfId="1564" xr:uid="{00000000-0005-0000-0000-00001B060000}"/>
    <cellStyle name="Accent1 14" xfId="1565" xr:uid="{00000000-0005-0000-0000-00001C060000}"/>
    <cellStyle name="Accent1 15" xfId="1566" xr:uid="{00000000-0005-0000-0000-00001D060000}"/>
    <cellStyle name="Accent1 16" xfId="1567" xr:uid="{00000000-0005-0000-0000-00001E060000}"/>
    <cellStyle name="Accent1 17" xfId="1568" xr:uid="{00000000-0005-0000-0000-00001F060000}"/>
    <cellStyle name="Accent1 18" xfId="1569" xr:uid="{00000000-0005-0000-0000-000020060000}"/>
    <cellStyle name="Accent1 19" xfId="1570" xr:uid="{00000000-0005-0000-0000-000021060000}"/>
    <cellStyle name="Accent1 2" xfId="1571" xr:uid="{00000000-0005-0000-0000-000022060000}"/>
    <cellStyle name="Accent1 2 2" xfId="1572" xr:uid="{00000000-0005-0000-0000-000023060000}"/>
    <cellStyle name="Accent1 2 3" xfId="1573" xr:uid="{00000000-0005-0000-0000-000024060000}"/>
    <cellStyle name="Accent1 2 4" xfId="1574" xr:uid="{00000000-0005-0000-0000-000025060000}"/>
    <cellStyle name="Accent1 20" xfId="1575" xr:uid="{00000000-0005-0000-0000-000026060000}"/>
    <cellStyle name="Accent1 21" xfId="1576" xr:uid="{00000000-0005-0000-0000-000027060000}"/>
    <cellStyle name="Accent1 22" xfId="1577" xr:uid="{00000000-0005-0000-0000-000028060000}"/>
    <cellStyle name="Accent1 23" xfId="1578" xr:uid="{00000000-0005-0000-0000-000029060000}"/>
    <cellStyle name="Accent1 24" xfId="1579" xr:uid="{00000000-0005-0000-0000-00002A060000}"/>
    <cellStyle name="Accent1 25" xfId="1580" xr:uid="{00000000-0005-0000-0000-00002B060000}"/>
    <cellStyle name="Accent1 26" xfId="1581" xr:uid="{00000000-0005-0000-0000-00002C060000}"/>
    <cellStyle name="Accent1 27" xfId="1582" xr:uid="{00000000-0005-0000-0000-00002D060000}"/>
    <cellStyle name="Accent1 28" xfId="1583" xr:uid="{00000000-0005-0000-0000-00002E060000}"/>
    <cellStyle name="Accent1 29" xfId="1584" xr:uid="{00000000-0005-0000-0000-00002F060000}"/>
    <cellStyle name="Accent1 3" xfId="1585" xr:uid="{00000000-0005-0000-0000-000030060000}"/>
    <cellStyle name="Accent1 3 2" xfId="1586" xr:uid="{00000000-0005-0000-0000-000031060000}"/>
    <cellStyle name="Accent1 30" xfId="1587" xr:uid="{00000000-0005-0000-0000-000032060000}"/>
    <cellStyle name="Accent1 31" xfId="1588" xr:uid="{00000000-0005-0000-0000-000033060000}"/>
    <cellStyle name="Accent1 32" xfId="1589" xr:uid="{00000000-0005-0000-0000-000034060000}"/>
    <cellStyle name="Accent1 33" xfId="1590" xr:uid="{00000000-0005-0000-0000-000035060000}"/>
    <cellStyle name="Accent1 34" xfId="1591" xr:uid="{00000000-0005-0000-0000-000036060000}"/>
    <cellStyle name="Accent1 35" xfId="1592" xr:uid="{00000000-0005-0000-0000-000037060000}"/>
    <cellStyle name="Accent1 35 2" xfId="1593" xr:uid="{00000000-0005-0000-0000-000038060000}"/>
    <cellStyle name="Accent1 35 2 2" xfId="1594" xr:uid="{00000000-0005-0000-0000-000039060000}"/>
    <cellStyle name="Accent1 35 2 2 2" xfId="1595" xr:uid="{00000000-0005-0000-0000-00003A060000}"/>
    <cellStyle name="Accent1 35 3" xfId="1596" xr:uid="{00000000-0005-0000-0000-00003B060000}"/>
    <cellStyle name="Accent1 35 4" xfId="1597" xr:uid="{00000000-0005-0000-0000-00003C060000}"/>
    <cellStyle name="Accent1 36" xfId="1598" xr:uid="{00000000-0005-0000-0000-00003D060000}"/>
    <cellStyle name="Accent1 37" xfId="1599" xr:uid="{00000000-0005-0000-0000-00003E060000}"/>
    <cellStyle name="Accent1 38" xfId="1600" xr:uid="{00000000-0005-0000-0000-00003F060000}"/>
    <cellStyle name="Accent1 39" xfId="1601" xr:uid="{00000000-0005-0000-0000-000040060000}"/>
    <cellStyle name="Accent1 4" xfId="1602" xr:uid="{00000000-0005-0000-0000-000041060000}"/>
    <cellStyle name="Accent1 4 2" xfId="1603" xr:uid="{00000000-0005-0000-0000-000042060000}"/>
    <cellStyle name="Accent1 40" xfId="1604" xr:uid="{00000000-0005-0000-0000-000043060000}"/>
    <cellStyle name="Accent1 41" xfId="1605" xr:uid="{00000000-0005-0000-0000-000044060000}"/>
    <cellStyle name="Accent1 42" xfId="1606" xr:uid="{00000000-0005-0000-0000-000045060000}"/>
    <cellStyle name="Accent1 43" xfId="1607" xr:uid="{00000000-0005-0000-0000-000046060000}"/>
    <cellStyle name="Accent1 44" xfId="1608" xr:uid="{00000000-0005-0000-0000-000047060000}"/>
    <cellStyle name="Accent1 45" xfId="1609" xr:uid="{00000000-0005-0000-0000-000048060000}"/>
    <cellStyle name="Accent1 46" xfId="1610" xr:uid="{00000000-0005-0000-0000-000049060000}"/>
    <cellStyle name="Accent1 47" xfId="1611" xr:uid="{00000000-0005-0000-0000-00004A060000}"/>
    <cellStyle name="Accent1 48" xfId="1612" xr:uid="{00000000-0005-0000-0000-00004B060000}"/>
    <cellStyle name="Accent1 49" xfId="1613" xr:uid="{00000000-0005-0000-0000-00004C060000}"/>
    <cellStyle name="Accent1 5" xfId="1614" xr:uid="{00000000-0005-0000-0000-00004D060000}"/>
    <cellStyle name="Accent1 50" xfId="1615" xr:uid="{00000000-0005-0000-0000-00004E060000}"/>
    <cellStyle name="Accent1 51" xfId="1616" xr:uid="{00000000-0005-0000-0000-00004F060000}"/>
    <cellStyle name="Accent1 52" xfId="1617" xr:uid="{00000000-0005-0000-0000-000050060000}"/>
    <cellStyle name="Accent1 53" xfId="1618" xr:uid="{00000000-0005-0000-0000-000051060000}"/>
    <cellStyle name="Accent1 54" xfId="1619" xr:uid="{00000000-0005-0000-0000-000052060000}"/>
    <cellStyle name="Accent1 55" xfId="1620" xr:uid="{00000000-0005-0000-0000-000053060000}"/>
    <cellStyle name="Accent1 56" xfId="1621" xr:uid="{00000000-0005-0000-0000-000054060000}"/>
    <cellStyle name="Accent1 57" xfId="1622" xr:uid="{00000000-0005-0000-0000-000055060000}"/>
    <cellStyle name="Accent1 58" xfId="1623" xr:uid="{00000000-0005-0000-0000-000056060000}"/>
    <cellStyle name="Accent1 59" xfId="1624" xr:uid="{00000000-0005-0000-0000-000057060000}"/>
    <cellStyle name="Accent1 6" xfId="1625" xr:uid="{00000000-0005-0000-0000-000058060000}"/>
    <cellStyle name="Accent1 60" xfId="1626" xr:uid="{00000000-0005-0000-0000-000059060000}"/>
    <cellStyle name="Accent1 60 2" xfId="1627" xr:uid="{00000000-0005-0000-0000-00005A060000}"/>
    <cellStyle name="Accent1 60 2 2" xfId="1628" xr:uid="{00000000-0005-0000-0000-00005B060000}"/>
    <cellStyle name="Accent1 60 2 2 2" xfId="1629" xr:uid="{00000000-0005-0000-0000-00005C060000}"/>
    <cellStyle name="Accent1 60 2 3" xfId="1630" xr:uid="{00000000-0005-0000-0000-00005D060000}"/>
    <cellStyle name="Accent1 61" xfId="1631" xr:uid="{00000000-0005-0000-0000-00005E060000}"/>
    <cellStyle name="Accent1 62" xfId="1632" xr:uid="{00000000-0005-0000-0000-00005F060000}"/>
    <cellStyle name="Accent1 63" xfId="1633" xr:uid="{00000000-0005-0000-0000-000060060000}"/>
    <cellStyle name="Accent1 64" xfId="1634" xr:uid="{00000000-0005-0000-0000-000061060000}"/>
    <cellStyle name="Accent1 7" xfId="1635" xr:uid="{00000000-0005-0000-0000-000062060000}"/>
    <cellStyle name="Accent1 8" xfId="1636" xr:uid="{00000000-0005-0000-0000-000063060000}"/>
    <cellStyle name="Accent1 9" xfId="1637" xr:uid="{00000000-0005-0000-0000-000064060000}"/>
    <cellStyle name="Accent2 10" xfId="1638" xr:uid="{00000000-0005-0000-0000-000065060000}"/>
    <cellStyle name="Accent2 11" xfId="1639" xr:uid="{00000000-0005-0000-0000-000066060000}"/>
    <cellStyle name="Accent2 12" xfId="1640" xr:uid="{00000000-0005-0000-0000-000067060000}"/>
    <cellStyle name="Accent2 13" xfId="1641" xr:uid="{00000000-0005-0000-0000-000068060000}"/>
    <cellStyle name="Accent2 14" xfId="1642" xr:uid="{00000000-0005-0000-0000-000069060000}"/>
    <cellStyle name="Accent2 15" xfId="1643" xr:uid="{00000000-0005-0000-0000-00006A060000}"/>
    <cellStyle name="Accent2 16" xfId="1644" xr:uid="{00000000-0005-0000-0000-00006B060000}"/>
    <cellStyle name="Accent2 17" xfId="1645" xr:uid="{00000000-0005-0000-0000-00006C060000}"/>
    <cellStyle name="Accent2 18" xfId="1646" xr:uid="{00000000-0005-0000-0000-00006D060000}"/>
    <cellStyle name="Accent2 19" xfId="1647" xr:uid="{00000000-0005-0000-0000-00006E060000}"/>
    <cellStyle name="Accent2 2" xfId="1648" xr:uid="{00000000-0005-0000-0000-00006F060000}"/>
    <cellStyle name="Accent2 2 2" xfId="1649" xr:uid="{00000000-0005-0000-0000-000070060000}"/>
    <cellStyle name="Accent2 2 3" xfId="1650" xr:uid="{00000000-0005-0000-0000-000071060000}"/>
    <cellStyle name="Accent2 2 4" xfId="1651" xr:uid="{00000000-0005-0000-0000-000072060000}"/>
    <cellStyle name="Accent2 20" xfId="1652" xr:uid="{00000000-0005-0000-0000-000073060000}"/>
    <cellStyle name="Accent2 21" xfId="1653" xr:uid="{00000000-0005-0000-0000-000074060000}"/>
    <cellStyle name="Accent2 22" xfId="1654" xr:uid="{00000000-0005-0000-0000-000075060000}"/>
    <cellStyle name="Accent2 23" xfId="1655" xr:uid="{00000000-0005-0000-0000-000076060000}"/>
    <cellStyle name="Accent2 24" xfId="1656" xr:uid="{00000000-0005-0000-0000-000077060000}"/>
    <cellStyle name="Accent2 25" xfId="1657" xr:uid="{00000000-0005-0000-0000-000078060000}"/>
    <cellStyle name="Accent2 26" xfId="1658" xr:uid="{00000000-0005-0000-0000-000079060000}"/>
    <cellStyle name="Accent2 27" xfId="1659" xr:uid="{00000000-0005-0000-0000-00007A060000}"/>
    <cellStyle name="Accent2 28" xfId="1660" xr:uid="{00000000-0005-0000-0000-00007B060000}"/>
    <cellStyle name="Accent2 29" xfId="1661" xr:uid="{00000000-0005-0000-0000-00007C060000}"/>
    <cellStyle name="Accent2 3" xfId="1662" xr:uid="{00000000-0005-0000-0000-00007D060000}"/>
    <cellStyle name="Accent2 3 2" xfId="1663" xr:uid="{00000000-0005-0000-0000-00007E060000}"/>
    <cellStyle name="Accent2 30" xfId="1664" xr:uid="{00000000-0005-0000-0000-00007F060000}"/>
    <cellStyle name="Accent2 31" xfId="1665" xr:uid="{00000000-0005-0000-0000-000080060000}"/>
    <cellStyle name="Accent2 32" xfId="1666" xr:uid="{00000000-0005-0000-0000-000081060000}"/>
    <cellStyle name="Accent2 33" xfId="1667" xr:uid="{00000000-0005-0000-0000-000082060000}"/>
    <cellStyle name="Accent2 34" xfId="1668" xr:uid="{00000000-0005-0000-0000-000083060000}"/>
    <cellStyle name="Accent2 35" xfId="1669" xr:uid="{00000000-0005-0000-0000-000084060000}"/>
    <cellStyle name="Accent2 35 2" xfId="1670" xr:uid="{00000000-0005-0000-0000-000085060000}"/>
    <cellStyle name="Accent2 35 2 2" xfId="1671" xr:uid="{00000000-0005-0000-0000-000086060000}"/>
    <cellStyle name="Accent2 35 2 2 2" xfId="1672" xr:uid="{00000000-0005-0000-0000-000087060000}"/>
    <cellStyle name="Accent2 35 3" xfId="1673" xr:uid="{00000000-0005-0000-0000-000088060000}"/>
    <cellStyle name="Accent2 35 4" xfId="1674" xr:uid="{00000000-0005-0000-0000-000089060000}"/>
    <cellStyle name="Accent2 36" xfId="1675" xr:uid="{00000000-0005-0000-0000-00008A060000}"/>
    <cellStyle name="Accent2 37" xfId="1676" xr:uid="{00000000-0005-0000-0000-00008B060000}"/>
    <cellStyle name="Accent2 38" xfId="1677" xr:uid="{00000000-0005-0000-0000-00008C060000}"/>
    <cellStyle name="Accent2 39" xfId="1678" xr:uid="{00000000-0005-0000-0000-00008D060000}"/>
    <cellStyle name="Accent2 4" xfId="1679" xr:uid="{00000000-0005-0000-0000-00008E060000}"/>
    <cellStyle name="Accent2 4 2" xfId="1680" xr:uid="{00000000-0005-0000-0000-00008F060000}"/>
    <cellStyle name="Accent2 40" xfId="1681" xr:uid="{00000000-0005-0000-0000-000090060000}"/>
    <cellStyle name="Accent2 41" xfId="1682" xr:uid="{00000000-0005-0000-0000-000091060000}"/>
    <cellStyle name="Accent2 42" xfId="1683" xr:uid="{00000000-0005-0000-0000-000092060000}"/>
    <cellStyle name="Accent2 43" xfId="1684" xr:uid="{00000000-0005-0000-0000-000093060000}"/>
    <cellStyle name="Accent2 44" xfId="1685" xr:uid="{00000000-0005-0000-0000-000094060000}"/>
    <cellStyle name="Accent2 45" xfId="1686" xr:uid="{00000000-0005-0000-0000-000095060000}"/>
    <cellStyle name="Accent2 46" xfId="1687" xr:uid="{00000000-0005-0000-0000-000096060000}"/>
    <cellStyle name="Accent2 47" xfId="1688" xr:uid="{00000000-0005-0000-0000-000097060000}"/>
    <cellStyle name="Accent2 48" xfId="1689" xr:uid="{00000000-0005-0000-0000-000098060000}"/>
    <cellStyle name="Accent2 49" xfId="1690" xr:uid="{00000000-0005-0000-0000-000099060000}"/>
    <cellStyle name="Accent2 5" xfId="1691" xr:uid="{00000000-0005-0000-0000-00009A060000}"/>
    <cellStyle name="Accent2 50" xfId="1692" xr:uid="{00000000-0005-0000-0000-00009B060000}"/>
    <cellStyle name="Accent2 51" xfId="1693" xr:uid="{00000000-0005-0000-0000-00009C060000}"/>
    <cellStyle name="Accent2 52" xfId="1694" xr:uid="{00000000-0005-0000-0000-00009D060000}"/>
    <cellStyle name="Accent2 53" xfId="1695" xr:uid="{00000000-0005-0000-0000-00009E060000}"/>
    <cellStyle name="Accent2 54" xfId="1696" xr:uid="{00000000-0005-0000-0000-00009F060000}"/>
    <cellStyle name="Accent2 55" xfId="1697" xr:uid="{00000000-0005-0000-0000-0000A0060000}"/>
    <cellStyle name="Accent2 56" xfId="1698" xr:uid="{00000000-0005-0000-0000-0000A1060000}"/>
    <cellStyle name="Accent2 57" xfId="1699" xr:uid="{00000000-0005-0000-0000-0000A2060000}"/>
    <cellStyle name="Accent2 58" xfId="1700" xr:uid="{00000000-0005-0000-0000-0000A3060000}"/>
    <cellStyle name="Accent2 59" xfId="1701" xr:uid="{00000000-0005-0000-0000-0000A4060000}"/>
    <cellStyle name="Accent2 6" xfId="1702" xr:uid="{00000000-0005-0000-0000-0000A5060000}"/>
    <cellStyle name="Accent2 60" xfId="1703" xr:uid="{00000000-0005-0000-0000-0000A6060000}"/>
    <cellStyle name="Accent2 60 2" xfId="1704" xr:uid="{00000000-0005-0000-0000-0000A7060000}"/>
    <cellStyle name="Accent2 60 2 2" xfId="1705" xr:uid="{00000000-0005-0000-0000-0000A8060000}"/>
    <cellStyle name="Accent2 60 2 3" xfId="1706" xr:uid="{00000000-0005-0000-0000-0000A9060000}"/>
    <cellStyle name="Accent2 61" xfId="1707" xr:uid="{00000000-0005-0000-0000-0000AA060000}"/>
    <cellStyle name="Accent2 62" xfId="1708" xr:uid="{00000000-0005-0000-0000-0000AB060000}"/>
    <cellStyle name="Accent2 63" xfId="1709" xr:uid="{00000000-0005-0000-0000-0000AC060000}"/>
    <cellStyle name="Accent2 64" xfId="1710" xr:uid="{00000000-0005-0000-0000-0000AD060000}"/>
    <cellStyle name="Accent2 7" xfId="1711" xr:uid="{00000000-0005-0000-0000-0000AE060000}"/>
    <cellStyle name="Accent2 8" xfId="1712" xr:uid="{00000000-0005-0000-0000-0000AF060000}"/>
    <cellStyle name="Accent2 9" xfId="1713" xr:uid="{00000000-0005-0000-0000-0000B0060000}"/>
    <cellStyle name="Accent3 10" xfId="1714" xr:uid="{00000000-0005-0000-0000-0000B1060000}"/>
    <cellStyle name="Accent3 11" xfId="1715" xr:uid="{00000000-0005-0000-0000-0000B2060000}"/>
    <cellStyle name="Accent3 12" xfId="1716" xr:uid="{00000000-0005-0000-0000-0000B3060000}"/>
    <cellStyle name="Accent3 13" xfId="1717" xr:uid="{00000000-0005-0000-0000-0000B4060000}"/>
    <cellStyle name="Accent3 14" xfId="1718" xr:uid="{00000000-0005-0000-0000-0000B5060000}"/>
    <cellStyle name="Accent3 15" xfId="1719" xr:uid="{00000000-0005-0000-0000-0000B6060000}"/>
    <cellStyle name="Accent3 16" xfId="1720" xr:uid="{00000000-0005-0000-0000-0000B7060000}"/>
    <cellStyle name="Accent3 17" xfId="1721" xr:uid="{00000000-0005-0000-0000-0000B8060000}"/>
    <cellStyle name="Accent3 18" xfId="1722" xr:uid="{00000000-0005-0000-0000-0000B9060000}"/>
    <cellStyle name="Accent3 19" xfId="1723" xr:uid="{00000000-0005-0000-0000-0000BA060000}"/>
    <cellStyle name="Accent3 2" xfId="1724" xr:uid="{00000000-0005-0000-0000-0000BB060000}"/>
    <cellStyle name="Accent3 2 2" xfId="1725" xr:uid="{00000000-0005-0000-0000-0000BC060000}"/>
    <cellStyle name="Accent3 2 3" xfId="1726" xr:uid="{00000000-0005-0000-0000-0000BD060000}"/>
    <cellStyle name="Accent3 2 4" xfId="1727" xr:uid="{00000000-0005-0000-0000-0000BE060000}"/>
    <cellStyle name="Accent3 20" xfId="1728" xr:uid="{00000000-0005-0000-0000-0000BF060000}"/>
    <cellStyle name="Accent3 21" xfId="1729" xr:uid="{00000000-0005-0000-0000-0000C0060000}"/>
    <cellStyle name="Accent3 22" xfId="1730" xr:uid="{00000000-0005-0000-0000-0000C1060000}"/>
    <cellStyle name="Accent3 23" xfId="1731" xr:uid="{00000000-0005-0000-0000-0000C2060000}"/>
    <cellStyle name="Accent3 24" xfId="1732" xr:uid="{00000000-0005-0000-0000-0000C3060000}"/>
    <cellStyle name="Accent3 25" xfId="1733" xr:uid="{00000000-0005-0000-0000-0000C4060000}"/>
    <cellStyle name="Accent3 26" xfId="1734" xr:uid="{00000000-0005-0000-0000-0000C5060000}"/>
    <cellStyle name="Accent3 27" xfId="1735" xr:uid="{00000000-0005-0000-0000-0000C6060000}"/>
    <cellStyle name="Accent3 28" xfId="1736" xr:uid="{00000000-0005-0000-0000-0000C7060000}"/>
    <cellStyle name="Accent3 29" xfId="1737" xr:uid="{00000000-0005-0000-0000-0000C8060000}"/>
    <cellStyle name="Accent3 3" xfId="1738" xr:uid="{00000000-0005-0000-0000-0000C9060000}"/>
    <cellStyle name="Accent3 3 2" xfId="1739" xr:uid="{00000000-0005-0000-0000-0000CA060000}"/>
    <cellStyle name="Accent3 30" xfId="1740" xr:uid="{00000000-0005-0000-0000-0000CB060000}"/>
    <cellStyle name="Accent3 31" xfId="1741" xr:uid="{00000000-0005-0000-0000-0000CC060000}"/>
    <cellStyle name="Accent3 32" xfId="1742" xr:uid="{00000000-0005-0000-0000-0000CD060000}"/>
    <cellStyle name="Accent3 33" xfId="1743" xr:uid="{00000000-0005-0000-0000-0000CE060000}"/>
    <cellStyle name="Accent3 34" xfId="1744" xr:uid="{00000000-0005-0000-0000-0000CF060000}"/>
    <cellStyle name="Accent3 35" xfId="1745" xr:uid="{00000000-0005-0000-0000-0000D0060000}"/>
    <cellStyle name="Accent3 35 2" xfId="1746" xr:uid="{00000000-0005-0000-0000-0000D1060000}"/>
    <cellStyle name="Accent3 35 2 2" xfId="1747" xr:uid="{00000000-0005-0000-0000-0000D2060000}"/>
    <cellStyle name="Accent3 35 2 2 2" xfId="1748" xr:uid="{00000000-0005-0000-0000-0000D3060000}"/>
    <cellStyle name="Accent3 35 3" xfId="1749" xr:uid="{00000000-0005-0000-0000-0000D4060000}"/>
    <cellStyle name="Accent3 35 4" xfId="1750" xr:uid="{00000000-0005-0000-0000-0000D5060000}"/>
    <cellStyle name="Accent3 36" xfId="1751" xr:uid="{00000000-0005-0000-0000-0000D6060000}"/>
    <cellStyle name="Accent3 37" xfId="1752" xr:uid="{00000000-0005-0000-0000-0000D7060000}"/>
    <cellStyle name="Accent3 38" xfId="1753" xr:uid="{00000000-0005-0000-0000-0000D8060000}"/>
    <cellStyle name="Accent3 39" xfId="1754" xr:uid="{00000000-0005-0000-0000-0000D9060000}"/>
    <cellStyle name="Accent3 4" xfId="1755" xr:uid="{00000000-0005-0000-0000-0000DA060000}"/>
    <cellStyle name="Accent3 4 2" xfId="1756" xr:uid="{00000000-0005-0000-0000-0000DB060000}"/>
    <cellStyle name="Accent3 40" xfId="1757" xr:uid="{00000000-0005-0000-0000-0000DC060000}"/>
    <cellStyle name="Accent3 41" xfId="1758" xr:uid="{00000000-0005-0000-0000-0000DD060000}"/>
    <cellStyle name="Accent3 42" xfId="1759" xr:uid="{00000000-0005-0000-0000-0000DE060000}"/>
    <cellStyle name="Accent3 43" xfId="1760" xr:uid="{00000000-0005-0000-0000-0000DF060000}"/>
    <cellStyle name="Accent3 44" xfId="1761" xr:uid="{00000000-0005-0000-0000-0000E0060000}"/>
    <cellStyle name="Accent3 45" xfId="1762" xr:uid="{00000000-0005-0000-0000-0000E1060000}"/>
    <cellStyle name="Accent3 46" xfId="1763" xr:uid="{00000000-0005-0000-0000-0000E2060000}"/>
    <cellStyle name="Accent3 47" xfId="1764" xr:uid="{00000000-0005-0000-0000-0000E3060000}"/>
    <cellStyle name="Accent3 48" xfId="1765" xr:uid="{00000000-0005-0000-0000-0000E4060000}"/>
    <cellStyle name="Accent3 49" xfId="1766" xr:uid="{00000000-0005-0000-0000-0000E5060000}"/>
    <cellStyle name="Accent3 5" xfId="1767" xr:uid="{00000000-0005-0000-0000-0000E6060000}"/>
    <cellStyle name="Accent3 50" xfId="1768" xr:uid="{00000000-0005-0000-0000-0000E7060000}"/>
    <cellStyle name="Accent3 51" xfId="1769" xr:uid="{00000000-0005-0000-0000-0000E8060000}"/>
    <cellStyle name="Accent3 52" xfId="1770" xr:uid="{00000000-0005-0000-0000-0000E9060000}"/>
    <cellStyle name="Accent3 53" xfId="1771" xr:uid="{00000000-0005-0000-0000-0000EA060000}"/>
    <cellStyle name="Accent3 54" xfId="1772" xr:uid="{00000000-0005-0000-0000-0000EB060000}"/>
    <cellStyle name="Accent3 55" xfId="1773" xr:uid="{00000000-0005-0000-0000-0000EC060000}"/>
    <cellStyle name="Accent3 56" xfId="1774" xr:uid="{00000000-0005-0000-0000-0000ED060000}"/>
    <cellStyle name="Accent3 57" xfId="1775" xr:uid="{00000000-0005-0000-0000-0000EE060000}"/>
    <cellStyle name="Accent3 58" xfId="1776" xr:uid="{00000000-0005-0000-0000-0000EF060000}"/>
    <cellStyle name="Accent3 59" xfId="1777" xr:uid="{00000000-0005-0000-0000-0000F0060000}"/>
    <cellStyle name="Accent3 6" xfId="1778" xr:uid="{00000000-0005-0000-0000-0000F1060000}"/>
    <cellStyle name="Accent3 60" xfId="1779" xr:uid="{00000000-0005-0000-0000-0000F2060000}"/>
    <cellStyle name="Accent3 60 2" xfId="1780" xr:uid="{00000000-0005-0000-0000-0000F3060000}"/>
    <cellStyle name="Accent3 60 2 2" xfId="1781" xr:uid="{00000000-0005-0000-0000-0000F4060000}"/>
    <cellStyle name="Accent3 60 2 3" xfId="1782" xr:uid="{00000000-0005-0000-0000-0000F5060000}"/>
    <cellStyle name="Accent3 61" xfId="1783" xr:uid="{00000000-0005-0000-0000-0000F6060000}"/>
    <cellStyle name="Accent3 62" xfId="1784" xr:uid="{00000000-0005-0000-0000-0000F7060000}"/>
    <cellStyle name="Accent3 63" xfId="1785" xr:uid="{00000000-0005-0000-0000-0000F8060000}"/>
    <cellStyle name="Accent3 64" xfId="1786" xr:uid="{00000000-0005-0000-0000-0000F9060000}"/>
    <cellStyle name="Accent3 7" xfId="1787" xr:uid="{00000000-0005-0000-0000-0000FA060000}"/>
    <cellStyle name="Accent3 8" xfId="1788" xr:uid="{00000000-0005-0000-0000-0000FB060000}"/>
    <cellStyle name="Accent3 9" xfId="1789" xr:uid="{00000000-0005-0000-0000-0000FC060000}"/>
    <cellStyle name="Accent4 10" xfId="1790" xr:uid="{00000000-0005-0000-0000-0000FD060000}"/>
    <cellStyle name="Accent4 11" xfId="1791" xr:uid="{00000000-0005-0000-0000-0000FE060000}"/>
    <cellStyle name="Accent4 12" xfId="1792" xr:uid="{00000000-0005-0000-0000-0000FF060000}"/>
    <cellStyle name="Accent4 13" xfId="1793" xr:uid="{00000000-0005-0000-0000-000000070000}"/>
    <cellStyle name="Accent4 14" xfId="1794" xr:uid="{00000000-0005-0000-0000-000001070000}"/>
    <cellStyle name="Accent4 15" xfId="1795" xr:uid="{00000000-0005-0000-0000-000002070000}"/>
    <cellStyle name="Accent4 16" xfId="1796" xr:uid="{00000000-0005-0000-0000-000003070000}"/>
    <cellStyle name="Accent4 17" xfId="1797" xr:uid="{00000000-0005-0000-0000-000004070000}"/>
    <cellStyle name="Accent4 18" xfId="1798" xr:uid="{00000000-0005-0000-0000-000005070000}"/>
    <cellStyle name="Accent4 19" xfId="1799" xr:uid="{00000000-0005-0000-0000-000006070000}"/>
    <cellStyle name="Accent4 2" xfId="1800" xr:uid="{00000000-0005-0000-0000-000007070000}"/>
    <cellStyle name="Accent4 2 2" xfId="1801" xr:uid="{00000000-0005-0000-0000-000008070000}"/>
    <cellStyle name="Accent4 2 3" xfId="1802" xr:uid="{00000000-0005-0000-0000-000009070000}"/>
    <cellStyle name="Accent4 2 4" xfId="1803" xr:uid="{00000000-0005-0000-0000-00000A070000}"/>
    <cellStyle name="Accent4 20" xfId="1804" xr:uid="{00000000-0005-0000-0000-00000B070000}"/>
    <cellStyle name="Accent4 21" xfId="1805" xr:uid="{00000000-0005-0000-0000-00000C070000}"/>
    <cellStyle name="Accent4 22" xfId="1806" xr:uid="{00000000-0005-0000-0000-00000D070000}"/>
    <cellStyle name="Accent4 23" xfId="1807" xr:uid="{00000000-0005-0000-0000-00000E070000}"/>
    <cellStyle name="Accent4 24" xfId="1808" xr:uid="{00000000-0005-0000-0000-00000F070000}"/>
    <cellStyle name="Accent4 25" xfId="1809" xr:uid="{00000000-0005-0000-0000-000010070000}"/>
    <cellStyle name="Accent4 26" xfId="1810" xr:uid="{00000000-0005-0000-0000-000011070000}"/>
    <cellStyle name="Accent4 27" xfId="1811" xr:uid="{00000000-0005-0000-0000-000012070000}"/>
    <cellStyle name="Accent4 28" xfId="1812" xr:uid="{00000000-0005-0000-0000-000013070000}"/>
    <cellStyle name="Accent4 29" xfId="1813" xr:uid="{00000000-0005-0000-0000-000014070000}"/>
    <cellStyle name="Accent4 3" xfId="1814" xr:uid="{00000000-0005-0000-0000-000015070000}"/>
    <cellStyle name="Accent4 3 2" xfId="1815" xr:uid="{00000000-0005-0000-0000-000016070000}"/>
    <cellStyle name="Accent4 30" xfId="1816" xr:uid="{00000000-0005-0000-0000-000017070000}"/>
    <cellStyle name="Accent4 31" xfId="1817" xr:uid="{00000000-0005-0000-0000-000018070000}"/>
    <cellStyle name="Accent4 32" xfId="1818" xr:uid="{00000000-0005-0000-0000-000019070000}"/>
    <cellStyle name="Accent4 33" xfId="1819" xr:uid="{00000000-0005-0000-0000-00001A070000}"/>
    <cellStyle name="Accent4 34" xfId="1820" xr:uid="{00000000-0005-0000-0000-00001B070000}"/>
    <cellStyle name="Accent4 35" xfId="1821" xr:uid="{00000000-0005-0000-0000-00001C070000}"/>
    <cellStyle name="Accent4 35 2" xfId="1822" xr:uid="{00000000-0005-0000-0000-00001D070000}"/>
    <cellStyle name="Accent4 35 2 2" xfId="1823" xr:uid="{00000000-0005-0000-0000-00001E070000}"/>
    <cellStyle name="Accent4 35 2 2 2" xfId="1824" xr:uid="{00000000-0005-0000-0000-00001F070000}"/>
    <cellStyle name="Accent4 35 3" xfId="1825" xr:uid="{00000000-0005-0000-0000-000020070000}"/>
    <cellStyle name="Accent4 35 4" xfId="1826" xr:uid="{00000000-0005-0000-0000-000021070000}"/>
    <cellStyle name="Accent4 36" xfId="1827" xr:uid="{00000000-0005-0000-0000-000022070000}"/>
    <cellStyle name="Accent4 37" xfId="1828" xr:uid="{00000000-0005-0000-0000-000023070000}"/>
    <cellStyle name="Accent4 38" xfId="1829" xr:uid="{00000000-0005-0000-0000-000024070000}"/>
    <cellStyle name="Accent4 39" xfId="1830" xr:uid="{00000000-0005-0000-0000-000025070000}"/>
    <cellStyle name="Accent4 4" xfId="1831" xr:uid="{00000000-0005-0000-0000-000026070000}"/>
    <cellStyle name="Accent4 4 2" xfId="1832" xr:uid="{00000000-0005-0000-0000-000027070000}"/>
    <cellStyle name="Accent4 40" xfId="1833" xr:uid="{00000000-0005-0000-0000-000028070000}"/>
    <cellStyle name="Accent4 41" xfId="1834" xr:uid="{00000000-0005-0000-0000-000029070000}"/>
    <cellStyle name="Accent4 42" xfId="1835" xr:uid="{00000000-0005-0000-0000-00002A070000}"/>
    <cellStyle name="Accent4 43" xfId="1836" xr:uid="{00000000-0005-0000-0000-00002B070000}"/>
    <cellStyle name="Accent4 44" xfId="1837" xr:uid="{00000000-0005-0000-0000-00002C070000}"/>
    <cellStyle name="Accent4 45" xfId="1838" xr:uid="{00000000-0005-0000-0000-00002D070000}"/>
    <cellStyle name="Accent4 46" xfId="1839" xr:uid="{00000000-0005-0000-0000-00002E070000}"/>
    <cellStyle name="Accent4 47" xfId="1840" xr:uid="{00000000-0005-0000-0000-00002F070000}"/>
    <cellStyle name="Accent4 48" xfId="1841" xr:uid="{00000000-0005-0000-0000-000030070000}"/>
    <cellStyle name="Accent4 49" xfId="1842" xr:uid="{00000000-0005-0000-0000-000031070000}"/>
    <cellStyle name="Accent4 5" xfId="1843" xr:uid="{00000000-0005-0000-0000-000032070000}"/>
    <cellStyle name="Accent4 50" xfId="1844" xr:uid="{00000000-0005-0000-0000-000033070000}"/>
    <cellStyle name="Accent4 51" xfId="1845" xr:uid="{00000000-0005-0000-0000-000034070000}"/>
    <cellStyle name="Accent4 52" xfId="1846" xr:uid="{00000000-0005-0000-0000-000035070000}"/>
    <cellStyle name="Accent4 53" xfId="1847" xr:uid="{00000000-0005-0000-0000-000036070000}"/>
    <cellStyle name="Accent4 54" xfId="1848" xr:uid="{00000000-0005-0000-0000-000037070000}"/>
    <cellStyle name="Accent4 55" xfId="1849" xr:uid="{00000000-0005-0000-0000-000038070000}"/>
    <cellStyle name="Accent4 56" xfId="1850" xr:uid="{00000000-0005-0000-0000-000039070000}"/>
    <cellStyle name="Accent4 57" xfId="1851" xr:uid="{00000000-0005-0000-0000-00003A070000}"/>
    <cellStyle name="Accent4 58" xfId="1852" xr:uid="{00000000-0005-0000-0000-00003B070000}"/>
    <cellStyle name="Accent4 59" xfId="1853" xr:uid="{00000000-0005-0000-0000-00003C070000}"/>
    <cellStyle name="Accent4 6" xfId="1854" xr:uid="{00000000-0005-0000-0000-00003D070000}"/>
    <cellStyle name="Accent4 60" xfId="1855" xr:uid="{00000000-0005-0000-0000-00003E070000}"/>
    <cellStyle name="Accent4 60 2" xfId="1856" xr:uid="{00000000-0005-0000-0000-00003F070000}"/>
    <cellStyle name="Accent4 60 2 2" xfId="1857" xr:uid="{00000000-0005-0000-0000-000040070000}"/>
    <cellStyle name="Accent4 60 2 2 2" xfId="1858" xr:uid="{00000000-0005-0000-0000-000041070000}"/>
    <cellStyle name="Accent4 60 2 3" xfId="1859" xr:uid="{00000000-0005-0000-0000-000042070000}"/>
    <cellStyle name="Accent4 61" xfId="1860" xr:uid="{00000000-0005-0000-0000-000043070000}"/>
    <cellStyle name="Accent4 62" xfId="1861" xr:uid="{00000000-0005-0000-0000-000044070000}"/>
    <cellStyle name="Accent4 63" xfId="1862" xr:uid="{00000000-0005-0000-0000-000045070000}"/>
    <cellStyle name="Accent4 64" xfId="1863" xr:uid="{00000000-0005-0000-0000-000046070000}"/>
    <cellStyle name="Accent4 7" xfId="1864" xr:uid="{00000000-0005-0000-0000-000047070000}"/>
    <cellStyle name="Accent4 8" xfId="1865" xr:uid="{00000000-0005-0000-0000-000048070000}"/>
    <cellStyle name="Accent4 9" xfId="1866" xr:uid="{00000000-0005-0000-0000-000049070000}"/>
    <cellStyle name="Accent5 10" xfId="1867" xr:uid="{00000000-0005-0000-0000-00004A070000}"/>
    <cellStyle name="Accent5 11" xfId="1868" xr:uid="{00000000-0005-0000-0000-00004B070000}"/>
    <cellStyle name="Accent5 12" xfId="1869" xr:uid="{00000000-0005-0000-0000-00004C070000}"/>
    <cellStyle name="Accent5 13" xfId="1870" xr:uid="{00000000-0005-0000-0000-00004D070000}"/>
    <cellStyle name="Accent5 14" xfId="1871" xr:uid="{00000000-0005-0000-0000-00004E070000}"/>
    <cellStyle name="Accent5 15" xfId="1872" xr:uid="{00000000-0005-0000-0000-00004F070000}"/>
    <cellStyle name="Accent5 16" xfId="1873" xr:uid="{00000000-0005-0000-0000-000050070000}"/>
    <cellStyle name="Accent5 17" xfId="1874" xr:uid="{00000000-0005-0000-0000-000051070000}"/>
    <cellStyle name="Accent5 18" xfId="1875" xr:uid="{00000000-0005-0000-0000-000052070000}"/>
    <cellStyle name="Accent5 19" xfId="1876" xr:uid="{00000000-0005-0000-0000-000053070000}"/>
    <cellStyle name="Accent5 2" xfId="1877" xr:uid="{00000000-0005-0000-0000-000054070000}"/>
    <cellStyle name="Accent5 2 2" xfId="1878" xr:uid="{00000000-0005-0000-0000-000055070000}"/>
    <cellStyle name="Accent5 2 3" xfId="1879" xr:uid="{00000000-0005-0000-0000-000056070000}"/>
    <cellStyle name="Accent5 2 4" xfId="1880" xr:uid="{00000000-0005-0000-0000-000057070000}"/>
    <cellStyle name="Accent5 20" xfId="1881" xr:uid="{00000000-0005-0000-0000-000058070000}"/>
    <cellStyle name="Accent5 21" xfId="1882" xr:uid="{00000000-0005-0000-0000-000059070000}"/>
    <cellStyle name="Accent5 22" xfId="1883" xr:uid="{00000000-0005-0000-0000-00005A070000}"/>
    <cellStyle name="Accent5 23" xfId="1884" xr:uid="{00000000-0005-0000-0000-00005B070000}"/>
    <cellStyle name="Accent5 24" xfId="1885" xr:uid="{00000000-0005-0000-0000-00005C070000}"/>
    <cellStyle name="Accent5 25" xfId="1886" xr:uid="{00000000-0005-0000-0000-00005D070000}"/>
    <cellStyle name="Accent5 26" xfId="1887" xr:uid="{00000000-0005-0000-0000-00005E070000}"/>
    <cellStyle name="Accent5 27" xfId="1888" xr:uid="{00000000-0005-0000-0000-00005F070000}"/>
    <cellStyle name="Accent5 28" xfId="1889" xr:uid="{00000000-0005-0000-0000-000060070000}"/>
    <cellStyle name="Accent5 29" xfId="1890" xr:uid="{00000000-0005-0000-0000-000061070000}"/>
    <cellStyle name="Accent5 3" xfId="1891" xr:uid="{00000000-0005-0000-0000-000062070000}"/>
    <cellStyle name="Accent5 3 2" xfId="1892" xr:uid="{00000000-0005-0000-0000-000063070000}"/>
    <cellStyle name="Accent5 30" xfId="1893" xr:uid="{00000000-0005-0000-0000-000064070000}"/>
    <cellStyle name="Accent5 31" xfId="1894" xr:uid="{00000000-0005-0000-0000-000065070000}"/>
    <cellStyle name="Accent5 32" xfId="1895" xr:uid="{00000000-0005-0000-0000-000066070000}"/>
    <cellStyle name="Accent5 33" xfId="1896" xr:uid="{00000000-0005-0000-0000-000067070000}"/>
    <cellStyle name="Accent5 34" xfId="1897" xr:uid="{00000000-0005-0000-0000-000068070000}"/>
    <cellStyle name="Accent5 35" xfId="1898" xr:uid="{00000000-0005-0000-0000-000069070000}"/>
    <cellStyle name="Accent5 35 2" xfId="1899" xr:uid="{00000000-0005-0000-0000-00006A070000}"/>
    <cellStyle name="Accent5 35 2 2" xfId="1900" xr:uid="{00000000-0005-0000-0000-00006B070000}"/>
    <cellStyle name="Accent5 35 2 2 2" xfId="1901" xr:uid="{00000000-0005-0000-0000-00006C070000}"/>
    <cellStyle name="Accent5 35 3" xfId="1902" xr:uid="{00000000-0005-0000-0000-00006D070000}"/>
    <cellStyle name="Accent5 35 4" xfId="1903" xr:uid="{00000000-0005-0000-0000-00006E070000}"/>
    <cellStyle name="Accent5 36" xfId="1904" xr:uid="{00000000-0005-0000-0000-00006F070000}"/>
    <cellStyle name="Accent5 37" xfId="1905" xr:uid="{00000000-0005-0000-0000-000070070000}"/>
    <cellStyle name="Accent5 38" xfId="1906" xr:uid="{00000000-0005-0000-0000-000071070000}"/>
    <cellStyle name="Accent5 39" xfId="1907" xr:uid="{00000000-0005-0000-0000-000072070000}"/>
    <cellStyle name="Accent5 4" xfId="1908" xr:uid="{00000000-0005-0000-0000-000073070000}"/>
    <cellStyle name="Accent5 4 2" xfId="1909" xr:uid="{00000000-0005-0000-0000-000074070000}"/>
    <cellStyle name="Accent5 40" xfId="1910" xr:uid="{00000000-0005-0000-0000-000075070000}"/>
    <cellStyle name="Accent5 41" xfId="1911" xr:uid="{00000000-0005-0000-0000-000076070000}"/>
    <cellStyle name="Accent5 42" xfId="1912" xr:uid="{00000000-0005-0000-0000-000077070000}"/>
    <cellStyle name="Accent5 43" xfId="1913" xr:uid="{00000000-0005-0000-0000-000078070000}"/>
    <cellStyle name="Accent5 44" xfId="1914" xr:uid="{00000000-0005-0000-0000-000079070000}"/>
    <cellStyle name="Accent5 45" xfId="1915" xr:uid="{00000000-0005-0000-0000-00007A070000}"/>
    <cellStyle name="Accent5 46" xfId="1916" xr:uid="{00000000-0005-0000-0000-00007B070000}"/>
    <cellStyle name="Accent5 47" xfId="1917" xr:uid="{00000000-0005-0000-0000-00007C070000}"/>
    <cellStyle name="Accent5 48" xfId="1918" xr:uid="{00000000-0005-0000-0000-00007D070000}"/>
    <cellStyle name="Accent5 49" xfId="1919" xr:uid="{00000000-0005-0000-0000-00007E070000}"/>
    <cellStyle name="Accent5 5" xfId="1920" xr:uid="{00000000-0005-0000-0000-00007F070000}"/>
    <cellStyle name="Accent5 50" xfId="1921" xr:uid="{00000000-0005-0000-0000-000080070000}"/>
    <cellStyle name="Accent5 51" xfId="1922" xr:uid="{00000000-0005-0000-0000-000081070000}"/>
    <cellStyle name="Accent5 52" xfId="1923" xr:uid="{00000000-0005-0000-0000-000082070000}"/>
    <cellStyle name="Accent5 53" xfId="1924" xr:uid="{00000000-0005-0000-0000-000083070000}"/>
    <cellStyle name="Accent5 54" xfId="1925" xr:uid="{00000000-0005-0000-0000-000084070000}"/>
    <cellStyle name="Accent5 55" xfId="1926" xr:uid="{00000000-0005-0000-0000-000085070000}"/>
    <cellStyle name="Accent5 56" xfId="1927" xr:uid="{00000000-0005-0000-0000-000086070000}"/>
    <cellStyle name="Accent5 57" xfId="1928" xr:uid="{00000000-0005-0000-0000-000087070000}"/>
    <cellStyle name="Accent5 58" xfId="1929" xr:uid="{00000000-0005-0000-0000-000088070000}"/>
    <cellStyle name="Accent5 59" xfId="1930" xr:uid="{00000000-0005-0000-0000-000089070000}"/>
    <cellStyle name="Accent5 6" xfId="1931" xr:uid="{00000000-0005-0000-0000-00008A070000}"/>
    <cellStyle name="Accent5 60" xfId="1932" xr:uid="{00000000-0005-0000-0000-00008B070000}"/>
    <cellStyle name="Accent5 60 2" xfId="1933" xr:uid="{00000000-0005-0000-0000-00008C070000}"/>
    <cellStyle name="Accent5 60 2 2" xfId="1934" xr:uid="{00000000-0005-0000-0000-00008D070000}"/>
    <cellStyle name="Accent5 60 2 3" xfId="1935" xr:uid="{00000000-0005-0000-0000-00008E070000}"/>
    <cellStyle name="Accent5 61" xfId="1936" xr:uid="{00000000-0005-0000-0000-00008F070000}"/>
    <cellStyle name="Accent5 62" xfId="1937" xr:uid="{00000000-0005-0000-0000-000090070000}"/>
    <cellStyle name="Accent5 63" xfId="1938" xr:uid="{00000000-0005-0000-0000-000091070000}"/>
    <cellStyle name="Accent5 64" xfId="1939" xr:uid="{00000000-0005-0000-0000-000092070000}"/>
    <cellStyle name="Accent5 7" xfId="1940" xr:uid="{00000000-0005-0000-0000-000093070000}"/>
    <cellStyle name="Accent5 8" xfId="1941" xr:uid="{00000000-0005-0000-0000-000094070000}"/>
    <cellStyle name="Accent5 9" xfId="1942" xr:uid="{00000000-0005-0000-0000-000095070000}"/>
    <cellStyle name="Accent6 10" xfId="1943" xr:uid="{00000000-0005-0000-0000-000096070000}"/>
    <cellStyle name="Accent6 11" xfId="1944" xr:uid="{00000000-0005-0000-0000-000097070000}"/>
    <cellStyle name="Accent6 12" xfId="1945" xr:uid="{00000000-0005-0000-0000-000098070000}"/>
    <cellStyle name="Accent6 13" xfId="1946" xr:uid="{00000000-0005-0000-0000-000099070000}"/>
    <cellStyle name="Accent6 14" xfId="1947" xr:uid="{00000000-0005-0000-0000-00009A070000}"/>
    <cellStyle name="Accent6 15" xfId="1948" xr:uid="{00000000-0005-0000-0000-00009B070000}"/>
    <cellStyle name="Accent6 16" xfId="1949" xr:uid="{00000000-0005-0000-0000-00009C070000}"/>
    <cellStyle name="Accent6 17" xfId="1950" xr:uid="{00000000-0005-0000-0000-00009D070000}"/>
    <cellStyle name="Accent6 18" xfId="1951" xr:uid="{00000000-0005-0000-0000-00009E070000}"/>
    <cellStyle name="Accent6 19" xfId="1952" xr:uid="{00000000-0005-0000-0000-00009F070000}"/>
    <cellStyle name="Accent6 2" xfId="1953" xr:uid="{00000000-0005-0000-0000-0000A0070000}"/>
    <cellStyle name="Accent6 2 2" xfId="1954" xr:uid="{00000000-0005-0000-0000-0000A1070000}"/>
    <cellStyle name="Accent6 2 3" xfId="1955" xr:uid="{00000000-0005-0000-0000-0000A2070000}"/>
    <cellStyle name="Accent6 2 4" xfId="1956" xr:uid="{00000000-0005-0000-0000-0000A3070000}"/>
    <cellStyle name="Accent6 20" xfId="1957" xr:uid="{00000000-0005-0000-0000-0000A4070000}"/>
    <cellStyle name="Accent6 21" xfId="1958" xr:uid="{00000000-0005-0000-0000-0000A5070000}"/>
    <cellStyle name="Accent6 22" xfId="1959" xr:uid="{00000000-0005-0000-0000-0000A6070000}"/>
    <cellStyle name="Accent6 23" xfId="1960" xr:uid="{00000000-0005-0000-0000-0000A7070000}"/>
    <cellStyle name="Accent6 24" xfId="1961" xr:uid="{00000000-0005-0000-0000-0000A8070000}"/>
    <cellStyle name="Accent6 25" xfId="1962" xr:uid="{00000000-0005-0000-0000-0000A9070000}"/>
    <cellStyle name="Accent6 26" xfId="1963" xr:uid="{00000000-0005-0000-0000-0000AA070000}"/>
    <cellStyle name="Accent6 27" xfId="1964" xr:uid="{00000000-0005-0000-0000-0000AB070000}"/>
    <cellStyle name="Accent6 28" xfId="1965" xr:uid="{00000000-0005-0000-0000-0000AC070000}"/>
    <cellStyle name="Accent6 29" xfId="1966" xr:uid="{00000000-0005-0000-0000-0000AD070000}"/>
    <cellStyle name="Accent6 3" xfId="1967" xr:uid="{00000000-0005-0000-0000-0000AE070000}"/>
    <cellStyle name="Accent6 3 2" xfId="1968" xr:uid="{00000000-0005-0000-0000-0000AF070000}"/>
    <cellStyle name="Accent6 30" xfId="1969" xr:uid="{00000000-0005-0000-0000-0000B0070000}"/>
    <cellStyle name="Accent6 31" xfId="1970" xr:uid="{00000000-0005-0000-0000-0000B1070000}"/>
    <cellStyle name="Accent6 32" xfId="1971" xr:uid="{00000000-0005-0000-0000-0000B2070000}"/>
    <cellStyle name="Accent6 33" xfId="1972" xr:uid="{00000000-0005-0000-0000-0000B3070000}"/>
    <cellStyle name="Accent6 34" xfId="1973" xr:uid="{00000000-0005-0000-0000-0000B4070000}"/>
    <cellStyle name="Accent6 35" xfId="1974" xr:uid="{00000000-0005-0000-0000-0000B5070000}"/>
    <cellStyle name="Accent6 35 2" xfId="1975" xr:uid="{00000000-0005-0000-0000-0000B6070000}"/>
    <cellStyle name="Accent6 35 2 2" xfId="1976" xr:uid="{00000000-0005-0000-0000-0000B7070000}"/>
    <cellStyle name="Accent6 35 2 2 2" xfId="1977" xr:uid="{00000000-0005-0000-0000-0000B8070000}"/>
    <cellStyle name="Accent6 35 3" xfId="1978" xr:uid="{00000000-0005-0000-0000-0000B9070000}"/>
    <cellStyle name="Accent6 35 4" xfId="1979" xr:uid="{00000000-0005-0000-0000-0000BA070000}"/>
    <cellStyle name="Accent6 36" xfId="1980" xr:uid="{00000000-0005-0000-0000-0000BB070000}"/>
    <cellStyle name="Accent6 37" xfId="1981" xr:uid="{00000000-0005-0000-0000-0000BC070000}"/>
    <cellStyle name="Accent6 38" xfId="1982" xr:uid="{00000000-0005-0000-0000-0000BD070000}"/>
    <cellStyle name="Accent6 39" xfId="1983" xr:uid="{00000000-0005-0000-0000-0000BE070000}"/>
    <cellStyle name="Accent6 4" xfId="1984" xr:uid="{00000000-0005-0000-0000-0000BF070000}"/>
    <cellStyle name="Accent6 4 2" xfId="1985" xr:uid="{00000000-0005-0000-0000-0000C0070000}"/>
    <cellStyle name="Accent6 40" xfId="1986" xr:uid="{00000000-0005-0000-0000-0000C1070000}"/>
    <cellStyle name="Accent6 41" xfId="1987" xr:uid="{00000000-0005-0000-0000-0000C2070000}"/>
    <cellStyle name="Accent6 42" xfId="1988" xr:uid="{00000000-0005-0000-0000-0000C3070000}"/>
    <cellStyle name="Accent6 43" xfId="1989" xr:uid="{00000000-0005-0000-0000-0000C4070000}"/>
    <cellStyle name="Accent6 44" xfId="1990" xr:uid="{00000000-0005-0000-0000-0000C5070000}"/>
    <cellStyle name="Accent6 45" xfId="1991" xr:uid="{00000000-0005-0000-0000-0000C6070000}"/>
    <cellStyle name="Accent6 46" xfId="1992" xr:uid="{00000000-0005-0000-0000-0000C7070000}"/>
    <cellStyle name="Accent6 47" xfId="1993" xr:uid="{00000000-0005-0000-0000-0000C8070000}"/>
    <cellStyle name="Accent6 48" xfId="1994" xr:uid="{00000000-0005-0000-0000-0000C9070000}"/>
    <cellStyle name="Accent6 49" xfId="1995" xr:uid="{00000000-0005-0000-0000-0000CA070000}"/>
    <cellStyle name="Accent6 5" xfId="1996" xr:uid="{00000000-0005-0000-0000-0000CB070000}"/>
    <cellStyle name="Accent6 50" xfId="1997" xr:uid="{00000000-0005-0000-0000-0000CC070000}"/>
    <cellStyle name="Accent6 51" xfId="1998" xr:uid="{00000000-0005-0000-0000-0000CD070000}"/>
    <cellStyle name="Accent6 52" xfId="1999" xr:uid="{00000000-0005-0000-0000-0000CE070000}"/>
    <cellStyle name="Accent6 53" xfId="2000" xr:uid="{00000000-0005-0000-0000-0000CF070000}"/>
    <cellStyle name="Accent6 54" xfId="2001" xr:uid="{00000000-0005-0000-0000-0000D0070000}"/>
    <cellStyle name="Accent6 55" xfId="2002" xr:uid="{00000000-0005-0000-0000-0000D1070000}"/>
    <cellStyle name="Accent6 56" xfId="2003" xr:uid="{00000000-0005-0000-0000-0000D2070000}"/>
    <cellStyle name="Accent6 57" xfId="2004" xr:uid="{00000000-0005-0000-0000-0000D3070000}"/>
    <cellStyle name="Accent6 58" xfId="2005" xr:uid="{00000000-0005-0000-0000-0000D4070000}"/>
    <cellStyle name="Accent6 59" xfId="2006" xr:uid="{00000000-0005-0000-0000-0000D5070000}"/>
    <cellStyle name="Accent6 6" xfId="2007" xr:uid="{00000000-0005-0000-0000-0000D6070000}"/>
    <cellStyle name="Accent6 60" xfId="2008" xr:uid="{00000000-0005-0000-0000-0000D7070000}"/>
    <cellStyle name="Accent6 60 2" xfId="2009" xr:uid="{00000000-0005-0000-0000-0000D8070000}"/>
    <cellStyle name="Accent6 60 2 2" xfId="2010" xr:uid="{00000000-0005-0000-0000-0000D9070000}"/>
    <cellStyle name="Accent6 60 2 3" xfId="2011" xr:uid="{00000000-0005-0000-0000-0000DA070000}"/>
    <cellStyle name="Accent6 61" xfId="2012" xr:uid="{00000000-0005-0000-0000-0000DB070000}"/>
    <cellStyle name="Accent6 62" xfId="2013" xr:uid="{00000000-0005-0000-0000-0000DC070000}"/>
    <cellStyle name="Accent6 63" xfId="2014" xr:uid="{00000000-0005-0000-0000-0000DD070000}"/>
    <cellStyle name="Accent6 64" xfId="2015" xr:uid="{00000000-0005-0000-0000-0000DE070000}"/>
    <cellStyle name="Accent6 7" xfId="2016" xr:uid="{00000000-0005-0000-0000-0000DF070000}"/>
    <cellStyle name="Accent6 8" xfId="2017" xr:uid="{00000000-0005-0000-0000-0000E0070000}"/>
    <cellStyle name="Accent6 9" xfId="2018" xr:uid="{00000000-0005-0000-0000-0000E1070000}"/>
    <cellStyle name="AFE" xfId="2019" xr:uid="{00000000-0005-0000-0000-0000E2070000}"/>
    <cellStyle name="AggblueCels_1x" xfId="2020" xr:uid="{00000000-0005-0000-0000-0000E3070000}"/>
    <cellStyle name="Array" xfId="2021" xr:uid="{00000000-0005-0000-0000-0000E4070000}"/>
    <cellStyle name="Assumption Heading." xfId="2022" xr:uid="{00000000-0005-0000-0000-0000E5070000}"/>
    <cellStyle name="AutoFormat-Optionen" xfId="2023" xr:uid="{00000000-0005-0000-0000-0000E6070000}"/>
    <cellStyle name="AutoFormat-Optionen 10" xfId="2024" xr:uid="{00000000-0005-0000-0000-0000E7070000}"/>
    <cellStyle name="AutoFormat-Optionen 2" xfId="2025" xr:uid="{00000000-0005-0000-0000-0000E8070000}"/>
    <cellStyle name="AutoFormat-Optionen 2 2" xfId="2026" xr:uid="{00000000-0005-0000-0000-0000E9070000}"/>
    <cellStyle name="AutoFormat-Optionen 2 2 2" xfId="2027" xr:uid="{00000000-0005-0000-0000-0000EA070000}"/>
    <cellStyle name="AutoFormat-Optionen 3" xfId="2028" xr:uid="{00000000-0005-0000-0000-0000EB070000}"/>
    <cellStyle name="AutoFormat-Optionen 4" xfId="2029" xr:uid="{00000000-0005-0000-0000-0000EC070000}"/>
    <cellStyle name="AutoFormat-Optionen 5" xfId="2030" xr:uid="{00000000-0005-0000-0000-0000ED070000}"/>
    <cellStyle name="AutoFormat-Optionen 6" xfId="2031" xr:uid="{00000000-0005-0000-0000-0000EE070000}"/>
    <cellStyle name="AutoFormat-Optionen 7" xfId="2032" xr:uid="{00000000-0005-0000-0000-0000EF070000}"/>
    <cellStyle name="AutoFormat-Optionen 8" xfId="2033" xr:uid="{00000000-0005-0000-0000-0000F0070000}"/>
    <cellStyle name="AutoFormat-Optionen 9" xfId="2034" xr:uid="{00000000-0005-0000-0000-0000F1070000}"/>
    <cellStyle name="AutoFormat-Optionen_Results &amp; Sensitivities" xfId="2035" xr:uid="{00000000-0005-0000-0000-0000F2070000}"/>
    <cellStyle name="AxeHor" xfId="2036" xr:uid="{00000000-0005-0000-0000-0000F3070000}"/>
    <cellStyle name="Bad 10" xfId="2037" xr:uid="{00000000-0005-0000-0000-0000F4070000}"/>
    <cellStyle name="Bad 11" xfId="2038" xr:uid="{00000000-0005-0000-0000-0000F5070000}"/>
    <cellStyle name="Bad 12" xfId="2039" xr:uid="{00000000-0005-0000-0000-0000F6070000}"/>
    <cellStyle name="Bad 13" xfId="2040" xr:uid="{00000000-0005-0000-0000-0000F7070000}"/>
    <cellStyle name="Bad 14" xfId="2041" xr:uid="{00000000-0005-0000-0000-0000F8070000}"/>
    <cellStyle name="Bad 15" xfId="2042" xr:uid="{00000000-0005-0000-0000-0000F9070000}"/>
    <cellStyle name="Bad 16" xfId="2043" xr:uid="{00000000-0005-0000-0000-0000FA070000}"/>
    <cellStyle name="Bad 17" xfId="2044" xr:uid="{00000000-0005-0000-0000-0000FB070000}"/>
    <cellStyle name="Bad 18" xfId="2045" xr:uid="{00000000-0005-0000-0000-0000FC070000}"/>
    <cellStyle name="Bad 19" xfId="2046" xr:uid="{00000000-0005-0000-0000-0000FD070000}"/>
    <cellStyle name="Bad 2" xfId="2047" xr:uid="{00000000-0005-0000-0000-0000FE070000}"/>
    <cellStyle name="Bad 2 2" xfId="2048" xr:uid="{00000000-0005-0000-0000-0000FF070000}"/>
    <cellStyle name="Bad 2 3" xfId="2049" xr:uid="{00000000-0005-0000-0000-000000080000}"/>
    <cellStyle name="Bad 2 4" xfId="2050" xr:uid="{00000000-0005-0000-0000-000001080000}"/>
    <cellStyle name="Bad 20" xfId="2051" xr:uid="{00000000-0005-0000-0000-000002080000}"/>
    <cellStyle name="Bad 21" xfId="2052" xr:uid="{00000000-0005-0000-0000-000003080000}"/>
    <cellStyle name="Bad 22" xfId="2053" xr:uid="{00000000-0005-0000-0000-000004080000}"/>
    <cellStyle name="Bad 23" xfId="2054" xr:uid="{00000000-0005-0000-0000-000005080000}"/>
    <cellStyle name="Bad 24" xfId="2055" xr:uid="{00000000-0005-0000-0000-000006080000}"/>
    <cellStyle name="Bad 25" xfId="2056" xr:uid="{00000000-0005-0000-0000-000007080000}"/>
    <cellStyle name="Bad 26" xfId="2057" xr:uid="{00000000-0005-0000-0000-000008080000}"/>
    <cellStyle name="Bad 27" xfId="2058" xr:uid="{00000000-0005-0000-0000-000009080000}"/>
    <cellStyle name="Bad 28" xfId="2059" xr:uid="{00000000-0005-0000-0000-00000A080000}"/>
    <cellStyle name="Bad 29" xfId="2060" xr:uid="{00000000-0005-0000-0000-00000B080000}"/>
    <cellStyle name="Bad 3" xfId="2061" xr:uid="{00000000-0005-0000-0000-00000C080000}"/>
    <cellStyle name="Bad 3 2" xfId="2062" xr:uid="{00000000-0005-0000-0000-00000D080000}"/>
    <cellStyle name="Bad 30" xfId="2063" xr:uid="{00000000-0005-0000-0000-00000E080000}"/>
    <cellStyle name="Bad 31" xfId="2064" xr:uid="{00000000-0005-0000-0000-00000F080000}"/>
    <cellStyle name="Bad 32" xfId="2065" xr:uid="{00000000-0005-0000-0000-000010080000}"/>
    <cellStyle name="Bad 33" xfId="2066" xr:uid="{00000000-0005-0000-0000-000011080000}"/>
    <cellStyle name="Bad 34" xfId="2067" xr:uid="{00000000-0005-0000-0000-000012080000}"/>
    <cellStyle name="Bad 35" xfId="2068" xr:uid="{00000000-0005-0000-0000-000013080000}"/>
    <cellStyle name="Bad 35 2" xfId="2069" xr:uid="{00000000-0005-0000-0000-000014080000}"/>
    <cellStyle name="Bad 35 2 2" xfId="2070" xr:uid="{00000000-0005-0000-0000-000015080000}"/>
    <cellStyle name="Bad 35 2 2 2" xfId="2071" xr:uid="{00000000-0005-0000-0000-000016080000}"/>
    <cellStyle name="Bad 35 3" xfId="2072" xr:uid="{00000000-0005-0000-0000-000017080000}"/>
    <cellStyle name="Bad 35 4" xfId="2073" xr:uid="{00000000-0005-0000-0000-000018080000}"/>
    <cellStyle name="Bad 36" xfId="2074" xr:uid="{00000000-0005-0000-0000-000019080000}"/>
    <cellStyle name="Bad 37" xfId="2075" xr:uid="{00000000-0005-0000-0000-00001A080000}"/>
    <cellStyle name="Bad 38" xfId="2076" xr:uid="{00000000-0005-0000-0000-00001B080000}"/>
    <cellStyle name="Bad 39" xfId="2077" xr:uid="{00000000-0005-0000-0000-00001C080000}"/>
    <cellStyle name="Bad 4" xfId="2078" xr:uid="{00000000-0005-0000-0000-00001D080000}"/>
    <cellStyle name="Bad 40" xfId="2079" xr:uid="{00000000-0005-0000-0000-00001E080000}"/>
    <cellStyle name="Bad 41" xfId="2080" xr:uid="{00000000-0005-0000-0000-00001F080000}"/>
    <cellStyle name="Bad 42" xfId="2081" xr:uid="{00000000-0005-0000-0000-000020080000}"/>
    <cellStyle name="Bad 43" xfId="2082" xr:uid="{00000000-0005-0000-0000-000021080000}"/>
    <cellStyle name="Bad 44" xfId="2083" xr:uid="{00000000-0005-0000-0000-000022080000}"/>
    <cellStyle name="Bad 45" xfId="2084" xr:uid="{00000000-0005-0000-0000-000023080000}"/>
    <cellStyle name="Bad 46" xfId="2085" xr:uid="{00000000-0005-0000-0000-000024080000}"/>
    <cellStyle name="Bad 47" xfId="2086" xr:uid="{00000000-0005-0000-0000-000025080000}"/>
    <cellStyle name="Bad 48" xfId="2087" xr:uid="{00000000-0005-0000-0000-000026080000}"/>
    <cellStyle name="Bad 49" xfId="2088" xr:uid="{00000000-0005-0000-0000-000027080000}"/>
    <cellStyle name="Bad 5" xfId="2089" xr:uid="{00000000-0005-0000-0000-000028080000}"/>
    <cellStyle name="Bad 50" xfId="2090" xr:uid="{00000000-0005-0000-0000-000029080000}"/>
    <cellStyle name="Bad 51" xfId="2091" xr:uid="{00000000-0005-0000-0000-00002A080000}"/>
    <cellStyle name="Bad 52" xfId="2092" xr:uid="{00000000-0005-0000-0000-00002B080000}"/>
    <cellStyle name="Bad 53" xfId="2093" xr:uid="{00000000-0005-0000-0000-00002C080000}"/>
    <cellStyle name="Bad 54" xfId="2094" xr:uid="{00000000-0005-0000-0000-00002D080000}"/>
    <cellStyle name="Bad 55" xfId="2095" xr:uid="{00000000-0005-0000-0000-00002E080000}"/>
    <cellStyle name="Bad 56" xfId="2096" xr:uid="{00000000-0005-0000-0000-00002F080000}"/>
    <cellStyle name="Bad 57" xfId="2097" xr:uid="{00000000-0005-0000-0000-000030080000}"/>
    <cellStyle name="Bad 58" xfId="2098" xr:uid="{00000000-0005-0000-0000-000031080000}"/>
    <cellStyle name="Bad 59" xfId="2099" xr:uid="{00000000-0005-0000-0000-000032080000}"/>
    <cellStyle name="Bad 6" xfId="2100" xr:uid="{00000000-0005-0000-0000-000033080000}"/>
    <cellStyle name="Bad 60" xfId="2101" xr:uid="{00000000-0005-0000-0000-000034080000}"/>
    <cellStyle name="Bad 60 2" xfId="2102" xr:uid="{00000000-0005-0000-0000-000035080000}"/>
    <cellStyle name="Bad 60 2 2" xfId="2103" xr:uid="{00000000-0005-0000-0000-000036080000}"/>
    <cellStyle name="Bad 60 2 2 2" xfId="2104" xr:uid="{00000000-0005-0000-0000-000037080000}"/>
    <cellStyle name="Bad 60 2 3" xfId="2105" xr:uid="{00000000-0005-0000-0000-000038080000}"/>
    <cellStyle name="Bad 61" xfId="2106" xr:uid="{00000000-0005-0000-0000-000039080000}"/>
    <cellStyle name="Bad 62" xfId="2107" xr:uid="{00000000-0005-0000-0000-00003A080000}"/>
    <cellStyle name="Bad 63" xfId="2108" xr:uid="{00000000-0005-0000-0000-00003B080000}"/>
    <cellStyle name="Bad 64" xfId="2109" xr:uid="{00000000-0005-0000-0000-00003C080000}"/>
    <cellStyle name="Bad 7" xfId="2110" xr:uid="{00000000-0005-0000-0000-00003D080000}"/>
    <cellStyle name="Bad 8" xfId="2111" xr:uid="{00000000-0005-0000-0000-00003E080000}"/>
    <cellStyle name="Bad 9" xfId="2112" xr:uid="{00000000-0005-0000-0000-00003F080000}"/>
    <cellStyle name="Besuchter Hyperlink" xfId="2113" xr:uid="{00000000-0005-0000-0000-000040080000}"/>
    <cellStyle name="Blank" xfId="2114" xr:uid="{00000000-0005-0000-0000-000041080000}"/>
    <cellStyle name="Bold GHG Numbers (0.00)" xfId="2115" xr:uid="{00000000-0005-0000-0000-000042080000}"/>
    <cellStyle name="CALC Amount" xfId="2116" xr:uid="{00000000-0005-0000-0000-000043080000}"/>
    <cellStyle name="CALC Amount [1]" xfId="2117" xr:uid="{00000000-0005-0000-0000-000044080000}"/>
    <cellStyle name="CALC Amount [1] 2" xfId="2118" xr:uid="{00000000-0005-0000-0000-000045080000}"/>
    <cellStyle name="CALC Amount [1] 3" xfId="2119" xr:uid="{00000000-0005-0000-0000-000046080000}"/>
    <cellStyle name="CALC Amount [1] 4" xfId="2120" xr:uid="{00000000-0005-0000-0000-000047080000}"/>
    <cellStyle name="CALC Amount [1] 5" xfId="2121" xr:uid="{00000000-0005-0000-0000-000048080000}"/>
    <cellStyle name="CALC Amount [1] 6" xfId="2122" xr:uid="{00000000-0005-0000-0000-000049080000}"/>
    <cellStyle name="CALC Amount [1] 7" xfId="2123" xr:uid="{00000000-0005-0000-0000-00004A080000}"/>
    <cellStyle name="CALC Amount [1] 8" xfId="2124" xr:uid="{00000000-0005-0000-0000-00004B080000}"/>
    <cellStyle name="CALC Amount [2]" xfId="2125" xr:uid="{00000000-0005-0000-0000-00004C080000}"/>
    <cellStyle name="CALC Amount [2] 2" xfId="2126" xr:uid="{00000000-0005-0000-0000-00004D080000}"/>
    <cellStyle name="CALC Amount [2] 3" xfId="2127" xr:uid="{00000000-0005-0000-0000-00004E080000}"/>
    <cellStyle name="CALC Amount [2] 4" xfId="2128" xr:uid="{00000000-0005-0000-0000-00004F080000}"/>
    <cellStyle name="CALC Amount [2] 5" xfId="2129" xr:uid="{00000000-0005-0000-0000-000050080000}"/>
    <cellStyle name="CALC Amount [2] 6" xfId="2130" xr:uid="{00000000-0005-0000-0000-000051080000}"/>
    <cellStyle name="CALC Amount [2] 7" xfId="2131" xr:uid="{00000000-0005-0000-0000-000052080000}"/>
    <cellStyle name="CALC Amount [2] 8" xfId="2132" xr:uid="{00000000-0005-0000-0000-000053080000}"/>
    <cellStyle name="CALC Amount 2" xfId="2133" xr:uid="{00000000-0005-0000-0000-000054080000}"/>
    <cellStyle name="CALC Amount 3" xfId="2134" xr:uid="{00000000-0005-0000-0000-000055080000}"/>
    <cellStyle name="CALC Amount 4" xfId="2135" xr:uid="{00000000-0005-0000-0000-000056080000}"/>
    <cellStyle name="CALC Amount 5" xfId="2136" xr:uid="{00000000-0005-0000-0000-000057080000}"/>
    <cellStyle name="CALC Amount 6" xfId="2137" xr:uid="{00000000-0005-0000-0000-000058080000}"/>
    <cellStyle name="CALC Amount 7" xfId="2138" xr:uid="{00000000-0005-0000-0000-000059080000}"/>
    <cellStyle name="CALC Amount 8" xfId="2139" xr:uid="{00000000-0005-0000-0000-00005A080000}"/>
    <cellStyle name="CALC Amount Total" xfId="2140" xr:uid="{00000000-0005-0000-0000-00005B080000}"/>
    <cellStyle name="CALC Amount Total [1]" xfId="2141" xr:uid="{00000000-0005-0000-0000-00005C080000}"/>
    <cellStyle name="CALC Amount Total [1] 10" xfId="2142" xr:uid="{00000000-0005-0000-0000-00005D080000}"/>
    <cellStyle name="CALC Amount Total [1] 11" xfId="2143" xr:uid="{00000000-0005-0000-0000-00005E080000}"/>
    <cellStyle name="CALC Amount Total [1] 2" xfId="2144" xr:uid="{00000000-0005-0000-0000-00005F080000}"/>
    <cellStyle name="CALC Amount Total [1] 3" xfId="2145" xr:uid="{00000000-0005-0000-0000-000060080000}"/>
    <cellStyle name="CALC Amount Total [1] 4" xfId="2146" xr:uid="{00000000-0005-0000-0000-000061080000}"/>
    <cellStyle name="CALC Amount Total [1] 5" xfId="2147" xr:uid="{00000000-0005-0000-0000-000062080000}"/>
    <cellStyle name="CALC Amount Total [1] 6" xfId="2148" xr:uid="{00000000-0005-0000-0000-000063080000}"/>
    <cellStyle name="CALC Amount Total [1] 7" xfId="2149" xr:uid="{00000000-0005-0000-0000-000064080000}"/>
    <cellStyle name="CALC Amount Total [1] 8" xfId="2150" xr:uid="{00000000-0005-0000-0000-000065080000}"/>
    <cellStyle name="CALC Amount Total [1] 9" xfId="2151" xr:uid="{00000000-0005-0000-0000-000066080000}"/>
    <cellStyle name="CALC Amount Total [2]" xfId="2152" xr:uid="{00000000-0005-0000-0000-000067080000}"/>
    <cellStyle name="CALC Amount Total [2] 10" xfId="2153" xr:uid="{00000000-0005-0000-0000-000068080000}"/>
    <cellStyle name="CALC Amount Total [2] 11" xfId="2154" xr:uid="{00000000-0005-0000-0000-000069080000}"/>
    <cellStyle name="CALC Amount Total [2] 2" xfId="2155" xr:uid="{00000000-0005-0000-0000-00006A080000}"/>
    <cellStyle name="CALC Amount Total [2] 3" xfId="2156" xr:uid="{00000000-0005-0000-0000-00006B080000}"/>
    <cellStyle name="CALC Amount Total [2] 4" xfId="2157" xr:uid="{00000000-0005-0000-0000-00006C080000}"/>
    <cellStyle name="CALC Amount Total [2] 5" xfId="2158" xr:uid="{00000000-0005-0000-0000-00006D080000}"/>
    <cellStyle name="CALC Amount Total [2] 6" xfId="2159" xr:uid="{00000000-0005-0000-0000-00006E080000}"/>
    <cellStyle name="CALC Amount Total [2] 7" xfId="2160" xr:uid="{00000000-0005-0000-0000-00006F080000}"/>
    <cellStyle name="CALC Amount Total [2] 8" xfId="2161" xr:uid="{00000000-0005-0000-0000-000070080000}"/>
    <cellStyle name="CALC Amount Total [2] 9" xfId="2162" xr:uid="{00000000-0005-0000-0000-000071080000}"/>
    <cellStyle name="CALC Amount Total 10" xfId="2163" xr:uid="{00000000-0005-0000-0000-000072080000}"/>
    <cellStyle name="CALC Amount Total 11" xfId="2164" xr:uid="{00000000-0005-0000-0000-000073080000}"/>
    <cellStyle name="CALC Amount Total 12" xfId="2165" xr:uid="{00000000-0005-0000-0000-000074080000}"/>
    <cellStyle name="CALC Amount Total 13" xfId="2166" xr:uid="{00000000-0005-0000-0000-000075080000}"/>
    <cellStyle name="CALC Amount Total 2" xfId="2167" xr:uid="{00000000-0005-0000-0000-000076080000}"/>
    <cellStyle name="CALC Amount Total 3" xfId="2168" xr:uid="{00000000-0005-0000-0000-000077080000}"/>
    <cellStyle name="CALC Amount Total 4" xfId="2169" xr:uid="{00000000-0005-0000-0000-000078080000}"/>
    <cellStyle name="CALC Amount Total 5" xfId="2170" xr:uid="{00000000-0005-0000-0000-000079080000}"/>
    <cellStyle name="CALC Amount Total 6" xfId="2171" xr:uid="{00000000-0005-0000-0000-00007A080000}"/>
    <cellStyle name="CALC Amount Total 7" xfId="2172" xr:uid="{00000000-0005-0000-0000-00007B080000}"/>
    <cellStyle name="CALC Amount Total 8" xfId="2173" xr:uid="{00000000-0005-0000-0000-00007C080000}"/>
    <cellStyle name="CALC Amount Total 9" xfId="2174" xr:uid="{00000000-0005-0000-0000-00007D080000}"/>
    <cellStyle name="CALC Amount Total_Sheet1" xfId="2175" xr:uid="{00000000-0005-0000-0000-00007E080000}"/>
    <cellStyle name="CALC Currency" xfId="2176" xr:uid="{00000000-0005-0000-0000-00007F080000}"/>
    <cellStyle name="CALC Currency [1]" xfId="2177" xr:uid="{00000000-0005-0000-0000-000080080000}"/>
    <cellStyle name="CALC Currency [1] 2" xfId="2178" xr:uid="{00000000-0005-0000-0000-000081080000}"/>
    <cellStyle name="CALC Currency [1] 3" xfId="2179" xr:uid="{00000000-0005-0000-0000-000082080000}"/>
    <cellStyle name="CALC Currency [1] 4" xfId="2180" xr:uid="{00000000-0005-0000-0000-000083080000}"/>
    <cellStyle name="CALC Currency [1] 5" xfId="2181" xr:uid="{00000000-0005-0000-0000-000084080000}"/>
    <cellStyle name="CALC Currency [1] 6" xfId="2182" xr:uid="{00000000-0005-0000-0000-000085080000}"/>
    <cellStyle name="CALC Currency [1] 7" xfId="2183" xr:uid="{00000000-0005-0000-0000-000086080000}"/>
    <cellStyle name="CALC Currency [1] 8" xfId="2184" xr:uid="{00000000-0005-0000-0000-000087080000}"/>
    <cellStyle name="CALC Currency [2]" xfId="2185" xr:uid="{00000000-0005-0000-0000-000088080000}"/>
    <cellStyle name="CALC Currency [2] 2" xfId="2186" xr:uid="{00000000-0005-0000-0000-000089080000}"/>
    <cellStyle name="CALC Currency [2] 3" xfId="2187" xr:uid="{00000000-0005-0000-0000-00008A080000}"/>
    <cellStyle name="CALC Currency [2] 4" xfId="2188" xr:uid="{00000000-0005-0000-0000-00008B080000}"/>
    <cellStyle name="CALC Currency [2] 5" xfId="2189" xr:uid="{00000000-0005-0000-0000-00008C080000}"/>
    <cellStyle name="CALC Currency [2] 6" xfId="2190" xr:uid="{00000000-0005-0000-0000-00008D080000}"/>
    <cellStyle name="CALC Currency [2] 7" xfId="2191" xr:uid="{00000000-0005-0000-0000-00008E080000}"/>
    <cellStyle name="CALC Currency [2] 8" xfId="2192" xr:uid="{00000000-0005-0000-0000-00008F080000}"/>
    <cellStyle name="CALC Currency 2" xfId="2193" xr:uid="{00000000-0005-0000-0000-000090080000}"/>
    <cellStyle name="CALC Currency 3" xfId="2194" xr:uid="{00000000-0005-0000-0000-000091080000}"/>
    <cellStyle name="CALC Currency 4" xfId="2195" xr:uid="{00000000-0005-0000-0000-000092080000}"/>
    <cellStyle name="CALC Currency 5" xfId="2196" xr:uid="{00000000-0005-0000-0000-000093080000}"/>
    <cellStyle name="CALC Currency 6" xfId="2197" xr:uid="{00000000-0005-0000-0000-000094080000}"/>
    <cellStyle name="CALC Currency 7" xfId="2198" xr:uid="{00000000-0005-0000-0000-000095080000}"/>
    <cellStyle name="CALC Currency 8" xfId="2199" xr:uid="{00000000-0005-0000-0000-000096080000}"/>
    <cellStyle name="CALC Currency Total" xfId="2200" xr:uid="{00000000-0005-0000-0000-000097080000}"/>
    <cellStyle name="CALC Currency Total [1]" xfId="2201" xr:uid="{00000000-0005-0000-0000-000098080000}"/>
    <cellStyle name="CALC Currency Total [1] 10" xfId="2202" xr:uid="{00000000-0005-0000-0000-000099080000}"/>
    <cellStyle name="CALC Currency Total [1] 11" xfId="2203" xr:uid="{00000000-0005-0000-0000-00009A080000}"/>
    <cellStyle name="CALC Currency Total [1] 2" xfId="2204" xr:uid="{00000000-0005-0000-0000-00009B080000}"/>
    <cellStyle name="CALC Currency Total [1] 3" xfId="2205" xr:uid="{00000000-0005-0000-0000-00009C080000}"/>
    <cellStyle name="CALC Currency Total [1] 4" xfId="2206" xr:uid="{00000000-0005-0000-0000-00009D080000}"/>
    <cellStyle name="CALC Currency Total [1] 5" xfId="2207" xr:uid="{00000000-0005-0000-0000-00009E080000}"/>
    <cellStyle name="CALC Currency Total [1] 6" xfId="2208" xr:uid="{00000000-0005-0000-0000-00009F080000}"/>
    <cellStyle name="CALC Currency Total [1] 7" xfId="2209" xr:uid="{00000000-0005-0000-0000-0000A0080000}"/>
    <cellStyle name="CALC Currency Total [1] 8" xfId="2210" xr:uid="{00000000-0005-0000-0000-0000A1080000}"/>
    <cellStyle name="CALC Currency Total [1] 9" xfId="2211" xr:uid="{00000000-0005-0000-0000-0000A2080000}"/>
    <cellStyle name="CALC Currency Total [2]" xfId="2212" xr:uid="{00000000-0005-0000-0000-0000A3080000}"/>
    <cellStyle name="CALC Currency Total [2] 10" xfId="2213" xr:uid="{00000000-0005-0000-0000-0000A4080000}"/>
    <cellStyle name="CALC Currency Total [2] 11" xfId="2214" xr:uid="{00000000-0005-0000-0000-0000A5080000}"/>
    <cellStyle name="CALC Currency Total [2] 2" xfId="2215" xr:uid="{00000000-0005-0000-0000-0000A6080000}"/>
    <cellStyle name="CALC Currency Total [2] 3" xfId="2216" xr:uid="{00000000-0005-0000-0000-0000A7080000}"/>
    <cellStyle name="CALC Currency Total [2] 4" xfId="2217" xr:uid="{00000000-0005-0000-0000-0000A8080000}"/>
    <cellStyle name="CALC Currency Total [2] 5" xfId="2218" xr:uid="{00000000-0005-0000-0000-0000A9080000}"/>
    <cellStyle name="CALC Currency Total [2] 6" xfId="2219" xr:uid="{00000000-0005-0000-0000-0000AA080000}"/>
    <cellStyle name="CALC Currency Total [2] 7" xfId="2220" xr:uid="{00000000-0005-0000-0000-0000AB080000}"/>
    <cellStyle name="CALC Currency Total [2] 8" xfId="2221" xr:uid="{00000000-0005-0000-0000-0000AC080000}"/>
    <cellStyle name="CALC Currency Total [2] 9" xfId="2222" xr:uid="{00000000-0005-0000-0000-0000AD080000}"/>
    <cellStyle name="CALC Currency Total 10" xfId="2223" xr:uid="{00000000-0005-0000-0000-0000AE080000}"/>
    <cellStyle name="CALC Currency Total 11" xfId="2224" xr:uid="{00000000-0005-0000-0000-0000AF080000}"/>
    <cellStyle name="CALC Currency Total 12" xfId="2225" xr:uid="{00000000-0005-0000-0000-0000B0080000}"/>
    <cellStyle name="CALC Currency Total 13" xfId="2226" xr:uid="{00000000-0005-0000-0000-0000B1080000}"/>
    <cellStyle name="CALC Currency Total 2" xfId="2227" xr:uid="{00000000-0005-0000-0000-0000B2080000}"/>
    <cellStyle name="CALC Currency Total 3" xfId="2228" xr:uid="{00000000-0005-0000-0000-0000B3080000}"/>
    <cellStyle name="CALC Currency Total 4" xfId="2229" xr:uid="{00000000-0005-0000-0000-0000B4080000}"/>
    <cellStyle name="CALC Currency Total 5" xfId="2230" xr:uid="{00000000-0005-0000-0000-0000B5080000}"/>
    <cellStyle name="CALC Currency Total 6" xfId="2231" xr:uid="{00000000-0005-0000-0000-0000B6080000}"/>
    <cellStyle name="CALC Currency Total 7" xfId="2232" xr:uid="{00000000-0005-0000-0000-0000B7080000}"/>
    <cellStyle name="CALC Currency Total 8" xfId="2233" xr:uid="{00000000-0005-0000-0000-0000B8080000}"/>
    <cellStyle name="CALC Currency Total 9" xfId="2234" xr:uid="{00000000-0005-0000-0000-0000B9080000}"/>
    <cellStyle name="CALC Currency Total_Sheet1" xfId="2235" xr:uid="{00000000-0005-0000-0000-0000BA080000}"/>
    <cellStyle name="CALC Date Long" xfId="2236" xr:uid="{00000000-0005-0000-0000-0000BB080000}"/>
    <cellStyle name="CALC Date Long 2" xfId="2237" xr:uid="{00000000-0005-0000-0000-0000BC080000}"/>
    <cellStyle name="CALC Date Long 3" xfId="2238" xr:uid="{00000000-0005-0000-0000-0000BD080000}"/>
    <cellStyle name="CALC Date Long 4" xfId="2239" xr:uid="{00000000-0005-0000-0000-0000BE080000}"/>
    <cellStyle name="CALC Date Long 5" xfId="2240" xr:uid="{00000000-0005-0000-0000-0000BF080000}"/>
    <cellStyle name="CALC Date Long 6" xfId="2241" xr:uid="{00000000-0005-0000-0000-0000C0080000}"/>
    <cellStyle name="CALC Date Long 7" xfId="2242" xr:uid="{00000000-0005-0000-0000-0000C1080000}"/>
    <cellStyle name="CALC Date Long 8" xfId="2243" xr:uid="{00000000-0005-0000-0000-0000C2080000}"/>
    <cellStyle name="CALC Date Short" xfId="2244" xr:uid="{00000000-0005-0000-0000-0000C3080000}"/>
    <cellStyle name="CALC Date Short 2" xfId="2245" xr:uid="{00000000-0005-0000-0000-0000C4080000}"/>
    <cellStyle name="CALC Date Short 3" xfId="2246" xr:uid="{00000000-0005-0000-0000-0000C5080000}"/>
    <cellStyle name="CALC Date Short 4" xfId="2247" xr:uid="{00000000-0005-0000-0000-0000C6080000}"/>
    <cellStyle name="CALC Date Short 5" xfId="2248" xr:uid="{00000000-0005-0000-0000-0000C7080000}"/>
    <cellStyle name="CALC Date Short 6" xfId="2249" xr:uid="{00000000-0005-0000-0000-0000C8080000}"/>
    <cellStyle name="CALC Date Short 7" xfId="2250" xr:uid="{00000000-0005-0000-0000-0000C9080000}"/>
    <cellStyle name="CALC Date Short 8" xfId="2251" xr:uid="{00000000-0005-0000-0000-0000CA080000}"/>
    <cellStyle name="CALC Percent" xfId="2252" xr:uid="{00000000-0005-0000-0000-0000CB080000}"/>
    <cellStyle name="CALC Percent [1]" xfId="2253" xr:uid="{00000000-0005-0000-0000-0000CC080000}"/>
    <cellStyle name="CALC Percent [1] 2" xfId="2254" xr:uid="{00000000-0005-0000-0000-0000CD080000}"/>
    <cellStyle name="CALC Percent [1] 3" xfId="2255" xr:uid="{00000000-0005-0000-0000-0000CE080000}"/>
    <cellStyle name="CALC Percent [1] 4" xfId="2256" xr:uid="{00000000-0005-0000-0000-0000CF080000}"/>
    <cellStyle name="CALC Percent [1] 5" xfId="2257" xr:uid="{00000000-0005-0000-0000-0000D0080000}"/>
    <cellStyle name="CALC Percent [1] 6" xfId="2258" xr:uid="{00000000-0005-0000-0000-0000D1080000}"/>
    <cellStyle name="CALC Percent [1] 7" xfId="2259" xr:uid="{00000000-0005-0000-0000-0000D2080000}"/>
    <cellStyle name="CALC Percent [1] 8" xfId="2260" xr:uid="{00000000-0005-0000-0000-0000D3080000}"/>
    <cellStyle name="CALC Percent [2]" xfId="2261" xr:uid="{00000000-0005-0000-0000-0000D4080000}"/>
    <cellStyle name="CALC Percent [2] 2" xfId="2262" xr:uid="{00000000-0005-0000-0000-0000D5080000}"/>
    <cellStyle name="CALC Percent [2] 3" xfId="2263" xr:uid="{00000000-0005-0000-0000-0000D6080000}"/>
    <cellStyle name="CALC Percent [2] 4" xfId="2264" xr:uid="{00000000-0005-0000-0000-0000D7080000}"/>
    <cellStyle name="CALC Percent [2] 5" xfId="2265" xr:uid="{00000000-0005-0000-0000-0000D8080000}"/>
    <cellStyle name="CALC Percent [2] 6" xfId="2266" xr:uid="{00000000-0005-0000-0000-0000D9080000}"/>
    <cellStyle name="CALC Percent [2] 7" xfId="2267" xr:uid="{00000000-0005-0000-0000-0000DA080000}"/>
    <cellStyle name="CALC Percent [2] 8" xfId="2268" xr:uid="{00000000-0005-0000-0000-0000DB080000}"/>
    <cellStyle name="CALC Percent 2" xfId="2269" xr:uid="{00000000-0005-0000-0000-0000DC080000}"/>
    <cellStyle name="CALC Percent 3" xfId="2270" xr:uid="{00000000-0005-0000-0000-0000DD080000}"/>
    <cellStyle name="CALC Percent 4" xfId="2271" xr:uid="{00000000-0005-0000-0000-0000DE080000}"/>
    <cellStyle name="CALC Percent 5" xfId="2272" xr:uid="{00000000-0005-0000-0000-0000DF080000}"/>
    <cellStyle name="CALC Percent 6" xfId="2273" xr:uid="{00000000-0005-0000-0000-0000E0080000}"/>
    <cellStyle name="CALC Percent 7" xfId="2274" xr:uid="{00000000-0005-0000-0000-0000E1080000}"/>
    <cellStyle name="CALC Percent 8" xfId="2275" xr:uid="{00000000-0005-0000-0000-0000E2080000}"/>
    <cellStyle name="CALC Percent Total" xfId="2276" xr:uid="{00000000-0005-0000-0000-0000E3080000}"/>
    <cellStyle name="CALC Percent Total [1]" xfId="2277" xr:uid="{00000000-0005-0000-0000-0000E4080000}"/>
    <cellStyle name="CALC Percent Total [1] 10" xfId="2278" xr:uid="{00000000-0005-0000-0000-0000E5080000}"/>
    <cellStyle name="CALC Percent Total [1] 11" xfId="2279" xr:uid="{00000000-0005-0000-0000-0000E6080000}"/>
    <cellStyle name="CALC Percent Total [1] 2" xfId="2280" xr:uid="{00000000-0005-0000-0000-0000E7080000}"/>
    <cellStyle name="CALC Percent Total [1] 3" xfId="2281" xr:uid="{00000000-0005-0000-0000-0000E8080000}"/>
    <cellStyle name="CALC Percent Total [1] 4" xfId="2282" xr:uid="{00000000-0005-0000-0000-0000E9080000}"/>
    <cellStyle name="CALC Percent Total [1] 5" xfId="2283" xr:uid="{00000000-0005-0000-0000-0000EA080000}"/>
    <cellStyle name="CALC Percent Total [1] 6" xfId="2284" xr:uid="{00000000-0005-0000-0000-0000EB080000}"/>
    <cellStyle name="CALC Percent Total [1] 7" xfId="2285" xr:uid="{00000000-0005-0000-0000-0000EC080000}"/>
    <cellStyle name="CALC Percent Total [1] 8" xfId="2286" xr:uid="{00000000-0005-0000-0000-0000ED080000}"/>
    <cellStyle name="CALC Percent Total [1] 9" xfId="2287" xr:uid="{00000000-0005-0000-0000-0000EE080000}"/>
    <cellStyle name="CALC Percent Total [2]" xfId="2288" xr:uid="{00000000-0005-0000-0000-0000EF080000}"/>
    <cellStyle name="CALC Percent Total [2] 10" xfId="2289" xr:uid="{00000000-0005-0000-0000-0000F0080000}"/>
    <cellStyle name="CALC Percent Total [2] 11" xfId="2290" xr:uid="{00000000-0005-0000-0000-0000F1080000}"/>
    <cellStyle name="CALC Percent Total [2] 2" xfId="2291" xr:uid="{00000000-0005-0000-0000-0000F2080000}"/>
    <cellStyle name="CALC Percent Total [2] 3" xfId="2292" xr:uid="{00000000-0005-0000-0000-0000F3080000}"/>
    <cellStyle name="CALC Percent Total [2] 4" xfId="2293" xr:uid="{00000000-0005-0000-0000-0000F4080000}"/>
    <cellStyle name="CALC Percent Total [2] 5" xfId="2294" xr:uid="{00000000-0005-0000-0000-0000F5080000}"/>
    <cellStyle name="CALC Percent Total [2] 6" xfId="2295" xr:uid="{00000000-0005-0000-0000-0000F6080000}"/>
    <cellStyle name="CALC Percent Total [2] 7" xfId="2296" xr:uid="{00000000-0005-0000-0000-0000F7080000}"/>
    <cellStyle name="CALC Percent Total [2] 8" xfId="2297" xr:uid="{00000000-0005-0000-0000-0000F8080000}"/>
    <cellStyle name="CALC Percent Total [2] 9" xfId="2298" xr:uid="{00000000-0005-0000-0000-0000F9080000}"/>
    <cellStyle name="CALC Percent Total 10" xfId="2299" xr:uid="{00000000-0005-0000-0000-0000FA080000}"/>
    <cellStyle name="CALC Percent Total 11" xfId="2300" xr:uid="{00000000-0005-0000-0000-0000FB080000}"/>
    <cellStyle name="CALC Percent Total 12" xfId="2301" xr:uid="{00000000-0005-0000-0000-0000FC080000}"/>
    <cellStyle name="CALC Percent Total 13" xfId="2302" xr:uid="{00000000-0005-0000-0000-0000FD080000}"/>
    <cellStyle name="CALC Percent Total 2" xfId="2303" xr:uid="{00000000-0005-0000-0000-0000FE080000}"/>
    <cellStyle name="CALC Percent Total 3" xfId="2304" xr:uid="{00000000-0005-0000-0000-0000FF080000}"/>
    <cellStyle name="CALC Percent Total 4" xfId="2305" xr:uid="{00000000-0005-0000-0000-000000090000}"/>
    <cellStyle name="CALC Percent Total 5" xfId="2306" xr:uid="{00000000-0005-0000-0000-000001090000}"/>
    <cellStyle name="CALC Percent Total 6" xfId="2307" xr:uid="{00000000-0005-0000-0000-000002090000}"/>
    <cellStyle name="CALC Percent Total 7" xfId="2308" xr:uid="{00000000-0005-0000-0000-000003090000}"/>
    <cellStyle name="CALC Percent Total 8" xfId="2309" xr:uid="{00000000-0005-0000-0000-000004090000}"/>
    <cellStyle name="CALC Percent Total 9" xfId="2310" xr:uid="{00000000-0005-0000-0000-000005090000}"/>
    <cellStyle name="CALC Percent Total_Sheet1" xfId="2311" xr:uid="{00000000-0005-0000-0000-000006090000}"/>
    <cellStyle name="Calcolo" xfId="2312" xr:uid="{00000000-0005-0000-0000-000007090000}"/>
    <cellStyle name="Calcolo 2" xfId="2313" xr:uid="{00000000-0005-0000-0000-000008090000}"/>
    <cellStyle name="Calcolo 3" xfId="2314" xr:uid="{00000000-0005-0000-0000-000009090000}"/>
    <cellStyle name="Calcolo 4" xfId="2315" xr:uid="{00000000-0005-0000-0000-00000A090000}"/>
    <cellStyle name="Calculation 10" xfId="2316" xr:uid="{00000000-0005-0000-0000-00000B090000}"/>
    <cellStyle name="Calculation 11" xfId="2317" xr:uid="{00000000-0005-0000-0000-00000C090000}"/>
    <cellStyle name="Calculation 12" xfId="2318" xr:uid="{00000000-0005-0000-0000-00000D090000}"/>
    <cellStyle name="Calculation 13" xfId="2319" xr:uid="{00000000-0005-0000-0000-00000E090000}"/>
    <cellStyle name="Calculation 14" xfId="2320" xr:uid="{00000000-0005-0000-0000-00000F090000}"/>
    <cellStyle name="Calculation 15" xfId="2321" xr:uid="{00000000-0005-0000-0000-000010090000}"/>
    <cellStyle name="Calculation 16" xfId="2322" xr:uid="{00000000-0005-0000-0000-000011090000}"/>
    <cellStyle name="Calculation 17" xfId="2323" xr:uid="{00000000-0005-0000-0000-000012090000}"/>
    <cellStyle name="Calculation 18" xfId="2324" xr:uid="{00000000-0005-0000-0000-000013090000}"/>
    <cellStyle name="Calculation 19" xfId="2325" xr:uid="{00000000-0005-0000-0000-000014090000}"/>
    <cellStyle name="Calculation 2" xfId="2326" xr:uid="{00000000-0005-0000-0000-000015090000}"/>
    <cellStyle name="Calculation 2 10" xfId="2327" xr:uid="{00000000-0005-0000-0000-000016090000}"/>
    <cellStyle name="Calculation 2 2" xfId="2328" xr:uid="{00000000-0005-0000-0000-000017090000}"/>
    <cellStyle name="Calculation 2 2 2" xfId="2329" xr:uid="{00000000-0005-0000-0000-000018090000}"/>
    <cellStyle name="Calculation 2 2 3" xfId="2330" xr:uid="{00000000-0005-0000-0000-000019090000}"/>
    <cellStyle name="Calculation 2 2 4" xfId="2331" xr:uid="{00000000-0005-0000-0000-00001A090000}"/>
    <cellStyle name="Calculation 2 2 5" xfId="2332" xr:uid="{00000000-0005-0000-0000-00001B090000}"/>
    <cellStyle name="Calculation 2 3" xfId="2333" xr:uid="{00000000-0005-0000-0000-00001C090000}"/>
    <cellStyle name="Calculation 2 4" xfId="2334" xr:uid="{00000000-0005-0000-0000-00001D090000}"/>
    <cellStyle name="Calculation 2 5" xfId="2335" xr:uid="{00000000-0005-0000-0000-00001E090000}"/>
    <cellStyle name="Calculation 2 6" xfId="2336" xr:uid="{00000000-0005-0000-0000-00001F090000}"/>
    <cellStyle name="Calculation 2 7" xfId="2337" xr:uid="{00000000-0005-0000-0000-000020090000}"/>
    <cellStyle name="Calculation 2 8" xfId="2338" xr:uid="{00000000-0005-0000-0000-000021090000}"/>
    <cellStyle name="Calculation 2 9" xfId="2339" xr:uid="{00000000-0005-0000-0000-000022090000}"/>
    <cellStyle name="Calculation 20" xfId="2340" xr:uid="{00000000-0005-0000-0000-000023090000}"/>
    <cellStyle name="Calculation 21" xfId="2341" xr:uid="{00000000-0005-0000-0000-000024090000}"/>
    <cellStyle name="Calculation 22" xfId="2342" xr:uid="{00000000-0005-0000-0000-000025090000}"/>
    <cellStyle name="Calculation 23" xfId="2343" xr:uid="{00000000-0005-0000-0000-000026090000}"/>
    <cellStyle name="Calculation 24" xfId="2344" xr:uid="{00000000-0005-0000-0000-000027090000}"/>
    <cellStyle name="Calculation 25" xfId="2345" xr:uid="{00000000-0005-0000-0000-000028090000}"/>
    <cellStyle name="Calculation 26" xfId="2346" xr:uid="{00000000-0005-0000-0000-000029090000}"/>
    <cellStyle name="Calculation 27" xfId="2347" xr:uid="{00000000-0005-0000-0000-00002A090000}"/>
    <cellStyle name="Calculation 28" xfId="2348" xr:uid="{00000000-0005-0000-0000-00002B090000}"/>
    <cellStyle name="Calculation 29" xfId="2349" xr:uid="{00000000-0005-0000-0000-00002C090000}"/>
    <cellStyle name="Calculation 3" xfId="2350" xr:uid="{00000000-0005-0000-0000-00002D090000}"/>
    <cellStyle name="Calculation 3 10" xfId="2351" xr:uid="{00000000-0005-0000-0000-00002E090000}"/>
    <cellStyle name="Calculation 3 2" xfId="2352" xr:uid="{00000000-0005-0000-0000-00002F090000}"/>
    <cellStyle name="Calculation 3 3" xfId="2353" xr:uid="{00000000-0005-0000-0000-000030090000}"/>
    <cellStyle name="Calculation 3 4" xfId="2354" xr:uid="{00000000-0005-0000-0000-000031090000}"/>
    <cellStyle name="Calculation 3 5" xfId="2355" xr:uid="{00000000-0005-0000-0000-000032090000}"/>
    <cellStyle name="Calculation 3 6" xfId="2356" xr:uid="{00000000-0005-0000-0000-000033090000}"/>
    <cellStyle name="Calculation 3 7" xfId="2357" xr:uid="{00000000-0005-0000-0000-000034090000}"/>
    <cellStyle name="Calculation 3 8" xfId="2358" xr:uid="{00000000-0005-0000-0000-000035090000}"/>
    <cellStyle name="Calculation 3 9" xfId="2359" xr:uid="{00000000-0005-0000-0000-000036090000}"/>
    <cellStyle name="Calculation 30" xfId="2360" xr:uid="{00000000-0005-0000-0000-000037090000}"/>
    <cellStyle name="Calculation 31" xfId="2361" xr:uid="{00000000-0005-0000-0000-000038090000}"/>
    <cellStyle name="Calculation 32" xfId="2362" xr:uid="{00000000-0005-0000-0000-000039090000}"/>
    <cellStyle name="Calculation 33" xfId="2363" xr:uid="{00000000-0005-0000-0000-00003A090000}"/>
    <cellStyle name="Calculation 34" xfId="2364" xr:uid="{00000000-0005-0000-0000-00003B090000}"/>
    <cellStyle name="Calculation 35" xfId="2365" xr:uid="{00000000-0005-0000-0000-00003C090000}"/>
    <cellStyle name="Calculation 35 2" xfId="2366" xr:uid="{00000000-0005-0000-0000-00003D090000}"/>
    <cellStyle name="Calculation 35 2 2" xfId="2367" xr:uid="{00000000-0005-0000-0000-00003E090000}"/>
    <cellStyle name="Calculation 35 2 2 2" xfId="2368" xr:uid="{00000000-0005-0000-0000-00003F090000}"/>
    <cellStyle name="Calculation 35 3" xfId="2369" xr:uid="{00000000-0005-0000-0000-000040090000}"/>
    <cellStyle name="Calculation 35 4" xfId="2370" xr:uid="{00000000-0005-0000-0000-000041090000}"/>
    <cellStyle name="Calculation 36" xfId="2371" xr:uid="{00000000-0005-0000-0000-000042090000}"/>
    <cellStyle name="Calculation 37" xfId="2372" xr:uid="{00000000-0005-0000-0000-000043090000}"/>
    <cellStyle name="Calculation 38" xfId="2373" xr:uid="{00000000-0005-0000-0000-000044090000}"/>
    <cellStyle name="Calculation 39" xfId="2374" xr:uid="{00000000-0005-0000-0000-000045090000}"/>
    <cellStyle name="Calculation 4" xfId="2375" xr:uid="{00000000-0005-0000-0000-000046090000}"/>
    <cellStyle name="Calculation 4 2" xfId="2376" xr:uid="{00000000-0005-0000-0000-000047090000}"/>
    <cellStyle name="Calculation 4 3" xfId="2377" xr:uid="{00000000-0005-0000-0000-000048090000}"/>
    <cellStyle name="Calculation 4 4" xfId="2378" xr:uid="{00000000-0005-0000-0000-000049090000}"/>
    <cellStyle name="Calculation 40" xfId="2379" xr:uid="{00000000-0005-0000-0000-00004A090000}"/>
    <cellStyle name="Calculation 41" xfId="2380" xr:uid="{00000000-0005-0000-0000-00004B090000}"/>
    <cellStyle name="Calculation 42" xfId="2381" xr:uid="{00000000-0005-0000-0000-00004C090000}"/>
    <cellStyle name="Calculation 43" xfId="2382" xr:uid="{00000000-0005-0000-0000-00004D090000}"/>
    <cellStyle name="Calculation 44" xfId="2383" xr:uid="{00000000-0005-0000-0000-00004E090000}"/>
    <cellStyle name="Calculation 45" xfId="2384" xr:uid="{00000000-0005-0000-0000-00004F090000}"/>
    <cellStyle name="Calculation 46" xfId="2385" xr:uid="{00000000-0005-0000-0000-000050090000}"/>
    <cellStyle name="Calculation 47" xfId="2386" xr:uid="{00000000-0005-0000-0000-000051090000}"/>
    <cellStyle name="Calculation 48" xfId="2387" xr:uid="{00000000-0005-0000-0000-000052090000}"/>
    <cellStyle name="Calculation 49" xfId="2388" xr:uid="{00000000-0005-0000-0000-000053090000}"/>
    <cellStyle name="Calculation 5" xfId="2389" xr:uid="{00000000-0005-0000-0000-000054090000}"/>
    <cellStyle name="Calculation 5 2" xfId="2390" xr:uid="{00000000-0005-0000-0000-000055090000}"/>
    <cellStyle name="Calculation 50" xfId="2391" xr:uid="{00000000-0005-0000-0000-000056090000}"/>
    <cellStyle name="Calculation 51" xfId="2392" xr:uid="{00000000-0005-0000-0000-000057090000}"/>
    <cellStyle name="Calculation 52" xfId="2393" xr:uid="{00000000-0005-0000-0000-000058090000}"/>
    <cellStyle name="Calculation 53" xfId="2394" xr:uid="{00000000-0005-0000-0000-000059090000}"/>
    <cellStyle name="Calculation 54" xfId="2395" xr:uid="{00000000-0005-0000-0000-00005A090000}"/>
    <cellStyle name="Calculation 55" xfId="2396" xr:uid="{00000000-0005-0000-0000-00005B090000}"/>
    <cellStyle name="Calculation 56" xfId="2397" xr:uid="{00000000-0005-0000-0000-00005C090000}"/>
    <cellStyle name="Calculation 57" xfId="2398" xr:uid="{00000000-0005-0000-0000-00005D090000}"/>
    <cellStyle name="Calculation 58" xfId="2399" xr:uid="{00000000-0005-0000-0000-00005E090000}"/>
    <cellStyle name="Calculation 59" xfId="2400" xr:uid="{00000000-0005-0000-0000-00005F090000}"/>
    <cellStyle name="Calculation 6" xfId="2401" xr:uid="{00000000-0005-0000-0000-000060090000}"/>
    <cellStyle name="Calculation 60" xfId="2402" xr:uid="{00000000-0005-0000-0000-000061090000}"/>
    <cellStyle name="Calculation 60 2" xfId="2403" xr:uid="{00000000-0005-0000-0000-000062090000}"/>
    <cellStyle name="Calculation 60 2 2" xfId="2404" xr:uid="{00000000-0005-0000-0000-000063090000}"/>
    <cellStyle name="Calculation 60 2 2 2" xfId="2405" xr:uid="{00000000-0005-0000-0000-000064090000}"/>
    <cellStyle name="Calculation 60 2 3" xfId="2406" xr:uid="{00000000-0005-0000-0000-000065090000}"/>
    <cellStyle name="Calculation 61" xfId="2407" xr:uid="{00000000-0005-0000-0000-000066090000}"/>
    <cellStyle name="Calculation 62" xfId="2408" xr:uid="{00000000-0005-0000-0000-000067090000}"/>
    <cellStyle name="Calculation 63" xfId="2409" xr:uid="{00000000-0005-0000-0000-000068090000}"/>
    <cellStyle name="Calculation 64" xfId="2410" xr:uid="{00000000-0005-0000-0000-000069090000}"/>
    <cellStyle name="Calculation 65" xfId="2411" xr:uid="{00000000-0005-0000-0000-00006A090000}"/>
    <cellStyle name="Calculation 66" xfId="2412" xr:uid="{00000000-0005-0000-0000-00006B090000}"/>
    <cellStyle name="Calculation 67" xfId="2413" xr:uid="{00000000-0005-0000-0000-00006C090000}"/>
    <cellStyle name="Calculation 67 2" xfId="2414" xr:uid="{00000000-0005-0000-0000-00006D090000}"/>
    <cellStyle name="Calculation 68" xfId="2415" xr:uid="{00000000-0005-0000-0000-00006E090000}"/>
    <cellStyle name="Calculation 69" xfId="2416" xr:uid="{00000000-0005-0000-0000-00006F090000}"/>
    <cellStyle name="Calculation 7" xfId="2417" xr:uid="{00000000-0005-0000-0000-000070090000}"/>
    <cellStyle name="Calculation 8" xfId="2418" xr:uid="{00000000-0005-0000-0000-000071090000}"/>
    <cellStyle name="Calculation 9" xfId="2419" xr:uid="{00000000-0005-0000-0000-000072090000}"/>
    <cellStyle name="Cell Link." xfId="2420" xr:uid="{00000000-0005-0000-0000-000073090000}"/>
    <cellStyle name="Cella collegata" xfId="2421" xr:uid="{00000000-0005-0000-0000-000074090000}"/>
    <cellStyle name="Cella da controllare" xfId="2422" xr:uid="{00000000-0005-0000-0000-000075090000}"/>
    <cellStyle name="Check Cell 10" xfId="2423" xr:uid="{00000000-0005-0000-0000-000076090000}"/>
    <cellStyle name="Check Cell 11" xfId="2424" xr:uid="{00000000-0005-0000-0000-000077090000}"/>
    <cellStyle name="Check Cell 12" xfId="2425" xr:uid="{00000000-0005-0000-0000-000078090000}"/>
    <cellStyle name="Check Cell 13" xfId="2426" xr:uid="{00000000-0005-0000-0000-000079090000}"/>
    <cellStyle name="Check Cell 14" xfId="2427" xr:uid="{00000000-0005-0000-0000-00007A090000}"/>
    <cellStyle name="Check Cell 15" xfId="2428" xr:uid="{00000000-0005-0000-0000-00007B090000}"/>
    <cellStyle name="Check Cell 16" xfId="2429" xr:uid="{00000000-0005-0000-0000-00007C090000}"/>
    <cellStyle name="Check Cell 17" xfId="2430" xr:uid="{00000000-0005-0000-0000-00007D090000}"/>
    <cellStyle name="Check Cell 18" xfId="2431" xr:uid="{00000000-0005-0000-0000-00007E090000}"/>
    <cellStyle name="Check Cell 19" xfId="2432" xr:uid="{00000000-0005-0000-0000-00007F090000}"/>
    <cellStyle name="Check Cell 2" xfId="2433" xr:uid="{00000000-0005-0000-0000-000080090000}"/>
    <cellStyle name="Check Cell 2 2" xfId="2434" xr:uid="{00000000-0005-0000-0000-000081090000}"/>
    <cellStyle name="Check Cell 2 3" xfId="2435" xr:uid="{00000000-0005-0000-0000-000082090000}"/>
    <cellStyle name="Check Cell 2 4" xfId="2436" xr:uid="{00000000-0005-0000-0000-000083090000}"/>
    <cellStyle name="Check Cell 20" xfId="2437" xr:uid="{00000000-0005-0000-0000-000084090000}"/>
    <cellStyle name="Check Cell 21" xfId="2438" xr:uid="{00000000-0005-0000-0000-000085090000}"/>
    <cellStyle name="Check Cell 22" xfId="2439" xr:uid="{00000000-0005-0000-0000-000086090000}"/>
    <cellStyle name="Check Cell 23" xfId="2440" xr:uid="{00000000-0005-0000-0000-000087090000}"/>
    <cellStyle name="Check Cell 24" xfId="2441" xr:uid="{00000000-0005-0000-0000-000088090000}"/>
    <cellStyle name="Check Cell 25" xfId="2442" xr:uid="{00000000-0005-0000-0000-000089090000}"/>
    <cellStyle name="Check Cell 26" xfId="2443" xr:uid="{00000000-0005-0000-0000-00008A090000}"/>
    <cellStyle name="Check Cell 27" xfId="2444" xr:uid="{00000000-0005-0000-0000-00008B090000}"/>
    <cellStyle name="Check Cell 28" xfId="2445" xr:uid="{00000000-0005-0000-0000-00008C090000}"/>
    <cellStyle name="Check Cell 29" xfId="2446" xr:uid="{00000000-0005-0000-0000-00008D090000}"/>
    <cellStyle name="Check Cell 3" xfId="2447" xr:uid="{00000000-0005-0000-0000-00008E090000}"/>
    <cellStyle name="Check Cell 3 2" xfId="2448" xr:uid="{00000000-0005-0000-0000-00008F090000}"/>
    <cellStyle name="Check Cell 30" xfId="2449" xr:uid="{00000000-0005-0000-0000-000090090000}"/>
    <cellStyle name="Check Cell 31" xfId="2450" xr:uid="{00000000-0005-0000-0000-000091090000}"/>
    <cellStyle name="Check Cell 32" xfId="2451" xr:uid="{00000000-0005-0000-0000-000092090000}"/>
    <cellStyle name="Check Cell 33" xfId="2452" xr:uid="{00000000-0005-0000-0000-000093090000}"/>
    <cellStyle name="Check Cell 34" xfId="2453" xr:uid="{00000000-0005-0000-0000-000094090000}"/>
    <cellStyle name="Check Cell 35" xfId="2454" xr:uid="{00000000-0005-0000-0000-000095090000}"/>
    <cellStyle name="Check Cell 35 2" xfId="2455" xr:uid="{00000000-0005-0000-0000-000096090000}"/>
    <cellStyle name="Check Cell 35 2 2" xfId="2456" xr:uid="{00000000-0005-0000-0000-000097090000}"/>
    <cellStyle name="Check Cell 35 2 2 2" xfId="2457" xr:uid="{00000000-0005-0000-0000-000098090000}"/>
    <cellStyle name="Check Cell 35 3" xfId="2458" xr:uid="{00000000-0005-0000-0000-000099090000}"/>
    <cellStyle name="Check Cell 35 4" xfId="2459" xr:uid="{00000000-0005-0000-0000-00009A090000}"/>
    <cellStyle name="Check Cell 36" xfId="2460" xr:uid="{00000000-0005-0000-0000-00009B090000}"/>
    <cellStyle name="Check Cell 37" xfId="2461" xr:uid="{00000000-0005-0000-0000-00009C090000}"/>
    <cellStyle name="Check Cell 38" xfId="2462" xr:uid="{00000000-0005-0000-0000-00009D090000}"/>
    <cellStyle name="Check Cell 39" xfId="2463" xr:uid="{00000000-0005-0000-0000-00009E090000}"/>
    <cellStyle name="Check Cell 4" xfId="2464" xr:uid="{00000000-0005-0000-0000-00009F090000}"/>
    <cellStyle name="Check Cell 4 2" xfId="2465" xr:uid="{00000000-0005-0000-0000-0000A0090000}"/>
    <cellStyle name="Check Cell 40" xfId="2466" xr:uid="{00000000-0005-0000-0000-0000A1090000}"/>
    <cellStyle name="Check Cell 41" xfId="2467" xr:uid="{00000000-0005-0000-0000-0000A2090000}"/>
    <cellStyle name="Check Cell 42" xfId="2468" xr:uid="{00000000-0005-0000-0000-0000A3090000}"/>
    <cellStyle name="Check Cell 43" xfId="2469" xr:uid="{00000000-0005-0000-0000-0000A4090000}"/>
    <cellStyle name="Check Cell 44" xfId="2470" xr:uid="{00000000-0005-0000-0000-0000A5090000}"/>
    <cellStyle name="Check Cell 45" xfId="2471" xr:uid="{00000000-0005-0000-0000-0000A6090000}"/>
    <cellStyle name="Check Cell 46" xfId="2472" xr:uid="{00000000-0005-0000-0000-0000A7090000}"/>
    <cellStyle name="Check Cell 47" xfId="2473" xr:uid="{00000000-0005-0000-0000-0000A8090000}"/>
    <cellStyle name="Check Cell 48" xfId="2474" xr:uid="{00000000-0005-0000-0000-0000A9090000}"/>
    <cellStyle name="Check Cell 49" xfId="2475" xr:uid="{00000000-0005-0000-0000-0000AA090000}"/>
    <cellStyle name="Check Cell 5" xfId="2476" xr:uid="{00000000-0005-0000-0000-0000AB090000}"/>
    <cellStyle name="Check Cell 50" xfId="2477" xr:uid="{00000000-0005-0000-0000-0000AC090000}"/>
    <cellStyle name="Check Cell 51" xfId="2478" xr:uid="{00000000-0005-0000-0000-0000AD090000}"/>
    <cellStyle name="Check Cell 52" xfId="2479" xr:uid="{00000000-0005-0000-0000-0000AE090000}"/>
    <cellStyle name="Check Cell 53" xfId="2480" xr:uid="{00000000-0005-0000-0000-0000AF090000}"/>
    <cellStyle name="Check Cell 54" xfId="2481" xr:uid="{00000000-0005-0000-0000-0000B0090000}"/>
    <cellStyle name="Check Cell 55" xfId="2482" xr:uid="{00000000-0005-0000-0000-0000B1090000}"/>
    <cellStyle name="Check Cell 56" xfId="2483" xr:uid="{00000000-0005-0000-0000-0000B2090000}"/>
    <cellStyle name="Check Cell 57" xfId="2484" xr:uid="{00000000-0005-0000-0000-0000B3090000}"/>
    <cellStyle name="Check Cell 58" xfId="2485" xr:uid="{00000000-0005-0000-0000-0000B4090000}"/>
    <cellStyle name="Check Cell 59" xfId="2486" xr:uid="{00000000-0005-0000-0000-0000B5090000}"/>
    <cellStyle name="Check Cell 6" xfId="2487" xr:uid="{00000000-0005-0000-0000-0000B6090000}"/>
    <cellStyle name="Check Cell 60" xfId="2488" xr:uid="{00000000-0005-0000-0000-0000B7090000}"/>
    <cellStyle name="Check Cell 60 2" xfId="2489" xr:uid="{00000000-0005-0000-0000-0000B8090000}"/>
    <cellStyle name="Check Cell 60 2 2" xfId="2490" xr:uid="{00000000-0005-0000-0000-0000B9090000}"/>
    <cellStyle name="Check Cell 60 2 2 2" xfId="2491" xr:uid="{00000000-0005-0000-0000-0000BA090000}"/>
    <cellStyle name="Check Cell 60 2 3" xfId="2492" xr:uid="{00000000-0005-0000-0000-0000BB090000}"/>
    <cellStyle name="Check Cell 61" xfId="2493" xr:uid="{00000000-0005-0000-0000-0000BC090000}"/>
    <cellStyle name="Check Cell 62" xfId="2494" xr:uid="{00000000-0005-0000-0000-0000BD090000}"/>
    <cellStyle name="Check Cell 63" xfId="2495" xr:uid="{00000000-0005-0000-0000-0000BE090000}"/>
    <cellStyle name="Check Cell 64" xfId="2496" xr:uid="{00000000-0005-0000-0000-0000BF090000}"/>
    <cellStyle name="Check Cell 7" xfId="2497" xr:uid="{00000000-0005-0000-0000-0000C0090000}"/>
    <cellStyle name="Check Cell 8" xfId="2498" xr:uid="{00000000-0005-0000-0000-0000C1090000}"/>
    <cellStyle name="Check Cell 9" xfId="2499" xr:uid="{00000000-0005-0000-0000-0000C2090000}"/>
    <cellStyle name="Check Green" xfId="2500" xr:uid="{00000000-0005-0000-0000-0000C3090000}"/>
    <cellStyle name="Check Orange" xfId="2501" xr:uid="{00000000-0005-0000-0000-0000C4090000}"/>
    <cellStyle name="Check Red" xfId="2502" xr:uid="{00000000-0005-0000-0000-0000C5090000}"/>
    <cellStyle name="Check2_EA" xfId="2503" xr:uid="{00000000-0005-0000-0000-0000C6090000}"/>
    <cellStyle name="CheckCell_RP" xfId="2504" xr:uid="{00000000-0005-0000-0000-0000C7090000}"/>
    <cellStyle name="CheckCelLbll_RP" xfId="2505" xr:uid="{00000000-0005-0000-0000-0000C8090000}"/>
    <cellStyle name="CodeOutput_RP" xfId="2506" xr:uid="{00000000-0005-0000-0000-0000C9090000}"/>
    <cellStyle name="Colore 1" xfId="2507" xr:uid="{00000000-0005-0000-0000-0000CA090000}"/>
    <cellStyle name="Colore 2" xfId="2508" xr:uid="{00000000-0005-0000-0000-0000CB090000}"/>
    <cellStyle name="Colore 3" xfId="2509" xr:uid="{00000000-0005-0000-0000-0000CC090000}"/>
    <cellStyle name="Colore 4" xfId="2510" xr:uid="{00000000-0005-0000-0000-0000CD090000}"/>
    <cellStyle name="Colore 5" xfId="2511" xr:uid="{00000000-0005-0000-0000-0000CE090000}"/>
    <cellStyle name="Colore 6" xfId="2512" xr:uid="{00000000-0005-0000-0000-0000CF090000}"/>
    <cellStyle name="Column_Heading_RP" xfId="2513" xr:uid="{00000000-0005-0000-0000-0000D0090000}"/>
    <cellStyle name="Comma" xfId="36599" builtinId="3"/>
    <cellStyle name="Comma [0] 2" xfId="2514" xr:uid="{00000000-0005-0000-0000-0000D2090000}"/>
    <cellStyle name="Comma [1]" xfId="2515" xr:uid="{00000000-0005-0000-0000-0000D3090000}"/>
    <cellStyle name="Comma [2]" xfId="2516" xr:uid="{00000000-0005-0000-0000-0000D4090000}"/>
    <cellStyle name="Comma [3]" xfId="2517" xr:uid="{00000000-0005-0000-0000-0000D5090000}"/>
    <cellStyle name="Comma 10" xfId="2518" xr:uid="{00000000-0005-0000-0000-0000D6090000}"/>
    <cellStyle name="Comma 11" xfId="2519" xr:uid="{00000000-0005-0000-0000-0000D7090000}"/>
    <cellStyle name="Comma 12" xfId="2520" xr:uid="{00000000-0005-0000-0000-0000D8090000}"/>
    <cellStyle name="Comma 13" xfId="2521" xr:uid="{00000000-0005-0000-0000-0000D9090000}"/>
    <cellStyle name="Comma 14" xfId="2522" xr:uid="{00000000-0005-0000-0000-0000DA090000}"/>
    <cellStyle name="Comma 15" xfId="2523" xr:uid="{00000000-0005-0000-0000-0000DB090000}"/>
    <cellStyle name="Comma 16" xfId="2524" xr:uid="{00000000-0005-0000-0000-0000DC090000}"/>
    <cellStyle name="Comma 17" xfId="2525" xr:uid="{00000000-0005-0000-0000-0000DD090000}"/>
    <cellStyle name="Comma 2" xfId="2526" xr:uid="{00000000-0005-0000-0000-0000DE090000}"/>
    <cellStyle name="Comma 2 10" xfId="2527" xr:uid="{00000000-0005-0000-0000-0000DF090000}"/>
    <cellStyle name="Comma 2 10 2" xfId="2528" xr:uid="{00000000-0005-0000-0000-0000E0090000}"/>
    <cellStyle name="Comma 2 11" xfId="2529" xr:uid="{00000000-0005-0000-0000-0000E1090000}"/>
    <cellStyle name="Comma 2 11 2" xfId="2530" xr:uid="{00000000-0005-0000-0000-0000E2090000}"/>
    <cellStyle name="Comma 2 12" xfId="2531" xr:uid="{00000000-0005-0000-0000-0000E3090000}"/>
    <cellStyle name="Comma 2 12 2" xfId="2532" xr:uid="{00000000-0005-0000-0000-0000E4090000}"/>
    <cellStyle name="Comma 2 13" xfId="2533" xr:uid="{00000000-0005-0000-0000-0000E5090000}"/>
    <cellStyle name="Comma 2 13 2" xfId="2534" xr:uid="{00000000-0005-0000-0000-0000E6090000}"/>
    <cellStyle name="Comma 2 14" xfId="2535" xr:uid="{00000000-0005-0000-0000-0000E7090000}"/>
    <cellStyle name="Comma 2 14 2" xfId="2536" xr:uid="{00000000-0005-0000-0000-0000E8090000}"/>
    <cellStyle name="Comma 2 15" xfId="2537" xr:uid="{00000000-0005-0000-0000-0000E9090000}"/>
    <cellStyle name="Comma 2 15 2" xfId="2538" xr:uid="{00000000-0005-0000-0000-0000EA090000}"/>
    <cellStyle name="Comma 2 16" xfId="2539" xr:uid="{00000000-0005-0000-0000-0000EB090000}"/>
    <cellStyle name="Comma 2 16 2" xfId="2540" xr:uid="{00000000-0005-0000-0000-0000EC090000}"/>
    <cellStyle name="Comma 2 17" xfId="2541" xr:uid="{00000000-0005-0000-0000-0000ED090000}"/>
    <cellStyle name="Comma 2 17 2" xfId="2542" xr:uid="{00000000-0005-0000-0000-0000EE090000}"/>
    <cellStyle name="Comma 2 18" xfId="2543" xr:uid="{00000000-0005-0000-0000-0000EF090000}"/>
    <cellStyle name="Comma 2 19" xfId="2544" xr:uid="{00000000-0005-0000-0000-0000F0090000}"/>
    <cellStyle name="Comma 2 2" xfId="2545" xr:uid="{00000000-0005-0000-0000-0000F1090000}"/>
    <cellStyle name="Comma 2 2 10" xfId="2546" xr:uid="{00000000-0005-0000-0000-0000F2090000}"/>
    <cellStyle name="Comma 2 2 11" xfId="2547" xr:uid="{00000000-0005-0000-0000-0000F3090000}"/>
    <cellStyle name="Comma 2 2 12" xfId="2548" xr:uid="{00000000-0005-0000-0000-0000F4090000}"/>
    <cellStyle name="Comma 2 2 13" xfId="2549" xr:uid="{00000000-0005-0000-0000-0000F5090000}"/>
    <cellStyle name="Comma 2 2 14" xfId="2550" xr:uid="{00000000-0005-0000-0000-0000F6090000}"/>
    <cellStyle name="Comma 2 2 15" xfId="2551" xr:uid="{00000000-0005-0000-0000-0000F7090000}"/>
    <cellStyle name="Comma 2 2 16" xfId="2552" xr:uid="{00000000-0005-0000-0000-0000F8090000}"/>
    <cellStyle name="Comma 2 2 17" xfId="2553" xr:uid="{00000000-0005-0000-0000-0000F9090000}"/>
    <cellStyle name="Comma 2 2 18" xfId="2554" xr:uid="{00000000-0005-0000-0000-0000FA090000}"/>
    <cellStyle name="Comma 2 2 19" xfId="2555" xr:uid="{00000000-0005-0000-0000-0000FB090000}"/>
    <cellStyle name="Comma 2 2 2" xfId="2556" xr:uid="{00000000-0005-0000-0000-0000FC090000}"/>
    <cellStyle name="Comma 2 2 2 10" xfId="2557" xr:uid="{00000000-0005-0000-0000-0000FD090000}"/>
    <cellStyle name="Comma 2 2 2 11" xfId="2558" xr:uid="{00000000-0005-0000-0000-0000FE090000}"/>
    <cellStyle name="Comma 2 2 2 12" xfId="2559" xr:uid="{00000000-0005-0000-0000-0000FF090000}"/>
    <cellStyle name="Comma 2 2 2 13" xfId="2560" xr:uid="{00000000-0005-0000-0000-0000000A0000}"/>
    <cellStyle name="Comma 2 2 2 14" xfId="2561" xr:uid="{00000000-0005-0000-0000-0000010A0000}"/>
    <cellStyle name="Comma 2 2 2 15" xfId="2562" xr:uid="{00000000-0005-0000-0000-0000020A0000}"/>
    <cellStyle name="Comma 2 2 2 16" xfId="2563" xr:uid="{00000000-0005-0000-0000-0000030A0000}"/>
    <cellStyle name="Comma 2 2 2 17" xfId="2564" xr:uid="{00000000-0005-0000-0000-0000040A0000}"/>
    <cellStyle name="Comma 2 2 2 18" xfId="2565" xr:uid="{00000000-0005-0000-0000-0000050A0000}"/>
    <cellStyle name="Comma 2 2 2 19" xfId="2566" xr:uid="{00000000-0005-0000-0000-0000060A0000}"/>
    <cellStyle name="Comma 2 2 2 2" xfId="2567" xr:uid="{00000000-0005-0000-0000-0000070A0000}"/>
    <cellStyle name="Comma 2 2 2 2 10" xfId="2568" xr:uid="{00000000-0005-0000-0000-0000080A0000}"/>
    <cellStyle name="Comma 2 2 2 2 11" xfId="2569" xr:uid="{00000000-0005-0000-0000-0000090A0000}"/>
    <cellStyle name="Comma 2 2 2 2 12" xfId="2570" xr:uid="{00000000-0005-0000-0000-00000A0A0000}"/>
    <cellStyle name="Comma 2 2 2 2 13" xfId="2571" xr:uid="{00000000-0005-0000-0000-00000B0A0000}"/>
    <cellStyle name="Comma 2 2 2 2 14" xfId="2572" xr:uid="{00000000-0005-0000-0000-00000C0A0000}"/>
    <cellStyle name="Comma 2 2 2 2 15" xfId="2573" xr:uid="{00000000-0005-0000-0000-00000D0A0000}"/>
    <cellStyle name="Comma 2 2 2 2 16" xfId="2574" xr:uid="{00000000-0005-0000-0000-00000E0A0000}"/>
    <cellStyle name="Comma 2 2 2 2 17" xfId="2575" xr:uid="{00000000-0005-0000-0000-00000F0A0000}"/>
    <cellStyle name="Comma 2 2 2 2 18" xfId="2576" xr:uid="{00000000-0005-0000-0000-0000100A0000}"/>
    <cellStyle name="Comma 2 2 2 2 19" xfId="2577" xr:uid="{00000000-0005-0000-0000-0000110A0000}"/>
    <cellStyle name="Comma 2 2 2 2 2" xfId="2578" xr:uid="{00000000-0005-0000-0000-0000120A0000}"/>
    <cellStyle name="Comma 2 2 2 2 2 2" xfId="2579" xr:uid="{00000000-0005-0000-0000-0000130A0000}"/>
    <cellStyle name="Comma 2 2 2 2 2 2 2" xfId="2580" xr:uid="{00000000-0005-0000-0000-0000140A0000}"/>
    <cellStyle name="Comma 2 2 2 2 2 2 2 2" xfId="2581" xr:uid="{00000000-0005-0000-0000-0000150A0000}"/>
    <cellStyle name="Comma 2 2 2 2 2 3" xfId="2582" xr:uid="{00000000-0005-0000-0000-0000160A0000}"/>
    <cellStyle name="Comma 2 2 2 2 20" xfId="2583" xr:uid="{00000000-0005-0000-0000-0000170A0000}"/>
    <cellStyle name="Comma 2 2 2 2 21" xfId="2584" xr:uid="{00000000-0005-0000-0000-0000180A0000}"/>
    <cellStyle name="Comma 2 2 2 2 22" xfId="2585" xr:uid="{00000000-0005-0000-0000-0000190A0000}"/>
    <cellStyle name="Comma 2 2 2 2 23" xfId="2586" xr:uid="{00000000-0005-0000-0000-00001A0A0000}"/>
    <cellStyle name="Comma 2 2 2 2 24" xfId="2587" xr:uid="{00000000-0005-0000-0000-00001B0A0000}"/>
    <cellStyle name="Comma 2 2 2 2 25" xfId="2588" xr:uid="{00000000-0005-0000-0000-00001C0A0000}"/>
    <cellStyle name="Comma 2 2 2 2 26" xfId="2589" xr:uid="{00000000-0005-0000-0000-00001D0A0000}"/>
    <cellStyle name="Comma 2 2 2 2 27" xfId="2590" xr:uid="{00000000-0005-0000-0000-00001E0A0000}"/>
    <cellStyle name="Comma 2 2 2 2 28" xfId="2591" xr:uid="{00000000-0005-0000-0000-00001F0A0000}"/>
    <cellStyle name="Comma 2 2 2 2 28 2" xfId="2592" xr:uid="{00000000-0005-0000-0000-0000200A0000}"/>
    <cellStyle name="Comma 2 2 2 2 29" xfId="2593" xr:uid="{00000000-0005-0000-0000-0000210A0000}"/>
    <cellStyle name="Comma 2 2 2 2 3" xfId="2594" xr:uid="{00000000-0005-0000-0000-0000220A0000}"/>
    <cellStyle name="Comma 2 2 2 2 30" xfId="2595" xr:uid="{00000000-0005-0000-0000-0000230A0000}"/>
    <cellStyle name="Comma 2 2 2 2 4" xfId="2596" xr:uid="{00000000-0005-0000-0000-0000240A0000}"/>
    <cellStyle name="Comma 2 2 2 2 5" xfId="2597" xr:uid="{00000000-0005-0000-0000-0000250A0000}"/>
    <cellStyle name="Comma 2 2 2 2 6" xfId="2598" xr:uid="{00000000-0005-0000-0000-0000260A0000}"/>
    <cellStyle name="Comma 2 2 2 2 7" xfId="2599" xr:uid="{00000000-0005-0000-0000-0000270A0000}"/>
    <cellStyle name="Comma 2 2 2 2 8" xfId="2600" xr:uid="{00000000-0005-0000-0000-0000280A0000}"/>
    <cellStyle name="Comma 2 2 2 2 9" xfId="2601" xr:uid="{00000000-0005-0000-0000-0000290A0000}"/>
    <cellStyle name="Comma 2 2 2 20" xfId="2602" xr:uid="{00000000-0005-0000-0000-00002A0A0000}"/>
    <cellStyle name="Comma 2 2 2 21" xfId="2603" xr:uid="{00000000-0005-0000-0000-00002B0A0000}"/>
    <cellStyle name="Comma 2 2 2 22" xfId="2604" xr:uid="{00000000-0005-0000-0000-00002C0A0000}"/>
    <cellStyle name="Comma 2 2 2 23" xfId="2605" xr:uid="{00000000-0005-0000-0000-00002D0A0000}"/>
    <cellStyle name="Comma 2 2 2 24" xfId="2606" xr:uid="{00000000-0005-0000-0000-00002E0A0000}"/>
    <cellStyle name="Comma 2 2 2 25" xfId="2607" xr:uid="{00000000-0005-0000-0000-00002F0A0000}"/>
    <cellStyle name="Comma 2 2 2 26" xfId="2608" xr:uid="{00000000-0005-0000-0000-0000300A0000}"/>
    <cellStyle name="Comma 2 2 2 27" xfId="2609" xr:uid="{00000000-0005-0000-0000-0000310A0000}"/>
    <cellStyle name="Comma 2 2 2 28" xfId="2610" xr:uid="{00000000-0005-0000-0000-0000320A0000}"/>
    <cellStyle name="Comma 2 2 2 29" xfId="2611" xr:uid="{00000000-0005-0000-0000-0000330A0000}"/>
    <cellStyle name="Comma 2 2 2 29 2" xfId="2612" xr:uid="{00000000-0005-0000-0000-0000340A0000}"/>
    <cellStyle name="Comma 2 2 2 3" xfId="2613" xr:uid="{00000000-0005-0000-0000-0000350A0000}"/>
    <cellStyle name="Comma 2 2 2 30" xfId="2614" xr:uid="{00000000-0005-0000-0000-0000360A0000}"/>
    <cellStyle name="Comma 2 2 2 31" xfId="2615" xr:uid="{00000000-0005-0000-0000-0000370A0000}"/>
    <cellStyle name="Comma 2 2 2 32" xfId="2616" xr:uid="{00000000-0005-0000-0000-0000380A0000}"/>
    <cellStyle name="Comma 2 2 2 33" xfId="2617" xr:uid="{00000000-0005-0000-0000-0000390A0000}"/>
    <cellStyle name="Comma 2 2 2 34" xfId="2618" xr:uid="{00000000-0005-0000-0000-00003A0A0000}"/>
    <cellStyle name="Comma 2 2 2 4" xfId="2619" xr:uid="{00000000-0005-0000-0000-00003B0A0000}"/>
    <cellStyle name="Comma 2 2 2 4 2" xfId="2620" xr:uid="{00000000-0005-0000-0000-00003C0A0000}"/>
    <cellStyle name="Comma 2 2 2 4 2 2" xfId="2621" xr:uid="{00000000-0005-0000-0000-00003D0A0000}"/>
    <cellStyle name="Comma 2 2 2 4 2 2 2" xfId="2622" xr:uid="{00000000-0005-0000-0000-00003E0A0000}"/>
    <cellStyle name="Comma 2 2 2 4 3" xfId="2623" xr:uid="{00000000-0005-0000-0000-00003F0A0000}"/>
    <cellStyle name="Comma 2 2 2 5" xfId="2624" xr:uid="{00000000-0005-0000-0000-0000400A0000}"/>
    <cellStyle name="Comma 2 2 2 6" xfId="2625" xr:uid="{00000000-0005-0000-0000-0000410A0000}"/>
    <cellStyle name="Comma 2 2 2 7" xfId="2626" xr:uid="{00000000-0005-0000-0000-0000420A0000}"/>
    <cellStyle name="Comma 2 2 2 8" xfId="2627" xr:uid="{00000000-0005-0000-0000-0000430A0000}"/>
    <cellStyle name="Comma 2 2 2 9" xfId="2628" xr:uid="{00000000-0005-0000-0000-0000440A0000}"/>
    <cellStyle name="Comma 2 2 20" xfId="2629" xr:uid="{00000000-0005-0000-0000-0000450A0000}"/>
    <cellStyle name="Comma 2 2 21" xfId="2630" xr:uid="{00000000-0005-0000-0000-0000460A0000}"/>
    <cellStyle name="Comma 2 2 22" xfId="2631" xr:uid="{00000000-0005-0000-0000-0000470A0000}"/>
    <cellStyle name="Comma 2 2 23" xfId="2632" xr:uid="{00000000-0005-0000-0000-0000480A0000}"/>
    <cellStyle name="Comma 2 2 24" xfId="2633" xr:uid="{00000000-0005-0000-0000-0000490A0000}"/>
    <cellStyle name="Comma 2 2 25" xfId="2634" xr:uid="{00000000-0005-0000-0000-00004A0A0000}"/>
    <cellStyle name="Comma 2 2 26" xfId="2635" xr:uid="{00000000-0005-0000-0000-00004B0A0000}"/>
    <cellStyle name="Comma 2 2 27" xfId="2636" xr:uid="{00000000-0005-0000-0000-00004C0A0000}"/>
    <cellStyle name="Comma 2 2 28" xfId="2637" xr:uid="{00000000-0005-0000-0000-00004D0A0000}"/>
    <cellStyle name="Comma 2 2 29" xfId="2638" xr:uid="{00000000-0005-0000-0000-00004E0A0000}"/>
    <cellStyle name="Comma 2 2 3" xfId="2639" xr:uid="{00000000-0005-0000-0000-00004F0A0000}"/>
    <cellStyle name="Comma 2 2 30" xfId="2640" xr:uid="{00000000-0005-0000-0000-0000500A0000}"/>
    <cellStyle name="Comma 2 2 31" xfId="2641" xr:uid="{00000000-0005-0000-0000-0000510A0000}"/>
    <cellStyle name="Comma 2 2 32" xfId="2642" xr:uid="{00000000-0005-0000-0000-0000520A0000}"/>
    <cellStyle name="Comma 2 2 33" xfId="2643" xr:uid="{00000000-0005-0000-0000-0000530A0000}"/>
    <cellStyle name="Comma 2 2 34" xfId="2644" xr:uid="{00000000-0005-0000-0000-0000540A0000}"/>
    <cellStyle name="Comma 2 2 35" xfId="2645" xr:uid="{00000000-0005-0000-0000-0000550A0000}"/>
    <cellStyle name="Comma 2 2 36" xfId="2646" xr:uid="{00000000-0005-0000-0000-0000560A0000}"/>
    <cellStyle name="Comma 2 2 37" xfId="2647" xr:uid="{00000000-0005-0000-0000-0000570A0000}"/>
    <cellStyle name="Comma 2 2 37 2" xfId="2648" xr:uid="{00000000-0005-0000-0000-0000580A0000}"/>
    <cellStyle name="Comma 2 2 37 2 2" xfId="2649" xr:uid="{00000000-0005-0000-0000-0000590A0000}"/>
    <cellStyle name="Comma 2 2 37 2 2 2" xfId="2650" xr:uid="{00000000-0005-0000-0000-00005A0A0000}"/>
    <cellStyle name="Comma 2 2 37 3" xfId="2651" xr:uid="{00000000-0005-0000-0000-00005B0A0000}"/>
    <cellStyle name="Comma 2 2 38" xfId="2652" xr:uid="{00000000-0005-0000-0000-00005C0A0000}"/>
    <cellStyle name="Comma 2 2 39" xfId="2653" xr:uid="{00000000-0005-0000-0000-00005D0A0000}"/>
    <cellStyle name="Comma 2 2 4" xfId="2654" xr:uid="{00000000-0005-0000-0000-00005E0A0000}"/>
    <cellStyle name="Comma 2 2 40" xfId="2655" xr:uid="{00000000-0005-0000-0000-00005F0A0000}"/>
    <cellStyle name="Comma 2 2 41" xfId="2656" xr:uid="{00000000-0005-0000-0000-0000600A0000}"/>
    <cellStyle name="Comma 2 2 42" xfId="2657" xr:uid="{00000000-0005-0000-0000-0000610A0000}"/>
    <cellStyle name="Comma 2 2 43" xfId="2658" xr:uid="{00000000-0005-0000-0000-0000620A0000}"/>
    <cellStyle name="Comma 2 2 44" xfId="2659" xr:uid="{00000000-0005-0000-0000-0000630A0000}"/>
    <cellStyle name="Comma 2 2 45" xfId="2660" xr:uid="{00000000-0005-0000-0000-0000640A0000}"/>
    <cellStyle name="Comma 2 2 46" xfId="2661" xr:uid="{00000000-0005-0000-0000-0000650A0000}"/>
    <cellStyle name="Comma 2 2 47" xfId="2662" xr:uid="{00000000-0005-0000-0000-0000660A0000}"/>
    <cellStyle name="Comma 2 2 48" xfId="2663" xr:uid="{00000000-0005-0000-0000-0000670A0000}"/>
    <cellStyle name="Comma 2 2 49" xfId="2664" xr:uid="{00000000-0005-0000-0000-0000680A0000}"/>
    <cellStyle name="Comma 2 2 5" xfId="2665" xr:uid="{00000000-0005-0000-0000-0000690A0000}"/>
    <cellStyle name="Comma 2 2 50" xfId="2666" xr:uid="{00000000-0005-0000-0000-00006A0A0000}"/>
    <cellStyle name="Comma 2 2 51" xfId="2667" xr:uid="{00000000-0005-0000-0000-00006B0A0000}"/>
    <cellStyle name="Comma 2 2 52" xfId="2668" xr:uid="{00000000-0005-0000-0000-00006C0A0000}"/>
    <cellStyle name="Comma 2 2 53" xfId="2669" xr:uid="{00000000-0005-0000-0000-00006D0A0000}"/>
    <cellStyle name="Comma 2 2 54" xfId="2670" xr:uid="{00000000-0005-0000-0000-00006E0A0000}"/>
    <cellStyle name="Comma 2 2 55" xfId="2671" xr:uid="{00000000-0005-0000-0000-00006F0A0000}"/>
    <cellStyle name="Comma 2 2 56" xfId="2672" xr:uid="{00000000-0005-0000-0000-0000700A0000}"/>
    <cellStyle name="Comma 2 2 57" xfId="2673" xr:uid="{00000000-0005-0000-0000-0000710A0000}"/>
    <cellStyle name="Comma 2 2 58" xfId="2674" xr:uid="{00000000-0005-0000-0000-0000720A0000}"/>
    <cellStyle name="Comma 2 2 59" xfId="2675" xr:uid="{00000000-0005-0000-0000-0000730A0000}"/>
    <cellStyle name="Comma 2 2 6" xfId="2676" xr:uid="{00000000-0005-0000-0000-0000740A0000}"/>
    <cellStyle name="Comma 2 2 60" xfId="2677" xr:uid="{00000000-0005-0000-0000-0000750A0000}"/>
    <cellStyle name="Comma 2 2 61" xfId="2678" xr:uid="{00000000-0005-0000-0000-0000760A0000}"/>
    <cellStyle name="Comma 2 2 62" xfId="2679" xr:uid="{00000000-0005-0000-0000-0000770A0000}"/>
    <cellStyle name="Comma 2 2 62 2" xfId="2680" xr:uid="{00000000-0005-0000-0000-0000780A0000}"/>
    <cellStyle name="Comma 2 2 63" xfId="2681" xr:uid="{00000000-0005-0000-0000-0000790A0000}"/>
    <cellStyle name="Comma 2 2 64" xfId="2682" xr:uid="{00000000-0005-0000-0000-00007A0A0000}"/>
    <cellStyle name="Comma 2 2 65" xfId="2683" xr:uid="{00000000-0005-0000-0000-00007B0A0000}"/>
    <cellStyle name="Comma 2 2 7" xfId="2684" xr:uid="{00000000-0005-0000-0000-00007C0A0000}"/>
    <cellStyle name="Comma 2 2 8" xfId="2685" xr:uid="{00000000-0005-0000-0000-00007D0A0000}"/>
    <cellStyle name="Comma 2 2 9" xfId="2686" xr:uid="{00000000-0005-0000-0000-00007E0A0000}"/>
    <cellStyle name="Comma 2 20" xfId="2687" xr:uid="{00000000-0005-0000-0000-00007F0A0000}"/>
    <cellStyle name="Comma 2 21" xfId="2688" xr:uid="{00000000-0005-0000-0000-0000800A0000}"/>
    <cellStyle name="Comma 2 22" xfId="2689" xr:uid="{00000000-0005-0000-0000-0000810A0000}"/>
    <cellStyle name="Comma 2 23" xfId="2690" xr:uid="{00000000-0005-0000-0000-0000820A0000}"/>
    <cellStyle name="Comma 2 24" xfId="2691" xr:uid="{00000000-0005-0000-0000-0000830A0000}"/>
    <cellStyle name="Comma 2 25" xfId="2692" xr:uid="{00000000-0005-0000-0000-0000840A0000}"/>
    <cellStyle name="Comma 2 26" xfId="2693" xr:uid="{00000000-0005-0000-0000-0000850A0000}"/>
    <cellStyle name="Comma 2 27" xfId="2694" xr:uid="{00000000-0005-0000-0000-0000860A0000}"/>
    <cellStyle name="Comma 2 28" xfId="2695" xr:uid="{00000000-0005-0000-0000-0000870A0000}"/>
    <cellStyle name="Comma 2 29" xfId="2696" xr:uid="{00000000-0005-0000-0000-0000880A0000}"/>
    <cellStyle name="Comma 2 3" xfId="2697" xr:uid="{00000000-0005-0000-0000-0000890A0000}"/>
    <cellStyle name="Comma 2 3 10" xfId="2698" xr:uid="{00000000-0005-0000-0000-00008A0A0000}"/>
    <cellStyle name="Comma 2 3 11" xfId="2699" xr:uid="{00000000-0005-0000-0000-00008B0A0000}"/>
    <cellStyle name="Comma 2 3 2" xfId="2700" xr:uid="{00000000-0005-0000-0000-00008C0A0000}"/>
    <cellStyle name="Comma 2 3 2 2" xfId="2701" xr:uid="{00000000-0005-0000-0000-00008D0A0000}"/>
    <cellStyle name="Comma 2 3 3" xfId="2702" xr:uid="{00000000-0005-0000-0000-00008E0A0000}"/>
    <cellStyle name="Comma 2 3 3 2" xfId="2703" xr:uid="{00000000-0005-0000-0000-00008F0A0000}"/>
    <cellStyle name="Comma 2 3 4" xfId="2704" xr:uid="{00000000-0005-0000-0000-0000900A0000}"/>
    <cellStyle name="Comma 2 3 4 2" xfId="2705" xr:uid="{00000000-0005-0000-0000-0000910A0000}"/>
    <cellStyle name="Comma 2 3 5" xfId="2706" xr:uid="{00000000-0005-0000-0000-0000920A0000}"/>
    <cellStyle name="Comma 2 3 5 2" xfId="2707" xr:uid="{00000000-0005-0000-0000-0000930A0000}"/>
    <cellStyle name="Comma 2 3 6" xfId="2708" xr:uid="{00000000-0005-0000-0000-0000940A0000}"/>
    <cellStyle name="Comma 2 3 6 2" xfId="2709" xr:uid="{00000000-0005-0000-0000-0000950A0000}"/>
    <cellStyle name="Comma 2 3 7" xfId="2710" xr:uid="{00000000-0005-0000-0000-0000960A0000}"/>
    <cellStyle name="Comma 2 3 7 2" xfId="2711" xr:uid="{00000000-0005-0000-0000-0000970A0000}"/>
    <cellStyle name="Comma 2 3 8" xfId="2712" xr:uid="{00000000-0005-0000-0000-0000980A0000}"/>
    <cellStyle name="Comma 2 3 8 2" xfId="2713" xr:uid="{00000000-0005-0000-0000-0000990A0000}"/>
    <cellStyle name="Comma 2 3 9" xfId="2714" xr:uid="{00000000-0005-0000-0000-00009A0A0000}"/>
    <cellStyle name="Comma 2 3 9 2" xfId="2715" xr:uid="{00000000-0005-0000-0000-00009B0A0000}"/>
    <cellStyle name="Comma 2 3 9 3" xfId="2716" xr:uid="{00000000-0005-0000-0000-00009C0A0000}"/>
    <cellStyle name="Comma 2 30" xfId="2717" xr:uid="{00000000-0005-0000-0000-00009D0A0000}"/>
    <cellStyle name="Comma 2 31" xfId="2718" xr:uid="{00000000-0005-0000-0000-00009E0A0000}"/>
    <cellStyle name="Comma 2 32" xfId="2719" xr:uid="{00000000-0005-0000-0000-00009F0A0000}"/>
    <cellStyle name="Comma 2 33" xfId="2720" xr:uid="{00000000-0005-0000-0000-0000A00A0000}"/>
    <cellStyle name="Comma 2 34" xfId="2721" xr:uid="{00000000-0005-0000-0000-0000A10A0000}"/>
    <cellStyle name="Comma 2 35" xfId="2722" xr:uid="{00000000-0005-0000-0000-0000A20A0000}"/>
    <cellStyle name="Comma 2 36" xfId="2723" xr:uid="{00000000-0005-0000-0000-0000A30A0000}"/>
    <cellStyle name="Comma 2 37" xfId="2724" xr:uid="{00000000-0005-0000-0000-0000A40A0000}"/>
    <cellStyle name="Comma 2 38" xfId="2725" xr:uid="{00000000-0005-0000-0000-0000A50A0000}"/>
    <cellStyle name="Comma 2 39" xfId="2726" xr:uid="{00000000-0005-0000-0000-0000A60A0000}"/>
    <cellStyle name="Comma 2 4" xfId="2727" xr:uid="{00000000-0005-0000-0000-0000A70A0000}"/>
    <cellStyle name="Comma 2 4 2" xfId="2728" xr:uid="{00000000-0005-0000-0000-0000A80A0000}"/>
    <cellStyle name="Comma 2 4 3" xfId="2729" xr:uid="{00000000-0005-0000-0000-0000A90A0000}"/>
    <cellStyle name="Comma 2 40" xfId="2730" xr:uid="{00000000-0005-0000-0000-0000AA0A0000}"/>
    <cellStyle name="Comma 2 41" xfId="2731" xr:uid="{00000000-0005-0000-0000-0000AB0A0000}"/>
    <cellStyle name="Comma 2 42" xfId="2732" xr:uid="{00000000-0005-0000-0000-0000AC0A0000}"/>
    <cellStyle name="Comma 2 43" xfId="2733" xr:uid="{00000000-0005-0000-0000-0000AD0A0000}"/>
    <cellStyle name="Comma 2 44" xfId="2734" xr:uid="{00000000-0005-0000-0000-0000AE0A0000}"/>
    <cellStyle name="Comma 2 45" xfId="2735" xr:uid="{00000000-0005-0000-0000-0000AF0A0000}"/>
    <cellStyle name="Comma 2 46" xfId="2736" xr:uid="{00000000-0005-0000-0000-0000B00A0000}"/>
    <cellStyle name="Comma 2 47" xfId="2737" xr:uid="{00000000-0005-0000-0000-0000B10A0000}"/>
    <cellStyle name="Comma 2 48" xfId="2738" xr:uid="{00000000-0005-0000-0000-0000B20A0000}"/>
    <cellStyle name="Comma 2 49" xfId="2739" xr:uid="{00000000-0005-0000-0000-0000B30A0000}"/>
    <cellStyle name="Comma 2 5" xfId="2740" xr:uid="{00000000-0005-0000-0000-0000B40A0000}"/>
    <cellStyle name="Comma 2 5 2" xfId="2741" xr:uid="{00000000-0005-0000-0000-0000B50A0000}"/>
    <cellStyle name="Comma 2 50" xfId="2742" xr:uid="{00000000-0005-0000-0000-0000B60A0000}"/>
    <cellStyle name="Comma 2 51" xfId="2743" xr:uid="{00000000-0005-0000-0000-0000B70A0000}"/>
    <cellStyle name="Comma 2 52" xfId="2744" xr:uid="{00000000-0005-0000-0000-0000B80A0000}"/>
    <cellStyle name="Comma 2 53" xfId="2745" xr:uid="{00000000-0005-0000-0000-0000B90A0000}"/>
    <cellStyle name="Comma 2 54" xfId="2746" xr:uid="{00000000-0005-0000-0000-0000BA0A0000}"/>
    <cellStyle name="Comma 2 55" xfId="2747" xr:uid="{00000000-0005-0000-0000-0000BB0A0000}"/>
    <cellStyle name="Comma 2 56" xfId="2748" xr:uid="{00000000-0005-0000-0000-0000BC0A0000}"/>
    <cellStyle name="Comma 2 57" xfId="2749" xr:uid="{00000000-0005-0000-0000-0000BD0A0000}"/>
    <cellStyle name="Comma 2 58" xfId="2750" xr:uid="{00000000-0005-0000-0000-0000BE0A0000}"/>
    <cellStyle name="Comma 2 59" xfId="2751" xr:uid="{00000000-0005-0000-0000-0000BF0A0000}"/>
    <cellStyle name="Comma 2 6" xfId="2752" xr:uid="{00000000-0005-0000-0000-0000C00A0000}"/>
    <cellStyle name="Comma 2 6 2" xfId="2753" xr:uid="{00000000-0005-0000-0000-0000C10A0000}"/>
    <cellStyle name="Comma 2 60" xfId="2754" xr:uid="{00000000-0005-0000-0000-0000C20A0000}"/>
    <cellStyle name="Comma 2 61" xfId="2755" xr:uid="{00000000-0005-0000-0000-0000C30A0000}"/>
    <cellStyle name="Comma 2 62" xfId="2756" xr:uid="{00000000-0005-0000-0000-0000C40A0000}"/>
    <cellStyle name="Comma 2 63" xfId="2757" xr:uid="{00000000-0005-0000-0000-0000C50A0000}"/>
    <cellStyle name="Comma 2 64" xfId="2758" xr:uid="{00000000-0005-0000-0000-0000C60A0000}"/>
    <cellStyle name="Comma 2 65" xfId="2759" xr:uid="{00000000-0005-0000-0000-0000C70A0000}"/>
    <cellStyle name="Comma 2 66" xfId="2760" xr:uid="{00000000-0005-0000-0000-0000C80A0000}"/>
    <cellStyle name="Comma 2 66 2" xfId="2761" xr:uid="{00000000-0005-0000-0000-0000C90A0000}"/>
    <cellStyle name="Comma 2 66 2 2" xfId="2762" xr:uid="{00000000-0005-0000-0000-0000CA0A0000}"/>
    <cellStyle name="Comma 2 66 3" xfId="2763" xr:uid="{00000000-0005-0000-0000-0000CB0A0000}"/>
    <cellStyle name="Comma 2 66 4" xfId="2764" xr:uid="{00000000-0005-0000-0000-0000CC0A0000}"/>
    <cellStyle name="Comma 2 67" xfId="2765" xr:uid="{00000000-0005-0000-0000-0000CD0A0000}"/>
    <cellStyle name="Comma 2 68" xfId="2766" xr:uid="{00000000-0005-0000-0000-0000CE0A0000}"/>
    <cellStyle name="Comma 2 7" xfId="2767" xr:uid="{00000000-0005-0000-0000-0000CF0A0000}"/>
    <cellStyle name="Comma 2 7 2" xfId="2768" xr:uid="{00000000-0005-0000-0000-0000D00A0000}"/>
    <cellStyle name="Comma 2 8" xfId="2769" xr:uid="{00000000-0005-0000-0000-0000D10A0000}"/>
    <cellStyle name="Comma 2 8 2" xfId="2770" xr:uid="{00000000-0005-0000-0000-0000D20A0000}"/>
    <cellStyle name="Comma 2 9" xfId="2771" xr:uid="{00000000-0005-0000-0000-0000D30A0000}"/>
    <cellStyle name="Comma 2 9 2" xfId="2772" xr:uid="{00000000-0005-0000-0000-0000D40A0000}"/>
    <cellStyle name="Comma 3" xfId="2773" xr:uid="{00000000-0005-0000-0000-0000D50A0000}"/>
    <cellStyle name="Comma 3 10" xfId="2774" xr:uid="{00000000-0005-0000-0000-0000D60A0000}"/>
    <cellStyle name="Comma 3 11" xfId="2775" xr:uid="{00000000-0005-0000-0000-0000D70A0000}"/>
    <cellStyle name="Comma 3 2" xfId="2776" xr:uid="{00000000-0005-0000-0000-0000D80A0000}"/>
    <cellStyle name="Comma 3 2 2" xfId="2777" xr:uid="{00000000-0005-0000-0000-0000D90A0000}"/>
    <cellStyle name="Comma 3 2 3" xfId="2778" xr:uid="{00000000-0005-0000-0000-0000DA0A0000}"/>
    <cellStyle name="Comma 3 3" xfId="2779" xr:uid="{00000000-0005-0000-0000-0000DB0A0000}"/>
    <cellStyle name="Comma 3 3 2" xfId="2780" xr:uid="{00000000-0005-0000-0000-0000DC0A0000}"/>
    <cellStyle name="Comma 3 4" xfId="2781" xr:uid="{00000000-0005-0000-0000-0000DD0A0000}"/>
    <cellStyle name="Comma 3 4 2" xfId="2782" xr:uid="{00000000-0005-0000-0000-0000DE0A0000}"/>
    <cellStyle name="Comma 3 5" xfId="2783" xr:uid="{00000000-0005-0000-0000-0000DF0A0000}"/>
    <cellStyle name="Comma 3 5 2" xfId="2784" xr:uid="{00000000-0005-0000-0000-0000E00A0000}"/>
    <cellStyle name="Comma 3 6" xfId="2785" xr:uid="{00000000-0005-0000-0000-0000E10A0000}"/>
    <cellStyle name="Comma 3 6 2" xfId="2786" xr:uid="{00000000-0005-0000-0000-0000E20A0000}"/>
    <cellStyle name="Comma 3 7" xfId="2787" xr:uid="{00000000-0005-0000-0000-0000E30A0000}"/>
    <cellStyle name="Comma 3 7 2" xfId="2788" xr:uid="{00000000-0005-0000-0000-0000E40A0000}"/>
    <cellStyle name="Comma 3 8" xfId="2789" xr:uid="{00000000-0005-0000-0000-0000E50A0000}"/>
    <cellStyle name="Comma 3 8 2" xfId="2790" xr:uid="{00000000-0005-0000-0000-0000E60A0000}"/>
    <cellStyle name="Comma 3 9" xfId="2791" xr:uid="{00000000-0005-0000-0000-0000E70A0000}"/>
    <cellStyle name="Comma 3 9 2" xfId="2792" xr:uid="{00000000-0005-0000-0000-0000E80A0000}"/>
    <cellStyle name="Comma 3 9 3" xfId="2793" xr:uid="{00000000-0005-0000-0000-0000E90A0000}"/>
    <cellStyle name="Comma 4" xfId="2794" xr:uid="{00000000-0005-0000-0000-0000EA0A0000}"/>
    <cellStyle name="Comma 4 2" xfId="2795" xr:uid="{00000000-0005-0000-0000-0000EB0A0000}"/>
    <cellStyle name="Comma 4 3" xfId="2796" xr:uid="{00000000-0005-0000-0000-0000EC0A0000}"/>
    <cellStyle name="Comma 4 3 2" xfId="2797" xr:uid="{00000000-0005-0000-0000-0000ED0A0000}"/>
    <cellStyle name="Comma 5" xfId="2798" xr:uid="{00000000-0005-0000-0000-0000EE0A0000}"/>
    <cellStyle name="Comma 5 2" xfId="2799" xr:uid="{00000000-0005-0000-0000-0000EF0A0000}"/>
    <cellStyle name="Comma 5 3" xfId="2800" xr:uid="{00000000-0005-0000-0000-0000F00A0000}"/>
    <cellStyle name="Comma 6" xfId="2801" xr:uid="{00000000-0005-0000-0000-0000F10A0000}"/>
    <cellStyle name="Comma 6 2" xfId="2802" xr:uid="{00000000-0005-0000-0000-0000F20A0000}"/>
    <cellStyle name="Comma 6 3" xfId="2803" xr:uid="{00000000-0005-0000-0000-0000F30A0000}"/>
    <cellStyle name="Comma 6 4" xfId="2804" xr:uid="{00000000-0005-0000-0000-0000F40A0000}"/>
    <cellStyle name="Comma 6 5" xfId="2805" xr:uid="{00000000-0005-0000-0000-0000F50A0000}"/>
    <cellStyle name="Comma 6 6" xfId="2806" xr:uid="{00000000-0005-0000-0000-0000F60A0000}"/>
    <cellStyle name="Comma 7" xfId="2807" xr:uid="{00000000-0005-0000-0000-0000F70A0000}"/>
    <cellStyle name="Comma 7 2" xfId="2808" xr:uid="{00000000-0005-0000-0000-0000F80A0000}"/>
    <cellStyle name="Comma 7 2 2" xfId="2809" xr:uid="{00000000-0005-0000-0000-0000F90A0000}"/>
    <cellStyle name="Comma 7 3" xfId="2810" xr:uid="{00000000-0005-0000-0000-0000FA0A0000}"/>
    <cellStyle name="Comma 7 4" xfId="2811" xr:uid="{00000000-0005-0000-0000-0000FB0A0000}"/>
    <cellStyle name="Comma 7 5" xfId="2812" xr:uid="{00000000-0005-0000-0000-0000FC0A0000}"/>
    <cellStyle name="Comma 7 6" xfId="2813" xr:uid="{00000000-0005-0000-0000-0000FD0A0000}"/>
    <cellStyle name="Comma 8" xfId="2814" xr:uid="{00000000-0005-0000-0000-0000FE0A0000}"/>
    <cellStyle name="Comma 8 2" xfId="2815" xr:uid="{00000000-0005-0000-0000-0000FF0A0000}"/>
    <cellStyle name="Comma 8 3" xfId="2816" xr:uid="{00000000-0005-0000-0000-0000000B0000}"/>
    <cellStyle name="Comma 9" xfId="2817" xr:uid="{00000000-0005-0000-0000-0000010B0000}"/>
    <cellStyle name="Constant" xfId="2818" xr:uid="{00000000-0005-0000-0000-0000020B0000}"/>
    <cellStyle name="ConstantLbl_RP" xfId="2819" xr:uid="{00000000-0005-0000-0000-0000030B0000}"/>
    <cellStyle name="Cover" xfId="2820" xr:uid="{00000000-0005-0000-0000-0000040B0000}"/>
    <cellStyle name="Cur" xfId="2821" xr:uid="{00000000-0005-0000-0000-0000050B0000}"/>
    <cellStyle name="Currency" xfId="36598" builtinId="4"/>
    <cellStyle name="Currency [0] 2" xfId="2822" xr:uid="{00000000-0005-0000-0000-0000070B0000}"/>
    <cellStyle name="Currency 13" xfId="2823" xr:uid="{00000000-0005-0000-0000-0000080B0000}"/>
    <cellStyle name="Currency 13 2" xfId="2824" xr:uid="{00000000-0005-0000-0000-0000090B0000}"/>
    <cellStyle name="Currency 13 2 2" xfId="2825" xr:uid="{00000000-0005-0000-0000-00000A0B0000}"/>
    <cellStyle name="Currency 13 3" xfId="2826" xr:uid="{00000000-0005-0000-0000-00000B0B0000}"/>
    <cellStyle name="Currency 13 4" xfId="2827" xr:uid="{00000000-0005-0000-0000-00000C0B0000}"/>
    <cellStyle name="Currency 13 5" xfId="2828" xr:uid="{00000000-0005-0000-0000-00000D0B0000}"/>
    <cellStyle name="Currency 2" xfId="2829" xr:uid="{00000000-0005-0000-0000-00000E0B0000}"/>
    <cellStyle name="Currency 2 2" xfId="2830" xr:uid="{00000000-0005-0000-0000-00000F0B0000}"/>
    <cellStyle name="Currency 2 3" xfId="2831" xr:uid="{00000000-0005-0000-0000-0000100B0000}"/>
    <cellStyle name="Currency 2 4" xfId="2832" xr:uid="{00000000-0005-0000-0000-0000110B0000}"/>
    <cellStyle name="Currency 2 5" xfId="2833" xr:uid="{00000000-0005-0000-0000-0000120B0000}"/>
    <cellStyle name="Currency 2 6" xfId="2834" xr:uid="{00000000-0005-0000-0000-0000130B0000}"/>
    <cellStyle name="Currency 2 7" xfId="2835" xr:uid="{00000000-0005-0000-0000-0000140B0000}"/>
    <cellStyle name="Currency 2 8" xfId="2836" xr:uid="{00000000-0005-0000-0000-0000150B0000}"/>
    <cellStyle name="Currency 2 9" xfId="2837" xr:uid="{00000000-0005-0000-0000-0000160B0000}"/>
    <cellStyle name="Currency 3" xfId="2838" xr:uid="{00000000-0005-0000-0000-0000170B0000}"/>
    <cellStyle name="Currency 3 2" xfId="2839" xr:uid="{00000000-0005-0000-0000-0000180B0000}"/>
    <cellStyle name="Currency 4" xfId="2840" xr:uid="{00000000-0005-0000-0000-0000190B0000}"/>
    <cellStyle name="Currency 5" xfId="2841" xr:uid="{00000000-0005-0000-0000-00001A0B0000}"/>
    <cellStyle name="Currency-Denomination" xfId="2842" xr:uid="{00000000-0005-0000-0000-00001B0B0000}"/>
    <cellStyle name="DATA Amount" xfId="2843" xr:uid="{00000000-0005-0000-0000-00001C0B0000}"/>
    <cellStyle name="DATA Amount [1]" xfId="2844" xr:uid="{00000000-0005-0000-0000-00001D0B0000}"/>
    <cellStyle name="DATA Amount [1] 10" xfId="2845" xr:uid="{00000000-0005-0000-0000-00001E0B0000}"/>
    <cellStyle name="DATA Amount [1] 11" xfId="2846" xr:uid="{00000000-0005-0000-0000-00001F0B0000}"/>
    <cellStyle name="DATA Amount [1] 2" xfId="2847" xr:uid="{00000000-0005-0000-0000-0000200B0000}"/>
    <cellStyle name="DATA Amount [1] 3" xfId="2848" xr:uid="{00000000-0005-0000-0000-0000210B0000}"/>
    <cellStyle name="DATA Amount [1] 4" xfId="2849" xr:uid="{00000000-0005-0000-0000-0000220B0000}"/>
    <cellStyle name="DATA Amount [1] 5" xfId="2850" xr:uid="{00000000-0005-0000-0000-0000230B0000}"/>
    <cellStyle name="DATA Amount [1] 6" xfId="2851" xr:uid="{00000000-0005-0000-0000-0000240B0000}"/>
    <cellStyle name="DATA Amount [1] 7" xfId="2852" xr:uid="{00000000-0005-0000-0000-0000250B0000}"/>
    <cellStyle name="DATA Amount [1] 8" xfId="2853" xr:uid="{00000000-0005-0000-0000-0000260B0000}"/>
    <cellStyle name="DATA Amount [1] 9" xfId="2854" xr:uid="{00000000-0005-0000-0000-0000270B0000}"/>
    <cellStyle name="DATA Amount [2]" xfId="2855" xr:uid="{00000000-0005-0000-0000-0000280B0000}"/>
    <cellStyle name="DATA Amount [2] 10" xfId="2856" xr:uid="{00000000-0005-0000-0000-0000290B0000}"/>
    <cellStyle name="DATA Amount [2] 11" xfId="2857" xr:uid="{00000000-0005-0000-0000-00002A0B0000}"/>
    <cellStyle name="DATA Amount [2] 2" xfId="2858" xr:uid="{00000000-0005-0000-0000-00002B0B0000}"/>
    <cellStyle name="DATA Amount [2] 3" xfId="2859" xr:uid="{00000000-0005-0000-0000-00002C0B0000}"/>
    <cellStyle name="DATA Amount [2] 4" xfId="2860" xr:uid="{00000000-0005-0000-0000-00002D0B0000}"/>
    <cellStyle name="DATA Amount [2] 5" xfId="2861" xr:uid="{00000000-0005-0000-0000-00002E0B0000}"/>
    <cellStyle name="DATA Amount [2] 6" xfId="2862" xr:uid="{00000000-0005-0000-0000-00002F0B0000}"/>
    <cellStyle name="DATA Amount [2] 7" xfId="2863" xr:uid="{00000000-0005-0000-0000-0000300B0000}"/>
    <cellStyle name="DATA Amount [2] 8" xfId="2864" xr:uid="{00000000-0005-0000-0000-0000310B0000}"/>
    <cellStyle name="DATA Amount [2] 9" xfId="2865" xr:uid="{00000000-0005-0000-0000-0000320B0000}"/>
    <cellStyle name="DATA Amount 10" xfId="2866" xr:uid="{00000000-0005-0000-0000-0000330B0000}"/>
    <cellStyle name="DATA Amount 11" xfId="2867" xr:uid="{00000000-0005-0000-0000-0000340B0000}"/>
    <cellStyle name="DATA Amount 12" xfId="2868" xr:uid="{00000000-0005-0000-0000-0000350B0000}"/>
    <cellStyle name="DATA Amount 13" xfId="2869" xr:uid="{00000000-0005-0000-0000-0000360B0000}"/>
    <cellStyle name="DATA Amount 2" xfId="2870" xr:uid="{00000000-0005-0000-0000-0000370B0000}"/>
    <cellStyle name="DATA Amount 2 2" xfId="2871" xr:uid="{00000000-0005-0000-0000-0000380B0000}"/>
    <cellStyle name="DATA Amount 2 2 7" xfId="2872" xr:uid="{00000000-0005-0000-0000-0000390B0000}"/>
    <cellStyle name="DATA Amount 2 2 7 2" xfId="2873" xr:uid="{00000000-0005-0000-0000-00003A0B0000}"/>
    <cellStyle name="DATA Amount 2 3" xfId="2874" xr:uid="{00000000-0005-0000-0000-00003B0B0000}"/>
    <cellStyle name="DATA Amount 2 4" xfId="2875" xr:uid="{00000000-0005-0000-0000-00003C0B0000}"/>
    <cellStyle name="DATA Amount 3" xfId="2876" xr:uid="{00000000-0005-0000-0000-00003D0B0000}"/>
    <cellStyle name="DATA Amount 4" xfId="2877" xr:uid="{00000000-0005-0000-0000-00003E0B0000}"/>
    <cellStyle name="DATA Amount 5" xfId="2878" xr:uid="{00000000-0005-0000-0000-00003F0B0000}"/>
    <cellStyle name="DATA Amount 6" xfId="2879" xr:uid="{00000000-0005-0000-0000-0000400B0000}"/>
    <cellStyle name="DATA Amount 7" xfId="2880" xr:uid="{00000000-0005-0000-0000-0000410B0000}"/>
    <cellStyle name="DATA Amount 8" xfId="2881" xr:uid="{00000000-0005-0000-0000-0000420B0000}"/>
    <cellStyle name="DATA Amount 9" xfId="2882" xr:uid="{00000000-0005-0000-0000-0000430B0000}"/>
    <cellStyle name="DATA Amount_Best Practice Model Disclaimer v1.1" xfId="2883" xr:uid="{00000000-0005-0000-0000-0000440B0000}"/>
    <cellStyle name="DATA Currency" xfId="2884" xr:uid="{00000000-0005-0000-0000-0000450B0000}"/>
    <cellStyle name="DATA Currency [1]" xfId="2885" xr:uid="{00000000-0005-0000-0000-0000460B0000}"/>
    <cellStyle name="DATA Currency [1] 10" xfId="2886" xr:uid="{00000000-0005-0000-0000-0000470B0000}"/>
    <cellStyle name="DATA Currency [1] 11" xfId="2887" xr:uid="{00000000-0005-0000-0000-0000480B0000}"/>
    <cellStyle name="DATA Currency [1] 2" xfId="2888" xr:uid="{00000000-0005-0000-0000-0000490B0000}"/>
    <cellStyle name="DATA Currency [1] 3" xfId="2889" xr:uid="{00000000-0005-0000-0000-00004A0B0000}"/>
    <cellStyle name="DATA Currency [1] 4" xfId="2890" xr:uid="{00000000-0005-0000-0000-00004B0B0000}"/>
    <cellStyle name="DATA Currency [1] 5" xfId="2891" xr:uid="{00000000-0005-0000-0000-00004C0B0000}"/>
    <cellStyle name="DATA Currency [1] 6" xfId="2892" xr:uid="{00000000-0005-0000-0000-00004D0B0000}"/>
    <cellStyle name="DATA Currency [1] 7" xfId="2893" xr:uid="{00000000-0005-0000-0000-00004E0B0000}"/>
    <cellStyle name="DATA Currency [1] 8" xfId="2894" xr:uid="{00000000-0005-0000-0000-00004F0B0000}"/>
    <cellStyle name="DATA Currency [1] 9" xfId="2895" xr:uid="{00000000-0005-0000-0000-0000500B0000}"/>
    <cellStyle name="DATA Currency [2]" xfId="2896" xr:uid="{00000000-0005-0000-0000-0000510B0000}"/>
    <cellStyle name="DATA Currency [2] 10" xfId="2897" xr:uid="{00000000-0005-0000-0000-0000520B0000}"/>
    <cellStyle name="DATA Currency [2] 11" xfId="2898" xr:uid="{00000000-0005-0000-0000-0000530B0000}"/>
    <cellStyle name="DATA Currency [2] 2" xfId="2899" xr:uid="{00000000-0005-0000-0000-0000540B0000}"/>
    <cellStyle name="DATA Currency [2] 3" xfId="2900" xr:uid="{00000000-0005-0000-0000-0000550B0000}"/>
    <cellStyle name="DATA Currency [2] 4" xfId="2901" xr:uid="{00000000-0005-0000-0000-0000560B0000}"/>
    <cellStyle name="DATA Currency [2] 5" xfId="2902" xr:uid="{00000000-0005-0000-0000-0000570B0000}"/>
    <cellStyle name="DATA Currency [2] 6" xfId="2903" xr:uid="{00000000-0005-0000-0000-0000580B0000}"/>
    <cellStyle name="DATA Currency [2] 7" xfId="2904" xr:uid="{00000000-0005-0000-0000-0000590B0000}"/>
    <cellStyle name="DATA Currency [2] 8" xfId="2905" xr:uid="{00000000-0005-0000-0000-00005A0B0000}"/>
    <cellStyle name="DATA Currency [2] 9" xfId="2906" xr:uid="{00000000-0005-0000-0000-00005B0B0000}"/>
    <cellStyle name="DATA Currency 10" xfId="2907" xr:uid="{00000000-0005-0000-0000-00005C0B0000}"/>
    <cellStyle name="DATA Currency 11" xfId="2908" xr:uid="{00000000-0005-0000-0000-00005D0B0000}"/>
    <cellStyle name="DATA Currency 12" xfId="2909" xr:uid="{00000000-0005-0000-0000-00005E0B0000}"/>
    <cellStyle name="DATA Currency 13" xfId="2910" xr:uid="{00000000-0005-0000-0000-00005F0B0000}"/>
    <cellStyle name="DATA Currency 2" xfId="2911" xr:uid="{00000000-0005-0000-0000-0000600B0000}"/>
    <cellStyle name="DATA Currency 3" xfId="2912" xr:uid="{00000000-0005-0000-0000-0000610B0000}"/>
    <cellStyle name="DATA Currency 4" xfId="2913" xr:uid="{00000000-0005-0000-0000-0000620B0000}"/>
    <cellStyle name="DATA Currency 5" xfId="2914" xr:uid="{00000000-0005-0000-0000-0000630B0000}"/>
    <cellStyle name="DATA Currency 6" xfId="2915" xr:uid="{00000000-0005-0000-0000-0000640B0000}"/>
    <cellStyle name="DATA Currency 7" xfId="2916" xr:uid="{00000000-0005-0000-0000-0000650B0000}"/>
    <cellStyle name="DATA Currency 8" xfId="2917" xr:uid="{00000000-0005-0000-0000-0000660B0000}"/>
    <cellStyle name="DATA Currency 9" xfId="2918" xr:uid="{00000000-0005-0000-0000-0000670B0000}"/>
    <cellStyle name="DATA Currency_Best Practice Model Disclaimer v1.1" xfId="2919" xr:uid="{00000000-0005-0000-0000-0000680B0000}"/>
    <cellStyle name="DATA Date Long" xfId="2920" xr:uid="{00000000-0005-0000-0000-0000690B0000}"/>
    <cellStyle name="DATA Date Long 10" xfId="2921" xr:uid="{00000000-0005-0000-0000-00006A0B0000}"/>
    <cellStyle name="DATA Date Long 11" xfId="2922" xr:uid="{00000000-0005-0000-0000-00006B0B0000}"/>
    <cellStyle name="DATA Date Long 2" xfId="2923" xr:uid="{00000000-0005-0000-0000-00006C0B0000}"/>
    <cellStyle name="DATA Date Long 3" xfId="2924" xr:uid="{00000000-0005-0000-0000-00006D0B0000}"/>
    <cellStyle name="DATA Date Long 4" xfId="2925" xr:uid="{00000000-0005-0000-0000-00006E0B0000}"/>
    <cellStyle name="DATA Date Long 5" xfId="2926" xr:uid="{00000000-0005-0000-0000-00006F0B0000}"/>
    <cellStyle name="DATA Date Long 6" xfId="2927" xr:uid="{00000000-0005-0000-0000-0000700B0000}"/>
    <cellStyle name="DATA Date Long 7" xfId="2928" xr:uid="{00000000-0005-0000-0000-0000710B0000}"/>
    <cellStyle name="DATA Date Long 8" xfId="2929" xr:uid="{00000000-0005-0000-0000-0000720B0000}"/>
    <cellStyle name="DATA Date Long 9" xfId="2930" xr:uid="{00000000-0005-0000-0000-0000730B0000}"/>
    <cellStyle name="DATA Date Short" xfId="2931" xr:uid="{00000000-0005-0000-0000-0000740B0000}"/>
    <cellStyle name="DATA Date Short 10" xfId="2932" xr:uid="{00000000-0005-0000-0000-0000750B0000}"/>
    <cellStyle name="DATA Date Short 11" xfId="2933" xr:uid="{00000000-0005-0000-0000-0000760B0000}"/>
    <cellStyle name="DATA Date Short 2" xfId="2934" xr:uid="{00000000-0005-0000-0000-0000770B0000}"/>
    <cellStyle name="DATA Date Short 3" xfId="2935" xr:uid="{00000000-0005-0000-0000-0000780B0000}"/>
    <cellStyle name="DATA Date Short 4" xfId="2936" xr:uid="{00000000-0005-0000-0000-0000790B0000}"/>
    <cellStyle name="DATA Date Short 5" xfId="2937" xr:uid="{00000000-0005-0000-0000-00007A0B0000}"/>
    <cellStyle name="DATA Date Short 6" xfId="2938" xr:uid="{00000000-0005-0000-0000-00007B0B0000}"/>
    <cellStyle name="DATA Date Short 7" xfId="2939" xr:uid="{00000000-0005-0000-0000-00007C0B0000}"/>
    <cellStyle name="DATA Date Short 8" xfId="2940" xr:uid="{00000000-0005-0000-0000-00007D0B0000}"/>
    <cellStyle name="DATA Date Short 9" xfId="2941" xr:uid="{00000000-0005-0000-0000-00007E0B0000}"/>
    <cellStyle name="DATA List" xfId="2942" xr:uid="{00000000-0005-0000-0000-00007F0B0000}"/>
    <cellStyle name="DATA List 10" xfId="2943" xr:uid="{00000000-0005-0000-0000-0000800B0000}"/>
    <cellStyle name="DATA List 11" xfId="2944" xr:uid="{00000000-0005-0000-0000-0000810B0000}"/>
    <cellStyle name="DATA List 12" xfId="2945" xr:uid="{00000000-0005-0000-0000-0000820B0000}"/>
    <cellStyle name="DATA List 13" xfId="2946" xr:uid="{00000000-0005-0000-0000-0000830B0000}"/>
    <cellStyle name="DATA List 2" xfId="2947" xr:uid="{00000000-0005-0000-0000-0000840B0000}"/>
    <cellStyle name="DATA List 2 12" xfId="2948" xr:uid="{00000000-0005-0000-0000-0000850B0000}"/>
    <cellStyle name="DATA List 2 2" xfId="2949" xr:uid="{00000000-0005-0000-0000-0000860B0000}"/>
    <cellStyle name="DATA List 2 3" xfId="2950" xr:uid="{00000000-0005-0000-0000-0000870B0000}"/>
    <cellStyle name="DATA List 2 4" xfId="2951" xr:uid="{00000000-0005-0000-0000-0000880B0000}"/>
    <cellStyle name="DATA List 2 4 2" xfId="2952" xr:uid="{00000000-0005-0000-0000-0000890B0000}"/>
    <cellStyle name="DATA List 2 4 3" xfId="2953" xr:uid="{00000000-0005-0000-0000-00008A0B0000}"/>
    <cellStyle name="DATA List 2 5" xfId="2954" xr:uid="{00000000-0005-0000-0000-00008B0B0000}"/>
    <cellStyle name="DATA List 3" xfId="2955" xr:uid="{00000000-0005-0000-0000-00008C0B0000}"/>
    <cellStyle name="DATA List 4" xfId="2956" xr:uid="{00000000-0005-0000-0000-00008D0B0000}"/>
    <cellStyle name="DATA List 5" xfId="2957" xr:uid="{00000000-0005-0000-0000-00008E0B0000}"/>
    <cellStyle name="DATA List 6" xfId="2958" xr:uid="{00000000-0005-0000-0000-00008F0B0000}"/>
    <cellStyle name="DATA List 7" xfId="2959" xr:uid="{00000000-0005-0000-0000-0000900B0000}"/>
    <cellStyle name="DATA List 8" xfId="2960" xr:uid="{00000000-0005-0000-0000-0000910B0000}"/>
    <cellStyle name="DATA List 9" xfId="2961" xr:uid="{00000000-0005-0000-0000-0000920B0000}"/>
    <cellStyle name="DATA Memo" xfId="2962" xr:uid="{00000000-0005-0000-0000-0000930B0000}"/>
    <cellStyle name="DATA Memo 10" xfId="2963" xr:uid="{00000000-0005-0000-0000-0000940B0000}"/>
    <cellStyle name="DATA Memo 2" xfId="2964" xr:uid="{00000000-0005-0000-0000-0000950B0000}"/>
    <cellStyle name="DATA Memo 3" xfId="2965" xr:uid="{00000000-0005-0000-0000-0000960B0000}"/>
    <cellStyle name="DATA Memo 4" xfId="2966" xr:uid="{00000000-0005-0000-0000-0000970B0000}"/>
    <cellStyle name="DATA Memo 5" xfId="2967" xr:uid="{00000000-0005-0000-0000-0000980B0000}"/>
    <cellStyle name="DATA Memo 6" xfId="2968" xr:uid="{00000000-0005-0000-0000-0000990B0000}"/>
    <cellStyle name="DATA Memo 7" xfId="2969" xr:uid="{00000000-0005-0000-0000-00009A0B0000}"/>
    <cellStyle name="DATA Memo 8" xfId="2970" xr:uid="{00000000-0005-0000-0000-00009B0B0000}"/>
    <cellStyle name="DATA Memo 9" xfId="2971" xr:uid="{00000000-0005-0000-0000-00009C0B0000}"/>
    <cellStyle name="DATA Percent" xfId="2972" xr:uid="{00000000-0005-0000-0000-00009D0B0000}"/>
    <cellStyle name="DATA Percent [1]" xfId="2973" xr:uid="{00000000-0005-0000-0000-00009E0B0000}"/>
    <cellStyle name="DATA Percent [1] 10" xfId="2974" xr:uid="{00000000-0005-0000-0000-00009F0B0000}"/>
    <cellStyle name="DATA Percent [1] 11" xfId="2975" xr:uid="{00000000-0005-0000-0000-0000A00B0000}"/>
    <cellStyle name="DATA Percent [1] 2" xfId="2976" xr:uid="{00000000-0005-0000-0000-0000A10B0000}"/>
    <cellStyle name="DATA Percent [1] 3" xfId="2977" xr:uid="{00000000-0005-0000-0000-0000A20B0000}"/>
    <cellStyle name="DATA Percent [1] 4" xfId="2978" xr:uid="{00000000-0005-0000-0000-0000A30B0000}"/>
    <cellStyle name="DATA Percent [1] 5" xfId="2979" xr:uid="{00000000-0005-0000-0000-0000A40B0000}"/>
    <cellStyle name="DATA Percent [1] 6" xfId="2980" xr:uid="{00000000-0005-0000-0000-0000A50B0000}"/>
    <cellStyle name="DATA Percent [1] 7" xfId="2981" xr:uid="{00000000-0005-0000-0000-0000A60B0000}"/>
    <cellStyle name="DATA Percent [1] 8" xfId="2982" xr:uid="{00000000-0005-0000-0000-0000A70B0000}"/>
    <cellStyle name="DATA Percent [1] 9" xfId="2983" xr:uid="{00000000-0005-0000-0000-0000A80B0000}"/>
    <cellStyle name="DATA Percent [2]" xfId="2984" xr:uid="{00000000-0005-0000-0000-0000A90B0000}"/>
    <cellStyle name="DATA Percent [2] 10" xfId="2985" xr:uid="{00000000-0005-0000-0000-0000AA0B0000}"/>
    <cellStyle name="DATA Percent [2] 11" xfId="2986" xr:uid="{00000000-0005-0000-0000-0000AB0B0000}"/>
    <cellStyle name="DATA Percent [2] 2" xfId="2987" xr:uid="{00000000-0005-0000-0000-0000AC0B0000}"/>
    <cellStyle name="DATA Percent [2] 3" xfId="2988" xr:uid="{00000000-0005-0000-0000-0000AD0B0000}"/>
    <cellStyle name="DATA Percent [2] 4" xfId="2989" xr:uid="{00000000-0005-0000-0000-0000AE0B0000}"/>
    <cellStyle name="DATA Percent [2] 5" xfId="2990" xr:uid="{00000000-0005-0000-0000-0000AF0B0000}"/>
    <cellStyle name="DATA Percent [2] 6" xfId="2991" xr:uid="{00000000-0005-0000-0000-0000B00B0000}"/>
    <cellStyle name="DATA Percent [2] 7" xfId="2992" xr:uid="{00000000-0005-0000-0000-0000B10B0000}"/>
    <cellStyle name="DATA Percent [2] 8" xfId="2993" xr:uid="{00000000-0005-0000-0000-0000B20B0000}"/>
    <cellStyle name="DATA Percent [2] 9" xfId="2994" xr:uid="{00000000-0005-0000-0000-0000B30B0000}"/>
    <cellStyle name="DATA Percent 10" xfId="2995" xr:uid="{00000000-0005-0000-0000-0000B40B0000}"/>
    <cellStyle name="DATA Percent 11" xfId="2996" xr:uid="{00000000-0005-0000-0000-0000B50B0000}"/>
    <cellStyle name="DATA Percent 12" xfId="2997" xr:uid="{00000000-0005-0000-0000-0000B60B0000}"/>
    <cellStyle name="DATA Percent 13" xfId="2998" xr:uid="{00000000-0005-0000-0000-0000B70B0000}"/>
    <cellStyle name="DATA Percent 2" xfId="2999" xr:uid="{00000000-0005-0000-0000-0000B80B0000}"/>
    <cellStyle name="DATA Percent 2 2" xfId="3000" xr:uid="{00000000-0005-0000-0000-0000B90B0000}"/>
    <cellStyle name="DATA Percent 2 2 7" xfId="3001" xr:uid="{00000000-0005-0000-0000-0000BA0B0000}"/>
    <cellStyle name="DATA Percent 2 2 7 2" xfId="3002" xr:uid="{00000000-0005-0000-0000-0000BB0B0000}"/>
    <cellStyle name="DATA Percent 2 3" xfId="3003" xr:uid="{00000000-0005-0000-0000-0000BC0B0000}"/>
    <cellStyle name="DATA Percent 2 4" xfId="3004" xr:uid="{00000000-0005-0000-0000-0000BD0B0000}"/>
    <cellStyle name="DATA Percent 3" xfId="3005" xr:uid="{00000000-0005-0000-0000-0000BE0B0000}"/>
    <cellStyle name="DATA Percent 4" xfId="3006" xr:uid="{00000000-0005-0000-0000-0000BF0B0000}"/>
    <cellStyle name="DATA Percent 44" xfId="3007" xr:uid="{00000000-0005-0000-0000-0000C00B0000}"/>
    <cellStyle name="DATA Percent 44 3" xfId="3008" xr:uid="{00000000-0005-0000-0000-0000C10B0000}"/>
    <cellStyle name="DATA Percent 45" xfId="3009" xr:uid="{00000000-0005-0000-0000-0000C20B0000}"/>
    <cellStyle name="DATA Percent 45 3" xfId="3010" xr:uid="{00000000-0005-0000-0000-0000C30B0000}"/>
    <cellStyle name="DATA Percent 46" xfId="3011" xr:uid="{00000000-0005-0000-0000-0000C40B0000}"/>
    <cellStyle name="DATA Percent 46 3" xfId="3012" xr:uid="{00000000-0005-0000-0000-0000C50B0000}"/>
    <cellStyle name="DATA Percent 5" xfId="3013" xr:uid="{00000000-0005-0000-0000-0000C60B0000}"/>
    <cellStyle name="DATA Percent 6" xfId="3014" xr:uid="{00000000-0005-0000-0000-0000C70B0000}"/>
    <cellStyle name="DATA Percent 7" xfId="3015" xr:uid="{00000000-0005-0000-0000-0000C80B0000}"/>
    <cellStyle name="DATA Percent 8" xfId="3016" xr:uid="{00000000-0005-0000-0000-0000C90B0000}"/>
    <cellStyle name="DATA Percent 9" xfId="3017" xr:uid="{00000000-0005-0000-0000-0000CA0B0000}"/>
    <cellStyle name="DATA Percent_Best Practice Model Disclaimer v1.1" xfId="3018" xr:uid="{00000000-0005-0000-0000-0000CB0B0000}"/>
    <cellStyle name="DATA Text" xfId="3019" xr:uid="{00000000-0005-0000-0000-0000CC0B0000}"/>
    <cellStyle name="DATA Text 10" xfId="3020" xr:uid="{00000000-0005-0000-0000-0000CD0B0000}"/>
    <cellStyle name="DATA Text 11" xfId="3021" xr:uid="{00000000-0005-0000-0000-0000CE0B0000}"/>
    <cellStyle name="DATA Text 2" xfId="3022" xr:uid="{00000000-0005-0000-0000-0000CF0B0000}"/>
    <cellStyle name="DATA Text 3" xfId="3023" xr:uid="{00000000-0005-0000-0000-0000D00B0000}"/>
    <cellStyle name="DATA Text 4" xfId="3024" xr:uid="{00000000-0005-0000-0000-0000D10B0000}"/>
    <cellStyle name="DATA Text 5" xfId="3025" xr:uid="{00000000-0005-0000-0000-0000D20B0000}"/>
    <cellStyle name="DATA Text 6" xfId="3026" xr:uid="{00000000-0005-0000-0000-0000D30B0000}"/>
    <cellStyle name="DATA Text 7" xfId="3027" xr:uid="{00000000-0005-0000-0000-0000D40B0000}"/>
    <cellStyle name="DATA Text 8" xfId="3028" xr:uid="{00000000-0005-0000-0000-0000D50B0000}"/>
    <cellStyle name="DATA Text 9" xfId="3029" xr:uid="{00000000-0005-0000-0000-0000D60B0000}"/>
    <cellStyle name="DATA Version" xfId="3030" xr:uid="{00000000-0005-0000-0000-0000D70B0000}"/>
    <cellStyle name="DATA Version 10" xfId="3031" xr:uid="{00000000-0005-0000-0000-0000D80B0000}"/>
    <cellStyle name="DATA Version 2" xfId="3032" xr:uid="{00000000-0005-0000-0000-0000D90B0000}"/>
    <cellStyle name="DATA Version 3" xfId="3033" xr:uid="{00000000-0005-0000-0000-0000DA0B0000}"/>
    <cellStyle name="DATA Version 4" xfId="3034" xr:uid="{00000000-0005-0000-0000-0000DB0B0000}"/>
    <cellStyle name="DATA Version 5" xfId="3035" xr:uid="{00000000-0005-0000-0000-0000DC0B0000}"/>
    <cellStyle name="DATA Version 6" xfId="3036" xr:uid="{00000000-0005-0000-0000-0000DD0B0000}"/>
    <cellStyle name="DATA Version 7" xfId="3037" xr:uid="{00000000-0005-0000-0000-0000DE0B0000}"/>
    <cellStyle name="DATA Version 8" xfId="3038" xr:uid="{00000000-0005-0000-0000-0000DF0B0000}"/>
    <cellStyle name="DATA Version 9" xfId="3039" xr:uid="{00000000-0005-0000-0000-0000E00B0000}"/>
    <cellStyle name="DATA_Amount" xfId="3040" xr:uid="{00000000-0005-0000-0000-0000E10B0000}"/>
    <cellStyle name="Date" xfId="3041" xr:uid="{00000000-0005-0000-0000-0000E20B0000}"/>
    <cellStyle name="Date dd-mmm" xfId="3042" xr:uid="{00000000-0005-0000-0000-0000E30B0000}"/>
    <cellStyle name="Date dd-mmm-yy" xfId="3043" xr:uid="{00000000-0005-0000-0000-0000E40B0000}"/>
    <cellStyle name="Date mmm-yy" xfId="3044" xr:uid="{00000000-0005-0000-0000-0000E50B0000}"/>
    <cellStyle name="DateJL" xfId="3045" xr:uid="{00000000-0005-0000-0000-0000E60B0000}"/>
    <cellStyle name="DateJL 2" xfId="3046" xr:uid="{00000000-0005-0000-0000-0000E70B0000}"/>
    <cellStyle name="DateJL 2 2" xfId="3047" xr:uid="{00000000-0005-0000-0000-0000E80B0000}"/>
    <cellStyle name="DateJL 2 3" xfId="3048" xr:uid="{00000000-0005-0000-0000-0000E90B0000}"/>
    <cellStyle name="DateJL 2 4" xfId="3049" xr:uid="{00000000-0005-0000-0000-0000EA0B0000}"/>
    <cellStyle name="DateJL 2 5" xfId="3050" xr:uid="{00000000-0005-0000-0000-0000EB0B0000}"/>
    <cellStyle name="DateJL 3" xfId="3051" xr:uid="{00000000-0005-0000-0000-0000EC0B0000}"/>
    <cellStyle name="DateJL 4" xfId="3052" xr:uid="{00000000-0005-0000-0000-0000ED0B0000}"/>
    <cellStyle name="DateJL 5" xfId="3053" xr:uid="{00000000-0005-0000-0000-0000EE0B0000}"/>
    <cellStyle name="DateJL 6" xfId="3054" xr:uid="{00000000-0005-0000-0000-0000EF0B0000}"/>
    <cellStyle name="DateJL 7" xfId="3055" xr:uid="{00000000-0005-0000-0000-0000F00B0000}"/>
    <cellStyle name="DateJL 8" xfId="3056" xr:uid="{00000000-0005-0000-0000-0000F10B0000}"/>
    <cellStyle name="Dec_EA" xfId="3057" xr:uid="{00000000-0005-0000-0000-0000F20B0000}"/>
    <cellStyle name="Decimal nos" xfId="3058" xr:uid="{00000000-0005-0000-0000-0000F30B0000}"/>
    <cellStyle name="Decimal nos 2" xfId="3059" xr:uid="{00000000-0005-0000-0000-0000F40B0000}"/>
    <cellStyle name="Decimal nos 2 2" xfId="3060" xr:uid="{00000000-0005-0000-0000-0000F50B0000}"/>
    <cellStyle name="Decimal nos 2 3" xfId="3061" xr:uid="{00000000-0005-0000-0000-0000F60B0000}"/>
    <cellStyle name="Decimal nos 2 4" xfId="3062" xr:uid="{00000000-0005-0000-0000-0000F70B0000}"/>
    <cellStyle name="Decimal nos 2 5" xfId="3063" xr:uid="{00000000-0005-0000-0000-0000F80B0000}"/>
    <cellStyle name="Decimal nos 3" xfId="3064" xr:uid="{00000000-0005-0000-0000-0000F90B0000}"/>
    <cellStyle name="Decimal nos 4" xfId="3065" xr:uid="{00000000-0005-0000-0000-0000FA0B0000}"/>
    <cellStyle name="Decimal nos 5" xfId="3066" xr:uid="{00000000-0005-0000-0000-0000FB0B0000}"/>
    <cellStyle name="Decimal nos 6" xfId="3067" xr:uid="{00000000-0005-0000-0000-0000FC0B0000}"/>
    <cellStyle name="Decimal nos 7" xfId="3068" xr:uid="{00000000-0005-0000-0000-0000FD0B0000}"/>
    <cellStyle name="Decimal nos 8" xfId="3069" xr:uid="{00000000-0005-0000-0000-0000FE0B0000}"/>
    <cellStyle name="Decimal nos acct" xfId="3070" xr:uid="{00000000-0005-0000-0000-0000FF0B0000}"/>
    <cellStyle name="Decimal nos acct 2" xfId="3071" xr:uid="{00000000-0005-0000-0000-0000000C0000}"/>
    <cellStyle name="Decimal nos acct 2 2" xfId="3072" xr:uid="{00000000-0005-0000-0000-0000010C0000}"/>
    <cellStyle name="Decimal nos acct 2 3" xfId="3073" xr:uid="{00000000-0005-0000-0000-0000020C0000}"/>
    <cellStyle name="Decimal nos acct 2 4" xfId="3074" xr:uid="{00000000-0005-0000-0000-0000030C0000}"/>
    <cellStyle name="Decimal nos acct 2 5" xfId="3075" xr:uid="{00000000-0005-0000-0000-0000040C0000}"/>
    <cellStyle name="Decimal nos acct 3" xfId="3076" xr:uid="{00000000-0005-0000-0000-0000050C0000}"/>
    <cellStyle name="Decimal nos acct 4" xfId="3077" xr:uid="{00000000-0005-0000-0000-0000060C0000}"/>
    <cellStyle name="Decimal nos acct 5" xfId="3078" xr:uid="{00000000-0005-0000-0000-0000070C0000}"/>
    <cellStyle name="Decimal nos acct 6" xfId="3079" xr:uid="{00000000-0005-0000-0000-0000080C0000}"/>
    <cellStyle name="Decimal nos acct 7" xfId="3080" xr:uid="{00000000-0005-0000-0000-0000090C0000}"/>
    <cellStyle name="Decimal nos acct 8" xfId="3081" xr:uid="{00000000-0005-0000-0000-00000A0C0000}"/>
    <cellStyle name="Decimal_0dp" xfId="3082" xr:uid="{00000000-0005-0000-0000-00000B0C0000}"/>
    <cellStyle name="Description_RP" xfId="3083" xr:uid="{00000000-0005-0000-0000-00000C0C0000}"/>
    <cellStyle name="Deviant" xfId="3084" xr:uid="{00000000-0005-0000-0000-00000D0C0000}"/>
    <cellStyle name="Dezimal [0]_0002VS" xfId="3085" xr:uid="{00000000-0005-0000-0000-00000E0C0000}"/>
    <cellStyle name="Dezimal_0002VS" xfId="3086" xr:uid="{00000000-0005-0000-0000-00000F0C0000}"/>
    <cellStyle name="Double" xfId="3087" xr:uid="{00000000-0005-0000-0000-0000100C0000}"/>
    <cellStyle name="EnVision body" xfId="3088" xr:uid="{00000000-0005-0000-0000-0000110C0000}"/>
    <cellStyle name="EnVision body 2" xfId="3089" xr:uid="{00000000-0005-0000-0000-0000120C0000}"/>
    <cellStyle name="EnVision Header" xfId="3090" xr:uid="{00000000-0005-0000-0000-0000130C0000}"/>
    <cellStyle name="EnVision Header 2" xfId="3091" xr:uid="{00000000-0005-0000-0000-0000140C0000}"/>
    <cellStyle name="EnVision Heading" xfId="3092" xr:uid="{00000000-0005-0000-0000-0000150C0000}"/>
    <cellStyle name="EnVision Sub" xfId="3093" xr:uid="{00000000-0005-0000-0000-0000160C0000}"/>
    <cellStyle name="EnVision table" xfId="3094" xr:uid="{00000000-0005-0000-0000-0000170C0000}"/>
    <cellStyle name="EnVision table 2" xfId="3095" xr:uid="{00000000-0005-0000-0000-0000180C0000}"/>
    <cellStyle name="EnVision table 3" xfId="3096" xr:uid="{00000000-0005-0000-0000-0000190C0000}"/>
    <cellStyle name="EnVision table 4" xfId="3097" xr:uid="{00000000-0005-0000-0000-00001A0C0000}"/>
    <cellStyle name="Envision Table Body" xfId="3098" xr:uid="{00000000-0005-0000-0000-00001B0C0000}"/>
    <cellStyle name="Envision Table Body 2" xfId="3099" xr:uid="{00000000-0005-0000-0000-00001C0C0000}"/>
    <cellStyle name="Envision Table Body 3" xfId="3100" xr:uid="{00000000-0005-0000-0000-00001D0C0000}"/>
    <cellStyle name="Envision Table Body 4" xfId="3101" xr:uid="{00000000-0005-0000-0000-00001E0C0000}"/>
    <cellStyle name="Envision Table Body 5" xfId="3102" xr:uid="{00000000-0005-0000-0000-00001F0C0000}"/>
    <cellStyle name="Envision Table Body 6" xfId="3103" xr:uid="{00000000-0005-0000-0000-0000200C0000}"/>
    <cellStyle name="Envision Table Body 7" xfId="3104" xr:uid="{00000000-0005-0000-0000-0000210C0000}"/>
    <cellStyle name="EnVision Table Heading" xfId="3105" xr:uid="{00000000-0005-0000-0000-0000220C0000}"/>
    <cellStyle name="EnVision Table Heading 2" xfId="3106" xr:uid="{00000000-0005-0000-0000-0000230C0000}"/>
    <cellStyle name="EnVision Table Heading 3" xfId="3107" xr:uid="{00000000-0005-0000-0000-0000240C0000}"/>
    <cellStyle name="EnVision Table Heading 4" xfId="3108" xr:uid="{00000000-0005-0000-0000-0000250C0000}"/>
    <cellStyle name="EnVision Table Heading 5" xfId="3109" xr:uid="{00000000-0005-0000-0000-0000260C0000}"/>
    <cellStyle name="EnVision Table Heading 6" xfId="3110" xr:uid="{00000000-0005-0000-0000-0000270C0000}"/>
    <cellStyle name="EnVision Title" xfId="3111" xr:uid="{00000000-0005-0000-0000-0000280C0000}"/>
    <cellStyle name="EnVision Title 2" xfId="3112" xr:uid="{00000000-0005-0000-0000-0000290C0000}"/>
    <cellStyle name="EnVision Title 3" xfId="3113" xr:uid="{00000000-0005-0000-0000-00002A0C0000}"/>
    <cellStyle name="Euro" xfId="3114" xr:uid="{00000000-0005-0000-0000-00002B0C0000}"/>
    <cellStyle name="Euro 10" xfId="3115" xr:uid="{00000000-0005-0000-0000-00002C0C0000}"/>
    <cellStyle name="Euro 11" xfId="3116" xr:uid="{00000000-0005-0000-0000-00002D0C0000}"/>
    <cellStyle name="Euro 12" xfId="3117" xr:uid="{00000000-0005-0000-0000-00002E0C0000}"/>
    <cellStyle name="Euro 13" xfId="3118" xr:uid="{00000000-0005-0000-0000-00002F0C0000}"/>
    <cellStyle name="Euro 14" xfId="3119" xr:uid="{00000000-0005-0000-0000-0000300C0000}"/>
    <cellStyle name="Euro 15" xfId="3120" xr:uid="{00000000-0005-0000-0000-0000310C0000}"/>
    <cellStyle name="Euro 16" xfId="3121" xr:uid="{00000000-0005-0000-0000-0000320C0000}"/>
    <cellStyle name="Euro 17" xfId="3122" xr:uid="{00000000-0005-0000-0000-0000330C0000}"/>
    <cellStyle name="Euro 18" xfId="3123" xr:uid="{00000000-0005-0000-0000-0000340C0000}"/>
    <cellStyle name="Euro 19" xfId="3124" xr:uid="{00000000-0005-0000-0000-0000350C0000}"/>
    <cellStyle name="Euro 2" xfId="3125" xr:uid="{00000000-0005-0000-0000-0000360C0000}"/>
    <cellStyle name="Euro 2 2" xfId="3126" xr:uid="{00000000-0005-0000-0000-0000370C0000}"/>
    <cellStyle name="Euro 2 3" xfId="3127" xr:uid="{00000000-0005-0000-0000-0000380C0000}"/>
    <cellStyle name="Euro 2 4" xfId="3128" xr:uid="{00000000-0005-0000-0000-0000390C0000}"/>
    <cellStyle name="Euro 2 5" xfId="3129" xr:uid="{00000000-0005-0000-0000-00003A0C0000}"/>
    <cellStyle name="Euro 20" xfId="3130" xr:uid="{00000000-0005-0000-0000-00003B0C0000}"/>
    <cellStyle name="Euro 21" xfId="3131" xr:uid="{00000000-0005-0000-0000-00003C0C0000}"/>
    <cellStyle name="Euro 22" xfId="3132" xr:uid="{00000000-0005-0000-0000-00003D0C0000}"/>
    <cellStyle name="Euro 23" xfId="3133" xr:uid="{00000000-0005-0000-0000-00003E0C0000}"/>
    <cellStyle name="Euro 24" xfId="3134" xr:uid="{00000000-0005-0000-0000-00003F0C0000}"/>
    <cellStyle name="Euro 25" xfId="3135" xr:uid="{00000000-0005-0000-0000-0000400C0000}"/>
    <cellStyle name="Euro 26" xfId="3136" xr:uid="{00000000-0005-0000-0000-0000410C0000}"/>
    <cellStyle name="Euro 27" xfId="3137" xr:uid="{00000000-0005-0000-0000-0000420C0000}"/>
    <cellStyle name="Euro 28" xfId="3138" xr:uid="{00000000-0005-0000-0000-0000430C0000}"/>
    <cellStyle name="Euro 3" xfId="3139" xr:uid="{00000000-0005-0000-0000-0000440C0000}"/>
    <cellStyle name="Euro 4" xfId="3140" xr:uid="{00000000-0005-0000-0000-0000450C0000}"/>
    <cellStyle name="Euro 5" xfId="3141" xr:uid="{00000000-0005-0000-0000-0000460C0000}"/>
    <cellStyle name="Euro 6" xfId="3142" xr:uid="{00000000-0005-0000-0000-0000470C0000}"/>
    <cellStyle name="Euro 7" xfId="3143" xr:uid="{00000000-0005-0000-0000-0000480C0000}"/>
    <cellStyle name="Euro 8" xfId="3144" xr:uid="{00000000-0005-0000-0000-0000490C0000}"/>
    <cellStyle name="Euro 9" xfId="3145" xr:uid="{00000000-0005-0000-0000-00004A0C0000}"/>
    <cellStyle name="Explanatory Text 10" xfId="3146" xr:uid="{00000000-0005-0000-0000-00004B0C0000}"/>
    <cellStyle name="Explanatory Text 11" xfId="3147" xr:uid="{00000000-0005-0000-0000-00004C0C0000}"/>
    <cellStyle name="Explanatory Text 12" xfId="3148" xr:uid="{00000000-0005-0000-0000-00004D0C0000}"/>
    <cellStyle name="Explanatory Text 13" xfId="3149" xr:uid="{00000000-0005-0000-0000-00004E0C0000}"/>
    <cellStyle name="Explanatory Text 14" xfId="3150" xr:uid="{00000000-0005-0000-0000-00004F0C0000}"/>
    <cellStyle name="Explanatory Text 15" xfId="3151" xr:uid="{00000000-0005-0000-0000-0000500C0000}"/>
    <cellStyle name="Explanatory Text 16" xfId="3152" xr:uid="{00000000-0005-0000-0000-0000510C0000}"/>
    <cellStyle name="Explanatory Text 17" xfId="3153" xr:uid="{00000000-0005-0000-0000-0000520C0000}"/>
    <cellStyle name="Explanatory Text 18" xfId="3154" xr:uid="{00000000-0005-0000-0000-0000530C0000}"/>
    <cellStyle name="Explanatory Text 19" xfId="3155" xr:uid="{00000000-0005-0000-0000-0000540C0000}"/>
    <cellStyle name="Explanatory Text 2" xfId="3156" xr:uid="{00000000-0005-0000-0000-0000550C0000}"/>
    <cellStyle name="Explanatory Text 2 2" xfId="3157" xr:uid="{00000000-0005-0000-0000-0000560C0000}"/>
    <cellStyle name="Explanatory Text 2 3" xfId="3158" xr:uid="{00000000-0005-0000-0000-0000570C0000}"/>
    <cellStyle name="Explanatory Text 2 4" xfId="3159" xr:uid="{00000000-0005-0000-0000-0000580C0000}"/>
    <cellStyle name="Explanatory Text 20" xfId="3160" xr:uid="{00000000-0005-0000-0000-0000590C0000}"/>
    <cellStyle name="Explanatory Text 21" xfId="3161" xr:uid="{00000000-0005-0000-0000-00005A0C0000}"/>
    <cellStyle name="Explanatory Text 22" xfId="3162" xr:uid="{00000000-0005-0000-0000-00005B0C0000}"/>
    <cellStyle name="Explanatory Text 23" xfId="3163" xr:uid="{00000000-0005-0000-0000-00005C0C0000}"/>
    <cellStyle name="Explanatory Text 24" xfId="3164" xr:uid="{00000000-0005-0000-0000-00005D0C0000}"/>
    <cellStyle name="Explanatory Text 25" xfId="3165" xr:uid="{00000000-0005-0000-0000-00005E0C0000}"/>
    <cellStyle name="Explanatory Text 26" xfId="3166" xr:uid="{00000000-0005-0000-0000-00005F0C0000}"/>
    <cellStyle name="Explanatory Text 27" xfId="3167" xr:uid="{00000000-0005-0000-0000-0000600C0000}"/>
    <cellStyle name="Explanatory Text 28" xfId="3168" xr:uid="{00000000-0005-0000-0000-0000610C0000}"/>
    <cellStyle name="Explanatory Text 29" xfId="3169" xr:uid="{00000000-0005-0000-0000-0000620C0000}"/>
    <cellStyle name="Explanatory Text 3" xfId="3170" xr:uid="{00000000-0005-0000-0000-0000630C0000}"/>
    <cellStyle name="Explanatory Text 3 2" xfId="3171" xr:uid="{00000000-0005-0000-0000-0000640C0000}"/>
    <cellStyle name="Explanatory Text 30" xfId="3172" xr:uid="{00000000-0005-0000-0000-0000650C0000}"/>
    <cellStyle name="Explanatory Text 31" xfId="3173" xr:uid="{00000000-0005-0000-0000-0000660C0000}"/>
    <cellStyle name="Explanatory Text 32" xfId="3174" xr:uid="{00000000-0005-0000-0000-0000670C0000}"/>
    <cellStyle name="Explanatory Text 33" xfId="3175" xr:uid="{00000000-0005-0000-0000-0000680C0000}"/>
    <cellStyle name="Explanatory Text 34" xfId="3176" xr:uid="{00000000-0005-0000-0000-0000690C0000}"/>
    <cellStyle name="Explanatory Text 35" xfId="3177" xr:uid="{00000000-0005-0000-0000-00006A0C0000}"/>
    <cellStyle name="Explanatory Text 35 2" xfId="3178" xr:uid="{00000000-0005-0000-0000-00006B0C0000}"/>
    <cellStyle name="Explanatory Text 35 2 2" xfId="3179" xr:uid="{00000000-0005-0000-0000-00006C0C0000}"/>
    <cellStyle name="Explanatory Text 35 2 2 2" xfId="3180" xr:uid="{00000000-0005-0000-0000-00006D0C0000}"/>
    <cellStyle name="Explanatory Text 35 3" xfId="3181" xr:uid="{00000000-0005-0000-0000-00006E0C0000}"/>
    <cellStyle name="Explanatory Text 35 4" xfId="3182" xr:uid="{00000000-0005-0000-0000-00006F0C0000}"/>
    <cellStyle name="Explanatory Text 36" xfId="3183" xr:uid="{00000000-0005-0000-0000-0000700C0000}"/>
    <cellStyle name="Explanatory Text 37" xfId="3184" xr:uid="{00000000-0005-0000-0000-0000710C0000}"/>
    <cellStyle name="Explanatory Text 38" xfId="3185" xr:uid="{00000000-0005-0000-0000-0000720C0000}"/>
    <cellStyle name="Explanatory Text 39" xfId="3186" xr:uid="{00000000-0005-0000-0000-0000730C0000}"/>
    <cellStyle name="Explanatory Text 4" xfId="3187" xr:uid="{00000000-0005-0000-0000-0000740C0000}"/>
    <cellStyle name="Explanatory Text 40" xfId="3188" xr:uid="{00000000-0005-0000-0000-0000750C0000}"/>
    <cellStyle name="Explanatory Text 41" xfId="3189" xr:uid="{00000000-0005-0000-0000-0000760C0000}"/>
    <cellStyle name="Explanatory Text 42" xfId="3190" xr:uid="{00000000-0005-0000-0000-0000770C0000}"/>
    <cellStyle name="Explanatory Text 43" xfId="3191" xr:uid="{00000000-0005-0000-0000-0000780C0000}"/>
    <cellStyle name="Explanatory Text 44" xfId="3192" xr:uid="{00000000-0005-0000-0000-0000790C0000}"/>
    <cellStyle name="Explanatory Text 45" xfId="3193" xr:uid="{00000000-0005-0000-0000-00007A0C0000}"/>
    <cellStyle name="Explanatory Text 46" xfId="3194" xr:uid="{00000000-0005-0000-0000-00007B0C0000}"/>
    <cellStyle name="Explanatory Text 47" xfId="3195" xr:uid="{00000000-0005-0000-0000-00007C0C0000}"/>
    <cellStyle name="Explanatory Text 48" xfId="3196" xr:uid="{00000000-0005-0000-0000-00007D0C0000}"/>
    <cellStyle name="Explanatory Text 49" xfId="3197" xr:uid="{00000000-0005-0000-0000-00007E0C0000}"/>
    <cellStyle name="Explanatory Text 5" xfId="3198" xr:uid="{00000000-0005-0000-0000-00007F0C0000}"/>
    <cellStyle name="Explanatory Text 50" xfId="3199" xr:uid="{00000000-0005-0000-0000-0000800C0000}"/>
    <cellStyle name="Explanatory Text 51" xfId="3200" xr:uid="{00000000-0005-0000-0000-0000810C0000}"/>
    <cellStyle name="Explanatory Text 52" xfId="3201" xr:uid="{00000000-0005-0000-0000-0000820C0000}"/>
    <cellStyle name="Explanatory Text 53" xfId="3202" xr:uid="{00000000-0005-0000-0000-0000830C0000}"/>
    <cellStyle name="Explanatory Text 54" xfId="3203" xr:uid="{00000000-0005-0000-0000-0000840C0000}"/>
    <cellStyle name="Explanatory Text 55" xfId="3204" xr:uid="{00000000-0005-0000-0000-0000850C0000}"/>
    <cellStyle name="Explanatory Text 56" xfId="3205" xr:uid="{00000000-0005-0000-0000-0000860C0000}"/>
    <cellStyle name="Explanatory Text 57" xfId="3206" xr:uid="{00000000-0005-0000-0000-0000870C0000}"/>
    <cellStyle name="Explanatory Text 58" xfId="3207" xr:uid="{00000000-0005-0000-0000-0000880C0000}"/>
    <cellStyle name="Explanatory Text 59" xfId="3208" xr:uid="{00000000-0005-0000-0000-0000890C0000}"/>
    <cellStyle name="Explanatory Text 6" xfId="3209" xr:uid="{00000000-0005-0000-0000-00008A0C0000}"/>
    <cellStyle name="Explanatory Text 60" xfId="3210" xr:uid="{00000000-0005-0000-0000-00008B0C0000}"/>
    <cellStyle name="Explanatory Text 60 2" xfId="3211" xr:uid="{00000000-0005-0000-0000-00008C0C0000}"/>
    <cellStyle name="Explanatory Text 60 2 2" xfId="3212" xr:uid="{00000000-0005-0000-0000-00008D0C0000}"/>
    <cellStyle name="Explanatory Text 60 2 3" xfId="3213" xr:uid="{00000000-0005-0000-0000-00008E0C0000}"/>
    <cellStyle name="Explanatory Text 61" xfId="3214" xr:uid="{00000000-0005-0000-0000-00008F0C0000}"/>
    <cellStyle name="Explanatory Text 62" xfId="3215" xr:uid="{00000000-0005-0000-0000-0000900C0000}"/>
    <cellStyle name="Explanatory Text 63" xfId="3216" xr:uid="{00000000-0005-0000-0000-0000910C0000}"/>
    <cellStyle name="Explanatory Text 64" xfId="3217" xr:uid="{00000000-0005-0000-0000-0000920C0000}"/>
    <cellStyle name="Explanatory Text 7" xfId="3218" xr:uid="{00000000-0005-0000-0000-0000930C0000}"/>
    <cellStyle name="Explanatory Text 8" xfId="3219" xr:uid="{00000000-0005-0000-0000-0000940C0000}"/>
    <cellStyle name="Explanatory Text 9" xfId="3220" xr:uid="{00000000-0005-0000-0000-0000950C0000}"/>
    <cellStyle name="EYBlocked" xfId="3221" xr:uid="{00000000-0005-0000-0000-0000960C0000}"/>
    <cellStyle name="EYCallUp" xfId="3222" xr:uid="{00000000-0005-0000-0000-0000970C0000}"/>
    <cellStyle name="EYCheck" xfId="3223" xr:uid="{00000000-0005-0000-0000-0000980C0000}"/>
    <cellStyle name="EYDate" xfId="3224" xr:uid="{00000000-0005-0000-0000-0000990C0000}"/>
    <cellStyle name="EYDeviant" xfId="3225" xr:uid="{00000000-0005-0000-0000-00009A0C0000}"/>
    <cellStyle name="EYFlag" xfId="3226" xr:uid="{00000000-0005-0000-0000-00009B0C0000}"/>
    <cellStyle name="EYHeader1" xfId="3227" xr:uid="{00000000-0005-0000-0000-00009C0C0000}"/>
    <cellStyle name="EYHeader2" xfId="3228" xr:uid="{00000000-0005-0000-0000-00009D0C0000}"/>
    <cellStyle name="EYHeader3" xfId="3229" xr:uid="{00000000-0005-0000-0000-00009E0C0000}"/>
    <cellStyle name="EYInputDate" xfId="3230" xr:uid="{00000000-0005-0000-0000-00009F0C0000}"/>
    <cellStyle name="EYInputPercent" xfId="3231" xr:uid="{00000000-0005-0000-0000-0000A00C0000}"/>
    <cellStyle name="EYInputValue" xfId="3232" xr:uid="{00000000-0005-0000-0000-0000A10C0000}"/>
    <cellStyle name="EYNormal" xfId="3233" xr:uid="{00000000-0005-0000-0000-0000A20C0000}"/>
    <cellStyle name="EYPercent" xfId="3234" xr:uid="{00000000-0005-0000-0000-0000A30C0000}"/>
    <cellStyle name="EYPercentCapped" xfId="3235" xr:uid="{00000000-0005-0000-0000-0000A40C0000}"/>
    <cellStyle name="EYSubTotal" xfId="3236" xr:uid="{00000000-0005-0000-0000-0000A50C0000}"/>
    <cellStyle name="EYTotal" xfId="3237" xr:uid="{00000000-0005-0000-0000-0000A60C0000}"/>
    <cellStyle name="EYWIP" xfId="3238" xr:uid="{00000000-0005-0000-0000-0000A70C0000}"/>
    <cellStyle name="Filler" xfId="3239" xr:uid="{00000000-0005-0000-0000-0000A80C0000}"/>
    <cellStyle name="Filler 2" xfId="3240" xr:uid="{00000000-0005-0000-0000-0000A90C0000}"/>
    <cellStyle name="Filler 3" xfId="3241" xr:uid="{00000000-0005-0000-0000-0000AA0C0000}"/>
    <cellStyle name="Filler 4" xfId="3242" xr:uid="{00000000-0005-0000-0000-0000AB0C0000}"/>
    <cellStyle name="Filler 5" xfId="3243" xr:uid="{00000000-0005-0000-0000-0000AC0C0000}"/>
    <cellStyle name="Filler 6" xfId="3244" xr:uid="{00000000-0005-0000-0000-0000AD0C0000}"/>
    <cellStyle name="Fixed" xfId="3245" xr:uid="{00000000-0005-0000-0000-0000AE0C0000}"/>
    <cellStyle name="Forecast Cell Column Heading" xfId="3246" xr:uid="{00000000-0005-0000-0000-0000AF0C0000}"/>
    <cellStyle name="Forecast Cell Column Heading 2" xfId="3247" xr:uid="{00000000-0005-0000-0000-0000B00C0000}"/>
    <cellStyle name="Forecast Cell Column Heading 3" xfId="3248" xr:uid="{00000000-0005-0000-0000-0000B10C0000}"/>
    <cellStyle name="Forecast Cell Column Heading 4" xfId="3249" xr:uid="{00000000-0005-0000-0000-0000B20C0000}"/>
    <cellStyle name="Forecast Cell Column Heading 5" xfId="3250" xr:uid="{00000000-0005-0000-0000-0000B30C0000}"/>
    <cellStyle name="Forecast Cell Column Heading 6" xfId="3251" xr:uid="{00000000-0005-0000-0000-0000B40C0000}"/>
    <cellStyle name="Forecast Cell Column Heading 7" xfId="3252" xr:uid="{00000000-0005-0000-0000-0000B50C0000}"/>
    <cellStyle name="Forecast Cell Column Heading 8" xfId="3253" xr:uid="{00000000-0005-0000-0000-0000B60C0000}"/>
    <cellStyle name="Forecast Cell Column Heading 9" xfId="3254" xr:uid="{00000000-0005-0000-0000-0000B70C0000}"/>
    <cellStyle name="Formula_RP" xfId="3255" xr:uid="{00000000-0005-0000-0000-0000B80C0000}"/>
    <cellStyle name="FormulaLbl_RP" xfId="3256" xr:uid="{00000000-0005-0000-0000-0000B90C0000}"/>
    <cellStyle name="General" xfId="3257" xr:uid="{00000000-0005-0000-0000-0000BA0C0000}"/>
    <cellStyle name="Good 10" xfId="3258" xr:uid="{00000000-0005-0000-0000-0000BB0C0000}"/>
    <cellStyle name="Good 11" xfId="3259" xr:uid="{00000000-0005-0000-0000-0000BC0C0000}"/>
    <cellStyle name="Good 12" xfId="3260" xr:uid="{00000000-0005-0000-0000-0000BD0C0000}"/>
    <cellStyle name="Good 13" xfId="3261" xr:uid="{00000000-0005-0000-0000-0000BE0C0000}"/>
    <cellStyle name="Good 14" xfId="3262" xr:uid="{00000000-0005-0000-0000-0000BF0C0000}"/>
    <cellStyle name="Good 15" xfId="3263" xr:uid="{00000000-0005-0000-0000-0000C00C0000}"/>
    <cellStyle name="Good 16" xfId="3264" xr:uid="{00000000-0005-0000-0000-0000C10C0000}"/>
    <cellStyle name="Good 17" xfId="3265" xr:uid="{00000000-0005-0000-0000-0000C20C0000}"/>
    <cellStyle name="Good 18" xfId="3266" xr:uid="{00000000-0005-0000-0000-0000C30C0000}"/>
    <cellStyle name="Good 19" xfId="3267" xr:uid="{00000000-0005-0000-0000-0000C40C0000}"/>
    <cellStyle name="Good 2" xfId="3268" xr:uid="{00000000-0005-0000-0000-0000C50C0000}"/>
    <cellStyle name="Good 2 2" xfId="3269" xr:uid="{00000000-0005-0000-0000-0000C60C0000}"/>
    <cellStyle name="Good 2 3" xfId="3270" xr:uid="{00000000-0005-0000-0000-0000C70C0000}"/>
    <cellStyle name="Good 2 4" xfId="3271" xr:uid="{00000000-0005-0000-0000-0000C80C0000}"/>
    <cellStyle name="Good 20" xfId="3272" xr:uid="{00000000-0005-0000-0000-0000C90C0000}"/>
    <cellStyle name="Good 21" xfId="3273" xr:uid="{00000000-0005-0000-0000-0000CA0C0000}"/>
    <cellStyle name="Good 22" xfId="3274" xr:uid="{00000000-0005-0000-0000-0000CB0C0000}"/>
    <cellStyle name="Good 23" xfId="3275" xr:uid="{00000000-0005-0000-0000-0000CC0C0000}"/>
    <cellStyle name="Good 24" xfId="3276" xr:uid="{00000000-0005-0000-0000-0000CD0C0000}"/>
    <cellStyle name="Good 25" xfId="3277" xr:uid="{00000000-0005-0000-0000-0000CE0C0000}"/>
    <cellStyle name="Good 26" xfId="3278" xr:uid="{00000000-0005-0000-0000-0000CF0C0000}"/>
    <cellStyle name="Good 27" xfId="3279" xr:uid="{00000000-0005-0000-0000-0000D00C0000}"/>
    <cellStyle name="Good 28" xfId="3280" xr:uid="{00000000-0005-0000-0000-0000D10C0000}"/>
    <cellStyle name="Good 29" xfId="3281" xr:uid="{00000000-0005-0000-0000-0000D20C0000}"/>
    <cellStyle name="Good 3" xfId="3282" xr:uid="{00000000-0005-0000-0000-0000D30C0000}"/>
    <cellStyle name="Good 3 2" xfId="3283" xr:uid="{00000000-0005-0000-0000-0000D40C0000}"/>
    <cellStyle name="Good 30" xfId="3284" xr:uid="{00000000-0005-0000-0000-0000D50C0000}"/>
    <cellStyle name="Good 31" xfId="3285" xr:uid="{00000000-0005-0000-0000-0000D60C0000}"/>
    <cellStyle name="Good 32" xfId="3286" xr:uid="{00000000-0005-0000-0000-0000D70C0000}"/>
    <cellStyle name="Good 33" xfId="3287" xr:uid="{00000000-0005-0000-0000-0000D80C0000}"/>
    <cellStyle name="Good 34" xfId="3288" xr:uid="{00000000-0005-0000-0000-0000D90C0000}"/>
    <cellStyle name="Good 35" xfId="3289" xr:uid="{00000000-0005-0000-0000-0000DA0C0000}"/>
    <cellStyle name="Good 35 2" xfId="3290" xr:uid="{00000000-0005-0000-0000-0000DB0C0000}"/>
    <cellStyle name="Good 35 2 2" xfId="3291" xr:uid="{00000000-0005-0000-0000-0000DC0C0000}"/>
    <cellStyle name="Good 35 2 2 2" xfId="3292" xr:uid="{00000000-0005-0000-0000-0000DD0C0000}"/>
    <cellStyle name="Good 35 3" xfId="3293" xr:uid="{00000000-0005-0000-0000-0000DE0C0000}"/>
    <cellStyle name="Good 35 4" xfId="3294" xr:uid="{00000000-0005-0000-0000-0000DF0C0000}"/>
    <cellStyle name="Good 36" xfId="3295" xr:uid="{00000000-0005-0000-0000-0000E00C0000}"/>
    <cellStyle name="Good 37" xfId="3296" xr:uid="{00000000-0005-0000-0000-0000E10C0000}"/>
    <cellStyle name="Good 38" xfId="3297" xr:uid="{00000000-0005-0000-0000-0000E20C0000}"/>
    <cellStyle name="Good 39" xfId="3298" xr:uid="{00000000-0005-0000-0000-0000E30C0000}"/>
    <cellStyle name="Good 4" xfId="3299" xr:uid="{00000000-0005-0000-0000-0000E40C0000}"/>
    <cellStyle name="Good 4 2" xfId="3300" xr:uid="{00000000-0005-0000-0000-0000E50C0000}"/>
    <cellStyle name="Good 40" xfId="3301" xr:uid="{00000000-0005-0000-0000-0000E60C0000}"/>
    <cellStyle name="Good 41" xfId="3302" xr:uid="{00000000-0005-0000-0000-0000E70C0000}"/>
    <cellStyle name="Good 42" xfId="3303" xr:uid="{00000000-0005-0000-0000-0000E80C0000}"/>
    <cellStyle name="Good 43" xfId="3304" xr:uid="{00000000-0005-0000-0000-0000E90C0000}"/>
    <cellStyle name="Good 44" xfId="3305" xr:uid="{00000000-0005-0000-0000-0000EA0C0000}"/>
    <cellStyle name="Good 45" xfId="3306" xr:uid="{00000000-0005-0000-0000-0000EB0C0000}"/>
    <cellStyle name="Good 46" xfId="3307" xr:uid="{00000000-0005-0000-0000-0000EC0C0000}"/>
    <cellStyle name="Good 47" xfId="3308" xr:uid="{00000000-0005-0000-0000-0000ED0C0000}"/>
    <cellStyle name="Good 48" xfId="3309" xr:uid="{00000000-0005-0000-0000-0000EE0C0000}"/>
    <cellStyle name="Good 49" xfId="3310" xr:uid="{00000000-0005-0000-0000-0000EF0C0000}"/>
    <cellStyle name="Good 5" xfId="3311" xr:uid="{00000000-0005-0000-0000-0000F00C0000}"/>
    <cellStyle name="Good 50" xfId="3312" xr:uid="{00000000-0005-0000-0000-0000F10C0000}"/>
    <cellStyle name="Good 51" xfId="3313" xr:uid="{00000000-0005-0000-0000-0000F20C0000}"/>
    <cellStyle name="Good 52" xfId="3314" xr:uid="{00000000-0005-0000-0000-0000F30C0000}"/>
    <cellStyle name="Good 53" xfId="3315" xr:uid="{00000000-0005-0000-0000-0000F40C0000}"/>
    <cellStyle name="Good 54" xfId="3316" xr:uid="{00000000-0005-0000-0000-0000F50C0000}"/>
    <cellStyle name="Good 55" xfId="3317" xr:uid="{00000000-0005-0000-0000-0000F60C0000}"/>
    <cellStyle name="Good 56" xfId="3318" xr:uid="{00000000-0005-0000-0000-0000F70C0000}"/>
    <cellStyle name="Good 57" xfId="3319" xr:uid="{00000000-0005-0000-0000-0000F80C0000}"/>
    <cellStyle name="Good 58" xfId="3320" xr:uid="{00000000-0005-0000-0000-0000F90C0000}"/>
    <cellStyle name="Good 59" xfId="3321" xr:uid="{00000000-0005-0000-0000-0000FA0C0000}"/>
    <cellStyle name="Good 6" xfId="3322" xr:uid="{00000000-0005-0000-0000-0000FB0C0000}"/>
    <cellStyle name="Good 60" xfId="3323" xr:uid="{00000000-0005-0000-0000-0000FC0C0000}"/>
    <cellStyle name="Good 60 2" xfId="3324" xr:uid="{00000000-0005-0000-0000-0000FD0C0000}"/>
    <cellStyle name="Good 60 2 2" xfId="3325" xr:uid="{00000000-0005-0000-0000-0000FE0C0000}"/>
    <cellStyle name="Good 60 2 3" xfId="3326" xr:uid="{00000000-0005-0000-0000-0000FF0C0000}"/>
    <cellStyle name="Good 61" xfId="3327" xr:uid="{00000000-0005-0000-0000-0000000D0000}"/>
    <cellStyle name="Good 62" xfId="3328" xr:uid="{00000000-0005-0000-0000-0000010D0000}"/>
    <cellStyle name="Good 63" xfId="3329" xr:uid="{00000000-0005-0000-0000-0000020D0000}"/>
    <cellStyle name="Good 64" xfId="3330" xr:uid="{00000000-0005-0000-0000-0000030D0000}"/>
    <cellStyle name="Good 7" xfId="3331" xr:uid="{00000000-0005-0000-0000-0000040D0000}"/>
    <cellStyle name="Good 8" xfId="3332" xr:uid="{00000000-0005-0000-0000-0000050D0000}"/>
    <cellStyle name="Good 9" xfId="3333" xr:uid="{00000000-0005-0000-0000-0000060D0000}"/>
    <cellStyle name="HardCodeCalc" xfId="3334" xr:uid="{00000000-0005-0000-0000-0000070D0000}"/>
    <cellStyle name="head11a" xfId="3335" xr:uid="{00000000-0005-0000-0000-0000080D0000}"/>
    <cellStyle name="head11b" xfId="3336" xr:uid="{00000000-0005-0000-0000-0000090D0000}"/>
    <cellStyle name="head11c" xfId="3337" xr:uid="{00000000-0005-0000-0000-00000A0D0000}"/>
    <cellStyle name="head14" xfId="3338" xr:uid="{00000000-0005-0000-0000-00000B0D0000}"/>
    <cellStyle name="headd" xfId="3339" xr:uid="{00000000-0005-0000-0000-00000C0D0000}"/>
    <cellStyle name="Header1_EA" xfId="3340" xr:uid="{00000000-0005-0000-0000-00000D0D0000}"/>
    <cellStyle name="Header2_EA" xfId="3341" xr:uid="{00000000-0005-0000-0000-00000E0D0000}"/>
    <cellStyle name="Heading" xfId="3342" xr:uid="{00000000-0005-0000-0000-00000F0D0000}"/>
    <cellStyle name="Heading 1 10" xfId="3343" xr:uid="{00000000-0005-0000-0000-0000100D0000}"/>
    <cellStyle name="Heading 1 11" xfId="3344" xr:uid="{00000000-0005-0000-0000-0000110D0000}"/>
    <cellStyle name="Heading 1 12" xfId="3345" xr:uid="{00000000-0005-0000-0000-0000120D0000}"/>
    <cellStyle name="Heading 1 13" xfId="3346" xr:uid="{00000000-0005-0000-0000-0000130D0000}"/>
    <cellStyle name="Heading 1 14" xfId="3347" xr:uid="{00000000-0005-0000-0000-0000140D0000}"/>
    <cellStyle name="Heading 1 15" xfId="3348" xr:uid="{00000000-0005-0000-0000-0000150D0000}"/>
    <cellStyle name="Heading 1 16" xfId="3349" xr:uid="{00000000-0005-0000-0000-0000160D0000}"/>
    <cellStyle name="Heading 1 17" xfId="3350" xr:uid="{00000000-0005-0000-0000-0000170D0000}"/>
    <cellStyle name="Heading 1 18" xfId="3351" xr:uid="{00000000-0005-0000-0000-0000180D0000}"/>
    <cellStyle name="Heading 1 19" xfId="3352" xr:uid="{00000000-0005-0000-0000-0000190D0000}"/>
    <cellStyle name="Heading 1 2" xfId="3353" xr:uid="{00000000-0005-0000-0000-00001A0D0000}"/>
    <cellStyle name="HEADING 1 2 10" xfId="3354" xr:uid="{00000000-0005-0000-0000-00001B0D0000}"/>
    <cellStyle name="Heading 1 2 11" xfId="3355" xr:uid="{00000000-0005-0000-0000-00001C0D0000}"/>
    <cellStyle name="Heading 1 2 12" xfId="3356" xr:uid="{00000000-0005-0000-0000-00001D0D0000}"/>
    <cellStyle name="Heading 1 2 13" xfId="3357" xr:uid="{00000000-0005-0000-0000-00001E0D0000}"/>
    <cellStyle name="Heading 1 2 14" xfId="3358" xr:uid="{00000000-0005-0000-0000-00001F0D0000}"/>
    <cellStyle name="Heading 1 2 15" xfId="3359" xr:uid="{00000000-0005-0000-0000-0000200D0000}"/>
    <cellStyle name="Heading 1 2 2" xfId="3360" xr:uid="{00000000-0005-0000-0000-0000210D0000}"/>
    <cellStyle name="Heading 1 2 3" xfId="3361" xr:uid="{00000000-0005-0000-0000-0000220D0000}"/>
    <cellStyle name="Heading 1 2 4" xfId="3362" xr:uid="{00000000-0005-0000-0000-0000230D0000}"/>
    <cellStyle name="Heading 1 2 5" xfId="3363" xr:uid="{00000000-0005-0000-0000-0000240D0000}"/>
    <cellStyle name="Heading 1 2 6" xfId="3364" xr:uid="{00000000-0005-0000-0000-0000250D0000}"/>
    <cellStyle name="HEADING 1 2 7" xfId="3365" xr:uid="{00000000-0005-0000-0000-0000260D0000}"/>
    <cellStyle name="HEADING 1 2 8" xfId="3366" xr:uid="{00000000-0005-0000-0000-0000270D0000}"/>
    <cellStyle name="HEADING 1 2 9" xfId="3367" xr:uid="{00000000-0005-0000-0000-0000280D0000}"/>
    <cellStyle name="Heading 1 20" xfId="3368" xr:uid="{00000000-0005-0000-0000-0000290D0000}"/>
    <cellStyle name="Heading 1 21" xfId="3369" xr:uid="{00000000-0005-0000-0000-00002A0D0000}"/>
    <cellStyle name="Heading 1 22" xfId="3370" xr:uid="{00000000-0005-0000-0000-00002B0D0000}"/>
    <cellStyle name="Heading 1 23" xfId="3371" xr:uid="{00000000-0005-0000-0000-00002C0D0000}"/>
    <cellStyle name="Heading 1 24" xfId="3372" xr:uid="{00000000-0005-0000-0000-00002D0D0000}"/>
    <cellStyle name="Heading 1 25" xfId="3373" xr:uid="{00000000-0005-0000-0000-00002E0D0000}"/>
    <cellStyle name="Heading 1 26" xfId="3374" xr:uid="{00000000-0005-0000-0000-00002F0D0000}"/>
    <cellStyle name="Heading 1 27" xfId="3375" xr:uid="{00000000-0005-0000-0000-0000300D0000}"/>
    <cellStyle name="Heading 1 28" xfId="3376" xr:uid="{00000000-0005-0000-0000-0000310D0000}"/>
    <cellStyle name="Heading 1 29" xfId="3377" xr:uid="{00000000-0005-0000-0000-0000320D0000}"/>
    <cellStyle name="HEADING 1 3" xfId="3378" xr:uid="{00000000-0005-0000-0000-0000330D0000}"/>
    <cellStyle name="HEADING 1 3 2" xfId="3379" xr:uid="{00000000-0005-0000-0000-0000340D0000}"/>
    <cellStyle name="Heading 1 30" xfId="3380" xr:uid="{00000000-0005-0000-0000-0000350D0000}"/>
    <cellStyle name="Heading 1 31" xfId="3381" xr:uid="{00000000-0005-0000-0000-0000360D0000}"/>
    <cellStyle name="Heading 1 32" xfId="3382" xr:uid="{00000000-0005-0000-0000-0000370D0000}"/>
    <cellStyle name="Heading 1 33" xfId="3383" xr:uid="{00000000-0005-0000-0000-0000380D0000}"/>
    <cellStyle name="Heading 1 34" xfId="3384" xr:uid="{00000000-0005-0000-0000-0000390D0000}"/>
    <cellStyle name="Heading 1 35" xfId="3385" xr:uid="{00000000-0005-0000-0000-00003A0D0000}"/>
    <cellStyle name="Heading 1 35 2" xfId="3386" xr:uid="{00000000-0005-0000-0000-00003B0D0000}"/>
    <cellStyle name="Heading 1 35 2 2" xfId="3387" xr:uid="{00000000-0005-0000-0000-00003C0D0000}"/>
    <cellStyle name="Heading 1 35 2 2 2" xfId="3388" xr:uid="{00000000-0005-0000-0000-00003D0D0000}"/>
    <cellStyle name="Heading 1 35 3" xfId="3389" xr:uid="{00000000-0005-0000-0000-00003E0D0000}"/>
    <cellStyle name="Heading 1 35 4" xfId="3390" xr:uid="{00000000-0005-0000-0000-00003F0D0000}"/>
    <cellStyle name="Heading 1 36" xfId="3391" xr:uid="{00000000-0005-0000-0000-0000400D0000}"/>
    <cellStyle name="Heading 1 37" xfId="3392" xr:uid="{00000000-0005-0000-0000-0000410D0000}"/>
    <cellStyle name="Heading 1 38" xfId="3393" xr:uid="{00000000-0005-0000-0000-0000420D0000}"/>
    <cellStyle name="Heading 1 39" xfId="3394" xr:uid="{00000000-0005-0000-0000-0000430D0000}"/>
    <cellStyle name="HEADING 1 4" xfId="3395" xr:uid="{00000000-0005-0000-0000-0000440D0000}"/>
    <cellStyle name="Heading 1 4 2" xfId="3396" xr:uid="{00000000-0005-0000-0000-0000450D0000}"/>
    <cellStyle name="HEADING 1 4 3" xfId="3397" xr:uid="{00000000-0005-0000-0000-0000460D0000}"/>
    <cellStyle name="HEADING 1 4 4" xfId="3398" xr:uid="{00000000-0005-0000-0000-0000470D0000}"/>
    <cellStyle name="HEADING 1 4 5" xfId="3399" xr:uid="{00000000-0005-0000-0000-0000480D0000}"/>
    <cellStyle name="HEADING 1 4 6" xfId="3400" xr:uid="{00000000-0005-0000-0000-0000490D0000}"/>
    <cellStyle name="HEADING 1 4 7" xfId="3401" xr:uid="{00000000-0005-0000-0000-00004A0D0000}"/>
    <cellStyle name="Heading 1 40" xfId="3402" xr:uid="{00000000-0005-0000-0000-00004B0D0000}"/>
    <cellStyle name="Heading 1 41" xfId="3403" xr:uid="{00000000-0005-0000-0000-00004C0D0000}"/>
    <cellStyle name="Heading 1 42" xfId="3404" xr:uid="{00000000-0005-0000-0000-00004D0D0000}"/>
    <cellStyle name="Heading 1 43" xfId="3405" xr:uid="{00000000-0005-0000-0000-00004E0D0000}"/>
    <cellStyle name="Heading 1 44" xfId="3406" xr:uid="{00000000-0005-0000-0000-00004F0D0000}"/>
    <cellStyle name="Heading 1 45" xfId="3407" xr:uid="{00000000-0005-0000-0000-0000500D0000}"/>
    <cellStyle name="Heading 1 46" xfId="3408" xr:uid="{00000000-0005-0000-0000-0000510D0000}"/>
    <cellStyle name="Heading 1 47" xfId="3409" xr:uid="{00000000-0005-0000-0000-0000520D0000}"/>
    <cellStyle name="Heading 1 48" xfId="3410" xr:uid="{00000000-0005-0000-0000-0000530D0000}"/>
    <cellStyle name="Heading 1 49" xfId="3411" xr:uid="{00000000-0005-0000-0000-0000540D0000}"/>
    <cellStyle name="Heading 1 5" xfId="3412" xr:uid="{00000000-0005-0000-0000-0000550D0000}"/>
    <cellStyle name="Heading 1 50" xfId="3413" xr:uid="{00000000-0005-0000-0000-0000560D0000}"/>
    <cellStyle name="Heading 1 51" xfId="3414" xr:uid="{00000000-0005-0000-0000-0000570D0000}"/>
    <cellStyle name="Heading 1 52" xfId="3415" xr:uid="{00000000-0005-0000-0000-0000580D0000}"/>
    <cellStyle name="Heading 1 53" xfId="3416" xr:uid="{00000000-0005-0000-0000-0000590D0000}"/>
    <cellStyle name="Heading 1 54" xfId="3417" xr:uid="{00000000-0005-0000-0000-00005A0D0000}"/>
    <cellStyle name="Heading 1 55" xfId="3418" xr:uid="{00000000-0005-0000-0000-00005B0D0000}"/>
    <cellStyle name="Heading 1 56" xfId="3419" xr:uid="{00000000-0005-0000-0000-00005C0D0000}"/>
    <cellStyle name="Heading 1 57" xfId="3420" xr:uid="{00000000-0005-0000-0000-00005D0D0000}"/>
    <cellStyle name="Heading 1 58" xfId="3421" xr:uid="{00000000-0005-0000-0000-00005E0D0000}"/>
    <cellStyle name="Heading 1 59" xfId="3422" xr:uid="{00000000-0005-0000-0000-00005F0D0000}"/>
    <cellStyle name="Heading 1 6" xfId="3423" xr:uid="{00000000-0005-0000-0000-0000600D0000}"/>
    <cellStyle name="Heading 1 60" xfId="3424" xr:uid="{00000000-0005-0000-0000-0000610D0000}"/>
    <cellStyle name="Heading 1 60 2" xfId="3425" xr:uid="{00000000-0005-0000-0000-0000620D0000}"/>
    <cellStyle name="Heading 1 60 2 2" xfId="3426" xr:uid="{00000000-0005-0000-0000-0000630D0000}"/>
    <cellStyle name="Heading 1 60 2 2 2" xfId="3427" xr:uid="{00000000-0005-0000-0000-0000640D0000}"/>
    <cellStyle name="Heading 1 60 2 3" xfId="3428" xr:uid="{00000000-0005-0000-0000-0000650D0000}"/>
    <cellStyle name="Heading 1 61" xfId="3429" xr:uid="{00000000-0005-0000-0000-0000660D0000}"/>
    <cellStyle name="Heading 1 62" xfId="3430" xr:uid="{00000000-0005-0000-0000-0000670D0000}"/>
    <cellStyle name="Heading 1 63" xfId="3431" xr:uid="{00000000-0005-0000-0000-0000680D0000}"/>
    <cellStyle name="Heading 1 64" xfId="3432" xr:uid="{00000000-0005-0000-0000-0000690D0000}"/>
    <cellStyle name="Heading 1 65" xfId="3433" xr:uid="{00000000-0005-0000-0000-00006A0D0000}"/>
    <cellStyle name="Heading 1 7" xfId="3434" xr:uid="{00000000-0005-0000-0000-00006B0D0000}"/>
    <cellStyle name="Heading 1 8" xfId="3435" xr:uid="{00000000-0005-0000-0000-00006C0D0000}"/>
    <cellStyle name="Heading 1 9" xfId="3436" xr:uid="{00000000-0005-0000-0000-00006D0D0000}"/>
    <cellStyle name="Heading 1." xfId="3437" xr:uid="{00000000-0005-0000-0000-00006E0D0000}"/>
    <cellStyle name="Heading 2 10" xfId="3438" xr:uid="{00000000-0005-0000-0000-00006F0D0000}"/>
    <cellStyle name="Heading 2 11" xfId="3439" xr:uid="{00000000-0005-0000-0000-0000700D0000}"/>
    <cellStyle name="Heading 2 12" xfId="3440" xr:uid="{00000000-0005-0000-0000-0000710D0000}"/>
    <cellStyle name="Heading 2 13" xfId="3441" xr:uid="{00000000-0005-0000-0000-0000720D0000}"/>
    <cellStyle name="Heading 2 14" xfId="3442" xr:uid="{00000000-0005-0000-0000-0000730D0000}"/>
    <cellStyle name="Heading 2 15" xfId="3443" xr:uid="{00000000-0005-0000-0000-0000740D0000}"/>
    <cellStyle name="Heading 2 16" xfId="3444" xr:uid="{00000000-0005-0000-0000-0000750D0000}"/>
    <cellStyle name="Heading 2 17" xfId="3445" xr:uid="{00000000-0005-0000-0000-0000760D0000}"/>
    <cellStyle name="Heading 2 18" xfId="3446" xr:uid="{00000000-0005-0000-0000-0000770D0000}"/>
    <cellStyle name="Heading 2 19" xfId="3447" xr:uid="{00000000-0005-0000-0000-0000780D0000}"/>
    <cellStyle name="Heading 2 2" xfId="3448" xr:uid="{00000000-0005-0000-0000-0000790D0000}"/>
    <cellStyle name="HEADING 2 2 10" xfId="3449" xr:uid="{00000000-0005-0000-0000-00007A0D0000}"/>
    <cellStyle name="Heading 2 2 11" xfId="3450" xr:uid="{00000000-0005-0000-0000-00007B0D0000}"/>
    <cellStyle name="Heading 2 2 12" xfId="3451" xr:uid="{00000000-0005-0000-0000-00007C0D0000}"/>
    <cellStyle name="Heading 2 2 13" xfId="3452" xr:uid="{00000000-0005-0000-0000-00007D0D0000}"/>
    <cellStyle name="Heading 2 2 14" xfId="3453" xr:uid="{00000000-0005-0000-0000-00007E0D0000}"/>
    <cellStyle name="Heading 2 2 15" xfId="3454" xr:uid="{00000000-0005-0000-0000-00007F0D0000}"/>
    <cellStyle name="Heading 2 2 2" xfId="3455" xr:uid="{00000000-0005-0000-0000-0000800D0000}"/>
    <cellStyle name="Heading 2 2 3" xfId="3456" xr:uid="{00000000-0005-0000-0000-0000810D0000}"/>
    <cellStyle name="HEADING 2 2 4" xfId="3457" xr:uid="{00000000-0005-0000-0000-0000820D0000}"/>
    <cellStyle name="HEADING 2 2 5" xfId="3458" xr:uid="{00000000-0005-0000-0000-0000830D0000}"/>
    <cellStyle name="HEADING 2 2 6" xfId="3459" xr:uid="{00000000-0005-0000-0000-0000840D0000}"/>
    <cellStyle name="HEADING 2 2 7" xfId="3460" xr:uid="{00000000-0005-0000-0000-0000850D0000}"/>
    <cellStyle name="HEADING 2 2 8" xfId="3461" xr:uid="{00000000-0005-0000-0000-0000860D0000}"/>
    <cellStyle name="HEADING 2 2 9" xfId="3462" xr:uid="{00000000-0005-0000-0000-0000870D0000}"/>
    <cellStyle name="Heading 2 20" xfId="3463" xr:uid="{00000000-0005-0000-0000-0000880D0000}"/>
    <cellStyle name="Heading 2 21" xfId="3464" xr:uid="{00000000-0005-0000-0000-0000890D0000}"/>
    <cellStyle name="Heading 2 22" xfId="3465" xr:uid="{00000000-0005-0000-0000-00008A0D0000}"/>
    <cellStyle name="Heading 2 23" xfId="3466" xr:uid="{00000000-0005-0000-0000-00008B0D0000}"/>
    <cellStyle name="Heading 2 24" xfId="3467" xr:uid="{00000000-0005-0000-0000-00008C0D0000}"/>
    <cellStyle name="Heading 2 25" xfId="3468" xr:uid="{00000000-0005-0000-0000-00008D0D0000}"/>
    <cellStyle name="Heading 2 26" xfId="3469" xr:uid="{00000000-0005-0000-0000-00008E0D0000}"/>
    <cellStyle name="Heading 2 27" xfId="3470" xr:uid="{00000000-0005-0000-0000-00008F0D0000}"/>
    <cellStyle name="Heading 2 28" xfId="3471" xr:uid="{00000000-0005-0000-0000-0000900D0000}"/>
    <cellStyle name="Heading 2 29" xfId="3472" xr:uid="{00000000-0005-0000-0000-0000910D0000}"/>
    <cellStyle name="HEADING 2 3" xfId="3473" xr:uid="{00000000-0005-0000-0000-0000920D0000}"/>
    <cellStyle name="HEADING 2 3 2" xfId="3474" xr:uid="{00000000-0005-0000-0000-0000930D0000}"/>
    <cellStyle name="Heading 2 30" xfId="3475" xr:uid="{00000000-0005-0000-0000-0000940D0000}"/>
    <cellStyle name="Heading 2 31" xfId="3476" xr:uid="{00000000-0005-0000-0000-0000950D0000}"/>
    <cellStyle name="Heading 2 32" xfId="3477" xr:uid="{00000000-0005-0000-0000-0000960D0000}"/>
    <cellStyle name="Heading 2 33" xfId="3478" xr:uid="{00000000-0005-0000-0000-0000970D0000}"/>
    <cellStyle name="Heading 2 34" xfId="3479" xr:uid="{00000000-0005-0000-0000-0000980D0000}"/>
    <cellStyle name="Heading 2 35" xfId="3480" xr:uid="{00000000-0005-0000-0000-0000990D0000}"/>
    <cellStyle name="Heading 2 35 2" xfId="3481" xr:uid="{00000000-0005-0000-0000-00009A0D0000}"/>
    <cellStyle name="Heading 2 35 2 2" xfId="3482" xr:uid="{00000000-0005-0000-0000-00009B0D0000}"/>
    <cellStyle name="Heading 2 35 2 2 2" xfId="3483" xr:uid="{00000000-0005-0000-0000-00009C0D0000}"/>
    <cellStyle name="Heading 2 35 3" xfId="3484" xr:uid="{00000000-0005-0000-0000-00009D0D0000}"/>
    <cellStyle name="Heading 2 35 4" xfId="3485" xr:uid="{00000000-0005-0000-0000-00009E0D0000}"/>
    <cellStyle name="Heading 2 36" xfId="3486" xr:uid="{00000000-0005-0000-0000-00009F0D0000}"/>
    <cellStyle name="Heading 2 37" xfId="3487" xr:uid="{00000000-0005-0000-0000-0000A00D0000}"/>
    <cellStyle name="Heading 2 38" xfId="3488" xr:uid="{00000000-0005-0000-0000-0000A10D0000}"/>
    <cellStyle name="Heading 2 39" xfId="3489" xr:uid="{00000000-0005-0000-0000-0000A20D0000}"/>
    <cellStyle name="HEADING 2 4" xfId="3490" xr:uid="{00000000-0005-0000-0000-0000A30D0000}"/>
    <cellStyle name="Heading 2 4 2" xfId="3491" xr:uid="{00000000-0005-0000-0000-0000A40D0000}"/>
    <cellStyle name="HEADING 2 4 3" xfId="3492" xr:uid="{00000000-0005-0000-0000-0000A50D0000}"/>
    <cellStyle name="HEADING 2 4 4" xfId="3493" xr:uid="{00000000-0005-0000-0000-0000A60D0000}"/>
    <cellStyle name="HEADING 2 4 5" xfId="3494" xr:uid="{00000000-0005-0000-0000-0000A70D0000}"/>
    <cellStyle name="HEADING 2 4 6" xfId="3495" xr:uid="{00000000-0005-0000-0000-0000A80D0000}"/>
    <cellStyle name="HEADING 2 4 7" xfId="3496" xr:uid="{00000000-0005-0000-0000-0000A90D0000}"/>
    <cellStyle name="Heading 2 40" xfId="3497" xr:uid="{00000000-0005-0000-0000-0000AA0D0000}"/>
    <cellStyle name="Heading 2 41" xfId="3498" xr:uid="{00000000-0005-0000-0000-0000AB0D0000}"/>
    <cellStyle name="Heading 2 42" xfId="3499" xr:uid="{00000000-0005-0000-0000-0000AC0D0000}"/>
    <cellStyle name="Heading 2 43" xfId="3500" xr:uid="{00000000-0005-0000-0000-0000AD0D0000}"/>
    <cellStyle name="Heading 2 44" xfId="3501" xr:uid="{00000000-0005-0000-0000-0000AE0D0000}"/>
    <cellStyle name="Heading 2 45" xfId="3502" xr:uid="{00000000-0005-0000-0000-0000AF0D0000}"/>
    <cellStyle name="Heading 2 46" xfId="3503" xr:uid="{00000000-0005-0000-0000-0000B00D0000}"/>
    <cellStyle name="Heading 2 47" xfId="3504" xr:uid="{00000000-0005-0000-0000-0000B10D0000}"/>
    <cellStyle name="Heading 2 48" xfId="3505" xr:uid="{00000000-0005-0000-0000-0000B20D0000}"/>
    <cellStyle name="Heading 2 49" xfId="3506" xr:uid="{00000000-0005-0000-0000-0000B30D0000}"/>
    <cellStyle name="Heading 2 5" xfId="3507" xr:uid="{00000000-0005-0000-0000-0000B40D0000}"/>
    <cellStyle name="Heading 2 50" xfId="3508" xr:uid="{00000000-0005-0000-0000-0000B50D0000}"/>
    <cellStyle name="Heading 2 51" xfId="3509" xr:uid="{00000000-0005-0000-0000-0000B60D0000}"/>
    <cellStyle name="Heading 2 52" xfId="3510" xr:uid="{00000000-0005-0000-0000-0000B70D0000}"/>
    <cellStyle name="Heading 2 53" xfId="3511" xr:uid="{00000000-0005-0000-0000-0000B80D0000}"/>
    <cellStyle name="Heading 2 54" xfId="3512" xr:uid="{00000000-0005-0000-0000-0000B90D0000}"/>
    <cellStyle name="Heading 2 55" xfId="3513" xr:uid="{00000000-0005-0000-0000-0000BA0D0000}"/>
    <cellStyle name="Heading 2 56" xfId="3514" xr:uid="{00000000-0005-0000-0000-0000BB0D0000}"/>
    <cellStyle name="Heading 2 57" xfId="3515" xr:uid="{00000000-0005-0000-0000-0000BC0D0000}"/>
    <cellStyle name="Heading 2 58" xfId="3516" xr:uid="{00000000-0005-0000-0000-0000BD0D0000}"/>
    <cellStyle name="Heading 2 59" xfId="3517" xr:uid="{00000000-0005-0000-0000-0000BE0D0000}"/>
    <cellStyle name="Heading 2 6" xfId="3518" xr:uid="{00000000-0005-0000-0000-0000BF0D0000}"/>
    <cellStyle name="Heading 2 60" xfId="3519" xr:uid="{00000000-0005-0000-0000-0000C00D0000}"/>
    <cellStyle name="Heading 2 60 2" xfId="3520" xr:uid="{00000000-0005-0000-0000-0000C10D0000}"/>
    <cellStyle name="Heading 2 60 2 2" xfId="3521" xr:uid="{00000000-0005-0000-0000-0000C20D0000}"/>
    <cellStyle name="Heading 2 60 2 2 2" xfId="3522" xr:uid="{00000000-0005-0000-0000-0000C30D0000}"/>
    <cellStyle name="Heading 2 60 2 3" xfId="3523" xr:uid="{00000000-0005-0000-0000-0000C40D0000}"/>
    <cellStyle name="Heading 2 61" xfId="3524" xr:uid="{00000000-0005-0000-0000-0000C50D0000}"/>
    <cellStyle name="Heading 2 62" xfId="3525" xr:uid="{00000000-0005-0000-0000-0000C60D0000}"/>
    <cellStyle name="Heading 2 63" xfId="3526" xr:uid="{00000000-0005-0000-0000-0000C70D0000}"/>
    <cellStyle name="Heading 2 64" xfId="3527" xr:uid="{00000000-0005-0000-0000-0000C80D0000}"/>
    <cellStyle name="Heading 2 65" xfId="3528" xr:uid="{00000000-0005-0000-0000-0000C90D0000}"/>
    <cellStyle name="Heading 2 7" xfId="3529" xr:uid="{00000000-0005-0000-0000-0000CA0D0000}"/>
    <cellStyle name="Heading 2 8" xfId="3530" xr:uid="{00000000-0005-0000-0000-0000CB0D0000}"/>
    <cellStyle name="Heading 2 9" xfId="3531" xr:uid="{00000000-0005-0000-0000-0000CC0D0000}"/>
    <cellStyle name="Heading 2." xfId="3532" xr:uid="{00000000-0005-0000-0000-0000CD0D0000}"/>
    <cellStyle name="Heading 3 10" xfId="3533" xr:uid="{00000000-0005-0000-0000-0000CE0D0000}"/>
    <cellStyle name="Heading 3 11" xfId="3534" xr:uid="{00000000-0005-0000-0000-0000CF0D0000}"/>
    <cellStyle name="Heading 3 12" xfId="3535" xr:uid="{00000000-0005-0000-0000-0000D00D0000}"/>
    <cellStyle name="Heading 3 13" xfId="3536" xr:uid="{00000000-0005-0000-0000-0000D10D0000}"/>
    <cellStyle name="Heading 3 14" xfId="3537" xr:uid="{00000000-0005-0000-0000-0000D20D0000}"/>
    <cellStyle name="Heading 3 15" xfId="3538" xr:uid="{00000000-0005-0000-0000-0000D30D0000}"/>
    <cellStyle name="Heading 3 16" xfId="3539" xr:uid="{00000000-0005-0000-0000-0000D40D0000}"/>
    <cellStyle name="Heading 3 17" xfId="3540" xr:uid="{00000000-0005-0000-0000-0000D50D0000}"/>
    <cellStyle name="Heading 3 18" xfId="3541" xr:uid="{00000000-0005-0000-0000-0000D60D0000}"/>
    <cellStyle name="Heading 3 19" xfId="3542" xr:uid="{00000000-0005-0000-0000-0000D70D0000}"/>
    <cellStyle name="Heading 3 2" xfId="3543" xr:uid="{00000000-0005-0000-0000-0000D80D0000}"/>
    <cellStyle name="HEADING 3 2 10" xfId="3544" xr:uid="{00000000-0005-0000-0000-0000D90D0000}"/>
    <cellStyle name="Heading 3 2 11" xfId="3545" xr:uid="{00000000-0005-0000-0000-0000DA0D0000}"/>
    <cellStyle name="Heading 3 2 12" xfId="3546" xr:uid="{00000000-0005-0000-0000-0000DB0D0000}"/>
    <cellStyle name="Heading 3 2 13" xfId="3547" xr:uid="{00000000-0005-0000-0000-0000DC0D0000}"/>
    <cellStyle name="Heading 3 2 14" xfId="3548" xr:uid="{00000000-0005-0000-0000-0000DD0D0000}"/>
    <cellStyle name="Heading 3 2 15" xfId="3549" xr:uid="{00000000-0005-0000-0000-0000DE0D0000}"/>
    <cellStyle name="Heading 3 2 2" xfId="3550" xr:uid="{00000000-0005-0000-0000-0000DF0D0000}"/>
    <cellStyle name="Heading 3 2 2 2" xfId="3551" xr:uid="{00000000-0005-0000-0000-0000E00D0000}"/>
    <cellStyle name="Heading 3 2 3" xfId="3552" xr:uid="{00000000-0005-0000-0000-0000E10D0000}"/>
    <cellStyle name="Heading 3 2 4" xfId="3553" xr:uid="{00000000-0005-0000-0000-0000E20D0000}"/>
    <cellStyle name="Heading 3 2 5" xfId="3554" xr:uid="{00000000-0005-0000-0000-0000E30D0000}"/>
    <cellStyle name="Heading 3 2 6" xfId="3555" xr:uid="{00000000-0005-0000-0000-0000E40D0000}"/>
    <cellStyle name="HEADING 3 2 7" xfId="3556" xr:uid="{00000000-0005-0000-0000-0000E50D0000}"/>
    <cellStyle name="HEADING 3 2 8" xfId="3557" xr:uid="{00000000-0005-0000-0000-0000E60D0000}"/>
    <cellStyle name="HEADING 3 2 9" xfId="3558" xr:uid="{00000000-0005-0000-0000-0000E70D0000}"/>
    <cellStyle name="Heading 3 20" xfId="3559" xr:uid="{00000000-0005-0000-0000-0000E80D0000}"/>
    <cellStyle name="Heading 3 21" xfId="3560" xr:uid="{00000000-0005-0000-0000-0000E90D0000}"/>
    <cellStyle name="Heading 3 22" xfId="3561" xr:uid="{00000000-0005-0000-0000-0000EA0D0000}"/>
    <cellStyle name="Heading 3 23" xfId="3562" xr:uid="{00000000-0005-0000-0000-0000EB0D0000}"/>
    <cellStyle name="Heading 3 24" xfId="3563" xr:uid="{00000000-0005-0000-0000-0000EC0D0000}"/>
    <cellStyle name="Heading 3 25" xfId="3564" xr:uid="{00000000-0005-0000-0000-0000ED0D0000}"/>
    <cellStyle name="Heading 3 26" xfId="3565" xr:uid="{00000000-0005-0000-0000-0000EE0D0000}"/>
    <cellStyle name="Heading 3 27" xfId="3566" xr:uid="{00000000-0005-0000-0000-0000EF0D0000}"/>
    <cellStyle name="Heading 3 28" xfId="3567" xr:uid="{00000000-0005-0000-0000-0000F00D0000}"/>
    <cellStyle name="Heading 3 29" xfId="3568" xr:uid="{00000000-0005-0000-0000-0000F10D0000}"/>
    <cellStyle name="HEADING 3 3" xfId="3569" xr:uid="{00000000-0005-0000-0000-0000F20D0000}"/>
    <cellStyle name="Heading 3 3 2" xfId="3570" xr:uid="{00000000-0005-0000-0000-0000F30D0000}"/>
    <cellStyle name="HEADING 3 3 3" xfId="3571" xr:uid="{00000000-0005-0000-0000-0000F40D0000}"/>
    <cellStyle name="HEADING 3 3 4" xfId="3572" xr:uid="{00000000-0005-0000-0000-0000F50D0000}"/>
    <cellStyle name="HEADING 3 3 5" xfId="3573" xr:uid="{00000000-0005-0000-0000-0000F60D0000}"/>
    <cellStyle name="HEADING 3 3 6" xfId="3574" xr:uid="{00000000-0005-0000-0000-0000F70D0000}"/>
    <cellStyle name="HEADING 3 3 7" xfId="3575" xr:uid="{00000000-0005-0000-0000-0000F80D0000}"/>
    <cellStyle name="Heading 3 30" xfId="3576" xr:uid="{00000000-0005-0000-0000-0000F90D0000}"/>
    <cellStyle name="Heading 3 31" xfId="3577" xr:uid="{00000000-0005-0000-0000-0000FA0D0000}"/>
    <cellStyle name="Heading 3 32" xfId="3578" xr:uid="{00000000-0005-0000-0000-0000FB0D0000}"/>
    <cellStyle name="Heading 3 33" xfId="3579" xr:uid="{00000000-0005-0000-0000-0000FC0D0000}"/>
    <cellStyle name="Heading 3 34" xfId="3580" xr:uid="{00000000-0005-0000-0000-0000FD0D0000}"/>
    <cellStyle name="Heading 3 35" xfId="3581" xr:uid="{00000000-0005-0000-0000-0000FE0D0000}"/>
    <cellStyle name="Heading 3 35 2" xfId="3582" xr:uid="{00000000-0005-0000-0000-0000FF0D0000}"/>
    <cellStyle name="Heading 3 35 2 2" xfId="3583" xr:uid="{00000000-0005-0000-0000-0000000E0000}"/>
    <cellStyle name="Heading 3 35 2 2 2" xfId="3584" xr:uid="{00000000-0005-0000-0000-0000010E0000}"/>
    <cellStyle name="Heading 3 35 3" xfId="3585" xr:uid="{00000000-0005-0000-0000-0000020E0000}"/>
    <cellStyle name="Heading 3 35 4" xfId="3586" xr:uid="{00000000-0005-0000-0000-0000030E0000}"/>
    <cellStyle name="Heading 3 36" xfId="3587" xr:uid="{00000000-0005-0000-0000-0000040E0000}"/>
    <cellStyle name="Heading 3 37" xfId="3588" xr:uid="{00000000-0005-0000-0000-0000050E0000}"/>
    <cellStyle name="Heading 3 38" xfId="3589" xr:uid="{00000000-0005-0000-0000-0000060E0000}"/>
    <cellStyle name="Heading 3 39" xfId="3590" xr:uid="{00000000-0005-0000-0000-0000070E0000}"/>
    <cellStyle name="HEADING 3 4" xfId="3591" xr:uid="{00000000-0005-0000-0000-0000080E0000}"/>
    <cellStyle name="Heading 3 4 2" xfId="3592" xr:uid="{00000000-0005-0000-0000-0000090E0000}"/>
    <cellStyle name="HEADING 3 4 3" xfId="3593" xr:uid="{00000000-0005-0000-0000-00000A0E0000}"/>
    <cellStyle name="HEADING 3 4 4" xfId="3594" xr:uid="{00000000-0005-0000-0000-00000B0E0000}"/>
    <cellStyle name="HEADING 3 4 5" xfId="3595" xr:uid="{00000000-0005-0000-0000-00000C0E0000}"/>
    <cellStyle name="HEADING 3 4 6" xfId="3596" xr:uid="{00000000-0005-0000-0000-00000D0E0000}"/>
    <cellStyle name="HEADING 3 4 7" xfId="3597" xr:uid="{00000000-0005-0000-0000-00000E0E0000}"/>
    <cellStyle name="Heading 3 40" xfId="3598" xr:uid="{00000000-0005-0000-0000-00000F0E0000}"/>
    <cellStyle name="Heading 3 41" xfId="3599" xr:uid="{00000000-0005-0000-0000-0000100E0000}"/>
    <cellStyle name="Heading 3 42" xfId="3600" xr:uid="{00000000-0005-0000-0000-0000110E0000}"/>
    <cellStyle name="Heading 3 43" xfId="3601" xr:uid="{00000000-0005-0000-0000-0000120E0000}"/>
    <cellStyle name="Heading 3 44" xfId="3602" xr:uid="{00000000-0005-0000-0000-0000130E0000}"/>
    <cellStyle name="Heading 3 45" xfId="3603" xr:uid="{00000000-0005-0000-0000-0000140E0000}"/>
    <cellStyle name="Heading 3 46" xfId="3604" xr:uid="{00000000-0005-0000-0000-0000150E0000}"/>
    <cellStyle name="Heading 3 47" xfId="3605" xr:uid="{00000000-0005-0000-0000-0000160E0000}"/>
    <cellStyle name="Heading 3 48" xfId="3606" xr:uid="{00000000-0005-0000-0000-0000170E0000}"/>
    <cellStyle name="Heading 3 49" xfId="3607" xr:uid="{00000000-0005-0000-0000-0000180E0000}"/>
    <cellStyle name="Heading 3 5" xfId="3608" xr:uid="{00000000-0005-0000-0000-0000190E0000}"/>
    <cellStyle name="Heading 3 50" xfId="3609" xr:uid="{00000000-0005-0000-0000-00001A0E0000}"/>
    <cellStyle name="Heading 3 51" xfId="3610" xr:uid="{00000000-0005-0000-0000-00001B0E0000}"/>
    <cellStyle name="Heading 3 52" xfId="3611" xr:uid="{00000000-0005-0000-0000-00001C0E0000}"/>
    <cellStyle name="Heading 3 53" xfId="3612" xr:uid="{00000000-0005-0000-0000-00001D0E0000}"/>
    <cellStyle name="Heading 3 54" xfId="3613" xr:uid="{00000000-0005-0000-0000-00001E0E0000}"/>
    <cellStyle name="Heading 3 55" xfId="3614" xr:uid="{00000000-0005-0000-0000-00001F0E0000}"/>
    <cellStyle name="Heading 3 56" xfId="3615" xr:uid="{00000000-0005-0000-0000-0000200E0000}"/>
    <cellStyle name="Heading 3 57" xfId="3616" xr:uid="{00000000-0005-0000-0000-0000210E0000}"/>
    <cellStyle name="Heading 3 58" xfId="3617" xr:uid="{00000000-0005-0000-0000-0000220E0000}"/>
    <cellStyle name="Heading 3 59" xfId="3618" xr:uid="{00000000-0005-0000-0000-0000230E0000}"/>
    <cellStyle name="Heading 3 6" xfId="3619" xr:uid="{00000000-0005-0000-0000-0000240E0000}"/>
    <cellStyle name="Heading 3 60" xfId="3620" xr:uid="{00000000-0005-0000-0000-0000250E0000}"/>
    <cellStyle name="Heading 3 60 2" xfId="3621" xr:uid="{00000000-0005-0000-0000-0000260E0000}"/>
    <cellStyle name="Heading 3 60 2 2" xfId="3622" xr:uid="{00000000-0005-0000-0000-0000270E0000}"/>
    <cellStyle name="Heading 3 60 2 2 2" xfId="3623" xr:uid="{00000000-0005-0000-0000-0000280E0000}"/>
    <cellStyle name="Heading 3 60 2 3" xfId="3624" xr:uid="{00000000-0005-0000-0000-0000290E0000}"/>
    <cellStyle name="Heading 3 61" xfId="3625" xr:uid="{00000000-0005-0000-0000-00002A0E0000}"/>
    <cellStyle name="Heading 3 62" xfId="3626" xr:uid="{00000000-0005-0000-0000-00002B0E0000}"/>
    <cellStyle name="Heading 3 63" xfId="3627" xr:uid="{00000000-0005-0000-0000-00002C0E0000}"/>
    <cellStyle name="Heading 3 64" xfId="3628" xr:uid="{00000000-0005-0000-0000-00002D0E0000}"/>
    <cellStyle name="Heading 3 65" xfId="3629" xr:uid="{00000000-0005-0000-0000-00002E0E0000}"/>
    <cellStyle name="Heading 3 7" xfId="3630" xr:uid="{00000000-0005-0000-0000-00002F0E0000}"/>
    <cellStyle name="Heading 3 8" xfId="3631" xr:uid="{00000000-0005-0000-0000-0000300E0000}"/>
    <cellStyle name="Heading 3 9" xfId="3632" xr:uid="{00000000-0005-0000-0000-0000310E0000}"/>
    <cellStyle name="Heading 3." xfId="3633" xr:uid="{00000000-0005-0000-0000-0000320E0000}"/>
    <cellStyle name="Heading 4 10" xfId="3634" xr:uid="{00000000-0005-0000-0000-0000330E0000}"/>
    <cellStyle name="Heading 4 11" xfId="3635" xr:uid="{00000000-0005-0000-0000-0000340E0000}"/>
    <cellStyle name="Heading 4 12" xfId="3636" xr:uid="{00000000-0005-0000-0000-0000350E0000}"/>
    <cellStyle name="Heading 4 13" xfId="3637" xr:uid="{00000000-0005-0000-0000-0000360E0000}"/>
    <cellStyle name="Heading 4 14" xfId="3638" xr:uid="{00000000-0005-0000-0000-0000370E0000}"/>
    <cellStyle name="Heading 4 15" xfId="3639" xr:uid="{00000000-0005-0000-0000-0000380E0000}"/>
    <cellStyle name="Heading 4 16" xfId="3640" xr:uid="{00000000-0005-0000-0000-0000390E0000}"/>
    <cellStyle name="Heading 4 17" xfId="3641" xr:uid="{00000000-0005-0000-0000-00003A0E0000}"/>
    <cellStyle name="Heading 4 18" xfId="3642" xr:uid="{00000000-0005-0000-0000-00003B0E0000}"/>
    <cellStyle name="Heading 4 19" xfId="3643" xr:uid="{00000000-0005-0000-0000-00003C0E0000}"/>
    <cellStyle name="Heading 4 2" xfId="3644" xr:uid="{00000000-0005-0000-0000-00003D0E0000}"/>
    <cellStyle name="Heading 4 2 2" xfId="3645" xr:uid="{00000000-0005-0000-0000-00003E0E0000}"/>
    <cellStyle name="Heading 4 2 3" xfId="3646" xr:uid="{00000000-0005-0000-0000-00003F0E0000}"/>
    <cellStyle name="Heading 4 2 4" xfId="3647" xr:uid="{00000000-0005-0000-0000-0000400E0000}"/>
    <cellStyle name="Heading 4 20" xfId="3648" xr:uid="{00000000-0005-0000-0000-0000410E0000}"/>
    <cellStyle name="Heading 4 21" xfId="3649" xr:uid="{00000000-0005-0000-0000-0000420E0000}"/>
    <cellStyle name="Heading 4 22" xfId="3650" xr:uid="{00000000-0005-0000-0000-0000430E0000}"/>
    <cellStyle name="Heading 4 23" xfId="3651" xr:uid="{00000000-0005-0000-0000-0000440E0000}"/>
    <cellStyle name="Heading 4 24" xfId="3652" xr:uid="{00000000-0005-0000-0000-0000450E0000}"/>
    <cellStyle name="Heading 4 25" xfId="3653" xr:uid="{00000000-0005-0000-0000-0000460E0000}"/>
    <cellStyle name="Heading 4 26" xfId="3654" xr:uid="{00000000-0005-0000-0000-0000470E0000}"/>
    <cellStyle name="Heading 4 27" xfId="3655" xr:uid="{00000000-0005-0000-0000-0000480E0000}"/>
    <cellStyle name="Heading 4 28" xfId="3656" xr:uid="{00000000-0005-0000-0000-0000490E0000}"/>
    <cellStyle name="Heading 4 29" xfId="3657" xr:uid="{00000000-0005-0000-0000-00004A0E0000}"/>
    <cellStyle name="Heading 4 3" xfId="3658" xr:uid="{00000000-0005-0000-0000-00004B0E0000}"/>
    <cellStyle name="Heading 4 3 2" xfId="3659" xr:uid="{00000000-0005-0000-0000-00004C0E0000}"/>
    <cellStyle name="Heading 4 30" xfId="3660" xr:uid="{00000000-0005-0000-0000-00004D0E0000}"/>
    <cellStyle name="Heading 4 31" xfId="3661" xr:uid="{00000000-0005-0000-0000-00004E0E0000}"/>
    <cellStyle name="Heading 4 32" xfId="3662" xr:uid="{00000000-0005-0000-0000-00004F0E0000}"/>
    <cellStyle name="Heading 4 33" xfId="3663" xr:uid="{00000000-0005-0000-0000-0000500E0000}"/>
    <cellStyle name="Heading 4 34" xfId="3664" xr:uid="{00000000-0005-0000-0000-0000510E0000}"/>
    <cellStyle name="Heading 4 35" xfId="3665" xr:uid="{00000000-0005-0000-0000-0000520E0000}"/>
    <cellStyle name="Heading 4 35 2" xfId="3666" xr:uid="{00000000-0005-0000-0000-0000530E0000}"/>
    <cellStyle name="Heading 4 35 2 2" xfId="3667" xr:uid="{00000000-0005-0000-0000-0000540E0000}"/>
    <cellStyle name="Heading 4 35 2 2 2" xfId="3668" xr:uid="{00000000-0005-0000-0000-0000550E0000}"/>
    <cellStyle name="Heading 4 35 3" xfId="3669" xr:uid="{00000000-0005-0000-0000-0000560E0000}"/>
    <cellStyle name="Heading 4 35 4" xfId="3670" xr:uid="{00000000-0005-0000-0000-0000570E0000}"/>
    <cellStyle name="Heading 4 36" xfId="3671" xr:uid="{00000000-0005-0000-0000-0000580E0000}"/>
    <cellStyle name="Heading 4 37" xfId="3672" xr:uid="{00000000-0005-0000-0000-0000590E0000}"/>
    <cellStyle name="Heading 4 38" xfId="3673" xr:uid="{00000000-0005-0000-0000-00005A0E0000}"/>
    <cellStyle name="Heading 4 39" xfId="3674" xr:uid="{00000000-0005-0000-0000-00005B0E0000}"/>
    <cellStyle name="Heading 4 4" xfId="3675" xr:uid="{00000000-0005-0000-0000-00005C0E0000}"/>
    <cellStyle name="Heading 4 4 2" xfId="3676" xr:uid="{00000000-0005-0000-0000-00005D0E0000}"/>
    <cellStyle name="Heading 4 40" xfId="3677" xr:uid="{00000000-0005-0000-0000-00005E0E0000}"/>
    <cellStyle name="Heading 4 41" xfId="3678" xr:uid="{00000000-0005-0000-0000-00005F0E0000}"/>
    <cellStyle name="Heading 4 42" xfId="3679" xr:uid="{00000000-0005-0000-0000-0000600E0000}"/>
    <cellStyle name="Heading 4 43" xfId="3680" xr:uid="{00000000-0005-0000-0000-0000610E0000}"/>
    <cellStyle name="Heading 4 44" xfId="3681" xr:uid="{00000000-0005-0000-0000-0000620E0000}"/>
    <cellStyle name="Heading 4 45" xfId="3682" xr:uid="{00000000-0005-0000-0000-0000630E0000}"/>
    <cellStyle name="Heading 4 46" xfId="3683" xr:uid="{00000000-0005-0000-0000-0000640E0000}"/>
    <cellStyle name="Heading 4 47" xfId="3684" xr:uid="{00000000-0005-0000-0000-0000650E0000}"/>
    <cellStyle name="Heading 4 48" xfId="3685" xr:uid="{00000000-0005-0000-0000-0000660E0000}"/>
    <cellStyle name="Heading 4 49" xfId="3686" xr:uid="{00000000-0005-0000-0000-0000670E0000}"/>
    <cellStyle name="Heading 4 5" xfId="3687" xr:uid="{00000000-0005-0000-0000-0000680E0000}"/>
    <cellStyle name="Heading 4 50" xfId="3688" xr:uid="{00000000-0005-0000-0000-0000690E0000}"/>
    <cellStyle name="Heading 4 51" xfId="3689" xr:uid="{00000000-0005-0000-0000-00006A0E0000}"/>
    <cellStyle name="Heading 4 52" xfId="3690" xr:uid="{00000000-0005-0000-0000-00006B0E0000}"/>
    <cellStyle name="Heading 4 53" xfId="3691" xr:uid="{00000000-0005-0000-0000-00006C0E0000}"/>
    <cellStyle name="Heading 4 54" xfId="3692" xr:uid="{00000000-0005-0000-0000-00006D0E0000}"/>
    <cellStyle name="Heading 4 55" xfId="3693" xr:uid="{00000000-0005-0000-0000-00006E0E0000}"/>
    <cellStyle name="Heading 4 56" xfId="3694" xr:uid="{00000000-0005-0000-0000-00006F0E0000}"/>
    <cellStyle name="Heading 4 57" xfId="3695" xr:uid="{00000000-0005-0000-0000-0000700E0000}"/>
    <cellStyle name="Heading 4 58" xfId="3696" xr:uid="{00000000-0005-0000-0000-0000710E0000}"/>
    <cellStyle name="Heading 4 59" xfId="3697" xr:uid="{00000000-0005-0000-0000-0000720E0000}"/>
    <cellStyle name="Heading 4 6" xfId="3698" xr:uid="{00000000-0005-0000-0000-0000730E0000}"/>
    <cellStyle name="Heading 4 60" xfId="3699" xr:uid="{00000000-0005-0000-0000-0000740E0000}"/>
    <cellStyle name="Heading 4 60 2" xfId="3700" xr:uid="{00000000-0005-0000-0000-0000750E0000}"/>
    <cellStyle name="Heading 4 60 2 2" xfId="3701" xr:uid="{00000000-0005-0000-0000-0000760E0000}"/>
    <cellStyle name="Heading 4 60 2 2 2" xfId="3702" xr:uid="{00000000-0005-0000-0000-0000770E0000}"/>
    <cellStyle name="Heading 4 60 2 3" xfId="3703" xr:uid="{00000000-0005-0000-0000-0000780E0000}"/>
    <cellStyle name="Heading 4 61" xfId="3704" xr:uid="{00000000-0005-0000-0000-0000790E0000}"/>
    <cellStyle name="Heading 4 62" xfId="3705" xr:uid="{00000000-0005-0000-0000-00007A0E0000}"/>
    <cellStyle name="Heading 4 63" xfId="3706" xr:uid="{00000000-0005-0000-0000-00007B0E0000}"/>
    <cellStyle name="Heading 4 64" xfId="3707" xr:uid="{00000000-0005-0000-0000-00007C0E0000}"/>
    <cellStyle name="Heading 4 7" xfId="3708" xr:uid="{00000000-0005-0000-0000-00007D0E0000}"/>
    <cellStyle name="Heading 4 8" xfId="3709" xr:uid="{00000000-0005-0000-0000-00007E0E0000}"/>
    <cellStyle name="Heading 4 9" xfId="3710" xr:uid="{00000000-0005-0000-0000-00007F0E0000}"/>
    <cellStyle name="Heading 4." xfId="3711" xr:uid="{00000000-0005-0000-0000-0000800E0000}"/>
    <cellStyle name="heading info" xfId="3712" xr:uid="{00000000-0005-0000-0000-0000810E0000}"/>
    <cellStyle name="Heading Title" xfId="3713" xr:uid="{00000000-0005-0000-0000-0000820E0000}"/>
    <cellStyle name="HEADING1" xfId="3714" xr:uid="{00000000-0005-0000-0000-0000830E0000}"/>
    <cellStyle name="HEADING2" xfId="3715" xr:uid="{00000000-0005-0000-0000-0000840E0000}"/>
    <cellStyle name="Headline" xfId="3716" xr:uid="{00000000-0005-0000-0000-0000850E0000}"/>
    <cellStyle name="Hyperlink" xfId="36596" builtinId="8"/>
    <cellStyle name="Hyperlink 10" xfId="3717" xr:uid="{00000000-0005-0000-0000-0000870E0000}"/>
    <cellStyle name="Hyperlink 2" xfId="3718" xr:uid="{00000000-0005-0000-0000-0000880E0000}"/>
    <cellStyle name="Hyperlink 2 2" xfId="3719" xr:uid="{00000000-0005-0000-0000-0000890E0000}"/>
    <cellStyle name="Hyperlink 2 3" xfId="3720" xr:uid="{00000000-0005-0000-0000-00008A0E0000}"/>
    <cellStyle name="Hyperlink 2 4" xfId="3721" xr:uid="{00000000-0005-0000-0000-00008B0E0000}"/>
    <cellStyle name="Hyperlink 2 5" xfId="3722" xr:uid="{00000000-0005-0000-0000-00008C0E0000}"/>
    <cellStyle name="Hyperlink 2 6" xfId="3723" xr:uid="{00000000-0005-0000-0000-00008D0E0000}"/>
    <cellStyle name="Hyperlink 3" xfId="3724" xr:uid="{00000000-0005-0000-0000-00008E0E0000}"/>
    <cellStyle name="Hyperlink 4" xfId="3725" xr:uid="{00000000-0005-0000-0000-00008F0E0000}"/>
    <cellStyle name="Hyperlink 4 2" xfId="3726" xr:uid="{00000000-0005-0000-0000-0000900E0000}"/>
    <cellStyle name="Hyperlink 5" xfId="3727" xr:uid="{00000000-0005-0000-0000-0000910E0000}"/>
    <cellStyle name="Hyperlink 6" xfId="3728" xr:uid="{00000000-0005-0000-0000-0000920E0000}"/>
    <cellStyle name="Hyperlink 7" xfId="3729" xr:uid="{00000000-0005-0000-0000-0000930E0000}"/>
    <cellStyle name="Hyperlink 8" xfId="3730" xr:uid="{00000000-0005-0000-0000-0000940E0000}"/>
    <cellStyle name="Hyperlink 8 2" xfId="3731" xr:uid="{00000000-0005-0000-0000-0000950E0000}"/>
    <cellStyle name="Hyperlink 9" xfId="3732" xr:uid="{00000000-0005-0000-0000-0000960E0000}"/>
    <cellStyle name="Hyperlink Arrow." xfId="3733" xr:uid="{00000000-0005-0000-0000-0000970E0000}"/>
    <cellStyle name="Hyperlink Check." xfId="3734" xr:uid="{00000000-0005-0000-0000-0000980E0000}"/>
    <cellStyle name="Hyperlink Text." xfId="3735" xr:uid="{00000000-0005-0000-0000-0000990E0000}"/>
    <cellStyle name="Input 10" xfId="3736" xr:uid="{00000000-0005-0000-0000-00009A0E0000}"/>
    <cellStyle name="Input 11" xfId="3737" xr:uid="{00000000-0005-0000-0000-00009B0E0000}"/>
    <cellStyle name="Input 12" xfId="3738" xr:uid="{00000000-0005-0000-0000-00009C0E0000}"/>
    <cellStyle name="Input 13" xfId="3739" xr:uid="{00000000-0005-0000-0000-00009D0E0000}"/>
    <cellStyle name="Input 14" xfId="3740" xr:uid="{00000000-0005-0000-0000-00009E0E0000}"/>
    <cellStyle name="Input 15" xfId="3741" xr:uid="{00000000-0005-0000-0000-00009F0E0000}"/>
    <cellStyle name="Input 16" xfId="3742" xr:uid="{00000000-0005-0000-0000-0000A00E0000}"/>
    <cellStyle name="Input 17" xfId="3743" xr:uid="{00000000-0005-0000-0000-0000A10E0000}"/>
    <cellStyle name="Input 18" xfId="3744" xr:uid="{00000000-0005-0000-0000-0000A20E0000}"/>
    <cellStyle name="Input 19" xfId="3745" xr:uid="{00000000-0005-0000-0000-0000A30E0000}"/>
    <cellStyle name="Input 2" xfId="3746" xr:uid="{00000000-0005-0000-0000-0000A40E0000}"/>
    <cellStyle name="Input 2 10" xfId="3747" xr:uid="{00000000-0005-0000-0000-0000A50E0000}"/>
    <cellStyle name="Input 2 2" xfId="3748" xr:uid="{00000000-0005-0000-0000-0000A60E0000}"/>
    <cellStyle name="Input 2 2 2" xfId="3749" xr:uid="{00000000-0005-0000-0000-0000A70E0000}"/>
    <cellStyle name="Input 2 2 3" xfId="3750" xr:uid="{00000000-0005-0000-0000-0000A80E0000}"/>
    <cellStyle name="Input 2 2 4" xfId="3751" xr:uid="{00000000-0005-0000-0000-0000A90E0000}"/>
    <cellStyle name="Input 2 3" xfId="3752" xr:uid="{00000000-0005-0000-0000-0000AA0E0000}"/>
    <cellStyle name="Input 2 4" xfId="3753" xr:uid="{00000000-0005-0000-0000-0000AB0E0000}"/>
    <cellStyle name="Input 2 5" xfId="3754" xr:uid="{00000000-0005-0000-0000-0000AC0E0000}"/>
    <cellStyle name="Input 2 6" xfId="3755" xr:uid="{00000000-0005-0000-0000-0000AD0E0000}"/>
    <cellStyle name="Input 2 7" xfId="3756" xr:uid="{00000000-0005-0000-0000-0000AE0E0000}"/>
    <cellStyle name="Input 2 8" xfId="3757" xr:uid="{00000000-0005-0000-0000-0000AF0E0000}"/>
    <cellStyle name="Input 2 9" xfId="3758" xr:uid="{00000000-0005-0000-0000-0000B00E0000}"/>
    <cellStyle name="Input 20" xfId="3759" xr:uid="{00000000-0005-0000-0000-0000B10E0000}"/>
    <cellStyle name="Input 21" xfId="3760" xr:uid="{00000000-0005-0000-0000-0000B20E0000}"/>
    <cellStyle name="Input 22" xfId="3761" xr:uid="{00000000-0005-0000-0000-0000B30E0000}"/>
    <cellStyle name="Input 23" xfId="3762" xr:uid="{00000000-0005-0000-0000-0000B40E0000}"/>
    <cellStyle name="Input 24" xfId="3763" xr:uid="{00000000-0005-0000-0000-0000B50E0000}"/>
    <cellStyle name="Input 25" xfId="3764" xr:uid="{00000000-0005-0000-0000-0000B60E0000}"/>
    <cellStyle name="Input 26" xfId="3765" xr:uid="{00000000-0005-0000-0000-0000B70E0000}"/>
    <cellStyle name="Input 27" xfId="3766" xr:uid="{00000000-0005-0000-0000-0000B80E0000}"/>
    <cellStyle name="Input 28" xfId="3767" xr:uid="{00000000-0005-0000-0000-0000B90E0000}"/>
    <cellStyle name="Input 29" xfId="3768" xr:uid="{00000000-0005-0000-0000-0000BA0E0000}"/>
    <cellStyle name="Input 3" xfId="3769" xr:uid="{00000000-0005-0000-0000-0000BB0E0000}"/>
    <cellStyle name="Input 3 2" xfId="3770" xr:uid="{00000000-0005-0000-0000-0000BC0E0000}"/>
    <cellStyle name="Input 3 3" xfId="3771" xr:uid="{00000000-0005-0000-0000-0000BD0E0000}"/>
    <cellStyle name="Input 3 4" xfId="3772" xr:uid="{00000000-0005-0000-0000-0000BE0E0000}"/>
    <cellStyle name="Input 30" xfId="3773" xr:uid="{00000000-0005-0000-0000-0000BF0E0000}"/>
    <cellStyle name="Input 31" xfId="3774" xr:uid="{00000000-0005-0000-0000-0000C00E0000}"/>
    <cellStyle name="Input 32" xfId="3775" xr:uid="{00000000-0005-0000-0000-0000C10E0000}"/>
    <cellStyle name="Input 33" xfId="3776" xr:uid="{00000000-0005-0000-0000-0000C20E0000}"/>
    <cellStyle name="Input 34" xfId="3777" xr:uid="{00000000-0005-0000-0000-0000C30E0000}"/>
    <cellStyle name="Input 35" xfId="3778" xr:uid="{00000000-0005-0000-0000-0000C40E0000}"/>
    <cellStyle name="Input 35 2" xfId="3779" xr:uid="{00000000-0005-0000-0000-0000C50E0000}"/>
    <cellStyle name="Input 35 2 2" xfId="3780" xr:uid="{00000000-0005-0000-0000-0000C60E0000}"/>
    <cellStyle name="Input 35 2 2 2" xfId="3781" xr:uid="{00000000-0005-0000-0000-0000C70E0000}"/>
    <cellStyle name="Input 35 3" xfId="3782" xr:uid="{00000000-0005-0000-0000-0000C80E0000}"/>
    <cellStyle name="Input 35 4" xfId="3783" xr:uid="{00000000-0005-0000-0000-0000C90E0000}"/>
    <cellStyle name="Input 36" xfId="3784" xr:uid="{00000000-0005-0000-0000-0000CA0E0000}"/>
    <cellStyle name="Input 37" xfId="3785" xr:uid="{00000000-0005-0000-0000-0000CB0E0000}"/>
    <cellStyle name="Input 38" xfId="3786" xr:uid="{00000000-0005-0000-0000-0000CC0E0000}"/>
    <cellStyle name="Input 39" xfId="3787" xr:uid="{00000000-0005-0000-0000-0000CD0E0000}"/>
    <cellStyle name="Input 4" xfId="3788" xr:uid="{00000000-0005-0000-0000-0000CE0E0000}"/>
    <cellStyle name="Input 4 2" xfId="3789" xr:uid="{00000000-0005-0000-0000-0000CF0E0000}"/>
    <cellStyle name="Input 4 3" xfId="3790" xr:uid="{00000000-0005-0000-0000-0000D00E0000}"/>
    <cellStyle name="Input 40" xfId="3791" xr:uid="{00000000-0005-0000-0000-0000D10E0000}"/>
    <cellStyle name="Input 41" xfId="3792" xr:uid="{00000000-0005-0000-0000-0000D20E0000}"/>
    <cellStyle name="Input 42" xfId="3793" xr:uid="{00000000-0005-0000-0000-0000D30E0000}"/>
    <cellStyle name="Input 43" xfId="3794" xr:uid="{00000000-0005-0000-0000-0000D40E0000}"/>
    <cellStyle name="Input 44" xfId="3795" xr:uid="{00000000-0005-0000-0000-0000D50E0000}"/>
    <cellStyle name="Input 45" xfId="3796" xr:uid="{00000000-0005-0000-0000-0000D60E0000}"/>
    <cellStyle name="Input 46" xfId="3797" xr:uid="{00000000-0005-0000-0000-0000D70E0000}"/>
    <cellStyle name="Input 47" xfId="3798" xr:uid="{00000000-0005-0000-0000-0000D80E0000}"/>
    <cellStyle name="Input 48" xfId="3799" xr:uid="{00000000-0005-0000-0000-0000D90E0000}"/>
    <cellStyle name="Input 49" xfId="3800" xr:uid="{00000000-0005-0000-0000-0000DA0E0000}"/>
    <cellStyle name="Input 5" xfId="3801" xr:uid="{00000000-0005-0000-0000-0000DB0E0000}"/>
    <cellStyle name="Input 50" xfId="3802" xr:uid="{00000000-0005-0000-0000-0000DC0E0000}"/>
    <cellStyle name="Input 51" xfId="3803" xr:uid="{00000000-0005-0000-0000-0000DD0E0000}"/>
    <cellStyle name="Input 52" xfId="3804" xr:uid="{00000000-0005-0000-0000-0000DE0E0000}"/>
    <cellStyle name="Input 53" xfId="3805" xr:uid="{00000000-0005-0000-0000-0000DF0E0000}"/>
    <cellStyle name="Input 54" xfId="3806" xr:uid="{00000000-0005-0000-0000-0000E00E0000}"/>
    <cellStyle name="Input 55" xfId="3807" xr:uid="{00000000-0005-0000-0000-0000E10E0000}"/>
    <cellStyle name="Input 56" xfId="3808" xr:uid="{00000000-0005-0000-0000-0000E20E0000}"/>
    <cellStyle name="Input 57" xfId="3809" xr:uid="{00000000-0005-0000-0000-0000E30E0000}"/>
    <cellStyle name="Input 58" xfId="3810" xr:uid="{00000000-0005-0000-0000-0000E40E0000}"/>
    <cellStyle name="Input 59" xfId="3811" xr:uid="{00000000-0005-0000-0000-0000E50E0000}"/>
    <cellStyle name="Input 6" xfId="3812" xr:uid="{00000000-0005-0000-0000-0000E60E0000}"/>
    <cellStyle name="Input 60" xfId="3813" xr:uid="{00000000-0005-0000-0000-0000E70E0000}"/>
    <cellStyle name="Input 60 2" xfId="3814" xr:uid="{00000000-0005-0000-0000-0000E80E0000}"/>
    <cellStyle name="Input 60 2 2" xfId="3815" xr:uid="{00000000-0005-0000-0000-0000E90E0000}"/>
    <cellStyle name="Input 60 2 3" xfId="3816" xr:uid="{00000000-0005-0000-0000-0000EA0E0000}"/>
    <cellStyle name="Input 61" xfId="3817" xr:uid="{00000000-0005-0000-0000-0000EB0E0000}"/>
    <cellStyle name="Input 62" xfId="3818" xr:uid="{00000000-0005-0000-0000-0000EC0E0000}"/>
    <cellStyle name="Input 63" xfId="3819" xr:uid="{00000000-0005-0000-0000-0000ED0E0000}"/>
    <cellStyle name="Input 64" xfId="3820" xr:uid="{00000000-0005-0000-0000-0000EE0E0000}"/>
    <cellStyle name="Input 65" xfId="3821" xr:uid="{00000000-0005-0000-0000-0000EF0E0000}"/>
    <cellStyle name="Input 7" xfId="3822" xr:uid="{00000000-0005-0000-0000-0000F00E0000}"/>
    <cellStyle name="Input 8" xfId="3823" xr:uid="{00000000-0005-0000-0000-0000F10E0000}"/>
    <cellStyle name="Input 9" xfId="3824" xr:uid="{00000000-0005-0000-0000-0000F20E0000}"/>
    <cellStyle name="InputCell" xfId="3825" xr:uid="{00000000-0005-0000-0000-0000F30E0000}"/>
    <cellStyle name="InputCell 10" xfId="3826" xr:uid="{00000000-0005-0000-0000-0000F40E0000}"/>
    <cellStyle name="InputCell 2" xfId="3827" xr:uid="{00000000-0005-0000-0000-0000F50E0000}"/>
    <cellStyle name="InputCell 2 2" xfId="3828" xr:uid="{00000000-0005-0000-0000-0000F60E0000}"/>
    <cellStyle name="InputCell 2 2 2" xfId="3829" xr:uid="{00000000-0005-0000-0000-0000F70E0000}"/>
    <cellStyle name="InputCell 2 2 3" xfId="3830" xr:uid="{00000000-0005-0000-0000-0000F80E0000}"/>
    <cellStyle name="InputCell 2 3" xfId="3831" xr:uid="{00000000-0005-0000-0000-0000F90E0000}"/>
    <cellStyle name="InputCell 2 4" xfId="3832" xr:uid="{00000000-0005-0000-0000-0000FA0E0000}"/>
    <cellStyle name="InputCell 3" xfId="3833" xr:uid="{00000000-0005-0000-0000-0000FB0E0000}"/>
    <cellStyle name="InputCell 3 2" xfId="3834" xr:uid="{00000000-0005-0000-0000-0000FC0E0000}"/>
    <cellStyle name="InputCell 3 2 2" xfId="3835" xr:uid="{00000000-0005-0000-0000-0000FD0E0000}"/>
    <cellStyle name="InputCell 3 2 3" xfId="3836" xr:uid="{00000000-0005-0000-0000-0000FE0E0000}"/>
    <cellStyle name="InputCell 3 3" xfId="3837" xr:uid="{00000000-0005-0000-0000-0000FF0E0000}"/>
    <cellStyle name="InputCell 3 4" xfId="3838" xr:uid="{00000000-0005-0000-0000-0000000F0000}"/>
    <cellStyle name="InputCell 4" xfId="3839" xr:uid="{00000000-0005-0000-0000-0000010F0000}"/>
    <cellStyle name="InputCell 4 2" xfId="3840" xr:uid="{00000000-0005-0000-0000-0000020F0000}"/>
    <cellStyle name="InputCell 4 2 2" xfId="3841" xr:uid="{00000000-0005-0000-0000-0000030F0000}"/>
    <cellStyle name="InputCell 4 2 3" xfId="3842" xr:uid="{00000000-0005-0000-0000-0000040F0000}"/>
    <cellStyle name="InputCell 4 3" xfId="3843" xr:uid="{00000000-0005-0000-0000-0000050F0000}"/>
    <cellStyle name="InputCell 4 4" xfId="3844" xr:uid="{00000000-0005-0000-0000-0000060F0000}"/>
    <cellStyle name="InputCell 5" xfId="3845" xr:uid="{00000000-0005-0000-0000-0000070F0000}"/>
    <cellStyle name="InputCell 5 2" xfId="3846" xr:uid="{00000000-0005-0000-0000-0000080F0000}"/>
    <cellStyle name="InputCell 5 2 2" xfId="3847" xr:uid="{00000000-0005-0000-0000-0000090F0000}"/>
    <cellStyle name="InputCell 5 2 3" xfId="3848" xr:uid="{00000000-0005-0000-0000-00000A0F0000}"/>
    <cellStyle name="InputCell 5 3" xfId="3849" xr:uid="{00000000-0005-0000-0000-00000B0F0000}"/>
    <cellStyle name="InputCell 5 4" xfId="3850" xr:uid="{00000000-0005-0000-0000-00000C0F0000}"/>
    <cellStyle name="InputCell 6" xfId="3851" xr:uid="{00000000-0005-0000-0000-00000D0F0000}"/>
    <cellStyle name="InputCell 6 2" xfId="3852" xr:uid="{00000000-0005-0000-0000-00000E0F0000}"/>
    <cellStyle name="InputCell 6 2 2" xfId="3853" xr:uid="{00000000-0005-0000-0000-00000F0F0000}"/>
    <cellStyle name="InputCell 6 2 3" xfId="3854" xr:uid="{00000000-0005-0000-0000-0000100F0000}"/>
    <cellStyle name="InputCell 6 3" xfId="3855" xr:uid="{00000000-0005-0000-0000-0000110F0000}"/>
    <cellStyle name="InputCell 6 4" xfId="3856" xr:uid="{00000000-0005-0000-0000-0000120F0000}"/>
    <cellStyle name="InputCell 7" xfId="3857" xr:uid="{00000000-0005-0000-0000-0000130F0000}"/>
    <cellStyle name="InputCell 7 2" xfId="3858" xr:uid="{00000000-0005-0000-0000-0000140F0000}"/>
    <cellStyle name="InputCell 7 2 2" xfId="3859" xr:uid="{00000000-0005-0000-0000-0000150F0000}"/>
    <cellStyle name="InputCell 7 2 3" xfId="3860" xr:uid="{00000000-0005-0000-0000-0000160F0000}"/>
    <cellStyle name="InputCell 7 3" xfId="3861" xr:uid="{00000000-0005-0000-0000-0000170F0000}"/>
    <cellStyle name="InputCell 7 4" xfId="3862" xr:uid="{00000000-0005-0000-0000-0000180F0000}"/>
    <cellStyle name="InputCell 8" xfId="3863" xr:uid="{00000000-0005-0000-0000-0000190F0000}"/>
    <cellStyle name="InputCell 8 2" xfId="3864" xr:uid="{00000000-0005-0000-0000-00001A0F0000}"/>
    <cellStyle name="InputCell 8 3" xfId="3865" xr:uid="{00000000-0005-0000-0000-00001B0F0000}"/>
    <cellStyle name="InputCell 9" xfId="3866" xr:uid="{00000000-0005-0000-0000-00001C0F0000}"/>
    <cellStyle name="InputCells" xfId="3867" xr:uid="{00000000-0005-0000-0000-00001D0F0000}"/>
    <cellStyle name="InputCells12_BBorder_CRFReport-template" xfId="3868" xr:uid="{00000000-0005-0000-0000-00001E0F0000}"/>
    <cellStyle name="InputJL" xfId="3869" xr:uid="{00000000-0005-0000-0000-00001F0F0000}"/>
    <cellStyle name="InputJL 2" xfId="3870" xr:uid="{00000000-0005-0000-0000-0000200F0000}"/>
    <cellStyle name="InputJL 2 2" xfId="3871" xr:uid="{00000000-0005-0000-0000-0000210F0000}"/>
    <cellStyle name="InputJL 2 3" xfId="3872" xr:uid="{00000000-0005-0000-0000-0000220F0000}"/>
    <cellStyle name="InputJL 2 4" xfId="3873" xr:uid="{00000000-0005-0000-0000-0000230F0000}"/>
    <cellStyle name="InputJL 2 5" xfId="3874" xr:uid="{00000000-0005-0000-0000-0000240F0000}"/>
    <cellStyle name="InputJL 3" xfId="3875" xr:uid="{00000000-0005-0000-0000-0000250F0000}"/>
    <cellStyle name="InputJL 4" xfId="3876" xr:uid="{00000000-0005-0000-0000-0000260F0000}"/>
    <cellStyle name="InputJL 5" xfId="3877" xr:uid="{00000000-0005-0000-0000-0000270F0000}"/>
    <cellStyle name="InputJL 6" xfId="3878" xr:uid="{00000000-0005-0000-0000-0000280F0000}"/>
    <cellStyle name="InputJL 7" xfId="3879" xr:uid="{00000000-0005-0000-0000-0000290F0000}"/>
    <cellStyle name="InputJL 8" xfId="3880" xr:uid="{00000000-0005-0000-0000-00002A0F0000}"/>
    <cellStyle name="Int_EA" xfId="3881" xr:uid="{00000000-0005-0000-0000-00002B0F0000}"/>
    <cellStyle name="IntermediateCalc_RP" xfId="3882" xr:uid="{00000000-0005-0000-0000-00002C0F0000}"/>
    <cellStyle name="Label" xfId="3883" xr:uid="{00000000-0005-0000-0000-00002D0F0000}"/>
    <cellStyle name="LABEL Normal" xfId="3884" xr:uid="{00000000-0005-0000-0000-00002E0F0000}"/>
    <cellStyle name="LABEL Normal 2" xfId="3885" xr:uid="{00000000-0005-0000-0000-00002F0F0000}"/>
    <cellStyle name="LABEL Normal 2 2" xfId="3886" xr:uid="{00000000-0005-0000-0000-0000300F0000}"/>
    <cellStyle name="LABEL Normal 3" xfId="3887" xr:uid="{00000000-0005-0000-0000-0000310F0000}"/>
    <cellStyle name="LABEL Note" xfId="3888" xr:uid="{00000000-0005-0000-0000-0000320F0000}"/>
    <cellStyle name="LABEL Note 2" xfId="3889" xr:uid="{00000000-0005-0000-0000-0000330F0000}"/>
    <cellStyle name="LABEL Units" xfId="3890" xr:uid="{00000000-0005-0000-0000-0000340F0000}"/>
    <cellStyle name="LABEL Units 2" xfId="3891" xr:uid="{00000000-0005-0000-0000-0000350F0000}"/>
    <cellStyle name="LABEL Units 2 2" xfId="3892" xr:uid="{00000000-0005-0000-0000-0000360F0000}"/>
    <cellStyle name="LABEL Units 3" xfId="3893" xr:uid="{00000000-0005-0000-0000-0000370F0000}"/>
    <cellStyle name="Label_RP" xfId="3894" xr:uid="{00000000-0005-0000-0000-0000380F0000}"/>
    <cellStyle name="Linked Cell 10" xfId="3895" xr:uid="{00000000-0005-0000-0000-0000390F0000}"/>
    <cellStyle name="Linked Cell 11" xfId="3896" xr:uid="{00000000-0005-0000-0000-00003A0F0000}"/>
    <cellStyle name="Linked Cell 12" xfId="3897" xr:uid="{00000000-0005-0000-0000-00003B0F0000}"/>
    <cellStyle name="Linked Cell 13" xfId="3898" xr:uid="{00000000-0005-0000-0000-00003C0F0000}"/>
    <cellStyle name="Linked Cell 14" xfId="3899" xr:uid="{00000000-0005-0000-0000-00003D0F0000}"/>
    <cellStyle name="Linked Cell 15" xfId="3900" xr:uid="{00000000-0005-0000-0000-00003E0F0000}"/>
    <cellStyle name="Linked Cell 16" xfId="3901" xr:uid="{00000000-0005-0000-0000-00003F0F0000}"/>
    <cellStyle name="Linked Cell 17" xfId="3902" xr:uid="{00000000-0005-0000-0000-0000400F0000}"/>
    <cellStyle name="Linked Cell 18" xfId="3903" xr:uid="{00000000-0005-0000-0000-0000410F0000}"/>
    <cellStyle name="Linked Cell 19" xfId="3904" xr:uid="{00000000-0005-0000-0000-0000420F0000}"/>
    <cellStyle name="Linked Cell 2" xfId="3905" xr:uid="{00000000-0005-0000-0000-0000430F0000}"/>
    <cellStyle name="Linked Cell 2 2" xfId="3906" xr:uid="{00000000-0005-0000-0000-0000440F0000}"/>
    <cellStyle name="Linked Cell 2 3" xfId="3907" xr:uid="{00000000-0005-0000-0000-0000450F0000}"/>
    <cellStyle name="Linked Cell 2 4" xfId="3908" xr:uid="{00000000-0005-0000-0000-0000460F0000}"/>
    <cellStyle name="Linked Cell 20" xfId="3909" xr:uid="{00000000-0005-0000-0000-0000470F0000}"/>
    <cellStyle name="Linked Cell 21" xfId="3910" xr:uid="{00000000-0005-0000-0000-0000480F0000}"/>
    <cellStyle name="Linked Cell 22" xfId="3911" xr:uid="{00000000-0005-0000-0000-0000490F0000}"/>
    <cellStyle name="Linked Cell 23" xfId="3912" xr:uid="{00000000-0005-0000-0000-00004A0F0000}"/>
    <cellStyle name="Linked Cell 24" xfId="3913" xr:uid="{00000000-0005-0000-0000-00004B0F0000}"/>
    <cellStyle name="Linked Cell 25" xfId="3914" xr:uid="{00000000-0005-0000-0000-00004C0F0000}"/>
    <cellStyle name="Linked Cell 26" xfId="3915" xr:uid="{00000000-0005-0000-0000-00004D0F0000}"/>
    <cellStyle name="Linked Cell 27" xfId="3916" xr:uid="{00000000-0005-0000-0000-00004E0F0000}"/>
    <cellStyle name="Linked Cell 28" xfId="3917" xr:uid="{00000000-0005-0000-0000-00004F0F0000}"/>
    <cellStyle name="Linked Cell 29" xfId="3918" xr:uid="{00000000-0005-0000-0000-0000500F0000}"/>
    <cellStyle name="Linked Cell 3" xfId="3919" xr:uid="{00000000-0005-0000-0000-0000510F0000}"/>
    <cellStyle name="Linked Cell 3 2" xfId="3920" xr:uid="{00000000-0005-0000-0000-0000520F0000}"/>
    <cellStyle name="Linked Cell 30" xfId="3921" xr:uid="{00000000-0005-0000-0000-0000530F0000}"/>
    <cellStyle name="Linked Cell 31" xfId="3922" xr:uid="{00000000-0005-0000-0000-0000540F0000}"/>
    <cellStyle name="Linked Cell 32" xfId="3923" xr:uid="{00000000-0005-0000-0000-0000550F0000}"/>
    <cellStyle name="Linked Cell 33" xfId="3924" xr:uid="{00000000-0005-0000-0000-0000560F0000}"/>
    <cellStyle name="Linked Cell 34" xfId="3925" xr:uid="{00000000-0005-0000-0000-0000570F0000}"/>
    <cellStyle name="Linked Cell 35" xfId="3926" xr:uid="{00000000-0005-0000-0000-0000580F0000}"/>
    <cellStyle name="Linked Cell 35 2" xfId="3927" xr:uid="{00000000-0005-0000-0000-0000590F0000}"/>
    <cellStyle name="Linked Cell 35 2 2" xfId="3928" xr:uid="{00000000-0005-0000-0000-00005A0F0000}"/>
    <cellStyle name="Linked Cell 35 2 2 2" xfId="3929" xr:uid="{00000000-0005-0000-0000-00005B0F0000}"/>
    <cellStyle name="Linked Cell 35 3" xfId="3930" xr:uid="{00000000-0005-0000-0000-00005C0F0000}"/>
    <cellStyle name="Linked Cell 35 4" xfId="3931" xr:uid="{00000000-0005-0000-0000-00005D0F0000}"/>
    <cellStyle name="Linked Cell 36" xfId="3932" xr:uid="{00000000-0005-0000-0000-00005E0F0000}"/>
    <cellStyle name="Linked Cell 37" xfId="3933" xr:uid="{00000000-0005-0000-0000-00005F0F0000}"/>
    <cellStyle name="Linked Cell 38" xfId="3934" xr:uid="{00000000-0005-0000-0000-0000600F0000}"/>
    <cellStyle name="Linked Cell 39" xfId="3935" xr:uid="{00000000-0005-0000-0000-0000610F0000}"/>
    <cellStyle name="Linked Cell 4" xfId="3936" xr:uid="{00000000-0005-0000-0000-0000620F0000}"/>
    <cellStyle name="Linked Cell 40" xfId="3937" xr:uid="{00000000-0005-0000-0000-0000630F0000}"/>
    <cellStyle name="Linked Cell 41" xfId="3938" xr:uid="{00000000-0005-0000-0000-0000640F0000}"/>
    <cellStyle name="Linked Cell 42" xfId="3939" xr:uid="{00000000-0005-0000-0000-0000650F0000}"/>
    <cellStyle name="Linked Cell 43" xfId="3940" xr:uid="{00000000-0005-0000-0000-0000660F0000}"/>
    <cellStyle name="Linked Cell 44" xfId="3941" xr:uid="{00000000-0005-0000-0000-0000670F0000}"/>
    <cellStyle name="Linked Cell 45" xfId="3942" xr:uid="{00000000-0005-0000-0000-0000680F0000}"/>
    <cellStyle name="Linked Cell 46" xfId="3943" xr:uid="{00000000-0005-0000-0000-0000690F0000}"/>
    <cellStyle name="Linked Cell 47" xfId="3944" xr:uid="{00000000-0005-0000-0000-00006A0F0000}"/>
    <cellStyle name="Linked Cell 48" xfId="3945" xr:uid="{00000000-0005-0000-0000-00006B0F0000}"/>
    <cellStyle name="Linked Cell 49" xfId="3946" xr:uid="{00000000-0005-0000-0000-00006C0F0000}"/>
    <cellStyle name="Linked Cell 5" xfId="3947" xr:uid="{00000000-0005-0000-0000-00006D0F0000}"/>
    <cellStyle name="Linked Cell 50" xfId="3948" xr:uid="{00000000-0005-0000-0000-00006E0F0000}"/>
    <cellStyle name="Linked Cell 51" xfId="3949" xr:uid="{00000000-0005-0000-0000-00006F0F0000}"/>
    <cellStyle name="Linked Cell 52" xfId="3950" xr:uid="{00000000-0005-0000-0000-0000700F0000}"/>
    <cellStyle name="Linked Cell 53" xfId="3951" xr:uid="{00000000-0005-0000-0000-0000710F0000}"/>
    <cellStyle name="Linked Cell 54" xfId="3952" xr:uid="{00000000-0005-0000-0000-0000720F0000}"/>
    <cellStyle name="Linked Cell 55" xfId="3953" xr:uid="{00000000-0005-0000-0000-0000730F0000}"/>
    <cellStyle name="Linked Cell 56" xfId="3954" xr:uid="{00000000-0005-0000-0000-0000740F0000}"/>
    <cellStyle name="Linked Cell 57" xfId="3955" xr:uid="{00000000-0005-0000-0000-0000750F0000}"/>
    <cellStyle name="Linked Cell 58" xfId="3956" xr:uid="{00000000-0005-0000-0000-0000760F0000}"/>
    <cellStyle name="Linked Cell 59" xfId="3957" xr:uid="{00000000-0005-0000-0000-0000770F0000}"/>
    <cellStyle name="Linked Cell 6" xfId="3958" xr:uid="{00000000-0005-0000-0000-0000780F0000}"/>
    <cellStyle name="Linked Cell 60" xfId="3959" xr:uid="{00000000-0005-0000-0000-0000790F0000}"/>
    <cellStyle name="Linked Cell 60 2" xfId="3960" xr:uid="{00000000-0005-0000-0000-00007A0F0000}"/>
    <cellStyle name="Linked Cell 60 2 2" xfId="3961" xr:uid="{00000000-0005-0000-0000-00007B0F0000}"/>
    <cellStyle name="Linked Cell 60 2 3" xfId="3962" xr:uid="{00000000-0005-0000-0000-00007C0F0000}"/>
    <cellStyle name="Linked Cell 61" xfId="3963" xr:uid="{00000000-0005-0000-0000-00007D0F0000}"/>
    <cellStyle name="Linked Cell 62" xfId="3964" xr:uid="{00000000-0005-0000-0000-00007E0F0000}"/>
    <cellStyle name="Linked Cell 63" xfId="3965" xr:uid="{00000000-0005-0000-0000-00007F0F0000}"/>
    <cellStyle name="Linked Cell 64" xfId="3966" xr:uid="{00000000-0005-0000-0000-0000800F0000}"/>
    <cellStyle name="Linked Cell 7" xfId="3967" xr:uid="{00000000-0005-0000-0000-0000810F0000}"/>
    <cellStyle name="Linked Cell 8" xfId="3968" xr:uid="{00000000-0005-0000-0000-0000820F0000}"/>
    <cellStyle name="Linked Cell 9" xfId="3969" xr:uid="{00000000-0005-0000-0000-0000830F0000}"/>
    <cellStyle name="LinkedCell_RP" xfId="3970" xr:uid="{00000000-0005-0000-0000-0000840F0000}"/>
    <cellStyle name="LinkedCellLbl_RP" xfId="3971" xr:uid="{00000000-0005-0000-0000-0000850F0000}"/>
    <cellStyle name="LTM Cell Column Heading" xfId="3972" xr:uid="{00000000-0005-0000-0000-0000860F0000}"/>
    <cellStyle name="LTM Cell Column Heading 2" xfId="3973" xr:uid="{00000000-0005-0000-0000-0000870F0000}"/>
    <cellStyle name="LTM Cell Column Heading 3" xfId="3974" xr:uid="{00000000-0005-0000-0000-0000880F0000}"/>
    <cellStyle name="LTM Cell Column Heading 4" xfId="3975" xr:uid="{00000000-0005-0000-0000-0000890F0000}"/>
    <cellStyle name="LTM Cell Column Heading 5" xfId="3976" xr:uid="{00000000-0005-0000-0000-00008A0F0000}"/>
    <cellStyle name="LTM Cell Column Heading 6" xfId="3977" xr:uid="{00000000-0005-0000-0000-00008B0F0000}"/>
    <cellStyle name="LTM Cell Column Heading 7" xfId="3978" xr:uid="{00000000-0005-0000-0000-00008C0F0000}"/>
    <cellStyle name="LTM Cell Column Heading 8" xfId="3979" xr:uid="{00000000-0005-0000-0000-00008D0F0000}"/>
    <cellStyle name="LTM Cell Column Heading 9" xfId="3980" xr:uid="{00000000-0005-0000-0000-00008E0F0000}"/>
    <cellStyle name="Menu" xfId="3981" xr:uid="{00000000-0005-0000-0000-00008F0F0000}"/>
    <cellStyle name="Migliaia 2" xfId="3982" xr:uid="{00000000-0005-0000-0000-0000900F0000}"/>
    <cellStyle name="Milliers [0]_03tabmat" xfId="3983" xr:uid="{00000000-0005-0000-0000-0000910F0000}"/>
    <cellStyle name="Milliers_03tabmat" xfId="3984" xr:uid="{00000000-0005-0000-0000-0000920F0000}"/>
    <cellStyle name="Model Name." xfId="3985" xr:uid="{00000000-0005-0000-0000-0000930F0000}"/>
    <cellStyle name="Monétaire [0]_03tabmat" xfId="3986" xr:uid="{00000000-0005-0000-0000-0000940F0000}"/>
    <cellStyle name="Monétaire_03tabmat" xfId="3987" xr:uid="{00000000-0005-0000-0000-0000950F0000}"/>
    <cellStyle name="Multiple Cell Column Heading" xfId="3988" xr:uid="{00000000-0005-0000-0000-0000960F0000}"/>
    <cellStyle name="Neutral 10" xfId="3989" xr:uid="{00000000-0005-0000-0000-0000970F0000}"/>
    <cellStyle name="Neutral 11" xfId="3990" xr:uid="{00000000-0005-0000-0000-0000980F0000}"/>
    <cellStyle name="Neutral 12" xfId="3991" xr:uid="{00000000-0005-0000-0000-0000990F0000}"/>
    <cellStyle name="Neutral 13" xfId="3992" xr:uid="{00000000-0005-0000-0000-00009A0F0000}"/>
    <cellStyle name="Neutral 14" xfId="3993" xr:uid="{00000000-0005-0000-0000-00009B0F0000}"/>
    <cellStyle name="Neutral 15" xfId="3994" xr:uid="{00000000-0005-0000-0000-00009C0F0000}"/>
    <cellStyle name="Neutral 16" xfId="3995" xr:uid="{00000000-0005-0000-0000-00009D0F0000}"/>
    <cellStyle name="Neutral 17" xfId="3996" xr:uid="{00000000-0005-0000-0000-00009E0F0000}"/>
    <cellStyle name="Neutral 18" xfId="3997" xr:uid="{00000000-0005-0000-0000-00009F0F0000}"/>
    <cellStyle name="Neutral 19" xfId="3998" xr:uid="{00000000-0005-0000-0000-0000A00F0000}"/>
    <cellStyle name="Neutral 2" xfId="3999" xr:uid="{00000000-0005-0000-0000-0000A10F0000}"/>
    <cellStyle name="Neutral 2 2" xfId="4000" xr:uid="{00000000-0005-0000-0000-0000A20F0000}"/>
    <cellStyle name="Neutral 2 3" xfId="4001" xr:uid="{00000000-0005-0000-0000-0000A30F0000}"/>
    <cellStyle name="Neutral 2 4" xfId="4002" xr:uid="{00000000-0005-0000-0000-0000A40F0000}"/>
    <cellStyle name="Neutral 20" xfId="4003" xr:uid="{00000000-0005-0000-0000-0000A50F0000}"/>
    <cellStyle name="Neutral 21" xfId="4004" xr:uid="{00000000-0005-0000-0000-0000A60F0000}"/>
    <cellStyle name="Neutral 22" xfId="4005" xr:uid="{00000000-0005-0000-0000-0000A70F0000}"/>
    <cellStyle name="Neutral 23" xfId="4006" xr:uid="{00000000-0005-0000-0000-0000A80F0000}"/>
    <cellStyle name="Neutral 24" xfId="4007" xr:uid="{00000000-0005-0000-0000-0000A90F0000}"/>
    <cellStyle name="Neutral 25" xfId="4008" xr:uid="{00000000-0005-0000-0000-0000AA0F0000}"/>
    <cellStyle name="Neutral 26" xfId="4009" xr:uid="{00000000-0005-0000-0000-0000AB0F0000}"/>
    <cellStyle name="Neutral 27" xfId="4010" xr:uid="{00000000-0005-0000-0000-0000AC0F0000}"/>
    <cellStyle name="Neutral 28" xfId="4011" xr:uid="{00000000-0005-0000-0000-0000AD0F0000}"/>
    <cellStyle name="Neutral 29" xfId="4012" xr:uid="{00000000-0005-0000-0000-0000AE0F0000}"/>
    <cellStyle name="Neutral 3" xfId="4013" xr:uid="{00000000-0005-0000-0000-0000AF0F0000}"/>
    <cellStyle name="Neutral 3 2" xfId="4014" xr:uid="{00000000-0005-0000-0000-0000B00F0000}"/>
    <cellStyle name="Neutral 30" xfId="4015" xr:uid="{00000000-0005-0000-0000-0000B10F0000}"/>
    <cellStyle name="Neutral 31" xfId="4016" xr:uid="{00000000-0005-0000-0000-0000B20F0000}"/>
    <cellStyle name="Neutral 32" xfId="4017" xr:uid="{00000000-0005-0000-0000-0000B30F0000}"/>
    <cellStyle name="Neutral 33" xfId="4018" xr:uid="{00000000-0005-0000-0000-0000B40F0000}"/>
    <cellStyle name="Neutral 34" xfId="4019" xr:uid="{00000000-0005-0000-0000-0000B50F0000}"/>
    <cellStyle name="Neutral 35" xfId="4020" xr:uid="{00000000-0005-0000-0000-0000B60F0000}"/>
    <cellStyle name="Neutral 35 2" xfId="4021" xr:uid="{00000000-0005-0000-0000-0000B70F0000}"/>
    <cellStyle name="Neutral 35 2 2" xfId="4022" xr:uid="{00000000-0005-0000-0000-0000B80F0000}"/>
    <cellStyle name="Neutral 35 2 2 2" xfId="4023" xr:uid="{00000000-0005-0000-0000-0000B90F0000}"/>
    <cellStyle name="Neutral 35 3" xfId="4024" xr:uid="{00000000-0005-0000-0000-0000BA0F0000}"/>
    <cellStyle name="Neutral 35 4" xfId="4025" xr:uid="{00000000-0005-0000-0000-0000BB0F0000}"/>
    <cellStyle name="Neutral 36" xfId="4026" xr:uid="{00000000-0005-0000-0000-0000BC0F0000}"/>
    <cellStyle name="Neutral 37" xfId="4027" xr:uid="{00000000-0005-0000-0000-0000BD0F0000}"/>
    <cellStyle name="Neutral 38" xfId="4028" xr:uid="{00000000-0005-0000-0000-0000BE0F0000}"/>
    <cellStyle name="Neutral 39" xfId="4029" xr:uid="{00000000-0005-0000-0000-0000BF0F0000}"/>
    <cellStyle name="Neutral 4" xfId="4030" xr:uid="{00000000-0005-0000-0000-0000C00F0000}"/>
    <cellStyle name="Neutral 4 2" xfId="4031" xr:uid="{00000000-0005-0000-0000-0000C10F0000}"/>
    <cellStyle name="Neutral 40" xfId="4032" xr:uid="{00000000-0005-0000-0000-0000C20F0000}"/>
    <cellStyle name="Neutral 41" xfId="4033" xr:uid="{00000000-0005-0000-0000-0000C30F0000}"/>
    <cellStyle name="Neutral 42" xfId="4034" xr:uid="{00000000-0005-0000-0000-0000C40F0000}"/>
    <cellStyle name="Neutral 43" xfId="4035" xr:uid="{00000000-0005-0000-0000-0000C50F0000}"/>
    <cellStyle name="Neutral 44" xfId="4036" xr:uid="{00000000-0005-0000-0000-0000C60F0000}"/>
    <cellStyle name="Neutral 45" xfId="4037" xr:uid="{00000000-0005-0000-0000-0000C70F0000}"/>
    <cellStyle name="Neutral 46" xfId="4038" xr:uid="{00000000-0005-0000-0000-0000C80F0000}"/>
    <cellStyle name="Neutral 47" xfId="4039" xr:uid="{00000000-0005-0000-0000-0000C90F0000}"/>
    <cellStyle name="Neutral 48" xfId="4040" xr:uid="{00000000-0005-0000-0000-0000CA0F0000}"/>
    <cellStyle name="Neutral 49" xfId="4041" xr:uid="{00000000-0005-0000-0000-0000CB0F0000}"/>
    <cellStyle name="Neutral 5" xfId="4042" xr:uid="{00000000-0005-0000-0000-0000CC0F0000}"/>
    <cellStyle name="Neutral 50" xfId="4043" xr:uid="{00000000-0005-0000-0000-0000CD0F0000}"/>
    <cellStyle name="Neutral 51" xfId="4044" xr:uid="{00000000-0005-0000-0000-0000CE0F0000}"/>
    <cellStyle name="Neutral 52" xfId="4045" xr:uid="{00000000-0005-0000-0000-0000CF0F0000}"/>
    <cellStyle name="Neutral 53" xfId="4046" xr:uid="{00000000-0005-0000-0000-0000D00F0000}"/>
    <cellStyle name="Neutral 54" xfId="4047" xr:uid="{00000000-0005-0000-0000-0000D10F0000}"/>
    <cellStyle name="Neutral 55" xfId="4048" xr:uid="{00000000-0005-0000-0000-0000D20F0000}"/>
    <cellStyle name="Neutral 56" xfId="4049" xr:uid="{00000000-0005-0000-0000-0000D30F0000}"/>
    <cellStyle name="Neutral 57" xfId="4050" xr:uid="{00000000-0005-0000-0000-0000D40F0000}"/>
    <cellStyle name="Neutral 58" xfId="4051" xr:uid="{00000000-0005-0000-0000-0000D50F0000}"/>
    <cellStyle name="Neutral 59" xfId="4052" xr:uid="{00000000-0005-0000-0000-0000D60F0000}"/>
    <cellStyle name="Neutral 6" xfId="4053" xr:uid="{00000000-0005-0000-0000-0000D70F0000}"/>
    <cellStyle name="Neutral 60" xfId="4054" xr:uid="{00000000-0005-0000-0000-0000D80F0000}"/>
    <cellStyle name="Neutral 60 2" xfId="4055" xr:uid="{00000000-0005-0000-0000-0000D90F0000}"/>
    <cellStyle name="Neutral 60 2 2" xfId="4056" xr:uid="{00000000-0005-0000-0000-0000DA0F0000}"/>
    <cellStyle name="Neutral 60 2 3" xfId="4057" xr:uid="{00000000-0005-0000-0000-0000DB0F0000}"/>
    <cellStyle name="Neutral 61" xfId="4058" xr:uid="{00000000-0005-0000-0000-0000DC0F0000}"/>
    <cellStyle name="Neutral 62" xfId="4059" xr:uid="{00000000-0005-0000-0000-0000DD0F0000}"/>
    <cellStyle name="Neutral 63" xfId="4060" xr:uid="{00000000-0005-0000-0000-0000DE0F0000}"/>
    <cellStyle name="Neutral 64" xfId="4061" xr:uid="{00000000-0005-0000-0000-0000DF0F0000}"/>
    <cellStyle name="Neutral 7" xfId="4062" xr:uid="{00000000-0005-0000-0000-0000E00F0000}"/>
    <cellStyle name="Neutral 8" xfId="4063" xr:uid="{00000000-0005-0000-0000-0000E10F0000}"/>
    <cellStyle name="Neutral 9" xfId="4064" xr:uid="{00000000-0005-0000-0000-0000E20F0000}"/>
    <cellStyle name="Neutrale" xfId="4065" xr:uid="{00000000-0005-0000-0000-0000E30F0000}"/>
    <cellStyle name="Non Standard Formula" xfId="4066" xr:uid="{00000000-0005-0000-0000-0000E40F0000}"/>
    <cellStyle name="Non User Input" xfId="4067" xr:uid="{00000000-0005-0000-0000-0000E50F0000}"/>
    <cellStyle name="None" xfId="4068" xr:uid="{00000000-0005-0000-0000-0000E60F0000}"/>
    <cellStyle name="Normal" xfId="0" builtinId="0"/>
    <cellStyle name="Normal 10" xfId="4069" xr:uid="{00000000-0005-0000-0000-0000E80F0000}"/>
    <cellStyle name="Normal 10 10" xfId="4070" xr:uid="{00000000-0005-0000-0000-0000E90F0000}"/>
    <cellStyle name="Normal 10 10 2" xfId="4071" xr:uid="{00000000-0005-0000-0000-0000EA0F0000}"/>
    <cellStyle name="Normal 10 11" xfId="4072" xr:uid="{00000000-0005-0000-0000-0000EB0F0000}"/>
    <cellStyle name="Normal 10 12" xfId="4073" xr:uid="{00000000-0005-0000-0000-0000EC0F0000}"/>
    <cellStyle name="Normal 10 13" xfId="4074" xr:uid="{00000000-0005-0000-0000-0000ED0F0000}"/>
    <cellStyle name="Normal 10 14" xfId="4075" xr:uid="{00000000-0005-0000-0000-0000EE0F0000}"/>
    <cellStyle name="Normal 10 15" xfId="4076" xr:uid="{00000000-0005-0000-0000-0000EF0F0000}"/>
    <cellStyle name="Normal 10 16" xfId="4077" xr:uid="{00000000-0005-0000-0000-0000F00F0000}"/>
    <cellStyle name="Normal 10 17" xfId="4078" xr:uid="{00000000-0005-0000-0000-0000F10F0000}"/>
    <cellStyle name="Normal 10 18" xfId="4079" xr:uid="{00000000-0005-0000-0000-0000F20F0000}"/>
    <cellStyle name="Normal 10 19" xfId="4080" xr:uid="{00000000-0005-0000-0000-0000F30F0000}"/>
    <cellStyle name="Normal 10 2" xfId="4081" xr:uid="{00000000-0005-0000-0000-0000F40F0000}"/>
    <cellStyle name="Normal 10 2 2" xfId="4082" xr:uid="{00000000-0005-0000-0000-0000F50F0000}"/>
    <cellStyle name="Normal 10 20" xfId="4083" xr:uid="{00000000-0005-0000-0000-0000F60F0000}"/>
    <cellStyle name="Normal 10 21" xfId="4084" xr:uid="{00000000-0005-0000-0000-0000F70F0000}"/>
    <cellStyle name="Normal 10 22" xfId="4085" xr:uid="{00000000-0005-0000-0000-0000F80F0000}"/>
    <cellStyle name="Normal 10 23" xfId="4086" xr:uid="{00000000-0005-0000-0000-0000F90F0000}"/>
    <cellStyle name="Normal 10 3" xfId="4087" xr:uid="{00000000-0005-0000-0000-0000FA0F0000}"/>
    <cellStyle name="Normal 10 3 2" xfId="4088" xr:uid="{00000000-0005-0000-0000-0000FB0F0000}"/>
    <cellStyle name="Normal 10 4" xfId="4089" xr:uid="{00000000-0005-0000-0000-0000FC0F0000}"/>
    <cellStyle name="Normal 10 5" xfId="4090" xr:uid="{00000000-0005-0000-0000-0000FD0F0000}"/>
    <cellStyle name="Normal 10 6" xfId="4091" xr:uid="{00000000-0005-0000-0000-0000FE0F0000}"/>
    <cellStyle name="Normal 10 7" xfId="4092" xr:uid="{00000000-0005-0000-0000-0000FF0F0000}"/>
    <cellStyle name="Normal 10 8" xfId="4093" xr:uid="{00000000-0005-0000-0000-000000100000}"/>
    <cellStyle name="Normal 10 9" xfId="4094" xr:uid="{00000000-0005-0000-0000-000001100000}"/>
    <cellStyle name="Normal 100" xfId="4095" xr:uid="{00000000-0005-0000-0000-000002100000}"/>
    <cellStyle name="Normal 101" xfId="4096" xr:uid="{00000000-0005-0000-0000-000003100000}"/>
    <cellStyle name="Normal 102" xfId="4097" xr:uid="{00000000-0005-0000-0000-000004100000}"/>
    <cellStyle name="Normal 103" xfId="4098" xr:uid="{00000000-0005-0000-0000-000005100000}"/>
    <cellStyle name="Normal 104" xfId="4099" xr:uid="{00000000-0005-0000-0000-000006100000}"/>
    <cellStyle name="Normal 105" xfId="4100" xr:uid="{00000000-0005-0000-0000-000007100000}"/>
    <cellStyle name="Normal 106" xfId="4101" xr:uid="{00000000-0005-0000-0000-000008100000}"/>
    <cellStyle name="Normal 107" xfId="4102" xr:uid="{00000000-0005-0000-0000-000009100000}"/>
    <cellStyle name="Normal 108" xfId="4103" xr:uid="{00000000-0005-0000-0000-00000A100000}"/>
    <cellStyle name="Normal 108 2" xfId="4104" xr:uid="{00000000-0005-0000-0000-00000B100000}"/>
    <cellStyle name="Normal 108 3" xfId="4105" xr:uid="{00000000-0005-0000-0000-00000C100000}"/>
    <cellStyle name="Normal 108 4" xfId="4106" xr:uid="{00000000-0005-0000-0000-00000D100000}"/>
    <cellStyle name="Normal 108 5" xfId="4107" xr:uid="{00000000-0005-0000-0000-00000E100000}"/>
    <cellStyle name="Normal 108 6" xfId="4108" xr:uid="{00000000-0005-0000-0000-00000F100000}"/>
    <cellStyle name="Normal 108 7" xfId="4109" xr:uid="{00000000-0005-0000-0000-000010100000}"/>
    <cellStyle name="Normal 108 8" xfId="4110" xr:uid="{00000000-0005-0000-0000-000011100000}"/>
    <cellStyle name="Normal 108 9" xfId="4111" xr:uid="{00000000-0005-0000-0000-000012100000}"/>
    <cellStyle name="Normal 109" xfId="4112" xr:uid="{00000000-0005-0000-0000-000013100000}"/>
    <cellStyle name="Normal 109 2" xfId="4113" xr:uid="{00000000-0005-0000-0000-000014100000}"/>
    <cellStyle name="Normal 109 3" xfId="4114" xr:uid="{00000000-0005-0000-0000-000015100000}"/>
    <cellStyle name="Normal 109 4" xfId="4115" xr:uid="{00000000-0005-0000-0000-000016100000}"/>
    <cellStyle name="Normal 109 5" xfId="4116" xr:uid="{00000000-0005-0000-0000-000017100000}"/>
    <cellStyle name="Normal 109 6" xfId="4117" xr:uid="{00000000-0005-0000-0000-000018100000}"/>
    <cellStyle name="Normal 109 7" xfId="4118" xr:uid="{00000000-0005-0000-0000-000019100000}"/>
    <cellStyle name="Normal 109 8" xfId="4119" xr:uid="{00000000-0005-0000-0000-00001A100000}"/>
    <cellStyle name="Normal 109 9" xfId="4120" xr:uid="{00000000-0005-0000-0000-00001B100000}"/>
    <cellStyle name="Normal 11" xfId="4121" xr:uid="{00000000-0005-0000-0000-00001C100000}"/>
    <cellStyle name="Normal 11 10" xfId="4122" xr:uid="{00000000-0005-0000-0000-00001D100000}"/>
    <cellStyle name="Normal 11 11" xfId="4123" xr:uid="{00000000-0005-0000-0000-00001E100000}"/>
    <cellStyle name="Normal 11 12" xfId="4124" xr:uid="{00000000-0005-0000-0000-00001F100000}"/>
    <cellStyle name="Normal 11 13" xfId="4125" xr:uid="{00000000-0005-0000-0000-000020100000}"/>
    <cellStyle name="Normal 11 14" xfId="4126" xr:uid="{00000000-0005-0000-0000-000021100000}"/>
    <cellStyle name="Normal 11 15" xfId="4127" xr:uid="{00000000-0005-0000-0000-000022100000}"/>
    <cellStyle name="Normal 11 16" xfId="4128" xr:uid="{00000000-0005-0000-0000-000023100000}"/>
    <cellStyle name="Normal 11 17" xfId="4129" xr:uid="{00000000-0005-0000-0000-000024100000}"/>
    <cellStyle name="Normal 11 18" xfId="4130" xr:uid="{00000000-0005-0000-0000-000025100000}"/>
    <cellStyle name="Normal 11 19" xfId="4131" xr:uid="{00000000-0005-0000-0000-000026100000}"/>
    <cellStyle name="Normal 11 2" xfId="4132" xr:uid="{00000000-0005-0000-0000-000027100000}"/>
    <cellStyle name="Normal 11 2 2" xfId="4133" xr:uid="{00000000-0005-0000-0000-000028100000}"/>
    <cellStyle name="Normal 11 20" xfId="4134" xr:uid="{00000000-0005-0000-0000-000029100000}"/>
    <cellStyle name="Normal 11 21" xfId="4135" xr:uid="{00000000-0005-0000-0000-00002A100000}"/>
    <cellStyle name="Normal 11 22" xfId="4136" xr:uid="{00000000-0005-0000-0000-00002B100000}"/>
    <cellStyle name="Normal 11 23" xfId="4137" xr:uid="{00000000-0005-0000-0000-00002C100000}"/>
    <cellStyle name="Normal 11 24" xfId="4138" xr:uid="{00000000-0005-0000-0000-00002D100000}"/>
    <cellStyle name="Normal 11 3" xfId="4139" xr:uid="{00000000-0005-0000-0000-00002E100000}"/>
    <cellStyle name="Normal 11 3 2" xfId="4140" xr:uid="{00000000-0005-0000-0000-00002F100000}"/>
    <cellStyle name="Normal 11 4" xfId="4141" xr:uid="{00000000-0005-0000-0000-000030100000}"/>
    <cellStyle name="Normal 11 5" xfId="4142" xr:uid="{00000000-0005-0000-0000-000031100000}"/>
    <cellStyle name="Normal 11 6" xfId="4143" xr:uid="{00000000-0005-0000-0000-000032100000}"/>
    <cellStyle name="Normal 11 7" xfId="4144" xr:uid="{00000000-0005-0000-0000-000033100000}"/>
    <cellStyle name="Normal 11 8" xfId="4145" xr:uid="{00000000-0005-0000-0000-000034100000}"/>
    <cellStyle name="Normal 11 9" xfId="4146" xr:uid="{00000000-0005-0000-0000-000035100000}"/>
    <cellStyle name="Normal 110" xfId="4147" xr:uid="{00000000-0005-0000-0000-000036100000}"/>
    <cellStyle name="Normal 111" xfId="4148" xr:uid="{00000000-0005-0000-0000-000037100000}"/>
    <cellStyle name="Normal 112" xfId="4149" xr:uid="{00000000-0005-0000-0000-000038100000}"/>
    <cellStyle name="Normal 113" xfId="4150" xr:uid="{00000000-0005-0000-0000-000039100000}"/>
    <cellStyle name="Normal 114" xfId="4151" xr:uid="{00000000-0005-0000-0000-00003A100000}"/>
    <cellStyle name="Normal 115" xfId="4152" xr:uid="{00000000-0005-0000-0000-00003B100000}"/>
    <cellStyle name="Normal 116" xfId="4153" xr:uid="{00000000-0005-0000-0000-00003C100000}"/>
    <cellStyle name="Normal 117" xfId="4154" xr:uid="{00000000-0005-0000-0000-00003D100000}"/>
    <cellStyle name="Normal 118" xfId="4155" xr:uid="{00000000-0005-0000-0000-00003E100000}"/>
    <cellStyle name="Normal 119" xfId="4156" xr:uid="{00000000-0005-0000-0000-00003F100000}"/>
    <cellStyle name="Normal 12" xfId="4157" xr:uid="{00000000-0005-0000-0000-000040100000}"/>
    <cellStyle name="Normal 12 10" xfId="4158" xr:uid="{00000000-0005-0000-0000-000041100000}"/>
    <cellStyle name="Normal 12 11" xfId="4159" xr:uid="{00000000-0005-0000-0000-000042100000}"/>
    <cellStyle name="Normal 12 12" xfId="4160" xr:uid="{00000000-0005-0000-0000-000043100000}"/>
    <cellStyle name="Normal 12 13" xfId="4161" xr:uid="{00000000-0005-0000-0000-000044100000}"/>
    <cellStyle name="Normal 12 14" xfId="4162" xr:uid="{00000000-0005-0000-0000-000045100000}"/>
    <cellStyle name="Normal 12 15" xfId="4163" xr:uid="{00000000-0005-0000-0000-000046100000}"/>
    <cellStyle name="Normal 12 16" xfId="4164" xr:uid="{00000000-0005-0000-0000-000047100000}"/>
    <cellStyle name="Normal 12 17" xfId="4165" xr:uid="{00000000-0005-0000-0000-000048100000}"/>
    <cellStyle name="Normal 12 18" xfId="4166" xr:uid="{00000000-0005-0000-0000-000049100000}"/>
    <cellStyle name="Normal 12 19" xfId="4167" xr:uid="{00000000-0005-0000-0000-00004A100000}"/>
    <cellStyle name="Normal 12 2" xfId="4168" xr:uid="{00000000-0005-0000-0000-00004B100000}"/>
    <cellStyle name="Normal 12 2 2" xfId="4169" xr:uid="{00000000-0005-0000-0000-00004C100000}"/>
    <cellStyle name="Normal 12 20" xfId="4170" xr:uid="{00000000-0005-0000-0000-00004D100000}"/>
    <cellStyle name="Normal 12 21" xfId="4171" xr:uid="{00000000-0005-0000-0000-00004E100000}"/>
    <cellStyle name="Normal 12 22" xfId="4172" xr:uid="{00000000-0005-0000-0000-00004F100000}"/>
    <cellStyle name="Normal 12 3" xfId="4173" xr:uid="{00000000-0005-0000-0000-000050100000}"/>
    <cellStyle name="Normal 12 4" xfId="4174" xr:uid="{00000000-0005-0000-0000-000051100000}"/>
    <cellStyle name="Normal 12 5" xfId="4175" xr:uid="{00000000-0005-0000-0000-000052100000}"/>
    <cellStyle name="Normal 12 6" xfId="4176" xr:uid="{00000000-0005-0000-0000-000053100000}"/>
    <cellStyle name="Normal 12 7" xfId="4177" xr:uid="{00000000-0005-0000-0000-000054100000}"/>
    <cellStyle name="Normal 12 8" xfId="4178" xr:uid="{00000000-0005-0000-0000-000055100000}"/>
    <cellStyle name="Normal 12 9" xfId="4179" xr:uid="{00000000-0005-0000-0000-000056100000}"/>
    <cellStyle name="Normal 120" xfId="4180" xr:uid="{00000000-0005-0000-0000-000057100000}"/>
    <cellStyle name="Normal 121" xfId="4181" xr:uid="{00000000-0005-0000-0000-000058100000}"/>
    <cellStyle name="Normal 122" xfId="4182" xr:uid="{00000000-0005-0000-0000-000059100000}"/>
    <cellStyle name="Normal 123" xfId="4183" xr:uid="{00000000-0005-0000-0000-00005A100000}"/>
    <cellStyle name="Normal 124" xfId="4184" xr:uid="{00000000-0005-0000-0000-00005B100000}"/>
    <cellStyle name="Normal 125" xfId="4185" xr:uid="{00000000-0005-0000-0000-00005C100000}"/>
    <cellStyle name="Normal 126" xfId="4186" xr:uid="{00000000-0005-0000-0000-00005D100000}"/>
    <cellStyle name="Normal 127" xfId="4187" xr:uid="{00000000-0005-0000-0000-00005E100000}"/>
    <cellStyle name="Normal 128" xfId="4188" xr:uid="{00000000-0005-0000-0000-00005F100000}"/>
    <cellStyle name="Normal 128 2" xfId="4189" xr:uid="{00000000-0005-0000-0000-000060100000}"/>
    <cellStyle name="Normal 128 3" xfId="4190" xr:uid="{00000000-0005-0000-0000-000061100000}"/>
    <cellStyle name="Normal 128 4" xfId="4191" xr:uid="{00000000-0005-0000-0000-000062100000}"/>
    <cellStyle name="Normal 128 5" xfId="4192" xr:uid="{00000000-0005-0000-0000-000063100000}"/>
    <cellStyle name="Normal 129" xfId="4193" xr:uid="{00000000-0005-0000-0000-000064100000}"/>
    <cellStyle name="Normal 129 2" xfId="4194" xr:uid="{00000000-0005-0000-0000-000065100000}"/>
    <cellStyle name="Normal 129 3" xfId="4195" xr:uid="{00000000-0005-0000-0000-000066100000}"/>
    <cellStyle name="Normal 129 4" xfId="4196" xr:uid="{00000000-0005-0000-0000-000067100000}"/>
    <cellStyle name="Normal 129 5" xfId="4197" xr:uid="{00000000-0005-0000-0000-000068100000}"/>
    <cellStyle name="Normal 13" xfId="4198" xr:uid="{00000000-0005-0000-0000-000069100000}"/>
    <cellStyle name="Normal 13 10" xfId="4199" xr:uid="{00000000-0005-0000-0000-00006A100000}"/>
    <cellStyle name="Normal 13 11" xfId="4200" xr:uid="{00000000-0005-0000-0000-00006B100000}"/>
    <cellStyle name="Normal 13 12" xfId="4201" xr:uid="{00000000-0005-0000-0000-00006C100000}"/>
    <cellStyle name="Normal 13 13" xfId="4202" xr:uid="{00000000-0005-0000-0000-00006D100000}"/>
    <cellStyle name="Normal 13 14" xfId="4203" xr:uid="{00000000-0005-0000-0000-00006E100000}"/>
    <cellStyle name="Normal 13 15" xfId="4204" xr:uid="{00000000-0005-0000-0000-00006F100000}"/>
    <cellStyle name="Normal 13 16" xfId="4205" xr:uid="{00000000-0005-0000-0000-000070100000}"/>
    <cellStyle name="Normal 13 17" xfId="4206" xr:uid="{00000000-0005-0000-0000-000071100000}"/>
    <cellStyle name="Normal 13 18" xfId="4207" xr:uid="{00000000-0005-0000-0000-000072100000}"/>
    <cellStyle name="Normal 13 19" xfId="4208" xr:uid="{00000000-0005-0000-0000-000073100000}"/>
    <cellStyle name="Normal 13 2" xfId="4209" xr:uid="{00000000-0005-0000-0000-000074100000}"/>
    <cellStyle name="Normal 13 2 2" xfId="4210" xr:uid="{00000000-0005-0000-0000-000075100000}"/>
    <cellStyle name="Normal 13 2 3" xfId="4211" xr:uid="{00000000-0005-0000-0000-000076100000}"/>
    <cellStyle name="Normal 13 2 3 2" xfId="4212" xr:uid="{00000000-0005-0000-0000-000077100000}"/>
    <cellStyle name="Normal 13 20" xfId="4213" xr:uid="{00000000-0005-0000-0000-000078100000}"/>
    <cellStyle name="Normal 13 21" xfId="4214" xr:uid="{00000000-0005-0000-0000-000079100000}"/>
    <cellStyle name="Normal 13 22" xfId="4215" xr:uid="{00000000-0005-0000-0000-00007A100000}"/>
    <cellStyle name="Normal 13 23" xfId="4216" xr:uid="{00000000-0005-0000-0000-00007B100000}"/>
    <cellStyle name="Normal 13 3" xfId="4217" xr:uid="{00000000-0005-0000-0000-00007C100000}"/>
    <cellStyle name="Normal 13 3 2" xfId="4218" xr:uid="{00000000-0005-0000-0000-00007D100000}"/>
    <cellStyle name="Normal 13 4" xfId="4219" xr:uid="{00000000-0005-0000-0000-00007E100000}"/>
    <cellStyle name="Normal 13 4 2" xfId="4220" xr:uid="{00000000-0005-0000-0000-00007F100000}"/>
    <cellStyle name="Normal 13 5" xfId="4221" xr:uid="{00000000-0005-0000-0000-000080100000}"/>
    <cellStyle name="Normal 13 5 2" xfId="4222" xr:uid="{00000000-0005-0000-0000-000081100000}"/>
    <cellStyle name="Normal 13 6" xfId="4223" xr:uid="{00000000-0005-0000-0000-000082100000}"/>
    <cellStyle name="Normal 13 6 2" xfId="4224" xr:uid="{00000000-0005-0000-0000-000083100000}"/>
    <cellStyle name="Normal 13 7" xfId="4225" xr:uid="{00000000-0005-0000-0000-000084100000}"/>
    <cellStyle name="Normal 13 8" xfId="4226" xr:uid="{00000000-0005-0000-0000-000085100000}"/>
    <cellStyle name="Normal 13 9" xfId="4227" xr:uid="{00000000-0005-0000-0000-000086100000}"/>
    <cellStyle name="Normal 130" xfId="4228" xr:uid="{00000000-0005-0000-0000-000087100000}"/>
    <cellStyle name="Normal 131" xfId="4229" xr:uid="{00000000-0005-0000-0000-000088100000}"/>
    <cellStyle name="Normal 132" xfId="4230" xr:uid="{00000000-0005-0000-0000-000089100000}"/>
    <cellStyle name="Normal 133" xfId="4231" xr:uid="{00000000-0005-0000-0000-00008A100000}"/>
    <cellStyle name="Normal 134" xfId="4232" xr:uid="{00000000-0005-0000-0000-00008B100000}"/>
    <cellStyle name="Normal 135" xfId="4233" xr:uid="{00000000-0005-0000-0000-00008C100000}"/>
    <cellStyle name="Normal 136" xfId="4234" xr:uid="{00000000-0005-0000-0000-00008D100000}"/>
    <cellStyle name="Normal 137" xfId="4235" xr:uid="{00000000-0005-0000-0000-00008E100000}"/>
    <cellStyle name="Normal 138" xfId="4236" xr:uid="{00000000-0005-0000-0000-00008F100000}"/>
    <cellStyle name="Normal 139" xfId="4237" xr:uid="{00000000-0005-0000-0000-000090100000}"/>
    <cellStyle name="Normal 14" xfId="4238" xr:uid="{00000000-0005-0000-0000-000091100000}"/>
    <cellStyle name="Normal 14 10" xfId="4239" xr:uid="{00000000-0005-0000-0000-000092100000}"/>
    <cellStyle name="Normal 14 11" xfId="4240" xr:uid="{00000000-0005-0000-0000-000093100000}"/>
    <cellStyle name="Normal 14 12" xfId="4241" xr:uid="{00000000-0005-0000-0000-000094100000}"/>
    <cellStyle name="Normal 14 13" xfId="4242" xr:uid="{00000000-0005-0000-0000-000095100000}"/>
    <cellStyle name="Normal 14 14" xfId="4243" xr:uid="{00000000-0005-0000-0000-000096100000}"/>
    <cellStyle name="Normal 14 15" xfId="4244" xr:uid="{00000000-0005-0000-0000-000097100000}"/>
    <cellStyle name="Normal 14 16" xfId="4245" xr:uid="{00000000-0005-0000-0000-000098100000}"/>
    <cellStyle name="Normal 14 17" xfId="4246" xr:uid="{00000000-0005-0000-0000-000099100000}"/>
    <cellStyle name="Normal 14 18" xfId="4247" xr:uid="{00000000-0005-0000-0000-00009A100000}"/>
    <cellStyle name="Normal 14 19" xfId="4248" xr:uid="{00000000-0005-0000-0000-00009B100000}"/>
    <cellStyle name="Normal 14 2" xfId="4249" xr:uid="{00000000-0005-0000-0000-00009C100000}"/>
    <cellStyle name="Normal 14 2 2" xfId="4250" xr:uid="{00000000-0005-0000-0000-00009D100000}"/>
    <cellStyle name="Normal 14 2 2 2" xfId="4251" xr:uid="{00000000-0005-0000-0000-00009E100000}"/>
    <cellStyle name="Normal 14 2 2 2 2" xfId="4252" xr:uid="{00000000-0005-0000-0000-00009F100000}"/>
    <cellStyle name="Normal 14 2 2 3" xfId="4253" xr:uid="{00000000-0005-0000-0000-0000A0100000}"/>
    <cellStyle name="Normal 14 2 2 4" xfId="4254" xr:uid="{00000000-0005-0000-0000-0000A1100000}"/>
    <cellStyle name="Normal 14 2 3" xfId="4255" xr:uid="{00000000-0005-0000-0000-0000A2100000}"/>
    <cellStyle name="Normal 14 20" xfId="4256" xr:uid="{00000000-0005-0000-0000-0000A3100000}"/>
    <cellStyle name="Normal 14 21" xfId="4257" xr:uid="{00000000-0005-0000-0000-0000A4100000}"/>
    <cellStyle name="Normal 14 22" xfId="4258" xr:uid="{00000000-0005-0000-0000-0000A5100000}"/>
    <cellStyle name="Normal 14 3" xfId="4259" xr:uid="{00000000-0005-0000-0000-0000A6100000}"/>
    <cellStyle name="Normal 14 3 2" xfId="4260" xr:uid="{00000000-0005-0000-0000-0000A7100000}"/>
    <cellStyle name="Normal 14 4" xfId="4261" xr:uid="{00000000-0005-0000-0000-0000A8100000}"/>
    <cellStyle name="Normal 14 4 2" xfId="4262" xr:uid="{00000000-0005-0000-0000-0000A9100000}"/>
    <cellStyle name="Normal 14 4 3" xfId="4263" xr:uid="{00000000-0005-0000-0000-0000AA100000}"/>
    <cellStyle name="Normal 14 5" xfId="4264" xr:uid="{00000000-0005-0000-0000-0000AB100000}"/>
    <cellStyle name="Normal 14 5 2" xfId="4265" xr:uid="{00000000-0005-0000-0000-0000AC100000}"/>
    <cellStyle name="Normal 14 5 3" xfId="4266" xr:uid="{00000000-0005-0000-0000-0000AD100000}"/>
    <cellStyle name="Normal 14 6" xfId="4267" xr:uid="{00000000-0005-0000-0000-0000AE100000}"/>
    <cellStyle name="Normal 14 7" xfId="4268" xr:uid="{00000000-0005-0000-0000-0000AF100000}"/>
    <cellStyle name="Normal 14 8" xfId="4269" xr:uid="{00000000-0005-0000-0000-0000B0100000}"/>
    <cellStyle name="Normal 14 9" xfId="4270" xr:uid="{00000000-0005-0000-0000-0000B1100000}"/>
    <cellStyle name="Normal 140" xfId="4271" xr:uid="{00000000-0005-0000-0000-0000B2100000}"/>
    <cellStyle name="Normal 141" xfId="4272" xr:uid="{00000000-0005-0000-0000-0000B3100000}"/>
    <cellStyle name="Normal 142" xfId="4273" xr:uid="{00000000-0005-0000-0000-0000B4100000}"/>
    <cellStyle name="Normal 143" xfId="4274" xr:uid="{00000000-0005-0000-0000-0000B5100000}"/>
    <cellStyle name="Normal 144" xfId="4275" xr:uid="{00000000-0005-0000-0000-0000B6100000}"/>
    <cellStyle name="Normal 145" xfId="4276" xr:uid="{00000000-0005-0000-0000-0000B7100000}"/>
    <cellStyle name="Normal 146" xfId="4277" xr:uid="{00000000-0005-0000-0000-0000B8100000}"/>
    <cellStyle name="Normal 147" xfId="4278" xr:uid="{00000000-0005-0000-0000-0000B9100000}"/>
    <cellStyle name="Normal 147 2" xfId="4279" xr:uid="{00000000-0005-0000-0000-0000BA100000}"/>
    <cellStyle name="Normal 147 3" xfId="4280" xr:uid="{00000000-0005-0000-0000-0000BB100000}"/>
    <cellStyle name="Normal 147 4" xfId="4281" xr:uid="{00000000-0005-0000-0000-0000BC100000}"/>
    <cellStyle name="Normal 148" xfId="4282" xr:uid="{00000000-0005-0000-0000-0000BD100000}"/>
    <cellStyle name="Normal 149" xfId="4283" xr:uid="{00000000-0005-0000-0000-0000BE100000}"/>
    <cellStyle name="Normal 15" xfId="4284" xr:uid="{00000000-0005-0000-0000-0000BF100000}"/>
    <cellStyle name="Normal 15 10" xfId="4285" xr:uid="{00000000-0005-0000-0000-0000C0100000}"/>
    <cellStyle name="Normal 15 11" xfId="4286" xr:uid="{00000000-0005-0000-0000-0000C1100000}"/>
    <cellStyle name="Normal 15 12" xfId="4287" xr:uid="{00000000-0005-0000-0000-0000C2100000}"/>
    <cellStyle name="Normal 15 13" xfId="4288" xr:uid="{00000000-0005-0000-0000-0000C3100000}"/>
    <cellStyle name="Normal 15 14" xfId="4289" xr:uid="{00000000-0005-0000-0000-0000C4100000}"/>
    <cellStyle name="Normal 15 15" xfId="4290" xr:uid="{00000000-0005-0000-0000-0000C5100000}"/>
    <cellStyle name="Normal 15 16" xfId="4291" xr:uid="{00000000-0005-0000-0000-0000C6100000}"/>
    <cellStyle name="Normal 15 17" xfId="4292" xr:uid="{00000000-0005-0000-0000-0000C7100000}"/>
    <cellStyle name="Normal 15 18" xfId="4293" xr:uid="{00000000-0005-0000-0000-0000C8100000}"/>
    <cellStyle name="Normal 15 19" xfId="4294" xr:uid="{00000000-0005-0000-0000-0000C9100000}"/>
    <cellStyle name="Normal 15 2" xfId="4295" xr:uid="{00000000-0005-0000-0000-0000CA100000}"/>
    <cellStyle name="Normal 15 2 2" xfId="4296" xr:uid="{00000000-0005-0000-0000-0000CB100000}"/>
    <cellStyle name="Normal 15 20" xfId="4297" xr:uid="{00000000-0005-0000-0000-0000CC100000}"/>
    <cellStyle name="Normal 15 21" xfId="4298" xr:uid="{00000000-0005-0000-0000-0000CD100000}"/>
    <cellStyle name="Normal 15 22" xfId="4299" xr:uid="{00000000-0005-0000-0000-0000CE100000}"/>
    <cellStyle name="Normal 15 3" xfId="4300" xr:uid="{00000000-0005-0000-0000-0000CF100000}"/>
    <cellStyle name="Normal 15 4" xfId="4301" xr:uid="{00000000-0005-0000-0000-0000D0100000}"/>
    <cellStyle name="Normal 15 5" xfId="4302" xr:uid="{00000000-0005-0000-0000-0000D1100000}"/>
    <cellStyle name="Normal 15 6" xfId="4303" xr:uid="{00000000-0005-0000-0000-0000D2100000}"/>
    <cellStyle name="Normal 15 7" xfId="4304" xr:uid="{00000000-0005-0000-0000-0000D3100000}"/>
    <cellStyle name="Normal 15 8" xfId="4305" xr:uid="{00000000-0005-0000-0000-0000D4100000}"/>
    <cellStyle name="Normal 15 9" xfId="4306" xr:uid="{00000000-0005-0000-0000-0000D5100000}"/>
    <cellStyle name="Normal 150" xfId="4307" xr:uid="{00000000-0005-0000-0000-0000D6100000}"/>
    <cellStyle name="Normal 151" xfId="4308" xr:uid="{00000000-0005-0000-0000-0000D7100000}"/>
    <cellStyle name="Normal 152" xfId="4309" xr:uid="{00000000-0005-0000-0000-0000D8100000}"/>
    <cellStyle name="Normal 153" xfId="4310" xr:uid="{00000000-0005-0000-0000-0000D9100000}"/>
    <cellStyle name="Normal 154" xfId="4311" xr:uid="{00000000-0005-0000-0000-0000DA100000}"/>
    <cellStyle name="Normal 155" xfId="4312" xr:uid="{00000000-0005-0000-0000-0000DB100000}"/>
    <cellStyle name="Normal 156" xfId="4313" xr:uid="{00000000-0005-0000-0000-0000DC100000}"/>
    <cellStyle name="Normal 157" xfId="4314" xr:uid="{00000000-0005-0000-0000-0000DD100000}"/>
    <cellStyle name="Normal 158" xfId="4315" xr:uid="{00000000-0005-0000-0000-0000DE100000}"/>
    <cellStyle name="Normal 159" xfId="4316" xr:uid="{00000000-0005-0000-0000-0000DF100000}"/>
    <cellStyle name="Normal 16" xfId="4317" xr:uid="{00000000-0005-0000-0000-0000E0100000}"/>
    <cellStyle name="Normal 16 10" xfId="4318" xr:uid="{00000000-0005-0000-0000-0000E1100000}"/>
    <cellStyle name="Normal 16 11" xfId="4319" xr:uid="{00000000-0005-0000-0000-0000E2100000}"/>
    <cellStyle name="Normal 16 12" xfId="4320" xr:uid="{00000000-0005-0000-0000-0000E3100000}"/>
    <cellStyle name="Normal 16 13" xfId="4321" xr:uid="{00000000-0005-0000-0000-0000E4100000}"/>
    <cellStyle name="Normal 16 14" xfId="4322" xr:uid="{00000000-0005-0000-0000-0000E5100000}"/>
    <cellStyle name="Normal 16 15" xfId="4323" xr:uid="{00000000-0005-0000-0000-0000E6100000}"/>
    <cellStyle name="Normal 16 16" xfId="4324" xr:uid="{00000000-0005-0000-0000-0000E7100000}"/>
    <cellStyle name="Normal 16 17" xfId="4325" xr:uid="{00000000-0005-0000-0000-0000E8100000}"/>
    <cellStyle name="Normal 16 18" xfId="4326" xr:uid="{00000000-0005-0000-0000-0000E9100000}"/>
    <cellStyle name="Normal 16 19" xfId="4327" xr:uid="{00000000-0005-0000-0000-0000EA100000}"/>
    <cellStyle name="Normal 16 2" xfId="4328" xr:uid="{00000000-0005-0000-0000-0000EB100000}"/>
    <cellStyle name="Normal 16 2 2" xfId="4329" xr:uid="{00000000-0005-0000-0000-0000EC100000}"/>
    <cellStyle name="Normal 16 20" xfId="4330" xr:uid="{00000000-0005-0000-0000-0000ED100000}"/>
    <cellStyle name="Normal 16 21" xfId="4331" xr:uid="{00000000-0005-0000-0000-0000EE100000}"/>
    <cellStyle name="Normal 16 22" xfId="4332" xr:uid="{00000000-0005-0000-0000-0000EF100000}"/>
    <cellStyle name="Normal 16 3" xfId="4333" xr:uid="{00000000-0005-0000-0000-0000F0100000}"/>
    <cellStyle name="Normal 16 4" xfId="4334" xr:uid="{00000000-0005-0000-0000-0000F1100000}"/>
    <cellStyle name="Normal 16 5" xfId="4335" xr:uid="{00000000-0005-0000-0000-0000F2100000}"/>
    <cellStyle name="Normal 16 6" xfId="4336" xr:uid="{00000000-0005-0000-0000-0000F3100000}"/>
    <cellStyle name="Normal 16 7" xfId="4337" xr:uid="{00000000-0005-0000-0000-0000F4100000}"/>
    <cellStyle name="Normal 16 8" xfId="4338" xr:uid="{00000000-0005-0000-0000-0000F5100000}"/>
    <cellStyle name="Normal 16 9" xfId="4339" xr:uid="{00000000-0005-0000-0000-0000F6100000}"/>
    <cellStyle name="Normal 160" xfId="4340" xr:uid="{00000000-0005-0000-0000-0000F7100000}"/>
    <cellStyle name="Normal 161" xfId="4341" xr:uid="{00000000-0005-0000-0000-0000F8100000}"/>
    <cellStyle name="Normal 162" xfId="4342" xr:uid="{00000000-0005-0000-0000-0000F9100000}"/>
    <cellStyle name="Normal 163" xfId="4343" xr:uid="{00000000-0005-0000-0000-0000FA100000}"/>
    <cellStyle name="Normal 164" xfId="4344" xr:uid="{00000000-0005-0000-0000-0000FB100000}"/>
    <cellStyle name="Normal 165" xfId="4345" xr:uid="{00000000-0005-0000-0000-0000FC100000}"/>
    <cellStyle name="Normal 166" xfId="4346" xr:uid="{00000000-0005-0000-0000-0000FD100000}"/>
    <cellStyle name="Normal 167" xfId="4347" xr:uid="{00000000-0005-0000-0000-0000FE100000}"/>
    <cellStyle name="Normal 168" xfId="4348" xr:uid="{00000000-0005-0000-0000-0000FF100000}"/>
    <cellStyle name="Normal 169" xfId="4349" xr:uid="{00000000-0005-0000-0000-000000110000}"/>
    <cellStyle name="Normal 17" xfId="4350" xr:uid="{00000000-0005-0000-0000-000001110000}"/>
    <cellStyle name="Normal 17 10" xfId="4351" xr:uid="{00000000-0005-0000-0000-000002110000}"/>
    <cellStyle name="Normal 17 11" xfId="4352" xr:uid="{00000000-0005-0000-0000-000003110000}"/>
    <cellStyle name="Normal 17 12" xfId="4353" xr:uid="{00000000-0005-0000-0000-000004110000}"/>
    <cellStyle name="Normal 17 13" xfId="4354" xr:uid="{00000000-0005-0000-0000-000005110000}"/>
    <cellStyle name="Normal 17 14" xfId="4355" xr:uid="{00000000-0005-0000-0000-000006110000}"/>
    <cellStyle name="Normal 17 15" xfId="4356" xr:uid="{00000000-0005-0000-0000-000007110000}"/>
    <cellStyle name="Normal 17 16" xfId="4357" xr:uid="{00000000-0005-0000-0000-000008110000}"/>
    <cellStyle name="Normal 17 17" xfId="4358" xr:uid="{00000000-0005-0000-0000-000009110000}"/>
    <cellStyle name="Normal 17 18" xfId="4359" xr:uid="{00000000-0005-0000-0000-00000A110000}"/>
    <cellStyle name="Normal 17 19" xfId="4360" xr:uid="{00000000-0005-0000-0000-00000B110000}"/>
    <cellStyle name="Normal 17 2" xfId="4361" xr:uid="{00000000-0005-0000-0000-00000C110000}"/>
    <cellStyle name="Normal 17 2 2" xfId="4362" xr:uid="{00000000-0005-0000-0000-00000D110000}"/>
    <cellStyle name="Normal 17 20" xfId="4363" xr:uid="{00000000-0005-0000-0000-00000E110000}"/>
    <cellStyle name="Normal 17 21" xfId="4364" xr:uid="{00000000-0005-0000-0000-00000F110000}"/>
    <cellStyle name="Normal 17 22" xfId="4365" xr:uid="{00000000-0005-0000-0000-000010110000}"/>
    <cellStyle name="Normal 17 3" xfId="4366" xr:uid="{00000000-0005-0000-0000-000011110000}"/>
    <cellStyle name="Normal 17 4" xfId="4367" xr:uid="{00000000-0005-0000-0000-000012110000}"/>
    <cellStyle name="Normal 17 5" xfId="4368" xr:uid="{00000000-0005-0000-0000-000013110000}"/>
    <cellStyle name="Normal 17 6" xfId="4369" xr:uid="{00000000-0005-0000-0000-000014110000}"/>
    <cellStyle name="Normal 17 7" xfId="4370" xr:uid="{00000000-0005-0000-0000-000015110000}"/>
    <cellStyle name="Normal 17 8" xfId="4371" xr:uid="{00000000-0005-0000-0000-000016110000}"/>
    <cellStyle name="Normal 17 9" xfId="4372" xr:uid="{00000000-0005-0000-0000-000017110000}"/>
    <cellStyle name="Normal 170" xfId="4373" xr:uid="{00000000-0005-0000-0000-000018110000}"/>
    <cellStyle name="Normal 171" xfId="4374" xr:uid="{00000000-0005-0000-0000-000019110000}"/>
    <cellStyle name="Normal 172" xfId="4375" xr:uid="{00000000-0005-0000-0000-00001A110000}"/>
    <cellStyle name="Normal 173" xfId="4376" xr:uid="{00000000-0005-0000-0000-00001B110000}"/>
    <cellStyle name="Normal 174" xfId="4377" xr:uid="{00000000-0005-0000-0000-00001C110000}"/>
    <cellStyle name="Normal 175" xfId="4378" xr:uid="{00000000-0005-0000-0000-00001D110000}"/>
    <cellStyle name="Normal 176" xfId="4379" xr:uid="{00000000-0005-0000-0000-00001E110000}"/>
    <cellStyle name="Normal 177" xfId="4380" xr:uid="{00000000-0005-0000-0000-00001F110000}"/>
    <cellStyle name="Normal 178" xfId="4381" xr:uid="{00000000-0005-0000-0000-000020110000}"/>
    <cellStyle name="Normal 179" xfId="4382" xr:uid="{00000000-0005-0000-0000-000021110000}"/>
    <cellStyle name="Normal 18" xfId="4383" xr:uid="{00000000-0005-0000-0000-000022110000}"/>
    <cellStyle name="Normal 18 2" xfId="4384" xr:uid="{00000000-0005-0000-0000-000023110000}"/>
    <cellStyle name="Normal 18 3" xfId="4385" xr:uid="{00000000-0005-0000-0000-000024110000}"/>
    <cellStyle name="Normal 180" xfId="4386" xr:uid="{00000000-0005-0000-0000-000025110000}"/>
    <cellStyle name="Normal 181" xfId="4387" xr:uid="{00000000-0005-0000-0000-000026110000}"/>
    <cellStyle name="Normal 182" xfId="4388" xr:uid="{00000000-0005-0000-0000-000027110000}"/>
    <cellStyle name="Normal 183" xfId="4389" xr:uid="{00000000-0005-0000-0000-000028110000}"/>
    <cellStyle name="Normal 184" xfId="4390" xr:uid="{00000000-0005-0000-0000-000029110000}"/>
    <cellStyle name="Normal 185" xfId="4391" xr:uid="{00000000-0005-0000-0000-00002A110000}"/>
    <cellStyle name="Normal 186" xfId="4392" xr:uid="{00000000-0005-0000-0000-00002B110000}"/>
    <cellStyle name="Normal 187" xfId="4393" xr:uid="{00000000-0005-0000-0000-00002C110000}"/>
    <cellStyle name="Normal 188" xfId="4394" xr:uid="{00000000-0005-0000-0000-00002D110000}"/>
    <cellStyle name="Normal 189" xfId="4395" xr:uid="{00000000-0005-0000-0000-00002E110000}"/>
    <cellStyle name="Normal 19" xfId="4396" xr:uid="{00000000-0005-0000-0000-00002F110000}"/>
    <cellStyle name="Normal 19 10" xfId="4397" xr:uid="{00000000-0005-0000-0000-000030110000}"/>
    <cellStyle name="Normal 19 11" xfId="4398" xr:uid="{00000000-0005-0000-0000-000031110000}"/>
    <cellStyle name="Normal 19 12" xfId="4399" xr:uid="{00000000-0005-0000-0000-000032110000}"/>
    <cellStyle name="Normal 19 13" xfId="4400" xr:uid="{00000000-0005-0000-0000-000033110000}"/>
    <cellStyle name="Normal 19 14" xfId="4401" xr:uid="{00000000-0005-0000-0000-000034110000}"/>
    <cellStyle name="Normal 19 15" xfId="4402" xr:uid="{00000000-0005-0000-0000-000035110000}"/>
    <cellStyle name="Normal 19 16" xfId="4403" xr:uid="{00000000-0005-0000-0000-000036110000}"/>
    <cellStyle name="Normal 19 17" xfId="4404" xr:uid="{00000000-0005-0000-0000-000037110000}"/>
    <cellStyle name="Normal 19 18" xfId="4405" xr:uid="{00000000-0005-0000-0000-000038110000}"/>
    <cellStyle name="Normal 19 19" xfId="4406" xr:uid="{00000000-0005-0000-0000-000039110000}"/>
    <cellStyle name="Normal 19 2" xfId="4407" xr:uid="{00000000-0005-0000-0000-00003A110000}"/>
    <cellStyle name="Normal 19 2 2" xfId="4408" xr:uid="{00000000-0005-0000-0000-00003B110000}"/>
    <cellStyle name="Normal 19 20" xfId="4409" xr:uid="{00000000-0005-0000-0000-00003C110000}"/>
    <cellStyle name="Normal 19 21" xfId="4410" xr:uid="{00000000-0005-0000-0000-00003D110000}"/>
    <cellStyle name="Normal 19 22" xfId="4411" xr:uid="{00000000-0005-0000-0000-00003E110000}"/>
    <cellStyle name="Normal 19 3" xfId="4412" xr:uid="{00000000-0005-0000-0000-00003F110000}"/>
    <cellStyle name="Normal 19 4" xfId="4413" xr:uid="{00000000-0005-0000-0000-000040110000}"/>
    <cellStyle name="Normal 19 5" xfId="4414" xr:uid="{00000000-0005-0000-0000-000041110000}"/>
    <cellStyle name="Normal 19 6" xfId="4415" xr:uid="{00000000-0005-0000-0000-000042110000}"/>
    <cellStyle name="Normal 19 7" xfId="4416" xr:uid="{00000000-0005-0000-0000-000043110000}"/>
    <cellStyle name="Normal 19 8" xfId="4417" xr:uid="{00000000-0005-0000-0000-000044110000}"/>
    <cellStyle name="Normal 19 9" xfId="4418" xr:uid="{00000000-0005-0000-0000-000045110000}"/>
    <cellStyle name="Normal 190" xfId="4419" xr:uid="{00000000-0005-0000-0000-000046110000}"/>
    <cellStyle name="Normal 191" xfId="4420" xr:uid="{00000000-0005-0000-0000-000047110000}"/>
    <cellStyle name="Normal 192" xfId="4421" xr:uid="{00000000-0005-0000-0000-000048110000}"/>
    <cellStyle name="Normal 193" xfId="4422" xr:uid="{00000000-0005-0000-0000-000049110000}"/>
    <cellStyle name="Normal 194" xfId="4423" xr:uid="{00000000-0005-0000-0000-00004A110000}"/>
    <cellStyle name="Normal 195" xfId="4424" xr:uid="{00000000-0005-0000-0000-00004B110000}"/>
    <cellStyle name="Normal 196" xfId="4425" xr:uid="{00000000-0005-0000-0000-00004C110000}"/>
    <cellStyle name="Normal 196 2" xfId="4426" xr:uid="{00000000-0005-0000-0000-00004D110000}"/>
    <cellStyle name="Normal 196 3" xfId="4427" xr:uid="{00000000-0005-0000-0000-00004E110000}"/>
    <cellStyle name="Normal 197" xfId="4428" xr:uid="{00000000-0005-0000-0000-00004F110000}"/>
    <cellStyle name="Normal 198" xfId="4429" xr:uid="{00000000-0005-0000-0000-000050110000}"/>
    <cellStyle name="Normal 199" xfId="4430" xr:uid="{00000000-0005-0000-0000-000051110000}"/>
    <cellStyle name="Normal 199 2" xfId="4431" xr:uid="{00000000-0005-0000-0000-000052110000}"/>
    <cellStyle name="Normal 2" xfId="4432" xr:uid="{00000000-0005-0000-0000-000053110000}"/>
    <cellStyle name="Normal 2 10" xfId="4433" xr:uid="{00000000-0005-0000-0000-000054110000}"/>
    <cellStyle name="Normal 2 10 2" xfId="4434" xr:uid="{00000000-0005-0000-0000-000055110000}"/>
    <cellStyle name="Normal 2 100" xfId="4435" xr:uid="{00000000-0005-0000-0000-000056110000}"/>
    <cellStyle name="Normal 2 101" xfId="4436" xr:uid="{00000000-0005-0000-0000-000057110000}"/>
    <cellStyle name="Normal 2 102" xfId="4437" xr:uid="{00000000-0005-0000-0000-000058110000}"/>
    <cellStyle name="Normal 2 103" xfId="4438" xr:uid="{00000000-0005-0000-0000-000059110000}"/>
    <cellStyle name="Normal 2 104" xfId="4439" xr:uid="{00000000-0005-0000-0000-00005A110000}"/>
    <cellStyle name="Normal 2 105" xfId="4440" xr:uid="{00000000-0005-0000-0000-00005B110000}"/>
    <cellStyle name="Normal 2 106" xfId="4441" xr:uid="{00000000-0005-0000-0000-00005C110000}"/>
    <cellStyle name="Normal 2 107" xfId="4442" xr:uid="{00000000-0005-0000-0000-00005D110000}"/>
    <cellStyle name="Normal 2 108" xfId="4443" xr:uid="{00000000-0005-0000-0000-00005E110000}"/>
    <cellStyle name="Normal 2 109" xfId="4444" xr:uid="{00000000-0005-0000-0000-00005F110000}"/>
    <cellStyle name="Normal 2 11" xfId="4445" xr:uid="{00000000-0005-0000-0000-000060110000}"/>
    <cellStyle name="Normal 2 11 2" xfId="4446" xr:uid="{00000000-0005-0000-0000-000061110000}"/>
    <cellStyle name="Normal 2 110" xfId="4447" xr:uid="{00000000-0005-0000-0000-000062110000}"/>
    <cellStyle name="Normal 2 111" xfId="4448" xr:uid="{00000000-0005-0000-0000-000063110000}"/>
    <cellStyle name="Normal 2 112" xfId="4449" xr:uid="{00000000-0005-0000-0000-000064110000}"/>
    <cellStyle name="Normal 2 113" xfId="4450" xr:uid="{00000000-0005-0000-0000-000065110000}"/>
    <cellStyle name="Normal 2 113 2" xfId="4451" xr:uid="{00000000-0005-0000-0000-000066110000}"/>
    <cellStyle name="Normal 2 113 3" xfId="4452" xr:uid="{00000000-0005-0000-0000-000067110000}"/>
    <cellStyle name="Normal 2 113 4" xfId="4453" xr:uid="{00000000-0005-0000-0000-000068110000}"/>
    <cellStyle name="Normal 2 113 5" xfId="4454" xr:uid="{00000000-0005-0000-0000-000069110000}"/>
    <cellStyle name="Normal 2 113 6" xfId="4455" xr:uid="{00000000-0005-0000-0000-00006A110000}"/>
    <cellStyle name="Normal 2 113 7" xfId="4456" xr:uid="{00000000-0005-0000-0000-00006B110000}"/>
    <cellStyle name="Normal 2 114" xfId="4457" xr:uid="{00000000-0005-0000-0000-00006C110000}"/>
    <cellStyle name="Normal 2 115" xfId="4458" xr:uid="{00000000-0005-0000-0000-00006D110000}"/>
    <cellStyle name="Normal 2 116" xfId="4459" xr:uid="{00000000-0005-0000-0000-00006E110000}"/>
    <cellStyle name="Normal 2 117" xfId="4460" xr:uid="{00000000-0005-0000-0000-00006F110000}"/>
    <cellStyle name="Normal 2 118" xfId="4461" xr:uid="{00000000-0005-0000-0000-000070110000}"/>
    <cellStyle name="Normal 2 119" xfId="4462" xr:uid="{00000000-0005-0000-0000-000071110000}"/>
    <cellStyle name="Normal 2 12" xfId="4463" xr:uid="{00000000-0005-0000-0000-000072110000}"/>
    <cellStyle name="Normal 2 12 2" xfId="4464" xr:uid="{00000000-0005-0000-0000-000073110000}"/>
    <cellStyle name="Normal 2 12 3" xfId="4465" xr:uid="{00000000-0005-0000-0000-000074110000}"/>
    <cellStyle name="Normal 2 12 4" xfId="4466" xr:uid="{00000000-0005-0000-0000-000075110000}"/>
    <cellStyle name="Normal 2 12 5" xfId="4467" xr:uid="{00000000-0005-0000-0000-000076110000}"/>
    <cellStyle name="Normal 2 12 6" xfId="4468" xr:uid="{00000000-0005-0000-0000-000077110000}"/>
    <cellStyle name="Normal 2 120" xfId="4469" xr:uid="{00000000-0005-0000-0000-000078110000}"/>
    <cellStyle name="Normal 2 121" xfId="4470" xr:uid="{00000000-0005-0000-0000-000079110000}"/>
    <cellStyle name="Normal 2 122" xfId="4471" xr:uid="{00000000-0005-0000-0000-00007A110000}"/>
    <cellStyle name="Normal 2 123" xfId="4472" xr:uid="{00000000-0005-0000-0000-00007B110000}"/>
    <cellStyle name="Normal 2 124" xfId="4473" xr:uid="{00000000-0005-0000-0000-00007C110000}"/>
    <cellStyle name="Normal 2 125" xfId="4474" xr:uid="{00000000-0005-0000-0000-00007D110000}"/>
    <cellStyle name="Normal 2 126" xfId="4475" xr:uid="{00000000-0005-0000-0000-00007E110000}"/>
    <cellStyle name="Normal 2 127" xfId="4476" xr:uid="{00000000-0005-0000-0000-00007F110000}"/>
    <cellStyle name="Normal 2 128" xfId="4477" xr:uid="{00000000-0005-0000-0000-000080110000}"/>
    <cellStyle name="Normal 2 129" xfId="4478" xr:uid="{00000000-0005-0000-0000-000081110000}"/>
    <cellStyle name="Normal 2 129 2" xfId="4479" xr:uid="{00000000-0005-0000-0000-000082110000}"/>
    <cellStyle name="Normal 2 129 3" xfId="4480" xr:uid="{00000000-0005-0000-0000-000083110000}"/>
    <cellStyle name="Normal 2 129 4" xfId="4481" xr:uid="{00000000-0005-0000-0000-000084110000}"/>
    <cellStyle name="Normal 2 129 5" xfId="4482" xr:uid="{00000000-0005-0000-0000-000085110000}"/>
    <cellStyle name="Normal 2 13" xfId="4483" xr:uid="{00000000-0005-0000-0000-000086110000}"/>
    <cellStyle name="Normal 2 13 2" xfId="4484" xr:uid="{00000000-0005-0000-0000-000087110000}"/>
    <cellStyle name="Normal 2 130" xfId="4485" xr:uid="{00000000-0005-0000-0000-000088110000}"/>
    <cellStyle name="Normal 2 131" xfId="4486" xr:uid="{00000000-0005-0000-0000-000089110000}"/>
    <cellStyle name="Normal 2 132" xfId="4487" xr:uid="{00000000-0005-0000-0000-00008A110000}"/>
    <cellStyle name="Normal 2 133" xfId="4488" xr:uid="{00000000-0005-0000-0000-00008B110000}"/>
    <cellStyle name="Normal 2 134" xfId="4489" xr:uid="{00000000-0005-0000-0000-00008C110000}"/>
    <cellStyle name="Normal 2 135" xfId="4490" xr:uid="{00000000-0005-0000-0000-00008D110000}"/>
    <cellStyle name="Normal 2 136" xfId="4491" xr:uid="{00000000-0005-0000-0000-00008E110000}"/>
    <cellStyle name="Normal 2 137" xfId="4492" xr:uid="{00000000-0005-0000-0000-00008F110000}"/>
    <cellStyle name="Normal 2 138" xfId="4493" xr:uid="{00000000-0005-0000-0000-000090110000}"/>
    <cellStyle name="Normal 2 139" xfId="4494" xr:uid="{00000000-0005-0000-0000-000091110000}"/>
    <cellStyle name="Normal 2 14" xfId="4495" xr:uid="{00000000-0005-0000-0000-000092110000}"/>
    <cellStyle name="Normal 2 14 2" xfId="4496" xr:uid="{00000000-0005-0000-0000-000093110000}"/>
    <cellStyle name="Normal 2 140" xfId="4497" xr:uid="{00000000-0005-0000-0000-000094110000}"/>
    <cellStyle name="Normal 2 141" xfId="4498" xr:uid="{00000000-0005-0000-0000-000095110000}"/>
    <cellStyle name="Normal 2 142" xfId="4499" xr:uid="{00000000-0005-0000-0000-000096110000}"/>
    <cellStyle name="Normal 2 143" xfId="4500" xr:uid="{00000000-0005-0000-0000-000097110000}"/>
    <cellStyle name="Normal 2 144" xfId="4501" xr:uid="{00000000-0005-0000-0000-000098110000}"/>
    <cellStyle name="Normal 2 145" xfId="4502" xr:uid="{00000000-0005-0000-0000-000099110000}"/>
    <cellStyle name="Normal 2 145 10" xfId="4503" xr:uid="{00000000-0005-0000-0000-00009A110000}"/>
    <cellStyle name="Normal 2 145 11" xfId="4504" xr:uid="{00000000-0005-0000-0000-00009B110000}"/>
    <cellStyle name="Normal 2 145 12" xfId="4505" xr:uid="{00000000-0005-0000-0000-00009C110000}"/>
    <cellStyle name="Normal 2 145 13" xfId="4506" xr:uid="{00000000-0005-0000-0000-00009D110000}"/>
    <cellStyle name="Normal 2 145 14" xfId="4507" xr:uid="{00000000-0005-0000-0000-00009E110000}"/>
    <cellStyle name="Normal 2 145 15" xfId="4508" xr:uid="{00000000-0005-0000-0000-00009F110000}"/>
    <cellStyle name="Normal 2 145 16" xfId="4509" xr:uid="{00000000-0005-0000-0000-0000A0110000}"/>
    <cellStyle name="Normal 2 145 17" xfId="4510" xr:uid="{00000000-0005-0000-0000-0000A1110000}"/>
    <cellStyle name="Normal 2 145 18" xfId="4511" xr:uid="{00000000-0005-0000-0000-0000A2110000}"/>
    <cellStyle name="Normal 2 145 19" xfId="4512" xr:uid="{00000000-0005-0000-0000-0000A3110000}"/>
    <cellStyle name="Normal 2 145 2" xfId="4513" xr:uid="{00000000-0005-0000-0000-0000A4110000}"/>
    <cellStyle name="Normal 2 145 20" xfId="4514" xr:uid="{00000000-0005-0000-0000-0000A5110000}"/>
    <cellStyle name="Normal 2 145 3" xfId="4515" xr:uid="{00000000-0005-0000-0000-0000A6110000}"/>
    <cellStyle name="Normal 2 145 4" xfId="4516" xr:uid="{00000000-0005-0000-0000-0000A7110000}"/>
    <cellStyle name="Normal 2 145 5" xfId="4517" xr:uid="{00000000-0005-0000-0000-0000A8110000}"/>
    <cellStyle name="Normal 2 145 6" xfId="4518" xr:uid="{00000000-0005-0000-0000-0000A9110000}"/>
    <cellStyle name="Normal 2 145 7" xfId="4519" xr:uid="{00000000-0005-0000-0000-0000AA110000}"/>
    <cellStyle name="Normal 2 145 8" xfId="4520" xr:uid="{00000000-0005-0000-0000-0000AB110000}"/>
    <cellStyle name="Normal 2 145 9" xfId="4521" xr:uid="{00000000-0005-0000-0000-0000AC110000}"/>
    <cellStyle name="Normal 2 146" xfId="4522" xr:uid="{00000000-0005-0000-0000-0000AD110000}"/>
    <cellStyle name="Normal 2 146 10" xfId="4523" xr:uid="{00000000-0005-0000-0000-0000AE110000}"/>
    <cellStyle name="Normal 2 146 11" xfId="4524" xr:uid="{00000000-0005-0000-0000-0000AF110000}"/>
    <cellStyle name="Normal 2 146 12" xfId="4525" xr:uid="{00000000-0005-0000-0000-0000B0110000}"/>
    <cellStyle name="Normal 2 146 13" xfId="4526" xr:uid="{00000000-0005-0000-0000-0000B1110000}"/>
    <cellStyle name="Normal 2 146 14" xfId="4527" xr:uid="{00000000-0005-0000-0000-0000B2110000}"/>
    <cellStyle name="Normal 2 146 15" xfId="4528" xr:uid="{00000000-0005-0000-0000-0000B3110000}"/>
    <cellStyle name="Normal 2 146 16" xfId="4529" xr:uid="{00000000-0005-0000-0000-0000B4110000}"/>
    <cellStyle name="Normal 2 146 17" xfId="4530" xr:uid="{00000000-0005-0000-0000-0000B5110000}"/>
    <cellStyle name="Normal 2 146 2" xfId="4531" xr:uid="{00000000-0005-0000-0000-0000B6110000}"/>
    <cellStyle name="Normal 2 146 3" xfId="4532" xr:uid="{00000000-0005-0000-0000-0000B7110000}"/>
    <cellStyle name="Normal 2 146 4" xfId="4533" xr:uid="{00000000-0005-0000-0000-0000B8110000}"/>
    <cellStyle name="Normal 2 146 5" xfId="4534" xr:uid="{00000000-0005-0000-0000-0000B9110000}"/>
    <cellStyle name="Normal 2 146 6" xfId="4535" xr:uid="{00000000-0005-0000-0000-0000BA110000}"/>
    <cellStyle name="Normal 2 146 7" xfId="4536" xr:uid="{00000000-0005-0000-0000-0000BB110000}"/>
    <cellStyle name="Normal 2 146 8" xfId="4537" xr:uid="{00000000-0005-0000-0000-0000BC110000}"/>
    <cellStyle name="Normal 2 146 9" xfId="4538" xr:uid="{00000000-0005-0000-0000-0000BD110000}"/>
    <cellStyle name="Normal 2 147" xfId="4539" xr:uid="{00000000-0005-0000-0000-0000BE110000}"/>
    <cellStyle name="Normal 2 147 10" xfId="4540" xr:uid="{00000000-0005-0000-0000-0000BF110000}"/>
    <cellStyle name="Normal 2 147 11" xfId="4541" xr:uid="{00000000-0005-0000-0000-0000C0110000}"/>
    <cellStyle name="Normal 2 147 12" xfId="4542" xr:uid="{00000000-0005-0000-0000-0000C1110000}"/>
    <cellStyle name="Normal 2 147 13" xfId="4543" xr:uid="{00000000-0005-0000-0000-0000C2110000}"/>
    <cellStyle name="Normal 2 147 14" xfId="4544" xr:uid="{00000000-0005-0000-0000-0000C3110000}"/>
    <cellStyle name="Normal 2 147 15" xfId="4545" xr:uid="{00000000-0005-0000-0000-0000C4110000}"/>
    <cellStyle name="Normal 2 147 16" xfId="4546" xr:uid="{00000000-0005-0000-0000-0000C5110000}"/>
    <cellStyle name="Normal 2 147 17" xfId="4547" xr:uid="{00000000-0005-0000-0000-0000C6110000}"/>
    <cellStyle name="Normal 2 147 2" xfId="4548" xr:uid="{00000000-0005-0000-0000-0000C7110000}"/>
    <cellStyle name="Normal 2 147 3" xfId="4549" xr:uid="{00000000-0005-0000-0000-0000C8110000}"/>
    <cellStyle name="Normal 2 147 4" xfId="4550" xr:uid="{00000000-0005-0000-0000-0000C9110000}"/>
    <cellStyle name="Normal 2 147 5" xfId="4551" xr:uid="{00000000-0005-0000-0000-0000CA110000}"/>
    <cellStyle name="Normal 2 147 6" xfId="4552" xr:uid="{00000000-0005-0000-0000-0000CB110000}"/>
    <cellStyle name="Normal 2 147 7" xfId="4553" xr:uid="{00000000-0005-0000-0000-0000CC110000}"/>
    <cellStyle name="Normal 2 147 8" xfId="4554" xr:uid="{00000000-0005-0000-0000-0000CD110000}"/>
    <cellStyle name="Normal 2 147 9" xfId="4555" xr:uid="{00000000-0005-0000-0000-0000CE110000}"/>
    <cellStyle name="Normal 2 148" xfId="4556" xr:uid="{00000000-0005-0000-0000-0000CF110000}"/>
    <cellStyle name="Normal 2 148 10" xfId="4557" xr:uid="{00000000-0005-0000-0000-0000D0110000}"/>
    <cellStyle name="Normal 2 148 11" xfId="4558" xr:uid="{00000000-0005-0000-0000-0000D1110000}"/>
    <cellStyle name="Normal 2 148 12" xfId="4559" xr:uid="{00000000-0005-0000-0000-0000D2110000}"/>
    <cellStyle name="Normal 2 148 13" xfId="4560" xr:uid="{00000000-0005-0000-0000-0000D3110000}"/>
    <cellStyle name="Normal 2 148 2" xfId="4561" xr:uid="{00000000-0005-0000-0000-0000D4110000}"/>
    <cellStyle name="Normal 2 148 3" xfId="4562" xr:uid="{00000000-0005-0000-0000-0000D5110000}"/>
    <cellStyle name="Normal 2 148 4" xfId="4563" xr:uid="{00000000-0005-0000-0000-0000D6110000}"/>
    <cellStyle name="Normal 2 148 5" xfId="4564" xr:uid="{00000000-0005-0000-0000-0000D7110000}"/>
    <cellStyle name="Normal 2 148 6" xfId="4565" xr:uid="{00000000-0005-0000-0000-0000D8110000}"/>
    <cellStyle name="Normal 2 148 7" xfId="4566" xr:uid="{00000000-0005-0000-0000-0000D9110000}"/>
    <cellStyle name="Normal 2 148 8" xfId="4567" xr:uid="{00000000-0005-0000-0000-0000DA110000}"/>
    <cellStyle name="Normal 2 148 9" xfId="4568" xr:uid="{00000000-0005-0000-0000-0000DB110000}"/>
    <cellStyle name="Normal 2 149" xfId="4569" xr:uid="{00000000-0005-0000-0000-0000DC110000}"/>
    <cellStyle name="Normal 2 15" xfId="4570" xr:uid="{00000000-0005-0000-0000-0000DD110000}"/>
    <cellStyle name="Normal 2 15 2" xfId="4571" xr:uid="{00000000-0005-0000-0000-0000DE110000}"/>
    <cellStyle name="Normal 2 150" xfId="4572" xr:uid="{00000000-0005-0000-0000-0000DF110000}"/>
    <cellStyle name="Normal 2 151" xfId="4573" xr:uid="{00000000-0005-0000-0000-0000E0110000}"/>
    <cellStyle name="Normal 2 152" xfId="4574" xr:uid="{00000000-0005-0000-0000-0000E1110000}"/>
    <cellStyle name="Normal 2 153" xfId="4575" xr:uid="{00000000-0005-0000-0000-0000E2110000}"/>
    <cellStyle name="Normal 2 154" xfId="4576" xr:uid="{00000000-0005-0000-0000-0000E3110000}"/>
    <cellStyle name="Normal 2 155" xfId="4577" xr:uid="{00000000-0005-0000-0000-0000E4110000}"/>
    <cellStyle name="Normal 2 156" xfId="4578" xr:uid="{00000000-0005-0000-0000-0000E5110000}"/>
    <cellStyle name="Normal 2 157" xfId="4579" xr:uid="{00000000-0005-0000-0000-0000E6110000}"/>
    <cellStyle name="Normal 2 158" xfId="4580" xr:uid="{00000000-0005-0000-0000-0000E7110000}"/>
    <cellStyle name="Normal 2 159" xfId="4581" xr:uid="{00000000-0005-0000-0000-0000E8110000}"/>
    <cellStyle name="Normal 2 16" xfId="4582" xr:uid="{00000000-0005-0000-0000-0000E9110000}"/>
    <cellStyle name="Normal 2 16 2" xfId="4583" xr:uid="{00000000-0005-0000-0000-0000EA110000}"/>
    <cellStyle name="Normal 2 160" xfId="4584" xr:uid="{00000000-0005-0000-0000-0000EB110000}"/>
    <cellStyle name="Normal 2 161" xfId="4585" xr:uid="{00000000-0005-0000-0000-0000EC110000}"/>
    <cellStyle name="Normal 2 162" xfId="4586" xr:uid="{00000000-0005-0000-0000-0000ED110000}"/>
    <cellStyle name="Normal 2 163" xfId="4587" xr:uid="{00000000-0005-0000-0000-0000EE110000}"/>
    <cellStyle name="Normal 2 164" xfId="4588" xr:uid="{00000000-0005-0000-0000-0000EF110000}"/>
    <cellStyle name="Normal 2 165" xfId="4589" xr:uid="{00000000-0005-0000-0000-0000F0110000}"/>
    <cellStyle name="Normal 2 166" xfId="4590" xr:uid="{00000000-0005-0000-0000-0000F1110000}"/>
    <cellStyle name="Normal 2 167" xfId="4591" xr:uid="{00000000-0005-0000-0000-0000F2110000}"/>
    <cellStyle name="Normal 2 168" xfId="4592" xr:uid="{00000000-0005-0000-0000-0000F3110000}"/>
    <cellStyle name="Normal 2 168 2" xfId="4593" xr:uid="{00000000-0005-0000-0000-0000F4110000}"/>
    <cellStyle name="Normal 2 168 3" xfId="4594" xr:uid="{00000000-0005-0000-0000-0000F5110000}"/>
    <cellStyle name="Normal 2 168 4" xfId="4595" xr:uid="{00000000-0005-0000-0000-0000F6110000}"/>
    <cellStyle name="Normal 2 169" xfId="4596" xr:uid="{00000000-0005-0000-0000-0000F7110000}"/>
    <cellStyle name="Normal 2 17" xfId="4597" xr:uid="{00000000-0005-0000-0000-0000F8110000}"/>
    <cellStyle name="Normal 2 17 2" xfId="4598" xr:uid="{00000000-0005-0000-0000-0000F9110000}"/>
    <cellStyle name="Normal 2 170" xfId="4599" xr:uid="{00000000-0005-0000-0000-0000FA110000}"/>
    <cellStyle name="Normal 2 171" xfId="4600" xr:uid="{00000000-0005-0000-0000-0000FB110000}"/>
    <cellStyle name="Normal 2 172" xfId="4601" xr:uid="{00000000-0005-0000-0000-0000FC110000}"/>
    <cellStyle name="Normal 2 173" xfId="4602" xr:uid="{00000000-0005-0000-0000-0000FD110000}"/>
    <cellStyle name="Normal 2 174" xfId="4603" xr:uid="{00000000-0005-0000-0000-0000FE110000}"/>
    <cellStyle name="Normal 2 175" xfId="4604" xr:uid="{00000000-0005-0000-0000-0000FF110000}"/>
    <cellStyle name="Normal 2 176" xfId="4605" xr:uid="{00000000-0005-0000-0000-000000120000}"/>
    <cellStyle name="Normal 2 177" xfId="4606" xr:uid="{00000000-0005-0000-0000-000001120000}"/>
    <cellStyle name="Normal 2 178" xfId="4607" xr:uid="{00000000-0005-0000-0000-000002120000}"/>
    <cellStyle name="Normal 2 179" xfId="4608" xr:uid="{00000000-0005-0000-0000-000003120000}"/>
    <cellStyle name="Normal 2 18" xfId="4609" xr:uid="{00000000-0005-0000-0000-000004120000}"/>
    <cellStyle name="Normal 2 18 2" xfId="4610" xr:uid="{00000000-0005-0000-0000-000005120000}"/>
    <cellStyle name="Normal 2 180" xfId="4611" xr:uid="{00000000-0005-0000-0000-000006120000}"/>
    <cellStyle name="Normal 2 181" xfId="4612" xr:uid="{00000000-0005-0000-0000-000007120000}"/>
    <cellStyle name="Normal 2 182" xfId="4613" xr:uid="{00000000-0005-0000-0000-000008120000}"/>
    <cellStyle name="Normal 2 183" xfId="4614" xr:uid="{00000000-0005-0000-0000-000009120000}"/>
    <cellStyle name="Normal 2 184" xfId="4615" xr:uid="{00000000-0005-0000-0000-00000A120000}"/>
    <cellStyle name="Normal 2 185" xfId="4616" xr:uid="{00000000-0005-0000-0000-00000B120000}"/>
    <cellStyle name="Normal 2 186" xfId="4617" xr:uid="{00000000-0005-0000-0000-00000C120000}"/>
    <cellStyle name="Normal 2 187" xfId="4618" xr:uid="{00000000-0005-0000-0000-00000D120000}"/>
    <cellStyle name="Normal 2 188" xfId="4619" xr:uid="{00000000-0005-0000-0000-00000E120000}"/>
    <cellStyle name="Normal 2 189" xfId="4620" xr:uid="{00000000-0005-0000-0000-00000F120000}"/>
    <cellStyle name="Normal 2 19" xfId="4621" xr:uid="{00000000-0005-0000-0000-000010120000}"/>
    <cellStyle name="Normal 2 19 2" xfId="4622" xr:uid="{00000000-0005-0000-0000-000011120000}"/>
    <cellStyle name="Normal 2 190" xfId="4623" xr:uid="{00000000-0005-0000-0000-000012120000}"/>
    <cellStyle name="Normal 2 191" xfId="4624" xr:uid="{00000000-0005-0000-0000-000013120000}"/>
    <cellStyle name="Normal 2 192" xfId="4625" xr:uid="{00000000-0005-0000-0000-000014120000}"/>
    <cellStyle name="Normal 2 193" xfId="4626" xr:uid="{00000000-0005-0000-0000-000015120000}"/>
    <cellStyle name="Normal 2 194" xfId="4627" xr:uid="{00000000-0005-0000-0000-000016120000}"/>
    <cellStyle name="Normal 2 195" xfId="4628" xr:uid="{00000000-0005-0000-0000-000017120000}"/>
    <cellStyle name="Normal 2 196" xfId="4629" xr:uid="{00000000-0005-0000-0000-000018120000}"/>
    <cellStyle name="Normal 2 197" xfId="4630" xr:uid="{00000000-0005-0000-0000-000019120000}"/>
    <cellStyle name="Normal 2 198" xfId="4631" xr:uid="{00000000-0005-0000-0000-00001A120000}"/>
    <cellStyle name="Normal 2 199" xfId="4632" xr:uid="{00000000-0005-0000-0000-00001B120000}"/>
    <cellStyle name="Normal 2 2" xfId="4633" xr:uid="{00000000-0005-0000-0000-00001C120000}"/>
    <cellStyle name="Normal 2 2 10" xfId="4634" xr:uid="{00000000-0005-0000-0000-00001D120000}"/>
    <cellStyle name="Normal 2 2 10 2" xfId="4635" xr:uid="{00000000-0005-0000-0000-00001E120000}"/>
    <cellStyle name="Normal 2 2 100" xfId="4636" xr:uid="{00000000-0005-0000-0000-00001F120000}"/>
    <cellStyle name="Normal 2 2 101" xfId="4637" xr:uid="{00000000-0005-0000-0000-000020120000}"/>
    <cellStyle name="Normal 2 2 102" xfId="4638" xr:uid="{00000000-0005-0000-0000-000021120000}"/>
    <cellStyle name="Normal 2 2 103" xfId="4639" xr:uid="{00000000-0005-0000-0000-000022120000}"/>
    <cellStyle name="Normal 2 2 104" xfId="4640" xr:uid="{00000000-0005-0000-0000-000023120000}"/>
    <cellStyle name="Normal 2 2 105" xfId="4641" xr:uid="{00000000-0005-0000-0000-000024120000}"/>
    <cellStyle name="Normal 2 2 106" xfId="4642" xr:uid="{00000000-0005-0000-0000-000025120000}"/>
    <cellStyle name="Normal 2 2 107" xfId="4643" xr:uid="{00000000-0005-0000-0000-000026120000}"/>
    <cellStyle name="Normal 2 2 108" xfId="4644" xr:uid="{00000000-0005-0000-0000-000027120000}"/>
    <cellStyle name="Normal 2 2 109" xfId="4645" xr:uid="{00000000-0005-0000-0000-000028120000}"/>
    <cellStyle name="Normal 2 2 11" xfId="4646" xr:uid="{00000000-0005-0000-0000-000029120000}"/>
    <cellStyle name="Normal 2 2 11 2" xfId="4647" xr:uid="{00000000-0005-0000-0000-00002A120000}"/>
    <cellStyle name="Normal 2 2 110" xfId="4648" xr:uid="{00000000-0005-0000-0000-00002B120000}"/>
    <cellStyle name="Normal 2 2 111" xfId="4649" xr:uid="{00000000-0005-0000-0000-00002C120000}"/>
    <cellStyle name="Normal 2 2 111 2" xfId="4650" xr:uid="{00000000-0005-0000-0000-00002D120000}"/>
    <cellStyle name="Normal 2 2 111 3" xfId="4651" xr:uid="{00000000-0005-0000-0000-00002E120000}"/>
    <cellStyle name="Normal 2 2 111 4" xfId="4652" xr:uid="{00000000-0005-0000-0000-00002F120000}"/>
    <cellStyle name="Normal 2 2 111 5" xfId="4653" xr:uid="{00000000-0005-0000-0000-000030120000}"/>
    <cellStyle name="Normal 2 2 111 6" xfId="4654" xr:uid="{00000000-0005-0000-0000-000031120000}"/>
    <cellStyle name="Normal 2 2 111 7" xfId="4655" xr:uid="{00000000-0005-0000-0000-000032120000}"/>
    <cellStyle name="Normal 2 2 112" xfId="4656" xr:uid="{00000000-0005-0000-0000-000033120000}"/>
    <cellStyle name="Normal 2 2 113" xfId="4657" xr:uid="{00000000-0005-0000-0000-000034120000}"/>
    <cellStyle name="Normal 2 2 114" xfId="4658" xr:uid="{00000000-0005-0000-0000-000035120000}"/>
    <cellStyle name="Normal 2 2 115" xfId="4659" xr:uid="{00000000-0005-0000-0000-000036120000}"/>
    <cellStyle name="Normal 2 2 116" xfId="4660" xr:uid="{00000000-0005-0000-0000-000037120000}"/>
    <cellStyle name="Normal 2 2 117" xfId="4661" xr:uid="{00000000-0005-0000-0000-000038120000}"/>
    <cellStyle name="Normal 2 2 118" xfId="4662" xr:uid="{00000000-0005-0000-0000-000039120000}"/>
    <cellStyle name="Normal 2 2 119" xfId="4663" xr:uid="{00000000-0005-0000-0000-00003A120000}"/>
    <cellStyle name="Normal 2 2 12" xfId="4664" xr:uid="{00000000-0005-0000-0000-00003B120000}"/>
    <cellStyle name="Normal 2 2 12 2" xfId="4665" xr:uid="{00000000-0005-0000-0000-00003C120000}"/>
    <cellStyle name="Normal 2 2 120" xfId="4666" xr:uid="{00000000-0005-0000-0000-00003D120000}"/>
    <cellStyle name="Normal 2 2 121" xfId="4667" xr:uid="{00000000-0005-0000-0000-00003E120000}"/>
    <cellStyle name="Normal 2 2 122" xfId="4668" xr:uid="{00000000-0005-0000-0000-00003F120000}"/>
    <cellStyle name="Normal 2 2 123" xfId="4669" xr:uid="{00000000-0005-0000-0000-000040120000}"/>
    <cellStyle name="Normal 2 2 124" xfId="4670" xr:uid="{00000000-0005-0000-0000-000041120000}"/>
    <cellStyle name="Normal 2 2 125" xfId="4671" xr:uid="{00000000-0005-0000-0000-000042120000}"/>
    <cellStyle name="Normal 2 2 126" xfId="4672" xr:uid="{00000000-0005-0000-0000-000043120000}"/>
    <cellStyle name="Normal 2 2 127" xfId="4673" xr:uid="{00000000-0005-0000-0000-000044120000}"/>
    <cellStyle name="Normal 2 2 128" xfId="4674" xr:uid="{00000000-0005-0000-0000-000045120000}"/>
    <cellStyle name="Normal 2 2 129" xfId="4675" xr:uid="{00000000-0005-0000-0000-000046120000}"/>
    <cellStyle name="Normal 2 2 13" xfId="4676" xr:uid="{00000000-0005-0000-0000-000047120000}"/>
    <cellStyle name="Normal 2 2 13 2" xfId="4677" xr:uid="{00000000-0005-0000-0000-000048120000}"/>
    <cellStyle name="Normal 2 2 130" xfId="4678" xr:uid="{00000000-0005-0000-0000-000049120000}"/>
    <cellStyle name="Normal 2 2 131" xfId="4679" xr:uid="{00000000-0005-0000-0000-00004A120000}"/>
    <cellStyle name="Normal 2 2 132" xfId="4680" xr:uid="{00000000-0005-0000-0000-00004B120000}"/>
    <cellStyle name="Normal 2 2 133" xfId="4681" xr:uid="{00000000-0005-0000-0000-00004C120000}"/>
    <cellStyle name="Normal 2 2 134" xfId="4682" xr:uid="{00000000-0005-0000-0000-00004D120000}"/>
    <cellStyle name="Normal 2 2 135" xfId="4683" xr:uid="{00000000-0005-0000-0000-00004E120000}"/>
    <cellStyle name="Normal 2 2 136" xfId="4684" xr:uid="{00000000-0005-0000-0000-00004F120000}"/>
    <cellStyle name="Normal 2 2 137" xfId="4685" xr:uid="{00000000-0005-0000-0000-000050120000}"/>
    <cellStyle name="Normal 2 2 138" xfId="4686" xr:uid="{00000000-0005-0000-0000-000051120000}"/>
    <cellStyle name="Normal 2 2 139" xfId="4687" xr:uid="{00000000-0005-0000-0000-000052120000}"/>
    <cellStyle name="Normal 2 2 14" xfId="4688" xr:uid="{00000000-0005-0000-0000-000053120000}"/>
    <cellStyle name="Normal 2 2 14 2" xfId="4689" xr:uid="{00000000-0005-0000-0000-000054120000}"/>
    <cellStyle name="Normal 2 2 140" xfId="4690" xr:uid="{00000000-0005-0000-0000-000055120000}"/>
    <cellStyle name="Normal 2 2 141" xfId="4691" xr:uid="{00000000-0005-0000-0000-000056120000}"/>
    <cellStyle name="Normal 2 2 142" xfId="4692" xr:uid="{00000000-0005-0000-0000-000057120000}"/>
    <cellStyle name="Normal 2 2 143" xfId="4693" xr:uid="{00000000-0005-0000-0000-000058120000}"/>
    <cellStyle name="Normal 2 2 144" xfId="4694" xr:uid="{00000000-0005-0000-0000-000059120000}"/>
    <cellStyle name="Normal 2 2 145" xfId="4695" xr:uid="{00000000-0005-0000-0000-00005A120000}"/>
    <cellStyle name="Normal 2 2 146" xfId="4696" xr:uid="{00000000-0005-0000-0000-00005B120000}"/>
    <cellStyle name="Normal 2 2 147" xfId="4697" xr:uid="{00000000-0005-0000-0000-00005C120000}"/>
    <cellStyle name="Normal 2 2 148" xfId="4698" xr:uid="{00000000-0005-0000-0000-00005D120000}"/>
    <cellStyle name="Normal 2 2 149" xfId="4699" xr:uid="{00000000-0005-0000-0000-00005E120000}"/>
    <cellStyle name="Normal 2 2 15" xfId="4700" xr:uid="{00000000-0005-0000-0000-00005F120000}"/>
    <cellStyle name="Normal 2 2 15 2" xfId="4701" xr:uid="{00000000-0005-0000-0000-000060120000}"/>
    <cellStyle name="Normal 2 2 150" xfId="4702" xr:uid="{00000000-0005-0000-0000-000061120000}"/>
    <cellStyle name="Normal 2 2 151" xfId="4703" xr:uid="{00000000-0005-0000-0000-000062120000}"/>
    <cellStyle name="Normal 2 2 152" xfId="4704" xr:uid="{00000000-0005-0000-0000-000063120000}"/>
    <cellStyle name="Normal 2 2 153" xfId="4705" xr:uid="{00000000-0005-0000-0000-000064120000}"/>
    <cellStyle name="Normal 2 2 154" xfId="4706" xr:uid="{00000000-0005-0000-0000-000065120000}"/>
    <cellStyle name="Normal 2 2 155" xfId="4707" xr:uid="{00000000-0005-0000-0000-000066120000}"/>
    <cellStyle name="Normal 2 2 156" xfId="4708" xr:uid="{00000000-0005-0000-0000-000067120000}"/>
    <cellStyle name="Normal 2 2 157" xfId="4709" xr:uid="{00000000-0005-0000-0000-000068120000}"/>
    <cellStyle name="Normal 2 2 158" xfId="4710" xr:uid="{00000000-0005-0000-0000-000069120000}"/>
    <cellStyle name="Normal 2 2 159" xfId="4711" xr:uid="{00000000-0005-0000-0000-00006A120000}"/>
    <cellStyle name="Normal 2 2 16" xfId="4712" xr:uid="{00000000-0005-0000-0000-00006B120000}"/>
    <cellStyle name="Normal 2 2 16 2" xfId="4713" xr:uid="{00000000-0005-0000-0000-00006C120000}"/>
    <cellStyle name="Normal 2 2 160" xfId="4714" xr:uid="{00000000-0005-0000-0000-00006D120000}"/>
    <cellStyle name="Normal 2 2 161" xfId="4715" xr:uid="{00000000-0005-0000-0000-00006E120000}"/>
    <cellStyle name="Normal 2 2 161 2" xfId="4716" xr:uid="{00000000-0005-0000-0000-00006F120000}"/>
    <cellStyle name="Normal 2 2 161 3" xfId="4717" xr:uid="{00000000-0005-0000-0000-000070120000}"/>
    <cellStyle name="Normal 2 2 161 4" xfId="4718" xr:uid="{00000000-0005-0000-0000-000071120000}"/>
    <cellStyle name="Normal 2 2 162" xfId="4719" xr:uid="{00000000-0005-0000-0000-000072120000}"/>
    <cellStyle name="Normal 2 2 163" xfId="4720" xr:uid="{00000000-0005-0000-0000-000073120000}"/>
    <cellStyle name="Normal 2 2 164" xfId="4721" xr:uid="{00000000-0005-0000-0000-000074120000}"/>
    <cellStyle name="Normal 2 2 165" xfId="4722" xr:uid="{00000000-0005-0000-0000-000075120000}"/>
    <cellStyle name="Normal 2 2 166" xfId="4723" xr:uid="{00000000-0005-0000-0000-000076120000}"/>
    <cellStyle name="Normal 2 2 167" xfId="4724" xr:uid="{00000000-0005-0000-0000-000077120000}"/>
    <cellStyle name="Normal 2 2 168" xfId="4725" xr:uid="{00000000-0005-0000-0000-000078120000}"/>
    <cellStyle name="Normal 2 2 169" xfId="4726" xr:uid="{00000000-0005-0000-0000-000079120000}"/>
    <cellStyle name="Normal 2 2 17" xfId="4727" xr:uid="{00000000-0005-0000-0000-00007A120000}"/>
    <cellStyle name="Normal 2 2 17 2" xfId="4728" xr:uid="{00000000-0005-0000-0000-00007B120000}"/>
    <cellStyle name="Normal 2 2 170" xfId="4729" xr:uid="{00000000-0005-0000-0000-00007C120000}"/>
    <cellStyle name="Normal 2 2 171" xfId="4730" xr:uid="{00000000-0005-0000-0000-00007D120000}"/>
    <cellStyle name="Normal 2 2 172" xfId="4731" xr:uid="{00000000-0005-0000-0000-00007E120000}"/>
    <cellStyle name="Normal 2 2 173" xfId="4732" xr:uid="{00000000-0005-0000-0000-00007F120000}"/>
    <cellStyle name="Normal 2 2 174" xfId="4733" xr:uid="{00000000-0005-0000-0000-000080120000}"/>
    <cellStyle name="Normal 2 2 175" xfId="4734" xr:uid="{00000000-0005-0000-0000-000081120000}"/>
    <cellStyle name="Normal 2 2 176" xfId="4735" xr:uid="{00000000-0005-0000-0000-000082120000}"/>
    <cellStyle name="Normal 2 2 177" xfId="4736" xr:uid="{00000000-0005-0000-0000-000083120000}"/>
    <cellStyle name="Normal 2 2 178" xfId="4737" xr:uid="{00000000-0005-0000-0000-000084120000}"/>
    <cellStyle name="Normal 2 2 179" xfId="4738" xr:uid="{00000000-0005-0000-0000-000085120000}"/>
    <cellStyle name="Normal 2 2 18" xfId="4739" xr:uid="{00000000-0005-0000-0000-000086120000}"/>
    <cellStyle name="Normal 2 2 18 2" xfId="4740" xr:uid="{00000000-0005-0000-0000-000087120000}"/>
    <cellStyle name="Normal 2 2 180" xfId="4741" xr:uid="{00000000-0005-0000-0000-000088120000}"/>
    <cellStyle name="Normal 2 2 181" xfId="4742" xr:uid="{00000000-0005-0000-0000-000089120000}"/>
    <cellStyle name="Normal 2 2 182" xfId="4743" xr:uid="{00000000-0005-0000-0000-00008A120000}"/>
    <cellStyle name="Normal 2 2 183" xfId="4744" xr:uid="{00000000-0005-0000-0000-00008B120000}"/>
    <cellStyle name="Normal 2 2 184" xfId="4745" xr:uid="{00000000-0005-0000-0000-00008C120000}"/>
    <cellStyle name="Normal 2 2 185" xfId="4746" xr:uid="{00000000-0005-0000-0000-00008D120000}"/>
    <cellStyle name="Normal 2 2 186" xfId="4747" xr:uid="{00000000-0005-0000-0000-00008E120000}"/>
    <cellStyle name="Normal 2 2 187" xfId="4748" xr:uid="{00000000-0005-0000-0000-00008F120000}"/>
    <cellStyle name="Normal 2 2 188" xfId="4749" xr:uid="{00000000-0005-0000-0000-000090120000}"/>
    <cellStyle name="Normal 2 2 189" xfId="4750" xr:uid="{00000000-0005-0000-0000-000091120000}"/>
    <cellStyle name="Normal 2 2 19" xfId="4751" xr:uid="{00000000-0005-0000-0000-000092120000}"/>
    <cellStyle name="Normal 2 2 19 2" xfId="4752" xr:uid="{00000000-0005-0000-0000-000093120000}"/>
    <cellStyle name="Normal 2 2 190" xfId="4753" xr:uid="{00000000-0005-0000-0000-000094120000}"/>
    <cellStyle name="Normal 2 2 191" xfId="4754" xr:uid="{00000000-0005-0000-0000-000095120000}"/>
    <cellStyle name="Normal 2 2 192" xfId="4755" xr:uid="{00000000-0005-0000-0000-000096120000}"/>
    <cellStyle name="Normal 2 2 193" xfId="4756" xr:uid="{00000000-0005-0000-0000-000097120000}"/>
    <cellStyle name="Normal 2 2 194" xfId="4757" xr:uid="{00000000-0005-0000-0000-000098120000}"/>
    <cellStyle name="Normal 2 2 195" xfId="4758" xr:uid="{00000000-0005-0000-0000-000099120000}"/>
    <cellStyle name="Normal 2 2 196" xfId="4759" xr:uid="{00000000-0005-0000-0000-00009A120000}"/>
    <cellStyle name="Normal 2 2 197" xfId="4760" xr:uid="{00000000-0005-0000-0000-00009B120000}"/>
    <cellStyle name="Normal 2 2 198" xfId="4761" xr:uid="{00000000-0005-0000-0000-00009C120000}"/>
    <cellStyle name="Normal 2 2 199" xfId="4762" xr:uid="{00000000-0005-0000-0000-00009D120000}"/>
    <cellStyle name="Normal 2 2 2" xfId="4763" xr:uid="{00000000-0005-0000-0000-00009E120000}"/>
    <cellStyle name="Normal 2 2 2 10" xfId="4764" xr:uid="{00000000-0005-0000-0000-00009F120000}"/>
    <cellStyle name="Normal 2 2 2 10 2" xfId="4765" xr:uid="{00000000-0005-0000-0000-0000A0120000}"/>
    <cellStyle name="Normal 2 2 2 100" xfId="4766" xr:uid="{00000000-0005-0000-0000-0000A1120000}"/>
    <cellStyle name="Normal 2 2 2 101" xfId="4767" xr:uid="{00000000-0005-0000-0000-0000A2120000}"/>
    <cellStyle name="Normal 2 2 2 102" xfId="4768" xr:uid="{00000000-0005-0000-0000-0000A3120000}"/>
    <cellStyle name="Normal 2 2 2 103" xfId="4769" xr:uid="{00000000-0005-0000-0000-0000A4120000}"/>
    <cellStyle name="Normal 2 2 2 104" xfId="4770" xr:uid="{00000000-0005-0000-0000-0000A5120000}"/>
    <cellStyle name="Normal 2 2 2 105" xfId="4771" xr:uid="{00000000-0005-0000-0000-0000A6120000}"/>
    <cellStyle name="Normal 2 2 2 106" xfId="4772" xr:uid="{00000000-0005-0000-0000-0000A7120000}"/>
    <cellStyle name="Normal 2 2 2 107" xfId="4773" xr:uid="{00000000-0005-0000-0000-0000A8120000}"/>
    <cellStyle name="Normal 2 2 2 108" xfId="4774" xr:uid="{00000000-0005-0000-0000-0000A9120000}"/>
    <cellStyle name="Normal 2 2 2 109" xfId="4775" xr:uid="{00000000-0005-0000-0000-0000AA120000}"/>
    <cellStyle name="Normal 2 2 2 11" xfId="4776" xr:uid="{00000000-0005-0000-0000-0000AB120000}"/>
    <cellStyle name="Normal 2 2 2 11 2" xfId="4777" xr:uid="{00000000-0005-0000-0000-0000AC120000}"/>
    <cellStyle name="Normal 2 2 2 110" xfId="4778" xr:uid="{00000000-0005-0000-0000-0000AD120000}"/>
    <cellStyle name="Normal 2 2 2 111" xfId="4779" xr:uid="{00000000-0005-0000-0000-0000AE120000}"/>
    <cellStyle name="Normal 2 2 2 112" xfId="4780" xr:uid="{00000000-0005-0000-0000-0000AF120000}"/>
    <cellStyle name="Normal 2 2 2 113" xfId="4781" xr:uid="{00000000-0005-0000-0000-0000B0120000}"/>
    <cellStyle name="Normal 2 2 2 114" xfId="4782" xr:uid="{00000000-0005-0000-0000-0000B1120000}"/>
    <cellStyle name="Normal 2 2 2 115" xfId="4783" xr:uid="{00000000-0005-0000-0000-0000B2120000}"/>
    <cellStyle name="Normal 2 2 2 116" xfId="4784" xr:uid="{00000000-0005-0000-0000-0000B3120000}"/>
    <cellStyle name="Normal 2 2 2 117" xfId="4785" xr:uid="{00000000-0005-0000-0000-0000B4120000}"/>
    <cellStyle name="Normal 2 2 2 118" xfId="4786" xr:uid="{00000000-0005-0000-0000-0000B5120000}"/>
    <cellStyle name="Normal 2 2 2 119" xfId="4787" xr:uid="{00000000-0005-0000-0000-0000B6120000}"/>
    <cellStyle name="Normal 2 2 2 119 2" xfId="4788" xr:uid="{00000000-0005-0000-0000-0000B7120000}"/>
    <cellStyle name="Normal 2 2 2 119 3" xfId="4789" xr:uid="{00000000-0005-0000-0000-0000B8120000}"/>
    <cellStyle name="Normal 2 2 2 119 4" xfId="4790" xr:uid="{00000000-0005-0000-0000-0000B9120000}"/>
    <cellStyle name="Normal 2 2 2 12" xfId="4791" xr:uid="{00000000-0005-0000-0000-0000BA120000}"/>
    <cellStyle name="Normal 2 2 2 12 10" xfId="4792" xr:uid="{00000000-0005-0000-0000-0000BB120000}"/>
    <cellStyle name="Normal 2 2 2 12 2" xfId="4793" xr:uid="{00000000-0005-0000-0000-0000BC120000}"/>
    <cellStyle name="Normal 2 2 2 12 2 2" xfId="4794" xr:uid="{00000000-0005-0000-0000-0000BD120000}"/>
    <cellStyle name="Normal 2 2 2 12 2 3" xfId="4795" xr:uid="{00000000-0005-0000-0000-0000BE120000}"/>
    <cellStyle name="Normal 2 2 2 12 2 4" xfId="4796" xr:uid="{00000000-0005-0000-0000-0000BF120000}"/>
    <cellStyle name="Normal 2 2 2 12 2 5" xfId="4797" xr:uid="{00000000-0005-0000-0000-0000C0120000}"/>
    <cellStyle name="Normal 2 2 2 12 2 6" xfId="4798" xr:uid="{00000000-0005-0000-0000-0000C1120000}"/>
    <cellStyle name="Normal 2 2 2 12 2 7" xfId="4799" xr:uid="{00000000-0005-0000-0000-0000C2120000}"/>
    <cellStyle name="Normal 2 2 2 12 2 8" xfId="4800" xr:uid="{00000000-0005-0000-0000-0000C3120000}"/>
    <cellStyle name="Normal 2 2 2 12 2 9" xfId="4801" xr:uid="{00000000-0005-0000-0000-0000C4120000}"/>
    <cellStyle name="Normal 2 2 2 12 3" xfId="4802" xr:uid="{00000000-0005-0000-0000-0000C5120000}"/>
    <cellStyle name="Normal 2 2 2 12 4" xfId="4803" xr:uid="{00000000-0005-0000-0000-0000C6120000}"/>
    <cellStyle name="Normal 2 2 2 12 5" xfId="4804" xr:uid="{00000000-0005-0000-0000-0000C7120000}"/>
    <cellStyle name="Normal 2 2 2 12 6" xfId="4805" xr:uid="{00000000-0005-0000-0000-0000C8120000}"/>
    <cellStyle name="Normal 2 2 2 12 7" xfId="4806" xr:uid="{00000000-0005-0000-0000-0000C9120000}"/>
    <cellStyle name="Normal 2 2 2 12 8" xfId="4807" xr:uid="{00000000-0005-0000-0000-0000CA120000}"/>
    <cellStyle name="Normal 2 2 2 12 9" xfId="4808" xr:uid="{00000000-0005-0000-0000-0000CB120000}"/>
    <cellStyle name="Normal 2 2 2 120" xfId="4809" xr:uid="{00000000-0005-0000-0000-0000CC120000}"/>
    <cellStyle name="Normal 2 2 2 121" xfId="4810" xr:uid="{00000000-0005-0000-0000-0000CD120000}"/>
    <cellStyle name="Normal 2 2 2 122" xfId="4811" xr:uid="{00000000-0005-0000-0000-0000CE120000}"/>
    <cellStyle name="Normal 2 2 2 13" xfId="4812" xr:uid="{00000000-0005-0000-0000-0000CF120000}"/>
    <cellStyle name="Normal 2 2 2 13 2" xfId="4813" xr:uid="{00000000-0005-0000-0000-0000D0120000}"/>
    <cellStyle name="Normal 2 2 2 14" xfId="4814" xr:uid="{00000000-0005-0000-0000-0000D1120000}"/>
    <cellStyle name="Normal 2 2 2 14 2" xfId="4815" xr:uid="{00000000-0005-0000-0000-0000D2120000}"/>
    <cellStyle name="Normal 2 2 2 15" xfId="4816" xr:uid="{00000000-0005-0000-0000-0000D3120000}"/>
    <cellStyle name="Normal 2 2 2 15 2" xfId="4817" xr:uid="{00000000-0005-0000-0000-0000D4120000}"/>
    <cellStyle name="Normal 2 2 2 16" xfId="4818" xr:uid="{00000000-0005-0000-0000-0000D5120000}"/>
    <cellStyle name="Normal 2 2 2 16 2" xfId="4819" xr:uid="{00000000-0005-0000-0000-0000D6120000}"/>
    <cellStyle name="Normal 2 2 2 17" xfId="4820" xr:uid="{00000000-0005-0000-0000-0000D7120000}"/>
    <cellStyle name="Normal 2 2 2 17 2" xfId="4821" xr:uid="{00000000-0005-0000-0000-0000D8120000}"/>
    <cellStyle name="Normal 2 2 2 18" xfId="4822" xr:uid="{00000000-0005-0000-0000-0000D9120000}"/>
    <cellStyle name="Normal 2 2 2 18 2" xfId="4823" xr:uid="{00000000-0005-0000-0000-0000DA120000}"/>
    <cellStyle name="Normal 2 2 2 19" xfId="4824" xr:uid="{00000000-0005-0000-0000-0000DB120000}"/>
    <cellStyle name="Normal 2 2 2 19 2" xfId="4825" xr:uid="{00000000-0005-0000-0000-0000DC120000}"/>
    <cellStyle name="Normal 2 2 2 2" xfId="4826" xr:uid="{00000000-0005-0000-0000-0000DD120000}"/>
    <cellStyle name="Normal 2 2 2 2 10" xfId="4827" xr:uid="{00000000-0005-0000-0000-0000DE120000}"/>
    <cellStyle name="Normal 2 2 2 2 10 2" xfId="4828" xr:uid="{00000000-0005-0000-0000-0000DF120000}"/>
    <cellStyle name="Normal 2 2 2 2 100" xfId="4829" xr:uid="{00000000-0005-0000-0000-0000E0120000}"/>
    <cellStyle name="Normal 2 2 2 2 101" xfId="4830" xr:uid="{00000000-0005-0000-0000-0000E1120000}"/>
    <cellStyle name="Normal 2 2 2 2 102" xfId="4831" xr:uid="{00000000-0005-0000-0000-0000E2120000}"/>
    <cellStyle name="Normal 2 2 2 2 103" xfId="4832" xr:uid="{00000000-0005-0000-0000-0000E3120000}"/>
    <cellStyle name="Normal 2 2 2 2 104" xfId="4833" xr:uid="{00000000-0005-0000-0000-0000E4120000}"/>
    <cellStyle name="Normal 2 2 2 2 105" xfId="4834" xr:uid="{00000000-0005-0000-0000-0000E5120000}"/>
    <cellStyle name="Normal 2 2 2 2 106" xfId="4835" xr:uid="{00000000-0005-0000-0000-0000E6120000}"/>
    <cellStyle name="Normal 2 2 2 2 107" xfId="4836" xr:uid="{00000000-0005-0000-0000-0000E7120000}"/>
    <cellStyle name="Normal 2 2 2 2 108" xfId="4837" xr:uid="{00000000-0005-0000-0000-0000E8120000}"/>
    <cellStyle name="Normal 2 2 2 2 109" xfId="4838" xr:uid="{00000000-0005-0000-0000-0000E9120000}"/>
    <cellStyle name="Normal 2 2 2 2 11" xfId="4839" xr:uid="{00000000-0005-0000-0000-0000EA120000}"/>
    <cellStyle name="Normal 2 2 2 2 11 2" xfId="4840" xr:uid="{00000000-0005-0000-0000-0000EB120000}"/>
    <cellStyle name="Normal 2 2 2 2 110" xfId="4841" xr:uid="{00000000-0005-0000-0000-0000EC120000}"/>
    <cellStyle name="Normal 2 2 2 2 111" xfId="4842" xr:uid="{00000000-0005-0000-0000-0000ED120000}"/>
    <cellStyle name="Normal 2 2 2 2 112" xfId="4843" xr:uid="{00000000-0005-0000-0000-0000EE120000}"/>
    <cellStyle name="Normal 2 2 2 2 113" xfId="4844" xr:uid="{00000000-0005-0000-0000-0000EF120000}"/>
    <cellStyle name="Normal 2 2 2 2 114" xfId="4845" xr:uid="{00000000-0005-0000-0000-0000F0120000}"/>
    <cellStyle name="Normal 2 2 2 2 115" xfId="4846" xr:uid="{00000000-0005-0000-0000-0000F1120000}"/>
    <cellStyle name="Normal 2 2 2 2 116" xfId="4847" xr:uid="{00000000-0005-0000-0000-0000F2120000}"/>
    <cellStyle name="Normal 2 2 2 2 117" xfId="4848" xr:uid="{00000000-0005-0000-0000-0000F3120000}"/>
    <cellStyle name="Normal 2 2 2 2 118" xfId="4849" xr:uid="{00000000-0005-0000-0000-0000F4120000}"/>
    <cellStyle name="Normal 2 2 2 2 119" xfId="4850" xr:uid="{00000000-0005-0000-0000-0000F5120000}"/>
    <cellStyle name="Normal 2 2 2 2 119 2" xfId="4851" xr:uid="{00000000-0005-0000-0000-0000F6120000}"/>
    <cellStyle name="Normal 2 2 2 2 119 3" xfId="4852" xr:uid="{00000000-0005-0000-0000-0000F7120000}"/>
    <cellStyle name="Normal 2 2 2 2 119 4" xfId="4853" xr:uid="{00000000-0005-0000-0000-0000F8120000}"/>
    <cellStyle name="Normal 2 2 2 2 12" xfId="4854" xr:uid="{00000000-0005-0000-0000-0000F9120000}"/>
    <cellStyle name="Normal 2 2 2 2 12 10" xfId="4855" xr:uid="{00000000-0005-0000-0000-0000FA120000}"/>
    <cellStyle name="Normal 2 2 2 2 12 2" xfId="4856" xr:uid="{00000000-0005-0000-0000-0000FB120000}"/>
    <cellStyle name="Normal 2 2 2 2 12 2 2" xfId="4857" xr:uid="{00000000-0005-0000-0000-0000FC120000}"/>
    <cellStyle name="Normal 2 2 2 2 12 2 3" xfId="4858" xr:uid="{00000000-0005-0000-0000-0000FD120000}"/>
    <cellStyle name="Normal 2 2 2 2 12 2 4" xfId="4859" xr:uid="{00000000-0005-0000-0000-0000FE120000}"/>
    <cellStyle name="Normal 2 2 2 2 12 2 5" xfId="4860" xr:uid="{00000000-0005-0000-0000-0000FF120000}"/>
    <cellStyle name="Normal 2 2 2 2 12 2 6" xfId="4861" xr:uid="{00000000-0005-0000-0000-000000130000}"/>
    <cellStyle name="Normal 2 2 2 2 12 2 7" xfId="4862" xr:uid="{00000000-0005-0000-0000-000001130000}"/>
    <cellStyle name="Normal 2 2 2 2 12 2 8" xfId="4863" xr:uid="{00000000-0005-0000-0000-000002130000}"/>
    <cellStyle name="Normal 2 2 2 2 12 2 9" xfId="4864" xr:uid="{00000000-0005-0000-0000-000003130000}"/>
    <cellStyle name="Normal 2 2 2 2 12 3" xfId="4865" xr:uid="{00000000-0005-0000-0000-000004130000}"/>
    <cellStyle name="Normal 2 2 2 2 12 4" xfId="4866" xr:uid="{00000000-0005-0000-0000-000005130000}"/>
    <cellStyle name="Normal 2 2 2 2 12 5" xfId="4867" xr:uid="{00000000-0005-0000-0000-000006130000}"/>
    <cellStyle name="Normal 2 2 2 2 12 6" xfId="4868" xr:uid="{00000000-0005-0000-0000-000007130000}"/>
    <cellStyle name="Normal 2 2 2 2 12 7" xfId="4869" xr:uid="{00000000-0005-0000-0000-000008130000}"/>
    <cellStyle name="Normal 2 2 2 2 12 8" xfId="4870" xr:uid="{00000000-0005-0000-0000-000009130000}"/>
    <cellStyle name="Normal 2 2 2 2 12 9" xfId="4871" xr:uid="{00000000-0005-0000-0000-00000A130000}"/>
    <cellStyle name="Normal 2 2 2 2 120" xfId="4872" xr:uid="{00000000-0005-0000-0000-00000B130000}"/>
    <cellStyle name="Normal 2 2 2 2 121" xfId="4873" xr:uid="{00000000-0005-0000-0000-00000C130000}"/>
    <cellStyle name="Normal 2 2 2 2 122" xfId="4874" xr:uid="{00000000-0005-0000-0000-00000D130000}"/>
    <cellStyle name="Normal 2 2 2 2 13" xfId="4875" xr:uid="{00000000-0005-0000-0000-00000E130000}"/>
    <cellStyle name="Normal 2 2 2 2 13 2" xfId="4876" xr:uid="{00000000-0005-0000-0000-00000F130000}"/>
    <cellStyle name="Normal 2 2 2 2 14" xfId="4877" xr:uid="{00000000-0005-0000-0000-000010130000}"/>
    <cellStyle name="Normal 2 2 2 2 14 2" xfId="4878" xr:uid="{00000000-0005-0000-0000-000011130000}"/>
    <cellStyle name="Normal 2 2 2 2 15" xfId="4879" xr:uid="{00000000-0005-0000-0000-000012130000}"/>
    <cellStyle name="Normal 2 2 2 2 15 2" xfId="4880" xr:uid="{00000000-0005-0000-0000-000013130000}"/>
    <cellStyle name="Normal 2 2 2 2 16" xfId="4881" xr:uid="{00000000-0005-0000-0000-000014130000}"/>
    <cellStyle name="Normal 2 2 2 2 16 2" xfId="4882" xr:uid="{00000000-0005-0000-0000-000015130000}"/>
    <cellStyle name="Normal 2 2 2 2 17" xfId="4883" xr:uid="{00000000-0005-0000-0000-000016130000}"/>
    <cellStyle name="Normal 2 2 2 2 17 2" xfId="4884" xr:uid="{00000000-0005-0000-0000-000017130000}"/>
    <cellStyle name="Normal 2 2 2 2 18" xfId="4885" xr:uid="{00000000-0005-0000-0000-000018130000}"/>
    <cellStyle name="Normal 2 2 2 2 18 2" xfId="4886" xr:uid="{00000000-0005-0000-0000-000019130000}"/>
    <cellStyle name="Normal 2 2 2 2 19" xfId="4887" xr:uid="{00000000-0005-0000-0000-00001A130000}"/>
    <cellStyle name="Normal 2 2 2 2 19 2" xfId="4888" xr:uid="{00000000-0005-0000-0000-00001B130000}"/>
    <cellStyle name="Normal 2 2 2 2 2" xfId="4889" xr:uid="{00000000-0005-0000-0000-00001C130000}"/>
    <cellStyle name="Normal 2 2 2 2 2 10" xfId="4890" xr:uid="{00000000-0005-0000-0000-00001D130000}"/>
    <cellStyle name="Normal 2 2 2 2 2 100" xfId="4891" xr:uid="{00000000-0005-0000-0000-00001E130000}"/>
    <cellStyle name="Normal 2 2 2 2 2 101" xfId="4892" xr:uid="{00000000-0005-0000-0000-00001F130000}"/>
    <cellStyle name="Normal 2 2 2 2 2 102" xfId="4893" xr:uid="{00000000-0005-0000-0000-000020130000}"/>
    <cellStyle name="Normal 2 2 2 2 2 103" xfId="4894" xr:uid="{00000000-0005-0000-0000-000021130000}"/>
    <cellStyle name="Normal 2 2 2 2 2 104" xfId="4895" xr:uid="{00000000-0005-0000-0000-000022130000}"/>
    <cellStyle name="Normal 2 2 2 2 2 105" xfId="4896" xr:uid="{00000000-0005-0000-0000-000023130000}"/>
    <cellStyle name="Normal 2 2 2 2 2 106" xfId="4897" xr:uid="{00000000-0005-0000-0000-000024130000}"/>
    <cellStyle name="Normal 2 2 2 2 2 107" xfId="4898" xr:uid="{00000000-0005-0000-0000-000025130000}"/>
    <cellStyle name="Normal 2 2 2 2 2 108" xfId="4899" xr:uid="{00000000-0005-0000-0000-000026130000}"/>
    <cellStyle name="Normal 2 2 2 2 2 109" xfId="4900" xr:uid="{00000000-0005-0000-0000-000027130000}"/>
    <cellStyle name="Normal 2 2 2 2 2 109 2" xfId="4901" xr:uid="{00000000-0005-0000-0000-000028130000}"/>
    <cellStyle name="Normal 2 2 2 2 2 109 3" xfId="4902" xr:uid="{00000000-0005-0000-0000-000029130000}"/>
    <cellStyle name="Normal 2 2 2 2 2 109 4" xfId="4903" xr:uid="{00000000-0005-0000-0000-00002A130000}"/>
    <cellStyle name="Normal 2 2 2 2 2 11" xfId="4904" xr:uid="{00000000-0005-0000-0000-00002B130000}"/>
    <cellStyle name="Normal 2 2 2 2 2 110" xfId="4905" xr:uid="{00000000-0005-0000-0000-00002C130000}"/>
    <cellStyle name="Normal 2 2 2 2 2 111" xfId="4906" xr:uid="{00000000-0005-0000-0000-00002D130000}"/>
    <cellStyle name="Normal 2 2 2 2 2 112" xfId="4907" xr:uid="{00000000-0005-0000-0000-00002E130000}"/>
    <cellStyle name="Normal 2 2 2 2 2 12" xfId="4908" xr:uid="{00000000-0005-0000-0000-00002F130000}"/>
    <cellStyle name="Normal 2 2 2 2 2 13" xfId="4909" xr:uid="{00000000-0005-0000-0000-000030130000}"/>
    <cellStyle name="Normal 2 2 2 2 2 14" xfId="4910" xr:uid="{00000000-0005-0000-0000-000031130000}"/>
    <cellStyle name="Normal 2 2 2 2 2 15" xfId="4911" xr:uid="{00000000-0005-0000-0000-000032130000}"/>
    <cellStyle name="Normal 2 2 2 2 2 16" xfId="4912" xr:uid="{00000000-0005-0000-0000-000033130000}"/>
    <cellStyle name="Normal 2 2 2 2 2 17" xfId="4913" xr:uid="{00000000-0005-0000-0000-000034130000}"/>
    <cellStyle name="Normal 2 2 2 2 2 18" xfId="4914" xr:uid="{00000000-0005-0000-0000-000035130000}"/>
    <cellStyle name="Normal 2 2 2 2 2 18 2" xfId="4915" xr:uid="{00000000-0005-0000-0000-000036130000}"/>
    <cellStyle name="Normal 2 2 2 2 2 18 2 2" xfId="4916" xr:uid="{00000000-0005-0000-0000-000037130000}"/>
    <cellStyle name="Normal 2 2 2 2 2 18 2 2 2" xfId="4917" xr:uid="{00000000-0005-0000-0000-000038130000}"/>
    <cellStyle name="Normal 2 2 2 2 2 18 3" xfId="4918" xr:uid="{00000000-0005-0000-0000-000039130000}"/>
    <cellStyle name="Normal 2 2 2 2 2 18 4" xfId="4919" xr:uid="{00000000-0005-0000-0000-00003A130000}"/>
    <cellStyle name="Normal 2 2 2 2 2 18 5" xfId="4920" xr:uid="{00000000-0005-0000-0000-00003B130000}"/>
    <cellStyle name="Normal 2 2 2 2 2 18 6" xfId="4921" xr:uid="{00000000-0005-0000-0000-00003C130000}"/>
    <cellStyle name="Normal 2 2 2 2 2 19" xfId="4922" xr:uid="{00000000-0005-0000-0000-00003D130000}"/>
    <cellStyle name="Normal 2 2 2 2 2 19 2" xfId="4923" xr:uid="{00000000-0005-0000-0000-00003E130000}"/>
    <cellStyle name="Normal 2 2 2 2 2 19 2 2" xfId="4924" xr:uid="{00000000-0005-0000-0000-00003F130000}"/>
    <cellStyle name="Normal 2 2 2 2 2 2" xfId="4925" xr:uid="{00000000-0005-0000-0000-000040130000}"/>
    <cellStyle name="Normal 2 2 2 2 2 2 10" xfId="4926" xr:uid="{00000000-0005-0000-0000-000041130000}"/>
    <cellStyle name="Normal 2 2 2 2 2 2 100" xfId="4927" xr:uid="{00000000-0005-0000-0000-000042130000}"/>
    <cellStyle name="Normal 2 2 2 2 2 2 101" xfId="4928" xr:uid="{00000000-0005-0000-0000-000043130000}"/>
    <cellStyle name="Normal 2 2 2 2 2 2 102" xfId="4929" xr:uid="{00000000-0005-0000-0000-000044130000}"/>
    <cellStyle name="Normal 2 2 2 2 2 2 103" xfId="4930" xr:uid="{00000000-0005-0000-0000-000045130000}"/>
    <cellStyle name="Normal 2 2 2 2 2 2 104" xfId="4931" xr:uid="{00000000-0005-0000-0000-000046130000}"/>
    <cellStyle name="Normal 2 2 2 2 2 2 105" xfId="4932" xr:uid="{00000000-0005-0000-0000-000047130000}"/>
    <cellStyle name="Normal 2 2 2 2 2 2 106" xfId="4933" xr:uid="{00000000-0005-0000-0000-000048130000}"/>
    <cellStyle name="Normal 2 2 2 2 2 2 107" xfId="4934" xr:uid="{00000000-0005-0000-0000-000049130000}"/>
    <cellStyle name="Normal 2 2 2 2 2 2 108" xfId="4935" xr:uid="{00000000-0005-0000-0000-00004A130000}"/>
    <cellStyle name="Normal 2 2 2 2 2 2 109" xfId="4936" xr:uid="{00000000-0005-0000-0000-00004B130000}"/>
    <cellStyle name="Normal 2 2 2 2 2 2 109 2" xfId="4937" xr:uid="{00000000-0005-0000-0000-00004C130000}"/>
    <cellStyle name="Normal 2 2 2 2 2 2 109 3" xfId="4938" xr:uid="{00000000-0005-0000-0000-00004D130000}"/>
    <cellStyle name="Normal 2 2 2 2 2 2 109 4" xfId="4939" xr:uid="{00000000-0005-0000-0000-00004E130000}"/>
    <cellStyle name="Normal 2 2 2 2 2 2 11" xfId="4940" xr:uid="{00000000-0005-0000-0000-00004F130000}"/>
    <cellStyle name="Normal 2 2 2 2 2 2 110" xfId="4941" xr:uid="{00000000-0005-0000-0000-000050130000}"/>
    <cellStyle name="Normal 2 2 2 2 2 2 111" xfId="4942" xr:uid="{00000000-0005-0000-0000-000051130000}"/>
    <cellStyle name="Normal 2 2 2 2 2 2 112" xfId="4943" xr:uid="{00000000-0005-0000-0000-000052130000}"/>
    <cellStyle name="Normal 2 2 2 2 2 2 12" xfId="4944" xr:uid="{00000000-0005-0000-0000-000053130000}"/>
    <cellStyle name="Normal 2 2 2 2 2 2 13" xfId="4945" xr:uid="{00000000-0005-0000-0000-000054130000}"/>
    <cellStyle name="Normal 2 2 2 2 2 2 14" xfId="4946" xr:uid="{00000000-0005-0000-0000-000055130000}"/>
    <cellStyle name="Normal 2 2 2 2 2 2 15" xfId="4947" xr:uid="{00000000-0005-0000-0000-000056130000}"/>
    <cellStyle name="Normal 2 2 2 2 2 2 16" xfId="4948" xr:uid="{00000000-0005-0000-0000-000057130000}"/>
    <cellStyle name="Normal 2 2 2 2 2 2 17" xfId="4949" xr:uid="{00000000-0005-0000-0000-000058130000}"/>
    <cellStyle name="Normal 2 2 2 2 2 2 18" xfId="4950" xr:uid="{00000000-0005-0000-0000-000059130000}"/>
    <cellStyle name="Normal 2 2 2 2 2 2 18 2" xfId="4951" xr:uid="{00000000-0005-0000-0000-00005A130000}"/>
    <cellStyle name="Normal 2 2 2 2 2 2 18 2 2" xfId="4952" xr:uid="{00000000-0005-0000-0000-00005B130000}"/>
    <cellStyle name="Normal 2 2 2 2 2 2 18 2 2 2" xfId="4953" xr:uid="{00000000-0005-0000-0000-00005C130000}"/>
    <cellStyle name="Normal 2 2 2 2 2 2 18 3" xfId="4954" xr:uid="{00000000-0005-0000-0000-00005D130000}"/>
    <cellStyle name="Normal 2 2 2 2 2 2 18 4" xfId="4955" xr:uid="{00000000-0005-0000-0000-00005E130000}"/>
    <cellStyle name="Normal 2 2 2 2 2 2 18 5" xfId="4956" xr:uid="{00000000-0005-0000-0000-00005F130000}"/>
    <cellStyle name="Normal 2 2 2 2 2 2 18 6" xfId="4957" xr:uid="{00000000-0005-0000-0000-000060130000}"/>
    <cellStyle name="Normal 2 2 2 2 2 2 19" xfId="4958" xr:uid="{00000000-0005-0000-0000-000061130000}"/>
    <cellStyle name="Normal 2 2 2 2 2 2 19 2" xfId="4959" xr:uid="{00000000-0005-0000-0000-000062130000}"/>
    <cellStyle name="Normal 2 2 2 2 2 2 19 2 2" xfId="4960" xr:uid="{00000000-0005-0000-0000-000063130000}"/>
    <cellStyle name="Normal 2 2 2 2 2 2 2" xfId="4961" xr:uid="{00000000-0005-0000-0000-000064130000}"/>
    <cellStyle name="Normal 2 2 2 2 2 2 2 10" xfId="4962" xr:uid="{00000000-0005-0000-0000-000065130000}"/>
    <cellStyle name="Normal 2 2 2 2 2 2 2 10 2" xfId="4963" xr:uid="{00000000-0005-0000-0000-000066130000}"/>
    <cellStyle name="Normal 2 2 2 2 2 2 2 10 2 2" xfId="4964" xr:uid="{00000000-0005-0000-0000-000067130000}"/>
    <cellStyle name="Normal 2 2 2 2 2 2 2 10 2 2 2" xfId="4965" xr:uid="{00000000-0005-0000-0000-000068130000}"/>
    <cellStyle name="Normal 2 2 2 2 2 2 2 10 3" xfId="4966" xr:uid="{00000000-0005-0000-0000-000069130000}"/>
    <cellStyle name="Normal 2 2 2 2 2 2 2 10 4" xfId="4967" xr:uid="{00000000-0005-0000-0000-00006A130000}"/>
    <cellStyle name="Normal 2 2 2 2 2 2 2 10 5" xfId="4968" xr:uid="{00000000-0005-0000-0000-00006B130000}"/>
    <cellStyle name="Normal 2 2 2 2 2 2 2 10 6" xfId="4969" xr:uid="{00000000-0005-0000-0000-00006C130000}"/>
    <cellStyle name="Normal 2 2 2 2 2 2 2 100" xfId="4970" xr:uid="{00000000-0005-0000-0000-00006D130000}"/>
    <cellStyle name="Normal 2 2 2 2 2 2 2 101" xfId="4971" xr:uid="{00000000-0005-0000-0000-00006E130000}"/>
    <cellStyle name="Normal 2 2 2 2 2 2 2 101 2" xfId="4972" xr:uid="{00000000-0005-0000-0000-00006F130000}"/>
    <cellStyle name="Normal 2 2 2 2 2 2 2 101 3" xfId="4973" xr:uid="{00000000-0005-0000-0000-000070130000}"/>
    <cellStyle name="Normal 2 2 2 2 2 2 2 101 4" xfId="4974" xr:uid="{00000000-0005-0000-0000-000071130000}"/>
    <cellStyle name="Normal 2 2 2 2 2 2 2 102" xfId="4975" xr:uid="{00000000-0005-0000-0000-000072130000}"/>
    <cellStyle name="Normal 2 2 2 2 2 2 2 103" xfId="4976" xr:uid="{00000000-0005-0000-0000-000073130000}"/>
    <cellStyle name="Normal 2 2 2 2 2 2 2 104" xfId="4977" xr:uid="{00000000-0005-0000-0000-000074130000}"/>
    <cellStyle name="Normal 2 2 2 2 2 2 2 11" xfId="4978" xr:uid="{00000000-0005-0000-0000-000075130000}"/>
    <cellStyle name="Normal 2 2 2 2 2 2 2 11 2" xfId="4979" xr:uid="{00000000-0005-0000-0000-000076130000}"/>
    <cellStyle name="Normal 2 2 2 2 2 2 2 11 2 2" xfId="4980" xr:uid="{00000000-0005-0000-0000-000077130000}"/>
    <cellStyle name="Normal 2 2 2 2 2 2 2 12" xfId="4981" xr:uid="{00000000-0005-0000-0000-000078130000}"/>
    <cellStyle name="Normal 2 2 2 2 2 2 2 13" xfId="4982" xr:uid="{00000000-0005-0000-0000-000079130000}"/>
    <cellStyle name="Normal 2 2 2 2 2 2 2 14" xfId="4983" xr:uid="{00000000-0005-0000-0000-00007A130000}"/>
    <cellStyle name="Normal 2 2 2 2 2 2 2 15" xfId="4984" xr:uid="{00000000-0005-0000-0000-00007B130000}"/>
    <cellStyle name="Normal 2 2 2 2 2 2 2 16" xfId="4985" xr:uid="{00000000-0005-0000-0000-00007C130000}"/>
    <cellStyle name="Normal 2 2 2 2 2 2 2 17" xfId="4986" xr:uid="{00000000-0005-0000-0000-00007D130000}"/>
    <cellStyle name="Normal 2 2 2 2 2 2 2 18" xfId="4987" xr:uid="{00000000-0005-0000-0000-00007E130000}"/>
    <cellStyle name="Normal 2 2 2 2 2 2 2 19" xfId="4988" xr:uid="{00000000-0005-0000-0000-00007F130000}"/>
    <cellStyle name="Normal 2 2 2 2 2 2 2 2" xfId="4989" xr:uid="{00000000-0005-0000-0000-000080130000}"/>
    <cellStyle name="Normal 2 2 2 2 2 2 2 2 10" xfId="4990" xr:uid="{00000000-0005-0000-0000-000081130000}"/>
    <cellStyle name="Normal 2 2 2 2 2 2 2 2 10 2" xfId="4991" xr:uid="{00000000-0005-0000-0000-000082130000}"/>
    <cellStyle name="Normal 2 2 2 2 2 2 2 2 10 2 2" xfId="4992" xr:uid="{00000000-0005-0000-0000-000083130000}"/>
    <cellStyle name="Normal 2 2 2 2 2 2 2 2 10 2 2 2" xfId="4993" xr:uid="{00000000-0005-0000-0000-000084130000}"/>
    <cellStyle name="Normal 2 2 2 2 2 2 2 2 10 3" xfId="4994" xr:uid="{00000000-0005-0000-0000-000085130000}"/>
    <cellStyle name="Normal 2 2 2 2 2 2 2 2 10 4" xfId="4995" xr:uid="{00000000-0005-0000-0000-000086130000}"/>
    <cellStyle name="Normal 2 2 2 2 2 2 2 2 10 5" xfId="4996" xr:uid="{00000000-0005-0000-0000-000087130000}"/>
    <cellStyle name="Normal 2 2 2 2 2 2 2 2 10 6" xfId="4997" xr:uid="{00000000-0005-0000-0000-000088130000}"/>
    <cellStyle name="Normal 2 2 2 2 2 2 2 2 100" xfId="4998" xr:uid="{00000000-0005-0000-0000-000089130000}"/>
    <cellStyle name="Normal 2 2 2 2 2 2 2 2 101" xfId="4999" xr:uid="{00000000-0005-0000-0000-00008A130000}"/>
    <cellStyle name="Normal 2 2 2 2 2 2 2 2 101 2" xfId="5000" xr:uid="{00000000-0005-0000-0000-00008B130000}"/>
    <cellStyle name="Normal 2 2 2 2 2 2 2 2 101 3" xfId="5001" xr:uid="{00000000-0005-0000-0000-00008C130000}"/>
    <cellStyle name="Normal 2 2 2 2 2 2 2 2 101 4" xfId="5002" xr:uid="{00000000-0005-0000-0000-00008D130000}"/>
    <cellStyle name="Normal 2 2 2 2 2 2 2 2 102" xfId="5003" xr:uid="{00000000-0005-0000-0000-00008E130000}"/>
    <cellStyle name="Normal 2 2 2 2 2 2 2 2 103" xfId="5004" xr:uid="{00000000-0005-0000-0000-00008F130000}"/>
    <cellStyle name="Normal 2 2 2 2 2 2 2 2 104" xfId="5005" xr:uid="{00000000-0005-0000-0000-000090130000}"/>
    <cellStyle name="Normal 2 2 2 2 2 2 2 2 11" xfId="5006" xr:uid="{00000000-0005-0000-0000-000091130000}"/>
    <cellStyle name="Normal 2 2 2 2 2 2 2 2 11 2" xfId="5007" xr:uid="{00000000-0005-0000-0000-000092130000}"/>
    <cellStyle name="Normal 2 2 2 2 2 2 2 2 11 2 2" xfId="5008" xr:uid="{00000000-0005-0000-0000-000093130000}"/>
    <cellStyle name="Normal 2 2 2 2 2 2 2 2 12" xfId="5009" xr:uid="{00000000-0005-0000-0000-000094130000}"/>
    <cellStyle name="Normal 2 2 2 2 2 2 2 2 13" xfId="5010" xr:uid="{00000000-0005-0000-0000-000095130000}"/>
    <cellStyle name="Normal 2 2 2 2 2 2 2 2 14" xfId="5011" xr:uid="{00000000-0005-0000-0000-000096130000}"/>
    <cellStyle name="Normal 2 2 2 2 2 2 2 2 15" xfId="5012" xr:uid="{00000000-0005-0000-0000-000097130000}"/>
    <cellStyle name="Normal 2 2 2 2 2 2 2 2 16" xfId="5013" xr:uid="{00000000-0005-0000-0000-000098130000}"/>
    <cellStyle name="Normal 2 2 2 2 2 2 2 2 17" xfId="5014" xr:uid="{00000000-0005-0000-0000-000099130000}"/>
    <cellStyle name="Normal 2 2 2 2 2 2 2 2 18" xfId="5015" xr:uid="{00000000-0005-0000-0000-00009A130000}"/>
    <cellStyle name="Normal 2 2 2 2 2 2 2 2 19" xfId="5016" xr:uid="{00000000-0005-0000-0000-00009B130000}"/>
    <cellStyle name="Normal 2 2 2 2 2 2 2 2 2" xfId="5017" xr:uid="{00000000-0005-0000-0000-00009C130000}"/>
    <cellStyle name="Normal 2 2 2 2 2 2 2 2 2 10" xfId="5018" xr:uid="{00000000-0005-0000-0000-00009D130000}"/>
    <cellStyle name="Normal 2 2 2 2 2 2 2 2 2 11" xfId="5019" xr:uid="{00000000-0005-0000-0000-00009E130000}"/>
    <cellStyle name="Normal 2 2 2 2 2 2 2 2 2 12" xfId="5020" xr:uid="{00000000-0005-0000-0000-00009F130000}"/>
    <cellStyle name="Normal 2 2 2 2 2 2 2 2 2 13" xfId="5021" xr:uid="{00000000-0005-0000-0000-0000A0130000}"/>
    <cellStyle name="Normal 2 2 2 2 2 2 2 2 2 13 10" xfId="5022" xr:uid="{00000000-0005-0000-0000-0000A1130000}"/>
    <cellStyle name="Normal 2 2 2 2 2 2 2 2 2 13 11" xfId="5023" xr:uid="{00000000-0005-0000-0000-0000A2130000}"/>
    <cellStyle name="Normal 2 2 2 2 2 2 2 2 2 13 11 10" xfId="5024" xr:uid="{00000000-0005-0000-0000-0000A3130000}"/>
    <cellStyle name="Normal 2 2 2 2 2 2 2 2 2 13 11 11" xfId="5025" xr:uid="{00000000-0005-0000-0000-0000A4130000}"/>
    <cellStyle name="Normal 2 2 2 2 2 2 2 2 2 13 11 11 2" xfId="5026" xr:uid="{00000000-0005-0000-0000-0000A5130000}"/>
    <cellStyle name="Normal 2 2 2 2 2 2 2 2 2 13 11 11 3" xfId="5027" xr:uid="{00000000-0005-0000-0000-0000A6130000}"/>
    <cellStyle name="Normal 2 2 2 2 2 2 2 2 2 13 11 11 4" xfId="5028" xr:uid="{00000000-0005-0000-0000-0000A7130000}"/>
    <cellStyle name="Normal 2 2 2 2 2 2 2 2 2 13 11 12" xfId="5029" xr:uid="{00000000-0005-0000-0000-0000A8130000}"/>
    <cellStyle name="Normal 2 2 2 2 2 2 2 2 2 13 11 13" xfId="5030" xr:uid="{00000000-0005-0000-0000-0000A9130000}"/>
    <cellStyle name="Normal 2 2 2 2 2 2 2 2 2 13 11 14" xfId="5031" xr:uid="{00000000-0005-0000-0000-0000AA130000}"/>
    <cellStyle name="Normal 2 2 2 2 2 2 2 2 2 13 11 2" xfId="5032" xr:uid="{00000000-0005-0000-0000-0000AB130000}"/>
    <cellStyle name="Normal 2 2 2 2 2 2 2 2 2 13 11 2 10" xfId="5033" xr:uid="{00000000-0005-0000-0000-0000AC130000}"/>
    <cellStyle name="Normal 2 2 2 2 2 2 2 2 2 13 11 2 11" xfId="5034" xr:uid="{00000000-0005-0000-0000-0000AD130000}"/>
    <cellStyle name="Normal 2 2 2 2 2 2 2 2 2 13 11 2 2" xfId="5035" xr:uid="{00000000-0005-0000-0000-0000AE130000}"/>
    <cellStyle name="Normal 2 2 2 2 2 2 2 2 2 13 11 2 2 10" xfId="5036" xr:uid="{00000000-0005-0000-0000-0000AF130000}"/>
    <cellStyle name="Normal 2 2 2 2 2 2 2 2 2 13 11 2 2 11" xfId="5037" xr:uid="{00000000-0005-0000-0000-0000B0130000}"/>
    <cellStyle name="Normal 2 2 2 2 2 2 2 2 2 13 11 2 2 2" xfId="5038" xr:uid="{00000000-0005-0000-0000-0000B1130000}"/>
    <cellStyle name="Normal 2 2 2 2 2 2 2 2 2 13 11 2 2 2 2" xfId="5039" xr:uid="{00000000-0005-0000-0000-0000B2130000}"/>
    <cellStyle name="Normal 2 2 2 2 2 2 2 2 2 13 11 2 2 2 2 2" xfId="5040" xr:uid="{00000000-0005-0000-0000-0000B3130000}"/>
    <cellStyle name="Normal 2 2 2 2 2 2 2 2 2 13 11 2 2 2 2 3" xfId="5041" xr:uid="{00000000-0005-0000-0000-0000B4130000}"/>
    <cellStyle name="Normal 2 2 2 2 2 2 2 2 2 13 11 2 2 2 2 4" xfId="5042" xr:uid="{00000000-0005-0000-0000-0000B5130000}"/>
    <cellStyle name="Normal 2 2 2 2 2 2 2 2 2 13 11 2 2 2 3" xfId="5043" xr:uid="{00000000-0005-0000-0000-0000B6130000}"/>
    <cellStyle name="Normal 2 2 2 2 2 2 2 2 2 13 11 2 2 2 4" xfId="5044" xr:uid="{00000000-0005-0000-0000-0000B7130000}"/>
    <cellStyle name="Normal 2 2 2 2 2 2 2 2 2 13 11 2 2 2 5" xfId="5045" xr:uid="{00000000-0005-0000-0000-0000B8130000}"/>
    <cellStyle name="Normal 2 2 2 2 2 2 2 2 2 13 11 2 2 2 6" xfId="5046" xr:uid="{00000000-0005-0000-0000-0000B9130000}"/>
    <cellStyle name="Normal 2 2 2 2 2 2 2 2 2 13 11 2 2 3" xfId="5047" xr:uid="{00000000-0005-0000-0000-0000BA130000}"/>
    <cellStyle name="Normal 2 2 2 2 2 2 2 2 2 13 11 2 2 4" xfId="5048" xr:uid="{00000000-0005-0000-0000-0000BB130000}"/>
    <cellStyle name="Normal 2 2 2 2 2 2 2 2 2 13 11 2 2 5" xfId="5049" xr:uid="{00000000-0005-0000-0000-0000BC130000}"/>
    <cellStyle name="Normal 2 2 2 2 2 2 2 2 2 13 11 2 2 6" xfId="5050" xr:uid="{00000000-0005-0000-0000-0000BD130000}"/>
    <cellStyle name="Normal 2 2 2 2 2 2 2 2 2 13 11 2 2 7" xfId="5051" xr:uid="{00000000-0005-0000-0000-0000BE130000}"/>
    <cellStyle name="Normal 2 2 2 2 2 2 2 2 2 13 11 2 2 8" xfId="5052" xr:uid="{00000000-0005-0000-0000-0000BF130000}"/>
    <cellStyle name="Normal 2 2 2 2 2 2 2 2 2 13 11 2 2 8 2" xfId="5053" xr:uid="{00000000-0005-0000-0000-0000C0130000}"/>
    <cellStyle name="Normal 2 2 2 2 2 2 2 2 2 13 11 2 2 8 3" xfId="5054" xr:uid="{00000000-0005-0000-0000-0000C1130000}"/>
    <cellStyle name="Normal 2 2 2 2 2 2 2 2 2 13 11 2 2 8 4" xfId="5055" xr:uid="{00000000-0005-0000-0000-0000C2130000}"/>
    <cellStyle name="Normal 2 2 2 2 2 2 2 2 2 13 11 2 2 9" xfId="5056" xr:uid="{00000000-0005-0000-0000-0000C3130000}"/>
    <cellStyle name="Normal 2 2 2 2 2 2 2 2 2 13 11 2 3" xfId="5057" xr:uid="{00000000-0005-0000-0000-0000C4130000}"/>
    <cellStyle name="Normal 2 2 2 2 2 2 2 2 2 13 11 2 3 2" xfId="5058" xr:uid="{00000000-0005-0000-0000-0000C5130000}"/>
    <cellStyle name="Normal 2 2 2 2 2 2 2 2 2 13 11 2 3 2 2" xfId="5059" xr:uid="{00000000-0005-0000-0000-0000C6130000}"/>
    <cellStyle name="Normal 2 2 2 2 2 2 2 2 2 13 11 2 3 2 3" xfId="5060" xr:uid="{00000000-0005-0000-0000-0000C7130000}"/>
    <cellStyle name="Normal 2 2 2 2 2 2 2 2 2 13 11 2 3 2 4" xfId="5061" xr:uid="{00000000-0005-0000-0000-0000C8130000}"/>
    <cellStyle name="Normal 2 2 2 2 2 2 2 2 2 13 11 2 3 3" xfId="5062" xr:uid="{00000000-0005-0000-0000-0000C9130000}"/>
    <cellStyle name="Normal 2 2 2 2 2 2 2 2 2 13 11 2 3 4" xfId="5063" xr:uid="{00000000-0005-0000-0000-0000CA130000}"/>
    <cellStyle name="Normal 2 2 2 2 2 2 2 2 2 13 11 2 3 5" xfId="5064" xr:uid="{00000000-0005-0000-0000-0000CB130000}"/>
    <cellStyle name="Normal 2 2 2 2 2 2 2 2 2 13 11 2 3 6" xfId="5065" xr:uid="{00000000-0005-0000-0000-0000CC130000}"/>
    <cellStyle name="Normal 2 2 2 2 2 2 2 2 2 13 11 2 4" xfId="5066" xr:uid="{00000000-0005-0000-0000-0000CD130000}"/>
    <cellStyle name="Normal 2 2 2 2 2 2 2 2 2 13 11 2 5" xfId="5067" xr:uid="{00000000-0005-0000-0000-0000CE130000}"/>
    <cellStyle name="Normal 2 2 2 2 2 2 2 2 2 13 11 2 6" xfId="5068" xr:uid="{00000000-0005-0000-0000-0000CF130000}"/>
    <cellStyle name="Normal 2 2 2 2 2 2 2 2 2 13 11 2 7" xfId="5069" xr:uid="{00000000-0005-0000-0000-0000D0130000}"/>
    <cellStyle name="Normal 2 2 2 2 2 2 2 2 2 13 11 2 8" xfId="5070" xr:uid="{00000000-0005-0000-0000-0000D1130000}"/>
    <cellStyle name="Normal 2 2 2 2 2 2 2 2 2 13 11 2 8 2" xfId="5071" xr:uid="{00000000-0005-0000-0000-0000D2130000}"/>
    <cellStyle name="Normal 2 2 2 2 2 2 2 2 2 13 11 2 8 3" xfId="5072" xr:uid="{00000000-0005-0000-0000-0000D3130000}"/>
    <cellStyle name="Normal 2 2 2 2 2 2 2 2 2 13 11 2 8 4" xfId="5073" xr:uid="{00000000-0005-0000-0000-0000D4130000}"/>
    <cellStyle name="Normal 2 2 2 2 2 2 2 2 2 13 11 2 9" xfId="5074" xr:uid="{00000000-0005-0000-0000-0000D5130000}"/>
    <cellStyle name="Normal 2 2 2 2 2 2 2 2 2 13 11 3" xfId="5075" xr:uid="{00000000-0005-0000-0000-0000D6130000}"/>
    <cellStyle name="Normal 2 2 2 2 2 2 2 2 2 13 11 4" xfId="5076" xr:uid="{00000000-0005-0000-0000-0000D7130000}"/>
    <cellStyle name="Normal 2 2 2 2 2 2 2 2 2 13 11 5" xfId="5077" xr:uid="{00000000-0005-0000-0000-0000D8130000}"/>
    <cellStyle name="Normal 2 2 2 2 2 2 2 2 2 13 11 5 2" xfId="5078" xr:uid="{00000000-0005-0000-0000-0000D9130000}"/>
    <cellStyle name="Normal 2 2 2 2 2 2 2 2 2 13 11 5 2 2" xfId="5079" xr:uid="{00000000-0005-0000-0000-0000DA130000}"/>
    <cellStyle name="Normal 2 2 2 2 2 2 2 2 2 13 11 5 2 3" xfId="5080" xr:uid="{00000000-0005-0000-0000-0000DB130000}"/>
    <cellStyle name="Normal 2 2 2 2 2 2 2 2 2 13 11 5 2 4" xfId="5081" xr:uid="{00000000-0005-0000-0000-0000DC130000}"/>
    <cellStyle name="Normal 2 2 2 2 2 2 2 2 2 13 11 5 3" xfId="5082" xr:uid="{00000000-0005-0000-0000-0000DD130000}"/>
    <cellStyle name="Normal 2 2 2 2 2 2 2 2 2 13 11 5 4" xfId="5083" xr:uid="{00000000-0005-0000-0000-0000DE130000}"/>
    <cellStyle name="Normal 2 2 2 2 2 2 2 2 2 13 11 5 5" xfId="5084" xr:uid="{00000000-0005-0000-0000-0000DF130000}"/>
    <cellStyle name="Normal 2 2 2 2 2 2 2 2 2 13 11 5 6" xfId="5085" xr:uid="{00000000-0005-0000-0000-0000E0130000}"/>
    <cellStyle name="Normal 2 2 2 2 2 2 2 2 2 13 11 6" xfId="5086" xr:uid="{00000000-0005-0000-0000-0000E1130000}"/>
    <cellStyle name="Normal 2 2 2 2 2 2 2 2 2 13 11 7" xfId="5087" xr:uid="{00000000-0005-0000-0000-0000E2130000}"/>
    <cellStyle name="Normal 2 2 2 2 2 2 2 2 2 13 11 8" xfId="5088" xr:uid="{00000000-0005-0000-0000-0000E3130000}"/>
    <cellStyle name="Normal 2 2 2 2 2 2 2 2 2 13 11 9" xfId="5089" xr:uid="{00000000-0005-0000-0000-0000E4130000}"/>
    <cellStyle name="Normal 2 2 2 2 2 2 2 2 2 13 12" xfId="5090" xr:uid="{00000000-0005-0000-0000-0000E5130000}"/>
    <cellStyle name="Normal 2 2 2 2 2 2 2 2 2 13 13" xfId="5091" xr:uid="{00000000-0005-0000-0000-0000E6130000}"/>
    <cellStyle name="Normal 2 2 2 2 2 2 2 2 2 13 13 10" xfId="5092" xr:uid="{00000000-0005-0000-0000-0000E7130000}"/>
    <cellStyle name="Normal 2 2 2 2 2 2 2 2 2 13 13 11" xfId="5093" xr:uid="{00000000-0005-0000-0000-0000E8130000}"/>
    <cellStyle name="Normal 2 2 2 2 2 2 2 2 2 13 13 2" xfId="5094" xr:uid="{00000000-0005-0000-0000-0000E9130000}"/>
    <cellStyle name="Normal 2 2 2 2 2 2 2 2 2 13 13 2 10" xfId="5095" xr:uid="{00000000-0005-0000-0000-0000EA130000}"/>
    <cellStyle name="Normal 2 2 2 2 2 2 2 2 2 13 13 2 11" xfId="5096" xr:uid="{00000000-0005-0000-0000-0000EB130000}"/>
    <cellStyle name="Normal 2 2 2 2 2 2 2 2 2 13 13 2 2" xfId="5097" xr:uid="{00000000-0005-0000-0000-0000EC130000}"/>
    <cellStyle name="Normal 2 2 2 2 2 2 2 2 2 13 13 2 2 2" xfId="5098" xr:uid="{00000000-0005-0000-0000-0000ED130000}"/>
    <cellStyle name="Normal 2 2 2 2 2 2 2 2 2 13 13 2 2 2 2" xfId="5099" xr:uid="{00000000-0005-0000-0000-0000EE130000}"/>
    <cellStyle name="Normal 2 2 2 2 2 2 2 2 2 13 13 2 2 2 3" xfId="5100" xr:uid="{00000000-0005-0000-0000-0000EF130000}"/>
    <cellStyle name="Normal 2 2 2 2 2 2 2 2 2 13 13 2 2 2 4" xfId="5101" xr:uid="{00000000-0005-0000-0000-0000F0130000}"/>
    <cellStyle name="Normal 2 2 2 2 2 2 2 2 2 13 13 2 2 3" xfId="5102" xr:uid="{00000000-0005-0000-0000-0000F1130000}"/>
    <cellStyle name="Normal 2 2 2 2 2 2 2 2 2 13 13 2 2 4" xfId="5103" xr:uid="{00000000-0005-0000-0000-0000F2130000}"/>
    <cellStyle name="Normal 2 2 2 2 2 2 2 2 2 13 13 2 2 5" xfId="5104" xr:uid="{00000000-0005-0000-0000-0000F3130000}"/>
    <cellStyle name="Normal 2 2 2 2 2 2 2 2 2 13 13 2 2 6" xfId="5105" xr:uid="{00000000-0005-0000-0000-0000F4130000}"/>
    <cellStyle name="Normal 2 2 2 2 2 2 2 2 2 13 13 2 3" xfId="5106" xr:uid="{00000000-0005-0000-0000-0000F5130000}"/>
    <cellStyle name="Normal 2 2 2 2 2 2 2 2 2 13 13 2 4" xfId="5107" xr:uid="{00000000-0005-0000-0000-0000F6130000}"/>
    <cellStyle name="Normal 2 2 2 2 2 2 2 2 2 13 13 2 5" xfId="5108" xr:uid="{00000000-0005-0000-0000-0000F7130000}"/>
    <cellStyle name="Normal 2 2 2 2 2 2 2 2 2 13 13 2 6" xfId="5109" xr:uid="{00000000-0005-0000-0000-0000F8130000}"/>
    <cellStyle name="Normal 2 2 2 2 2 2 2 2 2 13 13 2 7" xfId="5110" xr:uid="{00000000-0005-0000-0000-0000F9130000}"/>
    <cellStyle name="Normal 2 2 2 2 2 2 2 2 2 13 13 2 8" xfId="5111" xr:uid="{00000000-0005-0000-0000-0000FA130000}"/>
    <cellStyle name="Normal 2 2 2 2 2 2 2 2 2 13 13 2 8 2" xfId="5112" xr:uid="{00000000-0005-0000-0000-0000FB130000}"/>
    <cellStyle name="Normal 2 2 2 2 2 2 2 2 2 13 13 2 8 3" xfId="5113" xr:uid="{00000000-0005-0000-0000-0000FC130000}"/>
    <cellStyle name="Normal 2 2 2 2 2 2 2 2 2 13 13 2 8 4" xfId="5114" xr:uid="{00000000-0005-0000-0000-0000FD130000}"/>
    <cellStyle name="Normal 2 2 2 2 2 2 2 2 2 13 13 2 9" xfId="5115" xr:uid="{00000000-0005-0000-0000-0000FE130000}"/>
    <cellStyle name="Normal 2 2 2 2 2 2 2 2 2 13 13 3" xfId="5116" xr:uid="{00000000-0005-0000-0000-0000FF130000}"/>
    <cellStyle name="Normal 2 2 2 2 2 2 2 2 2 13 13 3 2" xfId="5117" xr:uid="{00000000-0005-0000-0000-000000140000}"/>
    <cellStyle name="Normal 2 2 2 2 2 2 2 2 2 13 13 3 2 2" xfId="5118" xr:uid="{00000000-0005-0000-0000-000001140000}"/>
    <cellStyle name="Normal 2 2 2 2 2 2 2 2 2 13 13 3 2 3" xfId="5119" xr:uid="{00000000-0005-0000-0000-000002140000}"/>
    <cellStyle name="Normal 2 2 2 2 2 2 2 2 2 13 13 3 2 4" xfId="5120" xr:uid="{00000000-0005-0000-0000-000003140000}"/>
    <cellStyle name="Normal 2 2 2 2 2 2 2 2 2 13 13 3 3" xfId="5121" xr:uid="{00000000-0005-0000-0000-000004140000}"/>
    <cellStyle name="Normal 2 2 2 2 2 2 2 2 2 13 13 3 4" xfId="5122" xr:uid="{00000000-0005-0000-0000-000005140000}"/>
    <cellStyle name="Normal 2 2 2 2 2 2 2 2 2 13 13 3 5" xfId="5123" xr:uid="{00000000-0005-0000-0000-000006140000}"/>
    <cellStyle name="Normal 2 2 2 2 2 2 2 2 2 13 13 3 6" xfId="5124" xr:uid="{00000000-0005-0000-0000-000007140000}"/>
    <cellStyle name="Normal 2 2 2 2 2 2 2 2 2 13 13 4" xfId="5125" xr:uid="{00000000-0005-0000-0000-000008140000}"/>
    <cellStyle name="Normal 2 2 2 2 2 2 2 2 2 13 13 5" xfId="5126" xr:uid="{00000000-0005-0000-0000-000009140000}"/>
    <cellStyle name="Normal 2 2 2 2 2 2 2 2 2 13 13 6" xfId="5127" xr:uid="{00000000-0005-0000-0000-00000A140000}"/>
    <cellStyle name="Normal 2 2 2 2 2 2 2 2 2 13 13 7" xfId="5128" xr:uid="{00000000-0005-0000-0000-00000B140000}"/>
    <cellStyle name="Normal 2 2 2 2 2 2 2 2 2 13 13 8" xfId="5129" xr:uid="{00000000-0005-0000-0000-00000C140000}"/>
    <cellStyle name="Normal 2 2 2 2 2 2 2 2 2 13 13 8 2" xfId="5130" xr:uid="{00000000-0005-0000-0000-00000D140000}"/>
    <cellStyle name="Normal 2 2 2 2 2 2 2 2 2 13 13 8 3" xfId="5131" xr:uid="{00000000-0005-0000-0000-00000E140000}"/>
    <cellStyle name="Normal 2 2 2 2 2 2 2 2 2 13 13 8 4" xfId="5132" xr:uid="{00000000-0005-0000-0000-00000F140000}"/>
    <cellStyle name="Normal 2 2 2 2 2 2 2 2 2 13 13 9" xfId="5133" xr:uid="{00000000-0005-0000-0000-000010140000}"/>
    <cellStyle name="Normal 2 2 2 2 2 2 2 2 2 13 14" xfId="5134" xr:uid="{00000000-0005-0000-0000-000011140000}"/>
    <cellStyle name="Normal 2 2 2 2 2 2 2 2 2 13 15" xfId="5135" xr:uid="{00000000-0005-0000-0000-000012140000}"/>
    <cellStyle name="Normal 2 2 2 2 2 2 2 2 2 13 15 2" xfId="5136" xr:uid="{00000000-0005-0000-0000-000013140000}"/>
    <cellStyle name="Normal 2 2 2 2 2 2 2 2 2 13 15 2 2" xfId="5137" xr:uid="{00000000-0005-0000-0000-000014140000}"/>
    <cellStyle name="Normal 2 2 2 2 2 2 2 2 2 13 15 2 3" xfId="5138" xr:uid="{00000000-0005-0000-0000-000015140000}"/>
    <cellStyle name="Normal 2 2 2 2 2 2 2 2 2 13 15 2 4" xfId="5139" xr:uid="{00000000-0005-0000-0000-000016140000}"/>
    <cellStyle name="Normal 2 2 2 2 2 2 2 2 2 13 15 3" xfId="5140" xr:uid="{00000000-0005-0000-0000-000017140000}"/>
    <cellStyle name="Normal 2 2 2 2 2 2 2 2 2 13 15 4" xfId="5141" xr:uid="{00000000-0005-0000-0000-000018140000}"/>
    <cellStyle name="Normal 2 2 2 2 2 2 2 2 2 13 15 5" xfId="5142" xr:uid="{00000000-0005-0000-0000-000019140000}"/>
    <cellStyle name="Normal 2 2 2 2 2 2 2 2 2 13 15 6" xfId="5143" xr:uid="{00000000-0005-0000-0000-00001A140000}"/>
    <cellStyle name="Normal 2 2 2 2 2 2 2 2 2 13 16" xfId="5144" xr:uid="{00000000-0005-0000-0000-00001B140000}"/>
    <cellStyle name="Normal 2 2 2 2 2 2 2 2 2 13 17" xfId="5145" xr:uid="{00000000-0005-0000-0000-00001C140000}"/>
    <cellStyle name="Normal 2 2 2 2 2 2 2 2 2 13 18" xfId="5146" xr:uid="{00000000-0005-0000-0000-00001D140000}"/>
    <cellStyle name="Normal 2 2 2 2 2 2 2 2 2 13 19" xfId="5147" xr:uid="{00000000-0005-0000-0000-00001E140000}"/>
    <cellStyle name="Normal 2 2 2 2 2 2 2 2 2 13 2" xfId="5148" xr:uid="{00000000-0005-0000-0000-00001F140000}"/>
    <cellStyle name="Normal 2 2 2 2 2 2 2 2 2 13 2 10" xfId="5149" xr:uid="{00000000-0005-0000-0000-000020140000}"/>
    <cellStyle name="Normal 2 2 2 2 2 2 2 2 2 13 2 11" xfId="5150" xr:uid="{00000000-0005-0000-0000-000021140000}"/>
    <cellStyle name="Normal 2 2 2 2 2 2 2 2 2 13 2 12" xfId="5151" xr:uid="{00000000-0005-0000-0000-000022140000}"/>
    <cellStyle name="Normal 2 2 2 2 2 2 2 2 2 13 2 13" xfId="5152" xr:uid="{00000000-0005-0000-0000-000023140000}"/>
    <cellStyle name="Normal 2 2 2 2 2 2 2 2 2 13 2 13 2" xfId="5153" xr:uid="{00000000-0005-0000-0000-000024140000}"/>
    <cellStyle name="Normal 2 2 2 2 2 2 2 2 2 13 2 13 3" xfId="5154" xr:uid="{00000000-0005-0000-0000-000025140000}"/>
    <cellStyle name="Normal 2 2 2 2 2 2 2 2 2 13 2 13 4" xfId="5155" xr:uid="{00000000-0005-0000-0000-000026140000}"/>
    <cellStyle name="Normal 2 2 2 2 2 2 2 2 2 13 2 14" xfId="5156" xr:uid="{00000000-0005-0000-0000-000027140000}"/>
    <cellStyle name="Normal 2 2 2 2 2 2 2 2 2 13 2 15" xfId="5157" xr:uid="{00000000-0005-0000-0000-000028140000}"/>
    <cellStyle name="Normal 2 2 2 2 2 2 2 2 2 13 2 16" xfId="5158" xr:uid="{00000000-0005-0000-0000-000029140000}"/>
    <cellStyle name="Normal 2 2 2 2 2 2 2 2 2 13 2 2" xfId="5159" xr:uid="{00000000-0005-0000-0000-00002A140000}"/>
    <cellStyle name="Normal 2 2 2 2 2 2 2 2 2 13 2 2 10" xfId="5160" xr:uid="{00000000-0005-0000-0000-00002B140000}"/>
    <cellStyle name="Normal 2 2 2 2 2 2 2 2 2 13 2 2 11" xfId="5161" xr:uid="{00000000-0005-0000-0000-00002C140000}"/>
    <cellStyle name="Normal 2 2 2 2 2 2 2 2 2 13 2 2 11 2" xfId="5162" xr:uid="{00000000-0005-0000-0000-00002D140000}"/>
    <cellStyle name="Normal 2 2 2 2 2 2 2 2 2 13 2 2 11 3" xfId="5163" xr:uid="{00000000-0005-0000-0000-00002E140000}"/>
    <cellStyle name="Normal 2 2 2 2 2 2 2 2 2 13 2 2 11 4" xfId="5164" xr:uid="{00000000-0005-0000-0000-00002F140000}"/>
    <cellStyle name="Normal 2 2 2 2 2 2 2 2 2 13 2 2 12" xfId="5165" xr:uid="{00000000-0005-0000-0000-000030140000}"/>
    <cellStyle name="Normal 2 2 2 2 2 2 2 2 2 13 2 2 13" xfId="5166" xr:uid="{00000000-0005-0000-0000-000031140000}"/>
    <cellStyle name="Normal 2 2 2 2 2 2 2 2 2 13 2 2 14" xfId="5167" xr:uid="{00000000-0005-0000-0000-000032140000}"/>
    <cellStyle name="Normal 2 2 2 2 2 2 2 2 2 13 2 2 2" xfId="5168" xr:uid="{00000000-0005-0000-0000-000033140000}"/>
    <cellStyle name="Normal 2 2 2 2 2 2 2 2 2 13 2 2 2 10" xfId="5169" xr:uid="{00000000-0005-0000-0000-000034140000}"/>
    <cellStyle name="Normal 2 2 2 2 2 2 2 2 2 13 2 2 2 11" xfId="5170" xr:uid="{00000000-0005-0000-0000-000035140000}"/>
    <cellStyle name="Normal 2 2 2 2 2 2 2 2 2 13 2 2 2 2" xfId="5171" xr:uid="{00000000-0005-0000-0000-000036140000}"/>
    <cellStyle name="Normal 2 2 2 2 2 2 2 2 2 13 2 2 2 2 10" xfId="5172" xr:uid="{00000000-0005-0000-0000-000037140000}"/>
    <cellStyle name="Normal 2 2 2 2 2 2 2 2 2 13 2 2 2 2 11" xfId="5173" xr:uid="{00000000-0005-0000-0000-000038140000}"/>
    <cellStyle name="Normal 2 2 2 2 2 2 2 2 2 13 2 2 2 2 2" xfId="5174" xr:uid="{00000000-0005-0000-0000-000039140000}"/>
    <cellStyle name="Normal 2 2 2 2 2 2 2 2 2 13 2 2 2 2 2 2" xfId="5175" xr:uid="{00000000-0005-0000-0000-00003A140000}"/>
    <cellStyle name="Normal 2 2 2 2 2 2 2 2 2 13 2 2 2 2 2 2 2" xfId="5176" xr:uid="{00000000-0005-0000-0000-00003B140000}"/>
    <cellStyle name="Normal 2 2 2 2 2 2 2 2 2 13 2 2 2 2 2 2 3" xfId="5177" xr:uid="{00000000-0005-0000-0000-00003C140000}"/>
    <cellStyle name="Normal 2 2 2 2 2 2 2 2 2 13 2 2 2 2 2 2 4" xfId="5178" xr:uid="{00000000-0005-0000-0000-00003D140000}"/>
    <cellStyle name="Normal 2 2 2 2 2 2 2 2 2 13 2 2 2 2 2 3" xfId="5179" xr:uid="{00000000-0005-0000-0000-00003E140000}"/>
    <cellStyle name="Normal 2 2 2 2 2 2 2 2 2 13 2 2 2 2 2 4" xfId="5180" xr:uid="{00000000-0005-0000-0000-00003F140000}"/>
    <cellStyle name="Normal 2 2 2 2 2 2 2 2 2 13 2 2 2 2 2 5" xfId="5181" xr:uid="{00000000-0005-0000-0000-000040140000}"/>
    <cellStyle name="Normal 2 2 2 2 2 2 2 2 2 13 2 2 2 2 2 6" xfId="5182" xr:uid="{00000000-0005-0000-0000-000041140000}"/>
    <cellStyle name="Normal 2 2 2 2 2 2 2 2 2 13 2 2 2 2 3" xfId="5183" xr:uid="{00000000-0005-0000-0000-000042140000}"/>
    <cellStyle name="Normal 2 2 2 2 2 2 2 2 2 13 2 2 2 2 4" xfId="5184" xr:uid="{00000000-0005-0000-0000-000043140000}"/>
    <cellStyle name="Normal 2 2 2 2 2 2 2 2 2 13 2 2 2 2 5" xfId="5185" xr:uid="{00000000-0005-0000-0000-000044140000}"/>
    <cellStyle name="Normal 2 2 2 2 2 2 2 2 2 13 2 2 2 2 6" xfId="5186" xr:uid="{00000000-0005-0000-0000-000045140000}"/>
    <cellStyle name="Normal 2 2 2 2 2 2 2 2 2 13 2 2 2 2 7" xfId="5187" xr:uid="{00000000-0005-0000-0000-000046140000}"/>
    <cellStyle name="Normal 2 2 2 2 2 2 2 2 2 13 2 2 2 2 8" xfId="5188" xr:uid="{00000000-0005-0000-0000-000047140000}"/>
    <cellStyle name="Normal 2 2 2 2 2 2 2 2 2 13 2 2 2 2 8 2" xfId="5189" xr:uid="{00000000-0005-0000-0000-000048140000}"/>
    <cellStyle name="Normal 2 2 2 2 2 2 2 2 2 13 2 2 2 2 8 3" xfId="5190" xr:uid="{00000000-0005-0000-0000-000049140000}"/>
    <cellStyle name="Normal 2 2 2 2 2 2 2 2 2 13 2 2 2 2 8 4" xfId="5191" xr:uid="{00000000-0005-0000-0000-00004A140000}"/>
    <cellStyle name="Normal 2 2 2 2 2 2 2 2 2 13 2 2 2 2 9" xfId="5192" xr:uid="{00000000-0005-0000-0000-00004B140000}"/>
    <cellStyle name="Normal 2 2 2 2 2 2 2 2 2 13 2 2 2 3" xfId="5193" xr:uid="{00000000-0005-0000-0000-00004C140000}"/>
    <cellStyle name="Normal 2 2 2 2 2 2 2 2 2 13 2 2 2 3 2" xfId="5194" xr:uid="{00000000-0005-0000-0000-00004D140000}"/>
    <cellStyle name="Normal 2 2 2 2 2 2 2 2 2 13 2 2 2 3 2 2" xfId="5195" xr:uid="{00000000-0005-0000-0000-00004E140000}"/>
    <cellStyle name="Normal 2 2 2 2 2 2 2 2 2 13 2 2 2 3 2 3" xfId="5196" xr:uid="{00000000-0005-0000-0000-00004F140000}"/>
    <cellStyle name="Normal 2 2 2 2 2 2 2 2 2 13 2 2 2 3 2 4" xfId="5197" xr:uid="{00000000-0005-0000-0000-000050140000}"/>
    <cellStyle name="Normal 2 2 2 2 2 2 2 2 2 13 2 2 2 3 3" xfId="5198" xr:uid="{00000000-0005-0000-0000-000051140000}"/>
    <cellStyle name="Normal 2 2 2 2 2 2 2 2 2 13 2 2 2 3 4" xfId="5199" xr:uid="{00000000-0005-0000-0000-000052140000}"/>
    <cellStyle name="Normal 2 2 2 2 2 2 2 2 2 13 2 2 2 3 5" xfId="5200" xr:uid="{00000000-0005-0000-0000-000053140000}"/>
    <cellStyle name="Normal 2 2 2 2 2 2 2 2 2 13 2 2 2 3 6" xfId="5201" xr:uid="{00000000-0005-0000-0000-000054140000}"/>
    <cellStyle name="Normal 2 2 2 2 2 2 2 2 2 13 2 2 2 4" xfId="5202" xr:uid="{00000000-0005-0000-0000-000055140000}"/>
    <cellStyle name="Normal 2 2 2 2 2 2 2 2 2 13 2 2 2 5" xfId="5203" xr:uid="{00000000-0005-0000-0000-000056140000}"/>
    <cellStyle name="Normal 2 2 2 2 2 2 2 2 2 13 2 2 2 6" xfId="5204" xr:uid="{00000000-0005-0000-0000-000057140000}"/>
    <cellStyle name="Normal 2 2 2 2 2 2 2 2 2 13 2 2 2 7" xfId="5205" xr:uid="{00000000-0005-0000-0000-000058140000}"/>
    <cellStyle name="Normal 2 2 2 2 2 2 2 2 2 13 2 2 2 8" xfId="5206" xr:uid="{00000000-0005-0000-0000-000059140000}"/>
    <cellStyle name="Normal 2 2 2 2 2 2 2 2 2 13 2 2 2 8 2" xfId="5207" xr:uid="{00000000-0005-0000-0000-00005A140000}"/>
    <cellStyle name="Normal 2 2 2 2 2 2 2 2 2 13 2 2 2 8 3" xfId="5208" xr:uid="{00000000-0005-0000-0000-00005B140000}"/>
    <cellStyle name="Normal 2 2 2 2 2 2 2 2 2 13 2 2 2 8 4" xfId="5209" xr:uid="{00000000-0005-0000-0000-00005C140000}"/>
    <cellStyle name="Normal 2 2 2 2 2 2 2 2 2 13 2 2 2 9" xfId="5210" xr:uid="{00000000-0005-0000-0000-00005D140000}"/>
    <cellStyle name="Normal 2 2 2 2 2 2 2 2 2 13 2 2 3" xfId="5211" xr:uid="{00000000-0005-0000-0000-00005E140000}"/>
    <cellStyle name="Normal 2 2 2 2 2 2 2 2 2 13 2 2 4" xfId="5212" xr:uid="{00000000-0005-0000-0000-00005F140000}"/>
    <cellStyle name="Normal 2 2 2 2 2 2 2 2 2 13 2 2 5" xfId="5213" xr:uid="{00000000-0005-0000-0000-000060140000}"/>
    <cellStyle name="Normal 2 2 2 2 2 2 2 2 2 13 2 2 5 2" xfId="5214" xr:uid="{00000000-0005-0000-0000-000061140000}"/>
    <cellStyle name="Normal 2 2 2 2 2 2 2 2 2 13 2 2 5 2 2" xfId="5215" xr:uid="{00000000-0005-0000-0000-000062140000}"/>
    <cellStyle name="Normal 2 2 2 2 2 2 2 2 2 13 2 2 5 2 3" xfId="5216" xr:uid="{00000000-0005-0000-0000-000063140000}"/>
    <cellStyle name="Normal 2 2 2 2 2 2 2 2 2 13 2 2 5 2 4" xfId="5217" xr:uid="{00000000-0005-0000-0000-000064140000}"/>
    <cellStyle name="Normal 2 2 2 2 2 2 2 2 2 13 2 2 5 3" xfId="5218" xr:uid="{00000000-0005-0000-0000-000065140000}"/>
    <cellStyle name="Normal 2 2 2 2 2 2 2 2 2 13 2 2 5 4" xfId="5219" xr:uid="{00000000-0005-0000-0000-000066140000}"/>
    <cellStyle name="Normal 2 2 2 2 2 2 2 2 2 13 2 2 5 5" xfId="5220" xr:uid="{00000000-0005-0000-0000-000067140000}"/>
    <cellStyle name="Normal 2 2 2 2 2 2 2 2 2 13 2 2 5 6" xfId="5221" xr:uid="{00000000-0005-0000-0000-000068140000}"/>
    <cellStyle name="Normal 2 2 2 2 2 2 2 2 2 13 2 2 6" xfId="5222" xr:uid="{00000000-0005-0000-0000-000069140000}"/>
    <cellStyle name="Normal 2 2 2 2 2 2 2 2 2 13 2 2 7" xfId="5223" xr:uid="{00000000-0005-0000-0000-00006A140000}"/>
    <cellStyle name="Normal 2 2 2 2 2 2 2 2 2 13 2 2 8" xfId="5224" xr:uid="{00000000-0005-0000-0000-00006B140000}"/>
    <cellStyle name="Normal 2 2 2 2 2 2 2 2 2 13 2 2 9" xfId="5225" xr:uid="{00000000-0005-0000-0000-00006C140000}"/>
    <cellStyle name="Normal 2 2 2 2 2 2 2 2 2 13 2 3" xfId="5226" xr:uid="{00000000-0005-0000-0000-00006D140000}"/>
    <cellStyle name="Normal 2 2 2 2 2 2 2 2 2 13 2 4" xfId="5227" xr:uid="{00000000-0005-0000-0000-00006E140000}"/>
    <cellStyle name="Normal 2 2 2 2 2 2 2 2 2 13 2 5" xfId="5228" xr:uid="{00000000-0005-0000-0000-00006F140000}"/>
    <cellStyle name="Normal 2 2 2 2 2 2 2 2 2 13 2 5 10" xfId="5229" xr:uid="{00000000-0005-0000-0000-000070140000}"/>
    <cellStyle name="Normal 2 2 2 2 2 2 2 2 2 13 2 5 11" xfId="5230" xr:uid="{00000000-0005-0000-0000-000071140000}"/>
    <cellStyle name="Normal 2 2 2 2 2 2 2 2 2 13 2 5 2" xfId="5231" xr:uid="{00000000-0005-0000-0000-000072140000}"/>
    <cellStyle name="Normal 2 2 2 2 2 2 2 2 2 13 2 5 2 10" xfId="5232" xr:uid="{00000000-0005-0000-0000-000073140000}"/>
    <cellStyle name="Normal 2 2 2 2 2 2 2 2 2 13 2 5 2 11" xfId="5233" xr:uid="{00000000-0005-0000-0000-000074140000}"/>
    <cellStyle name="Normal 2 2 2 2 2 2 2 2 2 13 2 5 2 2" xfId="5234" xr:uid="{00000000-0005-0000-0000-000075140000}"/>
    <cellStyle name="Normal 2 2 2 2 2 2 2 2 2 13 2 5 2 2 2" xfId="5235" xr:uid="{00000000-0005-0000-0000-000076140000}"/>
    <cellStyle name="Normal 2 2 2 2 2 2 2 2 2 13 2 5 2 2 2 2" xfId="5236" xr:uid="{00000000-0005-0000-0000-000077140000}"/>
    <cellStyle name="Normal 2 2 2 2 2 2 2 2 2 13 2 5 2 2 2 3" xfId="5237" xr:uid="{00000000-0005-0000-0000-000078140000}"/>
    <cellStyle name="Normal 2 2 2 2 2 2 2 2 2 13 2 5 2 2 2 4" xfId="5238" xr:uid="{00000000-0005-0000-0000-000079140000}"/>
    <cellStyle name="Normal 2 2 2 2 2 2 2 2 2 13 2 5 2 2 3" xfId="5239" xr:uid="{00000000-0005-0000-0000-00007A140000}"/>
    <cellStyle name="Normal 2 2 2 2 2 2 2 2 2 13 2 5 2 2 4" xfId="5240" xr:uid="{00000000-0005-0000-0000-00007B140000}"/>
    <cellStyle name="Normal 2 2 2 2 2 2 2 2 2 13 2 5 2 2 5" xfId="5241" xr:uid="{00000000-0005-0000-0000-00007C140000}"/>
    <cellStyle name="Normal 2 2 2 2 2 2 2 2 2 13 2 5 2 2 6" xfId="5242" xr:uid="{00000000-0005-0000-0000-00007D140000}"/>
    <cellStyle name="Normal 2 2 2 2 2 2 2 2 2 13 2 5 2 3" xfId="5243" xr:uid="{00000000-0005-0000-0000-00007E140000}"/>
    <cellStyle name="Normal 2 2 2 2 2 2 2 2 2 13 2 5 2 4" xfId="5244" xr:uid="{00000000-0005-0000-0000-00007F140000}"/>
    <cellStyle name="Normal 2 2 2 2 2 2 2 2 2 13 2 5 2 5" xfId="5245" xr:uid="{00000000-0005-0000-0000-000080140000}"/>
    <cellStyle name="Normal 2 2 2 2 2 2 2 2 2 13 2 5 2 6" xfId="5246" xr:uid="{00000000-0005-0000-0000-000081140000}"/>
    <cellStyle name="Normal 2 2 2 2 2 2 2 2 2 13 2 5 2 7" xfId="5247" xr:uid="{00000000-0005-0000-0000-000082140000}"/>
    <cellStyle name="Normal 2 2 2 2 2 2 2 2 2 13 2 5 2 8" xfId="5248" xr:uid="{00000000-0005-0000-0000-000083140000}"/>
    <cellStyle name="Normal 2 2 2 2 2 2 2 2 2 13 2 5 2 8 2" xfId="5249" xr:uid="{00000000-0005-0000-0000-000084140000}"/>
    <cellStyle name="Normal 2 2 2 2 2 2 2 2 2 13 2 5 2 8 3" xfId="5250" xr:uid="{00000000-0005-0000-0000-000085140000}"/>
    <cellStyle name="Normal 2 2 2 2 2 2 2 2 2 13 2 5 2 8 4" xfId="5251" xr:uid="{00000000-0005-0000-0000-000086140000}"/>
    <cellStyle name="Normal 2 2 2 2 2 2 2 2 2 13 2 5 2 9" xfId="5252" xr:uid="{00000000-0005-0000-0000-000087140000}"/>
    <cellStyle name="Normal 2 2 2 2 2 2 2 2 2 13 2 5 3" xfId="5253" xr:uid="{00000000-0005-0000-0000-000088140000}"/>
    <cellStyle name="Normal 2 2 2 2 2 2 2 2 2 13 2 5 3 2" xfId="5254" xr:uid="{00000000-0005-0000-0000-000089140000}"/>
    <cellStyle name="Normal 2 2 2 2 2 2 2 2 2 13 2 5 3 2 2" xfId="5255" xr:uid="{00000000-0005-0000-0000-00008A140000}"/>
    <cellStyle name="Normal 2 2 2 2 2 2 2 2 2 13 2 5 3 2 3" xfId="5256" xr:uid="{00000000-0005-0000-0000-00008B140000}"/>
    <cellStyle name="Normal 2 2 2 2 2 2 2 2 2 13 2 5 3 2 4" xfId="5257" xr:uid="{00000000-0005-0000-0000-00008C140000}"/>
    <cellStyle name="Normal 2 2 2 2 2 2 2 2 2 13 2 5 3 3" xfId="5258" xr:uid="{00000000-0005-0000-0000-00008D140000}"/>
    <cellStyle name="Normal 2 2 2 2 2 2 2 2 2 13 2 5 3 4" xfId="5259" xr:uid="{00000000-0005-0000-0000-00008E140000}"/>
    <cellStyle name="Normal 2 2 2 2 2 2 2 2 2 13 2 5 3 5" xfId="5260" xr:uid="{00000000-0005-0000-0000-00008F140000}"/>
    <cellStyle name="Normal 2 2 2 2 2 2 2 2 2 13 2 5 3 6" xfId="5261" xr:uid="{00000000-0005-0000-0000-000090140000}"/>
    <cellStyle name="Normal 2 2 2 2 2 2 2 2 2 13 2 5 4" xfId="5262" xr:uid="{00000000-0005-0000-0000-000091140000}"/>
    <cellStyle name="Normal 2 2 2 2 2 2 2 2 2 13 2 5 5" xfId="5263" xr:uid="{00000000-0005-0000-0000-000092140000}"/>
    <cellStyle name="Normal 2 2 2 2 2 2 2 2 2 13 2 5 6" xfId="5264" xr:uid="{00000000-0005-0000-0000-000093140000}"/>
    <cellStyle name="Normal 2 2 2 2 2 2 2 2 2 13 2 5 7" xfId="5265" xr:uid="{00000000-0005-0000-0000-000094140000}"/>
    <cellStyle name="Normal 2 2 2 2 2 2 2 2 2 13 2 5 8" xfId="5266" xr:uid="{00000000-0005-0000-0000-000095140000}"/>
    <cellStyle name="Normal 2 2 2 2 2 2 2 2 2 13 2 5 8 2" xfId="5267" xr:uid="{00000000-0005-0000-0000-000096140000}"/>
    <cellStyle name="Normal 2 2 2 2 2 2 2 2 2 13 2 5 8 3" xfId="5268" xr:uid="{00000000-0005-0000-0000-000097140000}"/>
    <cellStyle name="Normal 2 2 2 2 2 2 2 2 2 13 2 5 8 4" xfId="5269" xr:uid="{00000000-0005-0000-0000-000098140000}"/>
    <cellStyle name="Normal 2 2 2 2 2 2 2 2 2 13 2 5 9" xfId="5270" xr:uid="{00000000-0005-0000-0000-000099140000}"/>
    <cellStyle name="Normal 2 2 2 2 2 2 2 2 2 13 2 6" xfId="5271" xr:uid="{00000000-0005-0000-0000-00009A140000}"/>
    <cellStyle name="Normal 2 2 2 2 2 2 2 2 2 13 2 7" xfId="5272" xr:uid="{00000000-0005-0000-0000-00009B140000}"/>
    <cellStyle name="Normal 2 2 2 2 2 2 2 2 2 13 2 7 2" xfId="5273" xr:uid="{00000000-0005-0000-0000-00009C140000}"/>
    <cellStyle name="Normal 2 2 2 2 2 2 2 2 2 13 2 7 2 2" xfId="5274" xr:uid="{00000000-0005-0000-0000-00009D140000}"/>
    <cellStyle name="Normal 2 2 2 2 2 2 2 2 2 13 2 7 2 3" xfId="5275" xr:uid="{00000000-0005-0000-0000-00009E140000}"/>
    <cellStyle name="Normal 2 2 2 2 2 2 2 2 2 13 2 7 2 4" xfId="5276" xr:uid="{00000000-0005-0000-0000-00009F140000}"/>
    <cellStyle name="Normal 2 2 2 2 2 2 2 2 2 13 2 7 3" xfId="5277" xr:uid="{00000000-0005-0000-0000-0000A0140000}"/>
    <cellStyle name="Normal 2 2 2 2 2 2 2 2 2 13 2 7 4" xfId="5278" xr:uid="{00000000-0005-0000-0000-0000A1140000}"/>
    <cellStyle name="Normal 2 2 2 2 2 2 2 2 2 13 2 7 5" xfId="5279" xr:uid="{00000000-0005-0000-0000-0000A2140000}"/>
    <cellStyle name="Normal 2 2 2 2 2 2 2 2 2 13 2 7 6" xfId="5280" xr:uid="{00000000-0005-0000-0000-0000A3140000}"/>
    <cellStyle name="Normal 2 2 2 2 2 2 2 2 2 13 2 8" xfId="5281" xr:uid="{00000000-0005-0000-0000-0000A4140000}"/>
    <cellStyle name="Normal 2 2 2 2 2 2 2 2 2 13 2 9" xfId="5282" xr:uid="{00000000-0005-0000-0000-0000A5140000}"/>
    <cellStyle name="Normal 2 2 2 2 2 2 2 2 2 13 20" xfId="5283" xr:uid="{00000000-0005-0000-0000-0000A6140000}"/>
    <cellStyle name="Normal 2 2 2 2 2 2 2 2 2 13 21" xfId="5284" xr:uid="{00000000-0005-0000-0000-0000A7140000}"/>
    <cellStyle name="Normal 2 2 2 2 2 2 2 2 2 13 21 2" xfId="5285" xr:uid="{00000000-0005-0000-0000-0000A8140000}"/>
    <cellStyle name="Normal 2 2 2 2 2 2 2 2 2 13 21 3" xfId="5286" xr:uid="{00000000-0005-0000-0000-0000A9140000}"/>
    <cellStyle name="Normal 2 2 2 2 2 2 2 2 2 13 21 4" xfId="5287" xr:uid="{00000000-0005-0000-0000-0000AA140000}"/>
    <cellStyle name="Normal 2 2 2 2 2 2 2 2 2 13 22" xfId="5288" xr:uid="{00000000-0005-0000-0000-0000AB140000}"/>
    <cellStyle name="Normal 2 2 2 2 2 2 2 2 2 13 23" xfId="5289" xr:uid="{00000000-0005-0000-0000-0000AC140000}"/>
    <cellStyle name="Normal 2 2 2 2 2 2 2 2 2 13 24" xfId="5290" xr:uid="{00000000-0005-0000-0000-0000AD140000}"/>
    <cellStyle name="Normal 2 2 2 2 2 2 2 2 2 13 3" xfId="5291" xr:uid="{00000000-0005-0000-0000-0000AE140000}"/>
    <cellStyle name="Normal 2 2 2 2 2 2 2 2 2 13 4" xfId="5292" xr:uid="{00000000-0005-0000-0000-0000AF140000}"/>
    <cellStyle name="Normal 2 2 2 2 2 2 2 2 2 13 5" xfId="5293" xr:uid="{00000000-0005-0000-0000-0000B0140000}"/>
    <cellStyle name="Normal 2 2 2 2 2 2 2 2 2 13 6" xfId="5294" xr:uid="{00000000-0005-0000-0000-0000B1140000}"/>
    <cellStyle name="Normal 2 2 2 2 2 2 2 2 2 13 7" xfId="5295" xr:uid="{00000000-0005-0000-0000-0000B2140000}"/>
    <cellStyle name="Normal 2 2 2 2 2 2 2 2 2 13 8" xfId="5296" xr:uid="{00000000-0005-0000-0000-0000B3140000}"/>
    <cellStyle name="Normal 2 2 2 2 2 2 2 2 2 13 9" xfId="5297" xr:uid="{00000000-0005-0000-0000-0000B4140000}"/>
    <cellStyle name="Normal 2 2 2 2 2 2 2 2 2 14" xfId="5298" xr:uid="{00000000-0005-0000-0000-0000B5140000}"/>
    <cellStyle name="Normal 2 2 2 2 2 2 2 2 2 14 10" xfId="5299" xr:uid="{00000000-0005-0000-0000-0000B6140000}"/>
    <cellStyle name="Normal 2 2 2 2 2 2 2 2 2 14 11" xfId="5300" xr:uid="{00000000-0005-0000-0000-0000B7140000}"/>
    <cellStyle name="Normal 2 2 2 2 2 2 2 2 2 14 12" xfId="5301" xr:uid="{00000000-0005-0000-0000-0000B8140000}"/>
    <cellStyle name="Normal 2 2 2 2 2 2 2 2 2 14 13" xfId="5302" xr:uid="{00000000-0005-0000-0000-0000B9140000}"/>
    <cellStyle name="Normal 2 2 2 2 2 2 2 2 2 14 13 2" xfId="5303" xr:uid="{00000000-0005-0000-0000-0000BA140000}"/>
    <cellStyle name="Normal 2 2 2 2 2 2 2 2 2 14 13 3" xfId="5304" xr:uid="{00000000-0005-0000-0000-0000BB140000}"/>
    <cellStyle name="Normal 2 2 2 2 2 2 2 2 2 14 13 4" xfId="5305" xr:uid="{00000000-0005-0000-0000-0000BC140000}"/>
    <cellStyle name="Normal 2 2 2 2 2 2 2 2 2 14 14" xfId="5306" xr:uid="{00000000-0005-0000-0000-0000BD140000}"/>
    <cellStyle name="Normal 2 2 2 2 2 2 2 2 2 14 15" xfId="5307" xr:uid="{00000000-0005-0000-0000-0000BE140000}"/>
    <cellStyle name="Normal 2 2 2 2 2 2 2 2 2 14 16" xfId="5308" xr:uid="{00000000-0005-0000-0000-0000BF140000}"/>
    <cellStyle name="Normal 2 2 2 2 2 2 2 2 2 14 2" xfId="5309" xr:uid="{00000000-0005-0000-0000-0000C0140000}"/>
    <cellStyle name="Normal 2 2 2 2 2 2 2 2 2 14 2 10" xfId="5310" xr:uid="{00000000-0005-0000-0000-0000C1140000}"/>
    <cellStyle name="Normal 2 2 2 2 2 2 2 2 2 14 2 11" xfId="5311" xr:uid="{00000000-0005-0000-0000-0000C2140000}"/>
    <cellStyle name="Normal 2 2 2 2 2 2 2 2 2 14 2 11 2" xfId="5312" xr:uid="{00000000-0005-0000-0000-0000C3140000}"/>
    <cellStyle name="Normal 2 2 2 2 2 2 2 2 2 14 2 11 3" xfId="5313" xr:uid="{00000000-0005-0000-0000-0000C4140000}"/>
    <cellStyle name="Normal 2 2 2 2 2 2 2 2 2 14 2 11 4" xfId="5314" xr:uid="{00000000-0005-0000-0000-0000C5140000}"/>
    <cellStyle name="Normal 2 2 2 2 2 2 2 2 2 14 2 12" xfId="5315" xr:uid="{00000000-0005-0000-0000-0000C6140000}"/>
    <cellStyle name="Normal 2 2 2 2 2 2 2 2 2 14 2 13" xfId="5316" xr:uid="{00000000-0005-0000-0000-0000C7140000}"/>
    <cellStyle name="Normal 2 2 2 2 2 2 2 2 2 14 2 14" xfId="5317" xr:uid="{00000000-0005-0000-0000-0000C8140000}"/>
    <cellStyle name="Normal 2 2 2 2 2 2 2 2 2 14 2 2" xfId="5318" xr:uid="{00000000-0005-0000-0000-0000C9140000}"/>
    <cellStyle name="Normal 2 2 2 2 2 2 2 2 2 14 2 2 10" xfId="5319" xr:uid="{00000000-0005-0000-0000-0000CA140000}"/>
    <cellStyle name="Normal 2 2 2 2 2 2 2 2 2 14 2 2 11" xfId="5320" xr:uid="{00000000-0005-0000-0000-0000CB140000}"/>
    <cellStyle name="Normal 2 2 2 2 2 2 2 2 2 14 2 2 2" xfId="5321" xr:uid="{00000000-0005-0000-0000-0000CC140000}"/>
    <cellStyle name="Normal 2 2 2 2 2 2 2 2 2 14 2 2 2 10" xfId="5322" xr:uid="{00000000-0005-0000-0000-0000CD140000}"/>
    <cellStyle name="Normal 2 2 2 2 2 2 2 2 2 14 2 2 2 11" xfId="5323" xr:uid="{00000000-0005-0000-0000-0000CE140000}"/>
    <cellStyle name="Normal 2 2 2 2 2 2 2 2 2 14 2 2 2 2" xfId="5324" xr:uid="{00000000-0005-0000-0000-0000CF140000}"/>
    <cellStyle name="Normal 2 2 2 2 2 2 2 2 2 14 2 2 2 2 2" xfId="5325" xr:uid="{00000000-0005-0000-0000-0000D0140000}"/>
    <cellStyle name="Normal 2 2 2 2 2 2 2 2 2 14 2 2 2 2 2 2" xfId="5326" xr:uid="{00000000-0005-0000-0000-0000D1140000}"/>
    <cellStyle name="Normal 2 2 2 2 2 2 2 2 2 14 2 2 2 2 2 3" xfId="5327" xr:uid="{00000000-0005-0000-0000-0000D2140000}"/>
    <cellStyle name="Normal 2 2 2 2 2 2 2 2 2 14 2 2 2 2 2 4" xfId="5328" xr:uid="{00000000-0005-0000-0000-0000D3140000}"/>
    <cellStyle name="Normal 2 2 2 2 2 2 2 2 2 14 2 2 2 2 3" xfId="5329" xr:uid="{00000000-0005-0000-0000-0000D4140000}"/>
    <cellStyle name="Normal 2 2 2 2 2 2 2 2 2 14 2 2 2 2 4" xfId="5330" xr:uid="{00000000-0005-0000-0000-0000D5140000}"/>
    <cellStyle name="Normal 2 2 2 2 2 2 2 2 2 14 2 2 2 2 5" xfId="5331" xr:uid="{00000000-0005-0000-0000-0000D6140000}"/>
    <cellStyle name="Normal 2 2 2 2 2 2 2 2 2 14 2 2 2 2 6" xfId="5332" xr:uid="{00000000-0005-0000-0000-0000D7140000}"/>
    <cellStyle name="Normal 2 2 2 2 2 2 2 2 2 14 2 2 2 3" xfId="5333" xr:uid="{00000000-0005-0000-0000-0000D8140000}"/>
    <cellStyle name="Normal 2 2 2 2 2 2 2 2 2 14 2 2 2 4" xfId="5334" xr:uid="{00000000-0005-0000-0000-0000D9140000}"/>
    <cellStyle name="Normal 2 2 2 2 2 2 2 2 2 14 2 2 2 5" xfId="5335" xr:uid="{00000000-0005-0000-0000-0000DA140000}"/>
    <cellStyle name="Normal 2 2 2 2 2 2 2 2 2 14 2 2 2 6" xfId="5336" xr:uid="{00000000-0005-0000-0000-0000DB140000}"/>
    <cellStyle name="Normal 2 2 2 2 2 2 2 2 2 14 2 2 2 7" xfId="5337" xr:uid="{00000000-0005-0000-0000-0000DC140000}"/>
    <cellStyle name="Normal 2 2 2 2 2 2 2 2 2 14 2 2 2 8" xfId="5338" xr:uid="{00000000-0005-0000-0000-0000DD140000}"/>
    <cellStyle name="Normal 2 2 2 2 2 2 2 2 2 14 2 2 2 8 2" xfId="5339" xr:uid="{00000000-0005-0000-0000-0000DE140000}"/>
    <cellStyle name="Normal 2 2 2 2 2 2 2 2 2 14 2 2 2 8 3" xfId="5340" xr:uid="{00000000-0005-0000-0000-0000DF140000}"/>
    <cellStyle name="Normal 2 2 2 2 2 2 2 2 2 14 2 2 2 8 4" xfId="5341" xr:uid="{00000000-0005-0000-0000-0000E0140000}"/>
    <cellStyle name="Normal 2 2 2 2 2 2 2 2 2 14 2 2 2 9" xfId="5342" xr:uid="{00000000-0005-0000-0000-0000E1140000}"/>
    <cellStyle name="Normal 2 2 2 2 2 2 2 2 2 14 2 2 3" xfId="5343" xr:uid="{00000000-0005-0000-0000-0000E2140000}"/>
    <cellStyle name="Normal 2 2 2 2 2 2 2 2 2 14 2 2 3 2" xfId="5344" xr:uid="{00000000-0005-0000-0000-0000E3140000}"/>
    <cellStyle name="Normal 2 2 2 2 2 2 2 2 2 14 2 2 3 2 2" xfId="5345" xr:uid="{00000000-0005-0000-0000-0000E4140000}"/>
    <cellStyle name="Normal 2 2 2 2 2 2 2 2 2 14 2 2 3 2 3" xfId="5346" xr:uid="{00000000-0005-0000-0000-0000E5140000}"/>
    <cellStyle name="Normal 2 2 2 2 2 2 2 2 2 14 2 2 3 2 4" xfId="5347" xr:uid="{00000000-0005-0000-0000-0000E6140000}"/>
    <cellStyle name="Normal 2 2 2 2 2 2 2 2 2 14 2 2 3 3" xfId="5348" xr:uid="{00000000-0005-0000-0000-0000E7140000}"/>
    <cellStyle name="Normal 2 2 2 2 2 2 2 2 2 14 2 2 3 4" xfId="5349" xr:uid="{00000000-0005-0000-0000-0000E8140000}"/>
    <cellStyle name="Normal 2 2 2 2 2 2 2 2 2 14 2 2 3 5" xfId="5350" xr:uid="{00000000-0005-0000-0000-0000E9140000}"/>
    <cellStyle name="Normal 2 2 2 2 2 2 2 2 2 14 2 2 3 6" xfId="5351" xr:uid="{00000000-0005-0000-0000-0000EA140000}"/>
    <cellStyle name="Normal 2 2 2 2 2 2 2 2 2 14 2 2 4" xfId="5352" xr:uid="{00000000-0005-0000-0000-0000EB140000}"/>
    <cellStyle name="Normal 2 2 2 2 2 2 2 2 2 14 2 2 5" xfId="5353" xr:uid="{00000000-0005-0000-0000-0000EC140000}"/>
    <cellStyle name="Normal 2 2 2 2 2 2 2 2 2 14 2 2 6" xfId="5354" xr:uid="{00000000-0005-0000-0000-0000ED140000}"/>
    <cellStyle name="Normal 2 2 2 2 2 2 2 2 2 14 2 2 7" xfId="5355" xr:uid="{00000000-0005-0000-0000-0000EE140000}"/>
    <cellStyle name="Normal 2 2 2 2 2 2 2 2 2 14 2 2 8" xfId="5356" xr:uid="{00000000-0005-0000-0000-0000EF140000}"/>
    <cellStyle name="Normal 2 2 2 2 2 2 2 2 2 14 2 2 8 2" xfId="5357" xr:uid="{00000000-0005-0000-0000-0000F0140000}"/>
    <cellStyle name="Normal 2 2 2 2 2 2 2 2 2 14 2 2 8 3" xfId="5358" xr:uid="{00000000-0005-0000-0000-0000F1140000}"/>
    <cellStyle name="Normal 2 2 2 2 2 2 2 2 2 14 2 2 8 4" xfId="5359" xr:uid="{00000000-0005-0000-0000-0000F2140000}"/>
    <cellStyle name="Normal 2 2 2 2 2 2 2 2 2 14 2 2 9" xfId="5360" xr:uid="{00000000-0005-0000-0000-0000F3140000}"/>
    <cellStyle name="Normal 2 2 2 2 2 2 2 2 2 14 2 3" xfId="5361" xr:uid="{00000000-0005-0000-0000-0000F4140000}"/>
    <cellStyle name="Normal 2 2 2 2 2 2 2 2 2 14 2 4" xfId="5362" xr:uid="{00000000-0005-0000-0000-0000F5140000}"/>
    <cellStyle name="Normal 2 2 2 2 2 2 2 2 2 14 2 5" xfId="5363" xr:uid="{00000000-0005-0000-0000-0000F6140000}"/>
    <cellStyle name="Normal 2 2 2 2 2 2 2 2 2 14 2 5 2" xfId="5364" xr:uid="{00000000-0005-0000-0000-0000F7140000}"/>
    <cellStyle name="Normal 2 2 2 2 2 2 2 2 2 14 2 5 2 2" xfId="5365" xr:uid="{00000000-0005-0000-0000-0000F8140000}"/>
    <cellStyle name="Normal 2 2 2 2 2 2 2 2 2 14 2 5 2 3" xfId="5366" xr:uid="{00000000-0005-0000-0000-0000F9140000}"/>
    <cellStyle name="Normal 2 2 2 2 2 2 2 2 2 14 2 5 2 4" xfId="5367" xr:uid="{00000000-0005-0000-0000-0000FA140000}"/>
    <cellStyle name="Normal 2 2 2 2 2 2 2 2 2 14 2 5 3" xfId="5368" xr:uid="{00000000-0005-0000-0000-0000FB140000}"/>
    <cellStyle name="Normal 2 2 2 2 2 2 2 2 2 14 2 5 4" xfId="5369" xr:uid="{00000000-0005-0000-0000-0000FC140000}"/>
    <cellStyle name="Normal 2 2 2 2 2 2 2 2 2 14 2 5 5" xfId="5370" xr:uid="{00000000-0005-0000-0000-0000FD140000}"/>
    <cellStyle name="Normal 2 2 2 2 2 2 2 2 2 14 2 5 6" xfId="5371" xr:uid="{00000000-0005-0000-0000-0000FE140000}"/>
    <cellStyle name="Normal 2 2 2 2 2 2 2 2 2 14 2 6" xfId="5372" xr:uid="{00000000-0005-0000-0000-0000FF140000}"/>
    <cellStyle name="Normal 2 2 2 2 2 2 2 2 2 14 2 7" xfId="5373" xr:uid="{00000000-0005-0000-0000-000000150000}"/>
    <cellStyle name="Normal 2 2 2 2 2 2 2 2 2 14 2 8" xfId="5374" xr:uid="{00000000-0005-0000-0000-000001150000}"/>
    <cellStyle name="Normal 2 2 2 2 2 2 2 2 2 14 2 9" xfId="5375" xr:uid="{00000000-0005-0000-0000-000002150000}"/>
    <cellStyle name="Normal 2 2 2 2 2 2 2 2 2 14 3" xfId="5376" xr:uid="{00000000-0005-0000-0000-000003150000}"/>
    <cellStyle name="Normal 2 2 2 2 2 2 2 2 2 14 4" xfId="5377" xr:uid="{00000000-0005-0000-0000-000004150000}"/>
    <cellStyle name="Normal 2 2 2 2 2 2 2 2 2 14 5" xfId="5378" xr:uid="{00000000-0005-0000-0000-000005150000}"/>
    <cellStyle name="Normal 2 2 2 2 2 2 2 2 2 14 5 10" xfId="5379" xr:uid="{00000000-0005-0000-0000-000006150000}"/>
    <cellStyle name="Normal 2 2 2 2 2 2 2 2 2 14 5 11" xfId="5380" xr:uid="{00000000-0005-0000-0000-000007150000}"/>
    <cellStyle name="Normal 2 2 2 2 2 2 2 2 2 14 5 2" xfId="5381" xr:uid="{00000000-0005-0000-0000-000008150000}"/>
    <cellStyle name="Normal 2 2 2 2 2 2 2 2 2 14 5 2 10" xfId="5382" xr:uid="{00000000-0005-0000-0000-000009150000}"/>
    <cellStyle name="Normal 2 2 2 2 2 2 2 2 2 14 5 2 11" xfId="5383" xr:uid="{00000000-0005-0000-0000-00000A150000}"/>
    <cellStyle name="Normal 2 2 2 2 2 2 2 2 2 14 5 2 2" xfId="5384" xr:uid="{00000000-0005-0000-0000-00000B150000}"/>
    <cellStyle name="Normal 2 2 2 2 2 2 2 2 2 14 5 2 2 2" xfId="5385" xr:uid="{00000000-0005-0000-0000-00000C150000}"/>
    <cellStyle name="Normal 2 2 2 2 2 2 2 2 2 14 5 2 2 2 2" xfId="5386" xr:uid="{00000000-0005-0000-0000-00000D150000}"/>
    <cellStyle name="Normal 2 2 2 2 2 2 2 2 2 14 5 2 2 2 3" xfId="5387" xr:uid="{00000000-0005-0000-0000-00000E150000}"/>
    <cellStyle name="Normal 2 2 2 2 2 2 2 2 2 14 5 2 2 2 4" xfId="5388" xr:uid="{00000000-0005-0000-0000-00000F150000}"/>
    <cellStyle name="Normal 2 2 2 2 2 2 2 2 2 14 5 2 2 3" xfId="5389" xr:uid="{00000000-0005-0000-0000-000010150000}"/>
    <cellStyle name="Normal 2 2 2 2 2 2 2 2 2 14 5 2 2 4" xfId="5390" xr:uid="{00000000-0005-0000-0000-000011150000}"/>
    <cellStyle name="Normal 2 2 2 2 2 2 2 2 2 14 5 2 2 5" xfId="5391" xr:uid="{00000000-0005-0000-0000-000012150000}"/>
    <cellStyle name="Normal 2 2 2 2 2 2 2 2 2 14 5 2 2 6" xfId="5392" xr:uid="{00000000-0005-0000-0000-000013150000}"/>
    <cellStyle name="Normal 2 2 2 2 2 2 2 2 2 14 5 2 3" xfId="5393" xr:uid="{00000000-0005-0000-0000-000014150000}"/>
    <cellStyle name="Normal 2 2 2 2 2 2 2 2 2 14 5 2 4" xfId="5394" xr:uid="{00000000-0005-0000-0000-000015150000}"/>
    <cellStyle name="Normal 2 2 2 2 2 2 2 2 2 14 5 2 5" xfId="5395" xr:uid="{00000000-0005-0000-0000-000016150000}"/>
    <cellStyle name="Normal 2 2 2 2 2 2 2 2 2 14 5 2 6" xfId="5396" xr:uid="{00000000-0005-0000-0000-000017150000}"/>
    <cellStyle name="Normal 2 2 2 2 2 2 2 2 2 14 5 2 7" xfId="5397" xr:uid="{00000000-0005-0000-0000-000018150000}"/>
    <cellStyle name="Normal 2 2 2 2 2 2 2 2 2 14 5 2 8" xfId="5398" xr:uid="{00000000-0005-0000-0000-000019150000}"/>
    <cellStyle name="Normal 2 2 2 2 2 2 2 2 2 14 5 2 8 2" xfId="5399" xr:uid="{00000000-0005-0000-0000-00001A150000}"/>
    <cellStyle name="Normal 2 2 2 2 2 2 2 2 2 14 5 2 8 3" xfId="5400" xr:uid="{00000000-0005-0000-0000-00001B150000}"/>
    <cellStyle name="Normal 2 2 2 2 2 2 2 2 2 14 5 2 8 4" xfId="5401" xr:uid="{00000000-0005-0000-0000-00001C150000}"/>
    <cellStyle name="Normal 2 2 2 2 2 2 2 2 2 14 5 2 9" xfId="5402" xr:uid="{00000000-0005-0000-0000-00001D150000}"/>
    <cellStyle name="Normal 2 2 2 2 2 2 2 2 2 14 5 3" xfId="5403" xr:uid="{00000000-0005-0000-0000-00001E150000}"/>
    <cellStyle name="Normal 2 2 2 2 2 2 2 2 2 14 5 3 2" xfId="5404" xr:uid="{00000000-0005-0000-0000-00001F150000}"/>
    <cellStyle name="Normal 2 2 2 2 2 2 2 2 2 14 5 3 2 2" xfId="5405" xr:uid="{00000000-0005-0000-0000-000020150000}"/>
    <cellStyle name="Normal 2 2 2 2 2 2 2 2 2 14 5 3 2 3" xfId="5406" xr:uid="{00000000-0005-0000-0000-000021150000}"/>
    <cellStyle name="Normal 2 2 2 2 2 2 2 2 2 14 5 3 2 4" xfId="5407" xr:uid="{00000000-0005-0000-0000-000022150000}"/>
    <cellStyle name="Normal 2 2 2 2 2 2 2 2 2 14 5 3 3" xfId="5408" xr:uid="{00000000-0005-0000-0000-000023150000}"/>
    <cellStyle name="Normal 2 2 2 2 2 2 2 2 2 14 5 3 4" xfId="5409" xr:uid="{00000000-0005-0000-0000-000024150000}"/>
    <cellStyle name="Normal 2 2 2 2 2 2 2 2 2 14 5 3 5" xfId="5410" xr:uid="{00000000-0005-0000-0000-000025150000}"/>
    <cellStyle name="Normal 2 2 2 2 2 2 2 2 2 14 5 3 6" xfId="5411" xr:uid="{00000000-0005-0000-0000-000026150000}"/>
    <cellStyle name="Normal 2 2 2 2 2 2 2 2 2 14 5 4" xfId="5412" xr:uid="{00000000-0005-0000-0000-000027150000}"/>
    <cellStyle name="Normal 2 2 2 2 2 2 2 2 2 14 5 5" xfId="5413" xr:uid="{00000000-0005-0000-0000-000028150000}"/>
    <cellStyle name="Normal 2 2 2 2 2 2 2 2 2 14 5 6" xfId="5414" xr:uid="{00000000-0005-0000-0000-000029150000}"/>
    <cellStyle name="Normal 2 2 2 2 2 2 2 2 2 14 5 7" xfId="5415" xr:uid="{00000000-0005-0000-0000-00002A150000}"/>
    <cellStyle name="Normal 2 2 2 2 2 2 2 2 2 14 5 8" xfId="5416" xr:uid="{00000000-0005-0000-0000-00002B150000}"/>
    <cellStyle name="Normal 2 2 2 2 2 2 2 2 2 14 5 8 2" xfId="5417" xr:uid="{00000000-0005-0000-0000-00002C150000}"/>
    <cellStyle name="Normal 2 2 2 2 2 2 2 2 2 14 5 8 3" xfId="5418" xr:uid="{00000000-0005-0000-0000-00002D150000}"/>
    <cellStyle name="Normal 2 2 2 2 2 2 2 2 2 14 5 8 4" xfId="5419" xr:uid="{00000000-0005-0000-0000-00002E150000}"/>
    <cellStyle name="Normal 2 2 2 2 2 2 2 2 2 14 5 9" xfId="5420" xr:uid="{00000000-0005-0000-0000-00002F150000}"/>
    <cellStyle name="Normal 2 2 2 2 2 2 2 2 2 14 6" xfId="5421" xr:uid="{00000000-0005-0000-0000-000030150000}"/>
    <cellStyle name="Normal 2 2 2 2 2 2 2 2 2 14 7" xfId="5422" xr:uid="{00000000-0005-0000-0000-000031150000}"/>
    <cellStyle name="Normal 2 2 2 2 2 2 2 2 2 14 7 2" xfId="5423" xr:uid="{00000000-0005-0000-0000-000032150000}"/>
    <cellStyle name="Normal 2 2 2 2 2 2 2 2 2 14 7 2 2" xfId="5424" xr:uid="{00000000-0005-0000-0000-000033150000}"/>
    <cellStyle name="Normal 2 2 2 2 2 2 2 2 2 14 7 2 3" xfId="5425" xr:uid="{00000000-0005-0000-0000-000034150000}"/>
    <cellStyle name="Normal 2 2 2 2 2 2 2 2 2 14 7 2 4" xfId="5426" xr:uid="{00000000-0005-0000-0000-000035150000}"/>
    <cellStyle name="Normal 2 2 2 2 2 2 2 2 2 14 7 3" xfId="5427" xr:uid="{00000000-0005-0000-0000-000036150000}"/>
    <cellStyle name="Normal 2 2 2 2 2 2 2 2 2 14 7 4" xfId="5428" xr:uid="{00000000-0005-0000-0000-000037150000}"/>
    <cellStyle name="Normal 2 2 2 2 2 2 2 2 2 14 7 5" xfId="5429" xr:uid="{00000000-0005-0000-0000-000038150000}"/>
    <cellStyle name="Normal 2 2 2 2 2 2 2 2 2 14 7 6" xfId="5430" xr:uid="{00000000-0005-0000-0000-000039150000}"/>
    <cellStyle name="Normal 2 2 2 2 2 2 2 2 2 14 8" xfId="5431" xr:uid="{00000000-0005-0000-0000-00003A150000}"/>
    <cellStyle name="Normal 2 2 2 2 2 2 2 2 2 14 9" xfId="5432" xr:uid="{00000000-0005-0000-0000-00003B150000}"/>
    <cellStyle name="Normal 2 2 2 2 2 2 2 2 2 15" xfId="5433" xr:uid="{00000000-0005-0000-0000-00003C150000}"/>
    <cellStyle name="Normal 2 2 2 2 2 2 2 2 2 16" xfId="5434" xr:uid="{00000000-0005-0000-0000-00003D150000}"/>
    <cellStyle name="Normal 2 2 2 2 2 2 2 2 2 17" xfId="5435" xr:uid="{00000000-0005-0000-0000-00003E150000}"/>
    <cellStyle name="Normal 2 2 2 2 2 2 2 2 2 18" xfId="5436" xr:uid="{00000000-0005-0000-0000-00003F150000}"/>
    <cellStyle name="Normal 2 2 2 2 2 2 2 2 2 19" xfId="5437" xr:uid="{00000000-0005-0000-0000-000040150000}"/>
    <cellStyle name="Normal 2 2 2 2 2 2 2 2 2 2" xfId="5438" xr:uid="{00000000-0005-0000-0000-000041150000}"/>
    <cellStyle name="Normal 2 2 2 2 2 2 2 2 2 2 10" xfId="5439" xr:uid="{00000000-0005-0000-0000-000042150000}"/>
    <cellStyle name="Normal 2 2 2 2 2 2 2 2 2 2 11" xfId="5440" xr:uid="{00000000-0005-0000-0000-000043150000}"/>
    <cellStyle name="Normal 2 2 2 2 2 2 2 2 2 2 12" xfId="5441" xr:uid="{00000000-0005-0000-0000-000044150000}"/>
    <cellStyle name="Normal 2 2 2 2 2 2 2 2 2 2 12 10" xfId="5442" xr:uid="{00000000-0005-0000-0000-000045150000}"/>
    <cellStyle name="Normal 2 2 2 2 2 2 2 2 2 2 12 11" xfId="5443" xr:uid="{00000000-0005-0000-0000-000046150000}"/>
    <cellStyle name="Normal 2 2 2 2 2 2 2 2 2 2 12 11 10" xfId="5444" xr:uid="{00000000-0005-0000-0000-000047150000}"/>
    <cellStyle name="Normal 2 2 2 2 2 2 2 2 2 2 12 11 11" xfId="5445" xr:uid="{00000000-0005-0000-0000-000048150000}"/>
    <cellStyle name="Normal 2 2 2 2 2 2 2 2 2 2 12 11 11 2" xfId="5446" xr:uid="{00000000-0005-0000-0000-000049150000}"/>
    <cellStyle name="Normal 2 2 2 2 2 2 2 2 2 2 12 11 11 3" xfId="5447" xr:uid="{00000000-0005-0000-0000-00004A150000}"/>
    <cellStyle name="Normal 2 2 2 2 2 2 2 2 2 2 12 11 11 4" xfId="5448" xr:uid="{00000000-0005-0000-0000-00004B150000}"/>
    <cellStyle name="Normal 2 2 2 2 2 2 2 2 2 2 12 11 12" xfId="5449" xr:uid="{00000000-0005-0000-0000-00004C150000}"/>
    <cellStyle name="Normal 2 2 2 2 2 2 2 2 2 2 12 11 13" xfId="5450" xr:uid="{00000000-0005-0000-0000-00004D150000}"/>
    <cellStyle name="Normal 2 2 2 2 2 2 2 2 2 2 12 11 14" xfId="5451" xr:uid="{00000000-0005-0000-0000-00004E150000}"/>
    <cellStyle name="Normal 2 2 2 2 2 2 2 2 2 2 12 11 2" xfId="5452" xr:uid="{00000000-0005-0000-0000-00004F150000}"/>
    <cellStyle name="Normal 2 2 2 2 2 2 2 2 2 2 12 11 2 10" xfId="5453" xr:uid="{00000000-0005-0000-0000-000050150000}"/>
    <cellStyle name="Normal 2 2 2 2 2 2 2 2 2 2 12 11 2 11" xfId="5454" xr:uid="{00000000-0005-0000-0000-000051150000}"/>
    <cellStyle name="Normal 2 2 2 2 2 2 2 2 2 2 12 11 2 2" xfId="5455" xr:uid="{00000000-0005-0000-0000-000052150000}"/>
    <cellStyle name="Normal 2 2 2 2 2 2 2 2 2 2 12 11 2 2 10" xfId="5456" xr:uid="{00000000-0005-0000-0000-000053150000}"/>
    <cellStyle name="Normal 2 2 2 2 2 2 2 2 2 2 12 11 2 2 11" xfId="5457" xr:uid="{00000000-0005-0000-0000-000054150000}"/>
    <cellStyle name="Normal 2 2 2 2 2 2 2 2 2 2 12 11 2 2 2" xfId="5458" xr:uid="{00000000-0005-0000-0000-000055150000}"/>
    <cellStyle name="Normal 2 2 2 2 2 2 2 2 2 2 12 11 2 2 2 2" xfId="5459" xr:uid="{00000000-0005-0000-0000-000056150000}"/>
    <cellStyle name="Normal 2 2 2 2 2 2 2 2 2 2 12 11 2 2 2 2 2" xfId="5460" xr:uid="{00000000-0005-0000-0000-000057150000}"/>
    <cellStyle name="Normal 2 2 2 2 2 2 2 2 2 2 12 11 2 2 2 2 3" xfId="5461" xr:uid="{00000000-0005-0000-0000-000058150000}"/>
    <cellStyle name="Normal 2 2 2 2 2 2 2 2 2 2 12 11 2 2 2 2 4" xfId="5462" xr:uid="{00000000-0005-0000-0000-000059150000}"/>
    <cellStyle name="Normal 2 2 2 2 2 2 2 2 2 2 12 11 2 2 2 3" xfId="5463" xr:uid="{00000000-0005-0000-0000-00005A150000}"/>
    <cellStyle name="Normal 2 2 2 2 2 2 2 2 2 2 12 11 2 2 2 4" xfId="5464" xr:uid="{00000000-0005-0000-0000-00005B150000}"/>
    <cellStyle name="Normal 2 2 2 2 2 2 2 2 2 2 12 11 2 2 2 5" xfId="5465" xr:uid="{00000000-0005-0000-0000-00005C150000}"/>
    <cellStyle name="Normal 2 2 2 2 2 2 2 2 2 2 12 11 2 2 2 6" xfId="5466" xr:uid="{00000000-0005-0000-0000-00005D150000}"/>
    <cellStyle name="Normal 2 2 2 2 2 2 2 2 2 2 12 11 2 2 3" xfId="5467" xr:uid="{00000000-0005-0000-0000-00005E150000}"/>
    <cellStyle name="Normal 2 2 2 2 2 2 2 2 2 2 12 11 2 2 4" xfId="5468" xr:uid="{00000000-0005-0000-0000-00005F150000}"/>
    <cellStyle name="Normal 2 2 2 2 2 2 2 2 2 2 12 11 2 2 5" xfId="5469" xr:uid="{00000000-0005-0000-0000-000060150000}"/>
    <cellStyle name="Normal 2 2 2 2 2 2 2 2 2 2 12 11 2 2 6" xfId="5470" xr:uid="{00000000-0005-0000-0000-000061150000}"/>
    <cellStyle name="Normal 2 2 2 2 2 2 2 2 2 2 12 11 2 2 7" xfId="5471" xr:uid="{00000000-0005-0000-0000-000062150000}"/>
    <cellStyle name="Normal 2 2 2 2 2 2 2 2 2 2 12 11 2 2 8" xfId="5472" xr:uid="{00000000-0005-0000-0000-000063150000}"/>
    <cellStyle name="Normal 2 2 2 2 2 2 2 2 2 2 12 11 2 2 8 2" xfId="5473" xr:uid="{00000000-0005-0000-0000-000064150000}"/>
    <cellStyle name="Normal 2 2 2 2 2 2 2 2 2 2 12 11 2 2 8 3" xfId="5474" xr:uid="{00000000-0005-0000-0000-000065150000}"/>
    <cellStyle name="Normal 2 2 2 2 2 2 2 2 2 2 12 11 2 2 8 4" xfId="5475" xr:uid="{00000000-0005-0000-0000-000066150000}"/>
    <cellStyle name="Normal 2 2 2 2 2 2 2 2 2 2 12 11 2 2 9" xfId="5476" xr:uid="{00000000-0005-0000-0000-000067150000}"/>
    <cellStyle name="Normal 2 2 2 2 2 2 2 2 2 2 12 11 2 3" xfId="5477" xr:uid="{00000000-0005-0000-0000-000068150000}"/>
    <cellStyle name="Normal 2 2 2 2 2 2 2 2 2 2 12 11 2 3 2" xfId="5478" xr:uid="{00000000-0005-0000-0000-000069150000}"/>
    <cellStyle name="Normal 2 2 2 2 2 2 2 2 2 2 12 11 2 3 2 2" xfId="5479" xr:uid="{00000000-0005-0000-0000-00006A150000}"/>
    <cellStyle name="Normal 2 2 2 2 2 2 2 2 2 2 12 11 2 3 2 3" xfId="5480" xr:uid="{00000000-0005-0000-0000-00006B150000}"/>
    <cellStyle name="Normal 2 2 2 2 2 2 2 2 2 2 12 11 2 3 2 4" xfId="5481" xr:uid="{00000000-0005-0000-0000-00006C150000}"/>
    <cellStyle name="Normal 2 2 2 2 2 2 2 2 2 2 12 11 2 3 3" xfId="5482" xr:uid="{00000000-0005-0000-0000-00006D150000}"/>
    <cellStyle name="Normal 2 2 2 2 2 2 2 2 2 2 12 11 2 3 4" xfId="5483" xr:uid="{00000000-0005-0000-0000-00006E150000}"/>
    <cellStyle name="Normal 2 2 2 2 2 2 2 2 2 2 12 11 2 3 5" xfId="5484" xr:uid="{00000000-0005-0000-0000-00006F150000}"/>
    <cellStyle name="Normal 2 2 2 2 2 2 2 2 2 2 12 11 2 3 6" xfId="5485" xr:uid="{00000000-0005-0000-0000-000070150000}"/>
    <cellStyle name="Normal 2 2 2 2 2 2 2 2 2 2 12 11 2 4" xfId="5486" xr:uid="{00000000-0005-0000-0000-000071150000}"/>
    <cellStyle name="Normal 2 2 2 2 2 2 2 2 2 2 12 11 2 5" xfId="5487" xr:uid="{00000000-0005-0000-0000-000072150000}"/>
    <cellStyle name="Normal 2 2 2 2 2 2 2 2 2 2 12 11 2 6" xfId="5488" xr:uid="{00000000-0005-0000-0000-000073150000}"/>
    <cellStyle name="Normal 2 2 2 2 2 2 2 2 2 2 12 11 2 7" xfId="5489" xr:uid="{00000000-0005-0000-0000-000074150000}"/>
    <cellStyle name="Normal 2 2 2 2 2 2 2 2 2 2 12 11 2 8" xfId="5490" xr:uid="{00000000-0005-0000-0000-000075150000}"/>
    <cellStyle name="Normal 2 2 2 2 2 2 2 2 2 2 12 11 2 8 2" xfId="5491" xr:uid="{00000000-0005-0000-0000-000076150000}"/>
    <cellStyle name="Normal 2 2 2 2 2 2 2 2 2 2 12 11 2 8 3" xfId="5492" xr:uid="{00000000-0005-0000-0000-000077150000}"/>
    <cellStyle name="Normal 2 2 2 2 2 2 2 2 2 2 12 11 2 8 4" xfId="5493" xr:uid="{00000000-0005-0000-0000-000078150000}"/>
    <cellStyle name="Normal 2 2 2 2 2 2 2 2 2 2 12 11 2 9" xfId="5494" xr:uid="{00000000-0005-0000-0000-000079150000}"/>
    <cellStyle name="Normal 2 2 2 2 2 2 2 2 2 2 12 11 3" xfId="5495" xr:uid="{00000000-0005-0000-0000-00007A150000}"/>
    <cellStyle name="Normal 2 2 2 2 2 2 2 2 2 2 12 11 4" xfId="5496" xr:uid="{00000000-0005-0000-0000-00007B150000}"/>
    <cellStyle name="Normal 2 2 2 2 2 2 2 2 2 2 12 11 5" xfId="5497" xr:uid="{00000000-0005-0000-0000-00007C150000}"/>
    <cellStyle name="Normal 2 2 2 2 2 2 2 2 2 2 12 11 5 2" xfId="5498" xr:uid="{00000000-0005-0000-0000-00007D150000}"/>
    <cellStyle name="Normal 2 2 2 2 2 2 2 2 2 2 12 11 5 2 2" xfId="5499" xr:uid="{00000000-0005-0000-0000-00007E150000}"/>
    <cellStyle name="Normal 2 2 2 2 2 2 2 2 2 2 12 11 5 2 3" xfId="5500" xr:uid="{00000000-0005-0000-0000-00007F150000}"/>
    <cellStyle name="Normal 2 2 2 2 2 2 2 2 2 2 12 11 5 2 4" xfId="5501" xr:uid="{00000000-0005-0000-0000-000080150000}"/>
    <cellStyle name="Normal 2 2 2 2 2 2 2 2 2 2 12 11 5 3" xfId="5502" xr:uid="{00000000-0005-0000-0000-000081150000}"/>
    <cellStyle name="Normal 2 2 2 2 2 2 2 2 2 2 12 11 5 4" xfId="5503" xr:uid="{00000000-0005-0000-0000-000082150000}"/>
    <cellStyle name="Normal 2 2 2 2 2 2 2 2 2 2 12 11 5 5" xfId="5504" xr:uid="{00000000-0005-0000-0000-000083150000}"/>
    <cellStyle name="Normal 2 2 2 2 2 2 2 2 2 2 12 11 5 6" xfId="5505" xr:uid="{00000000-0005-0000-0000-000084150000}"/>
    <cellStyle name="Normal 2 2 2 2 2 2 2 2 2 2 12 11 6" xfId="5506" xr:uid="{00000000-0005-0000-0000-000085150000}"/>
    <cellStyle name="Normal 2 2 2 2 2 2 2 2 2 2 12 11 7" xfId="5507" xr:uid="{00000000-0005-0000-0000-000086150000}"/>
    <cellStyle name="Normal 2 2 2 2 2 2 2 2 2 2 12 11 8" xfId="5508" xr:uid="{00000000-0005-0000-0000-000087150000}"/>
    <cellStyle name="Normal 2 2 2 2 2 2 2 2 2 2 12 11 9" xfId="5509" xr:uid="{00000000-0005-0000-0000-000088150000}"/>
    <cellStyle name="Normal 2 2 2 2 2 2 2 2 2 2 12 12" xfId="5510" xr:uid="{00000000-0005-0000-0000-000089150000}"/>
    <cellStyle name="Normal 2 2 2 2 2 2 2 2 2 2 12 13" xfId="5511" xr:uid="{00000000-0005-0000-0000-00008A150000}"/>
    <cellStyle name="Normal 2 2 2 2 2 2 2 2 2 2 12 13 10" xfId="5512" xr:uid="{00000000-0005-0000-0000-00008B150000}"/>
    <cellStyle name="Normal 2 2 2 2 2 2 2 2 2 2 12 13 11" xfId="5513" xr:uid="{00000000-0005-0000-0000-00008C150000}"/>
    <cellStyle name="Normal 2 2 2 2 2 2 2 2 2 2 12 13 2" xfId="5514" xr:uid="{00000000-0005-0000-0000-00008D150000}"/>
    <cellStyle name="Normal 2 2 2 2 2 2 2 2 2 2 12 13 2 10" xfId="5515" xr:uid="{00000000-0005-0000-0000-00008E150000}"/>
    <cellStyle name="Normal 2 2 2 2 2 2 2 2 2 2 12 13 2 11" xfId="5516" xr:uid="{00000000-0005-0000-0000-00008F150000}"/>
    <cellStyle name="Normal 2 2 2 2 2 2 2 2 2 2 12 13 2 2" xfId="5517" xr:uid="{00000000-0005-0000-0000-000090150000}"/>
    <cellStyle name="Normal 2 2 2 2 2 2 2 2 2 2 12 13 2 2 2" xfId="5518" xr:uid="{00000000-0005-0000-0000-000091150000}"/>
    <cellStyle name="Normal 2 2 2 2 2 2 2 2 2 2 12 13 2 2 2 2" xfId="5519" xr:uid="{00000000-0005-0000-0000-000092150000}"/>
    <cellStyle name="Normal 2 2 2 2 2 2 2 2 2 2 12 13 2 2 2 3" xfId="5520" xr:uid="{00000000-0005-0000-0000-000093150000}"/>
    <cellStyle name="Normal 2 2 2 2 2 2 2 2 2 2 12 13 2 2 2 4" xfId="5521" xr:uid="{00000000-0005-0000-0000-000094150000}"/>
    <cellStyle name="Normal 2 2 2 2 2 2 2 2 2 2 12 13 2 2 3" xfId="5522" xr:uid="{00000000-0005-0000-0000-000095150000}"/>
    <cellStyle name="Normal 2 2 2 2 2 2 2 2 2 2 12 13 2 2 4" xfId="5523" xr:uid="{00000000-0005-0000-0000-000096150000}"/>
    <cellStyle name="Normal 2 2 2 2 2 2 2 2 2 2 12 13 2 2 5" xfId="5524" xr:uid="{00000000-0005-0000-0000-000097150000}"/>
    <cellStyle name="Normal 2 2 2 2 2 2 2 2 2 2 12 13 2 2 6" xfId="5525" xr:uid="{00000000-0005-0000-0000-000098150000}"/>
    <cellStyle name="Normal 2 2 2 2 2 2 2 2 2 2 12 13 2 3" xfId="5526" xr:uid="{00000000-0005-0000-0000-000099150000}"/>
    <cellStyle name="Normal 2 2 2 2 2 2 2 2 2 2 12 13 2 4" xfId="5527" xr:uid="{00000000-0005-0000-0000-00009A150000}"/>
    <cellStyle name="Normal 2 2 2 2 2 2 2 2 2 2 12 13 2 5" xfId="5528" xr:uid="{00000000-0005-0000-0000-00009B150000}"/>
    <cellStyle name="Normal 2 2 2 2 2 2 2 2 2 2 12 13 2 6" xfId="5529" xr:uid="{00000000-0005-0000-0000-00009C150000}"/>
    <cellStyle name="Normal 2 2 2 2 2 2 2 2 2 2 12 13 2 7" xfId="5530" xr:uid="{00000000-0005-0000-0000-00009D150000}"/>
    <cellStyle name="Normal 2 2 2 2 2 2 2 2 2 2 12 13 2 8" xfId="5531" xr:uid="{00000000-0005-0000-0000-00009E150000}"/>
    <cellStyle name="Normal 2 2 2 2 2 2 2 2 2 2 12 13 2 8 2" xfId="5532" xr:uid="{00000000-0005-0000-0000-00009F150000}"/>
    <cellStyle name="Normal 2 2 2 2 2 2 2 2 2 2 12 13 2 8 3" xfId="5533" xr:uid="{00000000-0005-0000-0000-0000A0150000}"/>
    <cellStyle name="Normal 2 2 2 2 2 2 2 2 2 2 12 13 2 8 4" xfId="5534" xr:uid="{00000000-0005-0000-0000-0000A1150000}"/>
    <cellStyle name="Normal 2 2 2 2 2 2 2 2 2 2 12 13 2 9" xfId="5535" xr:uid="{00000000-0005-0000-0000-0000A2150000}"/>
    <cellStyle name="Normal 2 2 2 2 2 2 2 2 2 2 12 13 3" xfId="5536" xr:uid="{00000000-0005-0000-0000-0000A3150000}"/>
    <cellStyle name="Normal 2 2 2 2 2 2 2 2 2 2 12 13 3 2" xfId="5537" xr:uid="{00000000-0005-0000-0000-0000A4150000}"/>
    <cellStyle name="Normal 2 2 2 2 2 2 2 2 2 2 12 13 3 2 2" xfId="5538" xr:uid="{00000000-0005-0000-0000-0000A5150000}"/>
    <cellStyle name="Normal 2 2 2 2 2 2 2 2 2 2 12 13 3 2 3" xfId="5539" xr:uid="{00000000-0005-0000-0000-0000A6150000}"/>
    <cellStyle name="Normal 2 2 2 2 2 2 2 2 2 2 12 13 3 2 4" xfId="5540" xr:uid="{00000000-0005-0000-0000-0000A7150000}"/>
    <cellStyle name="Normal 2 2 2 2 2 2 2 2 2 2 12 13 3 3" xfId="5541" xr:uid="{00000000-0005-0000-0000-0000A8150000}"/>
    <cellStyle name="Normal 2 2 2 2 2 2 2 2 2 2 12 13 3 4" xfId="5542" xr:uid="{00000000-0005-0000-0000-0000A9150000}"/>
    <cellStyle name="Normal 2 2 2 2 2 2 2 2 2 2 12 13 3 5" xfId="5543" xr:uid="{00000000-0005-0000-0000-0000AA150000}"/>
    <cellStyle name="Normal 2 2 2 2 2 2 2 2 2 2 12 13 3 6" xfId="5544" xr:uid="{00000000-0005-0000-0000-0000AB150000}"/>
    <cellStyle name="Normal 2 2 2 2 2 2 2 2 2 2 12 13 4" xfId="5545" xr:uid="{00000000-0005-0000-0000-0000AC150000}"/>
    <cellStyle name="Normal 2 2 2 2 2 2 2 2 2 2 12 13 5" xfId="5546" xr:uid="{00000000-0005-0000-0000-0000AD150000}"/>
    <cellStyle name="Normal 2 2 2 2 2 2 2 2 2 2 12 13 6" xfId="5547" xr:uid="{00000000-0005-0000-0000-0000AE150000}"/>
    <cellStyle name="Normal 2 2 2 2 2 2 2 2 2 2 12 13 7" xfId="5548" xr:uid="{00000000-0005-0000-0000-0000AF150000}"/>
    <cellStyle name="Normal 2 2 2 2 2 2 2 2 2 2 12 13 8" xfId="5549" xr:uid="{00000000-0005-0000-0000-0000B0150000}"/>
    <cellStyle name="Normal 2 2 2 2 2 2 2 2 2 2 12 13 8 2" xfId="5550" xr:uid="{00000000-0005-0000-0000-0000B1150000}"/>
    <cellStyle name="Normal 2 2 2 2 2 2 2 2 2 2 12 13 8 3" xfId="5551" xr:uid="{00000000-0005-0000-0000-0000B2150000}"/>
    <cellStyle name="Normal 2 2 2 2 2 2 2 2 2 2 12 13 8 4" xfId="5552" xr:uid="{00000000-0005-0000-0000-0000B3150000}"/>
    <cellStyle name="Normal 2 2 2 2 2 2 2 2 2 2 12 13 9" xfId="5553" xr:uid="{00000000-0005-0000-0000-0000B4150000}"/>
    <cellStyle name="Normal 2 2 2 2 2 2 2 2 2 2 12 14" xfId="5554" xr:uid="{00000000-0005-0000-0000-0000B5150000}"/>
    <cellStyle name="Normal 2 2 2 2 2 2 2 2 2 2 12 15" xfId="5555" xr:uid="{00000000-0005-0000-0000-0000B6150000}"/>
    <cellStyle name="Normal 2 2 2 2 2 2 2 2 2 2 12 15 2" xfId="5556" xr:uid="{00000000-0005-0000-0000-0000B7150000}"/>
    <cellStyle name="Normal 2 2 2 2 2 2 2 2 2 2 12 15 2 2" xfId="5557" xr:uid="{00000000-0005-0000-0000-0000B8150000}"/>
    <cellStyle name="Normal 2 2 2 2 2 2 2 2 2 2 12 15 2 3" xfId="5558" xr:uid="{00000000-0005-0000-0000-0000B9150000}"/>
    <cellStyle name="Normal 2 2 2 2 2 2 2 2 2 2 12 15 2 4" xfId="5559" xr:uid="{00000000-0005-0000-0000-0000BA150000}"/>
    <cellStyle name="Normal 2 2 2 2 2 2 2 2 2 2 12 15 3" xfId="5560" xr:uid="{00000000-0005-0000-0000-0000BB150000}"/>
    <cellStyle name="Normal 2 2 2 2 2 2 2 2 2 2 12 15 4" xfId="5561" xr:uid="{00000000-0005-0000-0000-0000BC150000}"/>
    <cellStyle name="Normal 2 2 2 2 2 2 2 2 2 2 12 15 5" xfId="5562" xr:uid="{00000000-0005-0000-0000-0000BD150000}"/>
    <cellStyle name="Normal 2 2 2 2 2 2 2 2 2 2 12 15 6" xfId="5563" xr:uid="{00000000-0005-0000-0000-0000BE150000}"/>
    <cellStyle name="Normal 2 2 2 2 2 2 2 2 2 2 12 16" xfId="5564" xr:uid="{00000000-0005-0000-0000-0000BF150000}"/>
    <cellStyle name="Normal 2 2 2 2 2 2 2 2 2 2 12 17" xfId="5565" xr:uid="{00000000-0005-0000-0000-0000C0150000}"/>
    <cellStyle name="Normal 2 2 2 2 2 2 2 2 2 2 12 18" xfId="5566" xr:uid="{00000000-0005-0000-0000-0000C1150000}"/>
    <cellStyle name="Normal 2 2 2 2 2 2 2 2 2 2 12 19" xfId="5567" xr:uid="{00000000-0005-0000-0000-0000C2150000}"/>
    <cellStyle name="Normal 2 2 2 2 2 2 2 2 2 2 12 2" xfId="5568" xr:uid="{00000000-0005-0000-0000-0000C3150000}"/>
    <cellStyle name="Normal 2 2 2 2 2 2 2 2 2 2 12 2 10" xfId="5569" xr:uid="{00000000-0005-0000-0000-0000C4150000}"/>
    <cellStyle name="Normal 2 2 2 2 2 2 2 2 2 2 12 2 11" xfId="5570" xr:uid="{00000000-0005-0000-0000-0000C5150000}"/>
    <cellStyle name="Normal 2 2 2 2 2 2 2 2 2 2 12 2 12" xfId="5571" xr:uid="{00000000-0005-0000-0000-0000C6150000}"/>
    <cellStyle name="Normal 2 2 2 2 2 2 2 2 2 2 12 2 13" xfId="5572" xr:uid="{00000000-0005-0000-0000-0000C7150000}"/>
    <cellStyle name="Normal 2 2 2 2 2 2 2 2 2 2 12 2 13 2" xfId="5573" xr:uid="{00000000-0005-0000-0000-0000C8150000}"/>
    <cellStyle name="Normal 2 2 2 2 2 2 2 2 2 2 12 2 13 3" xfId="5574" xr:uid="{00000000-0005-0000-0000-0000C9150000}"/>
    <cellStyle name="Normal 2 2 2 2 2 2 2 2 2 2 12 2 13 4" xfId="5575" xr:uid="{00000000-0005-0000-0000-0000CA150000}"/>
    <cellStyle name="Normal 2 2 2 2 2 2 2 2 2 2 12 2 14" xfId="5576" xr:uid="{00000000-0005-0000-0000-0000CB150000}"/>
    <cellStyle name="Normal 2 2 2 2 2 2 2 2 2 2 12 2 15" xfId="5577" xr:uid="{00000000-0005-0000-0000-0000CC150000}"/>
    <cellStyle name="Normal 2 2 2 2 2 2 2 2 2 2 12 2 16" xfId="5578" xr:uid="{00000000-0005-0000-0000-0000CD150000}"/>
    <cellStyle name="Normal 2 2 2 2 2 2 2 2 2 2 12 2 2" xfId="5579" xr:uid="{00000000-0005-0000-0000-0000CE150000}"/>
    <cellStyle name="Normal 2 2 2 2 2 2 2 2 2 2 12 2 2 10" xfId="5580" xr:uid="{00000000-0005-0000-0000-0000CF150000}"/>
    <cellStyle name="Normal 2 2 2 2 2 2 2 2 2 2 12 2 2 11" xfId="5581" xr:uid="{00000000-0005-0000-0000-0000D0150000}"/>
    <cellStyle name="Normal 2 2 2 2 2 2 2 2 2 2 12 2 2 11 2" xfId="5582" xr:uid="{00000000-0005-0000-0000-0000D1150000}"/>
    <cellStyle name="Normal 2 2 2 2 2 2 2 2 2 2 12 2 2 11 3" xfId="5583" xr:uid="{00000000-0005-0000-0000-0000D2150000}"/>
    <cellStyle name="Normal 2 2 2 2 2 2 2 2 2 2 12 2 2 11 4" xfId="5584" xr:uid="{00000000-0005-0000-0000-0000D3150000}"/>
    <cellStyle name="Normal 2 2 2 2 2 2 2 2 2 2 12 2 2 12" xfId="5585" xr:uid="{00000000-0005-0000-0000-0000D4150000}"/>
    <cellStyle name="Normal 2 2 2 2 2 2 2 2 2 2 12 2 2 13" xfId="5586" xr:uid="{00000000-0005-0000-0000-0000D5150000}"/>
    <cellStyle name="Normal 2 2 2 2 2 2 2 2 2 2 12 2 2 14" xfId="5587" xr:uid="{00000000-0005-0000-0000-0000D6150000}"/>
    <cellStyle name="Normal 2 2 2 2 2 2 2 2 2 2 12 2 2 2" xfId="5588" xr:uid="{00000000-0005-0000-0000-0000D7150000}"/>
    <cellStyle name="Normal 2 2 2 2 2 2 2 2 2 2 12 2 2 2 10" xfId="5589" xr:uid="{00000000-0005-0000-0000-0000D8150000}"/>
    <cellStyle name="Normal 2 2 2 2 2 2 2 2 2 2 12 2 2 2 11" xfId="5590" xr:uid="{00000000-0005-0000-0000-0000D9150000}"/>
    <cellStyle name="Normal 2 2 2 2 2 2 2 2 2 2 12 2 2 2 2" xfId="5591" xr:uid="{00000000-0005-0000-0000-0000DA150000}"/>
    <cellStyle name="Normal 2 2 2 2 2 2 2 2 2 2 12 2 2 2 2 10" xfId="5592" xr:uid="{00000000-0005-0000-0000-0000DB150000}"/>
    <cellStyle name="Normal 2 2 2 2 2 2 2 2 2 2 12 2 2 2 2 11" xfId="5593" xr:uid="{00000000-0005-0000-0000-0000DC150000}"/>
    <cellStyle name="Normal 2 2 2 2 2 2 2 2 2 2 12 2 2 2 2 2" xfId="5594" xr:uid="{00000000-0005-0000-0000-0000DD150000}"/>
    <cellStyle name="Normal 2 2 2 2 2 2 2 2 2 2 12 2 2 2 2 2 2" xfId="5595" xr:uid="{00000000-0005-0000-0000-0000DE150000}"/>
    <cellStyle name="Normal 2 2 2 2 2 2 2 2 2 2 12 2 2 2 2 2 2 2" xfId="5596" xr:uid="{00000000-0005-0000-0000-0000DF150000}"/>
    <cellStyle name="Normal 2 2 2 2 2 2 2 2 2 2 12 2 2 2 2 2 2 3" xfId="5597" xr:uid="{00000000-0005-0000-0000-0000E0150000}"/>
    <cellStyle name="Normal 2 2 2 2 2 2 2 2 2 2 12 2 2 2 2 2 2 4" xfId="5598" xr:uid="{00000000-0005-0000-0000-0000E1150000}"/>
    <cellStyle name="Normal 2 2 2 2 2 2 2 2 2 2 12 2 2 2 2 2 3" xfId="5599" xr:uid="{00000000-0005-0000-0000-0000E2150000}"/>
    <cellStyle name="Normal 2 2 2 2 2 2 2 2 2 2 12 2 2 2 2 2 4" xfId="5600" xr:uid="{00000000-0005-0000-0000-0000E3150000}"/>
    <cellStyle name="Normal 2 2 2 2 2 2 2 2 2 2 12 2 2 2 2 2 5" xfId="5601" xr:uid="{00000000-0005-0000-0000-0000E4150000}"/>
    <cellStyle name="Normal 2 2 2 2 2 2 2 2 2 2 12 2 2 2 2 2 6" xfId="5602" xr:uid="{00000000-0005-0000-0000-0000E5150000}"/>
    <cellStyle name="Normal 2 2 2 2 2 2 2 2 2 2 12 2 2 2 2 3" xfId="5603" xr:uid="{00000000-0005-0000-0000-0000E6150000}"/>
    <cellStyle name="Normal 2 2 2 2 2 2 2 2 2 2 12 2 2 2 2 4" xfId="5604" xr:uid="{00000000-0005-0000-0000-0000E7150000}"/>
    <cellStyle name="Normal 2 2 2 2 2 2 2 2 2 2 12 2 2 2 2 5" xfId="5605" xr:uid="{00000000-0005-0000-0000-0000E8150000}"/>
    <cellStyle name="Normal 2 2 2 2 2 2 2 2 2 2 12 2 2 2 2 6" xfId="5606" xr:uid="{00000000-0005-0000-0000-0000E9150000}"/>
    <cellStyle name="Normal 2 2 2 2 2 2 2 2 2 2 12 2 2 2 2 7" xfId="5607" xr:uid="{00000000-0005-0000-0000-0000EA150000}"/>
    <cellStyle name="Normal 2 2 2 2 2 2 2 2 2 2 12 2 2 2 2 8" xfId="5608" xr:uid="{00000000-0005-0000-0000-0000EB150000}"/>
    <cellStyle name="Normal 2 2 2 2 2 2 2 2 2 2 12 2 2 2 2 8 2" xfId="5609" xr:uid="{00000000-0005-0000-0000-0000EC150000}"/>
    <cellStyle name="Normal 2 2 2 2 2 2 2 2 2 2 12 2 2 2 2 8 3" xfId="5610" xr:uid="{00000000-0005-0000-0000-0000ED150000}"/>
    <cellStyle name="Normal 2 2 2 2 2 2 2 2 2 2 12 2 2 2 2 8 4" xfId="5611" xr:uid="{00000000-0005-0000-0000-0000EE150000}"/>
    <cellStyle name="Normal 2 2 2 2 2 2 2 2 2 2 12 2 2 2 2 9" xfId="5612" xr:uid="{00000000-0005-0000-0000-0000EF150000}"/>
    <cellStyle name="Normal 2 2 2 2 2 2 2 2 2 2 12 2 2 2 3" xfId="5613" xr:uid="{00000000-0005-0000-0000-0000F0150000}"/>
    <cellStyle name="Normal 2 2 2 2 2 2 2 2 2 2 12 2 2 2 3 2" xfId="5614" xr:uid="{00000000-0005-0000-0000-0000F1150000}"/>
    <cellStyle name="Normal 2 2 2 2 2 2 2 2 2 2 12 2 2 2 3 2 2" xfId="5615" xr:uid="{00000000-0005-0000-0000-0000F2150000}"/>
    <cellStyle name="Normal 2 2 2 2 2 2 2 2 2 2 12 2 2 2 3 2 3" xfId="5616" xr:uid="{00000000-0005-0000-0000-0000F3150000}"/>
    <cellStyle name="Normal 2 2 2 2 2 2 2 2 2 2 12 2 2 2 3 2 4" xfId="5617" xr:uid="{00000000-0005-0000-0000-0000F4150000}"/>
    <cellStyle name="Normal 2 2 2 2 2 2 2 2 2 2 12 2 2 2 3 3" xfId="5618" xr:uid="{00000000-0005-0000-0000-0000F5150000}"/>
    <cellStyle name="Normal 2 2 2 2 2 2 2 2 2 2 12 2 2 2 3 4" xfId="5619" xr:uid="{00000000-0005-0000-0000-0000F6150000}"/>
    <cellStyle name="Normal 2 2 2 2 2 2 2 2 2 2 12 2 2 2 3 5" xfId="5620" xr:uid="{00000000-0005-0000-0000-0000F7150000}"/>
    <cellStyle name="Normal 2 2 2 2 2 2 2 2 2 2 12 2 2 2 3 6" xfId="5621" xr:uid="{00000000-0005-0000-0000-0000F8150000}"/>
    <cellStyle name="Normal 2 2 2 2 2 2 2 2 2 2 12 2 2 2 4" xfId="5622" xr:uid="{00000000-0005-0000-0000-0000F9150000}"/>
    <cellStyle name="Normal 2 2 2 2 2 2 2 2 2 2 12 2 2 2 5" xfId="5623" xr:uid="{00000000-0005-0000-0000-0000FA150000}"/>
    <cellStyle name="Normal 2 2 2 2 2 2 2 2 2 2 12 2 2 2 6" xfId="5624" xr:uid="{00000000-0005-0000-0000-0000FB150000}"/>
    <cellStyle name="Normal 2 2 2 2 2 2 2 2 2 2 12 2 2 2 7" xfId="5625" xr:uid="{00000000-0005-0000-0000-0000FC150000}"/>
    <cellStyle name="Normal 2 2 2 2 2 2 2 2 2 2 12 2 2 2 8" xfId="5626" xr:uid="{00000000-0005-0000-0000-0000FD150000}"/>
    <cellStyle name="Normal 2 2 2 2 2 2 2 2 2 2 12 2 2 2 8 2" xfId="5627" xr:uid="{00000000-0005-0000-0000-0000FE150000}"/>
    <cellStyle name="Normal 2 2 2 2 2 2 2 2 2 2 12 2 2 2 8 3" xfId="5628" xr:uid="{00000000-0005-0000-0000-0000FF150000}"/>
    <cellStyle name="Normal 2 2 2 2 2 2 2 2 2 2 12 2 2 2 8 4" xfId="5629" xr:uid="{00000000-0005-0000-0000-000000160000}"/>
    <cellStyle name="Normal 2 2 2 2 2 2 2 2 2 2 12 2 2 2 9" xfId="5630" xr:uid="{00000000-0005-0000-0000-000001160000}"/>
    <cellStyle name="Normal 2 2 2 2 2 2 2 2 2 2 12 2 2 3" xfId="5631" xr:uid="{00000000-0005-0000-0000-000002160000}"/>
    <cellStyle name="Normal 2 2 2 2 2 2 2 2 2 2 12 2 2 4" xfId="5632" xr:uid="{00000000-0005-0000-0000-000003160000}"/>
    <cellStyle name="Normal 2 2 2 2 2 2 2 2 2 2 12 2 2 5" xfId="5633" xr:uid="{00000000-0005-0000-0000-000004160000}"/>
    <cellStyle name="Normal 2 2 2 2 2 2 2 2 2 2 12 2 2 5 2" xfId="5634" xr:uid="{00000000-0005-0000-0000-000005160000}"/>
    <cellStyle name="Normal 2 2 2 2 2 2 2 2 2 2 12 2 2 5 2 2" xfId="5635" xr:uid="{00000000-0005-0000-0000-000006160000}"/>
    <cellStyle name="Normal 2 2 2 2 2 2 2 2 2 2 12 2 2 5 2 3" xfId="5636" xr:uid="{00000000-0005-0000-0000-000007160000}"/>
    <cellStyle name="Normal 2 2 2 2 2 2 2 2 2 2 12 2 2 5 2 4" xfId="5637" xr:uid="{00000000-0005-0000-0000-000008160000}"/>
    <cellStyle name="Normal 2 2 2 2 2 2 2 2 2 2 12 2 2 5 3" xfId="5638" xr:uid="{00000000-0005-0000-0000-000009160000}"/>
    <cellStyle name="Normal 2 2 2 2 2 2 2 2 2 2 12 2 2 5 4" xfId="5639" xr:uid="{00000000-0005-0000-0000-00000A160000}"/>
    <cellStyle name="Normal 2 2 2 2 2 2 2 2 2 2 12 2 2 5 5" xfId="5640" xr:uid="{00000000-0005-0000-0000-00000B160000}"/>
    <cellStyle name="Normal 2 2 2 2 2 2 2 2 2 2 12 2 2 5 6" xfId="5641" xr:uid="{00000000-0005-0000-0000-00000C160000}"/>
    <cellStyle name="Normal 2 2 2 2 2 2 2 2 2 2 12 2 2 6" xfId="5642" xr:uid="{00000000-0005-0000-0000-00000D160000}"/>
    <cellStyle name="Normal 2 2 2 2 2 2 2 2 2 2 12 2 2 7" xfId="5643" xr:uid="{00000000-0005-0000-0000-00000E160000}"/>
    <cellStyle name="Normal 2 2 2 2 2 2 2 2 2 2 12 2 2 8" xfId="5644" xr:uid="{00000000-0005-0000-0000-00000F160000}"/>
    <cellStyle name="Normal 2 2 2 2 2 2 2 2 2 2 12 2 2 9" xfId="5645" xr:uid="{00000000-0005-0000-0000-000010160000}"/>
    <cellStyle name="Normal 2 2 2 2 2 2 2 2 2 2 12 2 3" xfId="5646" xr:uid="{00000000-0005-0000-0000-000011160000}"/>
    <cellStyle name="Normal 2 2 2 2 2 2 2 2 2 2 12 2 4" xfId="5647" xr:uid="{00000000-0005-0000-0000-000012160000}"/>
    <cellStyle name="Normal 2 2 2 2 2 2 2 2 2 2 12 2 5" xfId="5648" xr:uid="{00000000-0005-0000-0000-000013160000}"/>
    <cellStyle name="Normal 2 2 2 2 2 2 2 2 2 2 12 2 5 10" xfId="5649" xr:uid="{00000000-0005-0000-0000-000014160000}"/>
    <cellStyle name="Normal 2 2 2 2 2 2 2 2 2 2 12 2 5 11" xfId="5650" xr:uid="{00000000-0005-0000-0000-000015160000}"/>
    <cellStyle name="Normal 2 2 2 2 2 2 2 2 2 2 12 2 5 2" xfId="5651" xr:uid="{00000000-0005-0000-0000-000016160000}"/>
    <cellStyle name="Normal 2 2 2 2 2 2 2 2 2 2 12 2 5 2 10" xfId="5652" xr:uid="{00000000-0005-0000-0000-000017160000}"/>
    <cellStyle name="Normal 2 2 2 2 2 2 2 2 2 2 12 2 5 2 11" xfId="5653" xr:uid="{00000000-0005-0000-0000-000018160000}"/>
    <cellStyle name="Normal 2 2 2 2 2 2 2 2 2 2 12 2 5 2 2" xfId="5654" xr:uid="{00000000-0005-0000-0000-000019160000}"/>
    <cellStyle name="Normal 2 2 2 2 2 2 2 2 2 2 12 2 5 2 2 2" xfId="5655" xr:uid="{00000000-0005-0000-0000-00001A160000}"/>
    <cellStyle name="Normal 2 2 2 2 2 2 2 2 2 2 12 2 5 2 2 2 2" xfId="5656" xr:uid="{00000000-0005-0000-0000-00001B160000}"/>
    <cellStyle name="Normal 2 2 2 2 2 2 2 2 2 2 12 2 5 2 2 2 3" xfId="5657" xr:uid="{00000000-0005-0000-0000-00001C160000}"/>
    <cellStyle name="Normal 2 2 2 2 2 2 2 2 2 2 12 2 5 2 2 2 4" xfId="5658" xr:uid="{00000000-0005-0000-0000-00001D160000}"/>
    <cellStyle name="Normal 2 2 2 2 2 2 2 2 2 2 12 2 5 2 2 3" xfId="5659" xr:uid="{00000000-0005-0000-0000-00001E160000}"/>
    <cellStyle name="Normal 2 2 2 2 2 2 2 2 2 2 12 2 5 2 2 4" xfId="5660" xr:uid="{00000000-0005-0000-0000-00001F160000}"/>
    <cellStyle name="Normal 2 2 2 2 2 2 2 2 2 2 12 2 5 2 2 5" xfId="5661" xr:uid="{00000000-0005-0000-0000-000020160000}"/>
    <cellStyle name="Normal 2 2 2 2 2 2 2 2 2 2 12 2 5 2 2 6" xfId="5662" xr:uid="{00000000-0005-0000-0000-000021160000}"/>
    <cellStyle name="Normal 2 2 2 2 2 2 2 2 2 2 12 2 5 2 3" xfId="5663" xr:uid="{00000000-0005-0000-0000-000022160000}"/>
    <cellStyle name="Normal 2 2 2 2 2 2 2 2 2 2 12 2 5 2 4" xfId="5664" xr:uid="{00000000-0005-0000-0000-000023160000}"/>
    <cellStyle name="Normal 2 2 2 2 2 2 2 2 2 2 12 2 5 2 5" xfId="5665" xr:uid="{00000000-0005-0000-0000-000024160000}"/>
    <cellStyle name="Normal 2 2 2 2 2 2 2 2 2 2 12 2 5 2 6" xfId="5666" xr:uid="{00000000-0005-0000-0000-000025160000}"/>
    <cellStyle name="Normal 2 2 2 2 2 2 2 2 2 2 12 2 5 2 7" xfId="5667" xr:uid="{00000000-0005-0000-0000-000026160000}"/>
    <cellStyle name="Normal 2 2 2 2 2 2 2 2 2 2 12 2 5 2 8" xfId="5668" xr:uid="{00000000-0005-0000-0000-000027160000}"/>
    <cellStyle name="Normal 2 2 2 2 2 2 2 2 2 2 12 2 5 2 8 2" xfId="5669" xr:uid="{00000000-0005-0000-0000-000028160000}"/>
    <cellStyle name="Normal 2 2 2 2 2 2 2 2 2 2 12 2 5 2 8 3" xfId="5670" xr:uid="{00000000-0005-0000-0000-000029160000}"/>
    <cellStyle name="Normal 2 2 2 2 2 2 2 2 2 2 12 2 5 2 8 4" xfId="5671" xr:uid="{00000000-0005-0000-0000-00002A160000}"/>
    <cellStyle name="Normal 2 2 2 2 2 2 2 2 2 2 12 2 5 2 9" xfId="5672" xr:uid="{00000000-0005-0000-0000-00002B160000}"/>
    <cellStyle name="Normal 2 2 2 2 2 2 2 2 2 2 12 2 5 3" xfId="5673" xr:uid="{00000000-0005-0000-0000-00002C160000}"/>
    <cellStyle name="Normal 2 2 2 2 2 2 2 2 2 2 12 2 5 3 2" xfId="5674" xr:uid="{00000000-0005-0000-0000-00002D160000}"/>
    <cellStyle name="Normal 2 2 2 2 2 2 2 2 2 2 12 2 5 3 2 2" xfId="5675" xr:uid="{00000000-0005-0000-0000-00002E160000}"/>
    <cellStyle name="Normal 2 2 2 2 2 2 2 2 2 2 12 2 5 3 2 3" xfId="5676" xr:uid="{00000000-0005-0000-0000-00002F160000}"/>
    <cellStyle name="Normal 2 2 2 2 2 2 2 2 2 2 12 2 5 3 2 4" xfId="5677" xr:uid="{00000000-0005-0000-0000-000030160000}"/>
    <cellStyle name="Normal 2 2 2 2 2 2 2 2 2 2 12 2 5 3 3" xfId="5678" xr:uid="{00000000-0005-0000-0000-000031160000}"/>
    <cellStyle name="Normal 2 2 2 2 2 2 2 2 2 2 12 2 5 3 4" xfId="5679" xr:uid="{00000000-0005-0000-0000-000032160000}"/>
    <cellStyle name="Normal 2 2 2 2 2 2 2 2 2 2 12 2 5 3 5" xfId="5680" xr:uid="{00000000-0005-0000-0000-000033160000}"/>
    <cellStyle name="Normal 2 2 2 2 2 2 2 2 2 2 12 2 5 3 6" xfId="5681" xr:uid="{00000000-0005-0000-0000-000034160000}"/>
    <cellStyle name="Normal 2 2 2 2 2 2 2 2 2 2 12 2 5 4" xfId="5682" xr:uid="{00000000-0005-0000-0000-000035160000}"/>
    <cellStyle name="Normal 2 2 2 2 2 2 2 2 2 2 12 2 5 5" xfId="5683" xr:uid="{00000000-0005-0000-0000-000036160000}"/>
    <cellStyle name="Normal 2 2 2 2 2 2 2 2 2 2 12 2 5 6" xfId="5684" xr:uid="{00000000-0005-0000-0000-000037160000}"/>
    <cellStyle name="Normal 2 2 2 2 2 2 2 2 2 2 12 2 5 7" xfId="5685" xr:uid="{00000000-0005-0000-0000-000038160000}"/>
    <cellStyle name="Normal 2 2 2 2 2 2 2 2 2 2 12 2 5 8" xfId="5686" xr:uid="{00000000-0005-0000-0000-000039160000}"/>
    <cellStyle name="Normal 2 2 2 2 2 2 2 2 2 2 12 2 5 8 2" xfId="5687" xr:uid="{00000000-0005-0000-0000-00003A160000}"/>
    <cellStyle name="Normal 2 2 2 2 2 2 2 2 2 2 12 2 5 8 3" xfId="5688" xr:uid="{00000000-0005-0000-0000-00003B160000}"/>
    <cellStyle name="Normal 2 2 2 2 2 2 2 2 2 2 12 2 5 8 4" xfId="5689" xr:uid="{00000000-0005-0000-0000-00003C160000}"/>
    <cellStyle name="Normal 2 2 2 2 2 2 2 2 2 2 12 2 5 9" xfId="5690" xr:uid="{00000000-0005-0000-0000-00003D160000}"/>
    <cellStyle name="Normal 2 2 2 2 2 2 2 2 2 2 12 2 6" xfId="5691" xr:uid="{00000000-0005-0000-0000-00003E160000}"/>
    <cellStyle name="Normal 2 2 2 2 2 2 2 2 2 2 12 2 7" xfId="5692" xr:uid="{00000000-0005-0000-0000-00003F160000}"/>
    <cellStyle name="Normal 2 2 2 2 2 2 2 2 2 2 12 2 7 2" xfId="5693" xr:uid="{00000000-0005-0000-0000-000040160000}"/>
    <cellStyle name="Normal 2 2 2 2 2 2 2 2 2 2 12 2 7 2 2" xfId="5694" xr:uid="{00000000-0005-0000-0000-000041160000}"/>
    <cellStyle name="Normal 2 2 2 2 2 2 2 2 2 2 12 2 7 2 3" xfId="5695" xr:uid="{00000000-0005-0000-0000-000042160000}"/>
    <cellStyle name="Normal 2 2 2 2 2 2 2 2 2 2 12 2 7 2 4" xfId="5696" xr:uid="{00000000-0005-0000-0000-000043160000}"/>
    <cellStyle name="Normal 2 2 2 2 2 2 2 2 2 2 12 2 7 3" xfId="5697" xr:uid="{00000000-0005-0000-0000-000044160000}"/>
    <cellStyle name="Normal 2 2 2 2 2 2 2 2 2 2 12 2 7 4" xfId="5698" xr:uid="{00000000-0005-0000-0000-000045160000}"/>
    <cellStyle name="Normal 2 2 2 2 2 2 2 2 2 2 12 2 7 5" xfId="5699" xr:uid="{00000000-0005-0000-0000-000046160000}"/>
    <cellStyle name="Normal 2 2 2 2 2 2 2 2 2 2 12 2 7 6" xfId="5700" xr:uid="{00000000-0005-0000-0000-000047160000}"/>
    <cellStyle name="Normal 2 2 2 2 2 2 2 2 2 2 12 2 8" xfId="5701" xr:uid="{00000000-0005-0000-0000-000048160000}"/>
    <cellStyle name="Normal 2 2 2 2 2 2 2 2 2 2 12 2 9" xfId="5702" xr:uid="{00000000-0005-0000-0000-000049160000}"/>
    <cellStyle name="Normal 2 2 2 2 2 2 2 2 2 2 12 20" xfId="5703" xr:uid="{00000000-0005-0000-0000-00004A160000}"/>
    <cellStyle name="Normal 2 2 2 2 2 2 2 2 2 2 12 21" xfId="5704" xr:uid="{00000000-0005-0000-0000-00004B160000}"/>
    <cellStyle name="Normal 2 2 2 2 2 2 2 2 2 2 12 21 2" xfId="5705" xr:uid="{00000000-0005-0000-0000-00004C160000}"/>
    <cellStyle name="Normal 2 2 2 2 2 2 2 2 2 2 12 21 3" xfId="5706" xr:uid="{00000000-0005-0000-0000-00004D160000}"/>
    <cellStyle name="Normal 2 2 2 2 2 2 2 2 2 2 12 21 4" xfId="5707" xr:uid="{00000000-0005-0000-0000-00004E160000}"/>
    <cellStyle name="Normal 2 2 2 2 2 2 2 2 2 2 12 22" xfId="5708" xr:uid="{00000000-0005-0000-0000-00004F160000}"/>
    <cellStyle name="Normal 2 2 2 2 2 2 2 2 2 2 12 23" xfId="5709" xr:uid="{00000000-0005-0000-0000-000050160000}"/>
    <cellStyle name="Normal 2 2 2 2 2 2 2 2 2 2 12 24" xfId="5710" xr:uid="{00000000-0005-0000-0000-000051160000}"/>
    <cellStyle name="Normal 2 2 2 2 2 2 2 2 2 2 12 3" xfId="5711" xr:uid="{00000000-0005-0000-0000-000052160000}"/>
    <cellStyle name="Normal 2 2 2 2 2 2 2 2 2 2 12 4" xfId="5712" xr:uid="{00000000-0005-0000-0000-000053160000}"/>
    <cellStyle name="Normal 2 2 2 2 2 2 2 2 2 2 12 5" xfId="5713" xr:uid="{00000000-0005-0000-0000-000054160000}"/>
    <cellStyle name="Normal 2 2 2 2 2 2 2 2 2 2 12 6" xfId="5714" xr:uid="{00000000-0005-0000-0000-000055160000}"/>
    <cellStyle name="Normal 2 2 2 2 2 2 2 2 2 2 12 7" xfId="5715" xr:uid="{00000000-0005-0000-0000-000056160000}"/>
    <cellStyle name="Normal 2 2 2 2 2 2 2 2 2 2 12 8" xfId="5716" xr:uid="{00000000-0005-0000-0000-000057160000}"/>
    <cellStyle name="Normal 2 2 2 2 2 2 2 2 2 2 12 9" xfId="5717" xr:uid="{00000000-0005-0000-0000-000058160000}"/>
    <cellStyle name="Normal 2 2 2 2 2 2 2 2 2 2 13" xfId="5718" xr:uid="{00000000-0005-0000-0000-000059160000}"/>
    <cellStyle name="Normal 2 2 2 2 2 2 2 2 2 2 13 10" xfId="5719" xr:uid="{00000000-0005-0000-0000-00005A160000}"/>
    <cellStyle name="Normal 2 2 2 2 2 2 2 2 2 2 13 11" xfId="5720" xr:uid="{00000000-0005-0000-0000-00005B160000}"/>
    <cellStyle name="Normal 2 2 2 2 2 2 2 2 2 2 13 12" xfId="5721" xr:uid="{00000000-0005-0000-0000-00005C160000}"/>
    <cellStyle name="Normal 2 2 2 2 2 2 2 2 2 2 13 13" xfId="5722" xr:uid="{00000000-0005-0000-0000-00005D160000}"/>
    <cellStyle name="Normal 2 2 2 2 2 2 2 2 2 2 13 13 2" xfId="5723" xr:uid="{00000000-0005-0000-0000-00005E160000}"/>
    <cellStyle name="Normal 2 2 2 2 2 2 2 2 2 2 13 13 3" xfId="5724" xr:uid="{00000000-0005-0000-0000-00005F160000}"/>
    <cellStyle name="Normal 2 2 2 2 2 2 2 2 2 2 13 13 4" xfId="5725" xr:uid="{00000000-0005-0000-0000-000060160000}"/>
    <cellStyle name="Normal 2 2 2 2 2 2 2 2 2 2 13 14" xfId="5726" xr:uid="{00000000-0005-0000-0000-000061160000}"/>
    <cellStyle name="Normal 2 2 2 2 2 2 2 2 2 2 13 15" xfId="5727" xr:uid="{00000000-0005-0000-0000-000062160000}"/>
    <cellStyle name="Normal 2 2 2 2 2 2 2 2 2 2 13 16" xfId="5728" xr:uid="{00000000-0005-0000-0000-000063160000}"/>
    <cellStyle name="Normal 2 2 2 2 2 2 2 2 2 2 13 2" xfId="5729" xr:uid="{00000000-0005-0000-0000-000064160000}"/>
    <cellStyle name="Normal 2 2 2 2 2 2 2 2 2 2 13 2 10" xfId="5730" xr:uid="{00000000-0005-0000-0000-000065160000}"/>
    <cellStyle name="Normal 2 2 2 2 2 2 2 2 2 2 13 2 11" xfId="5731" xr:uid="{00000000-0005-0000-0000-000066160000}"/>
    <cellStyle name="Normal 2 2 2 2 2 2 2 2 2 2 13 2 11 2" xfId="5732" xr:uid="{00000000-0005-0000-0000-000067160000}"/>
    <cellStyle name="Normal 2 2 2 2 2 2 2 2 2 2 13 2 11 3" xfId="5733" xr:uid="{00000000-0005-0000-0000-000068160000}"/>
    <cellStyle name="Normal 2 2 2 2 2 2 2 2 2 2 13 2 11 4" xfId="5734" xr:uid="{00000000-0005-0000-0000-000069160000}"/>
    <cellStyle name="Normal 2 2 2 2 2 2 2 2 2 2 13 2 12" xfId="5735" xr:uid="{00000000-0005-0000-0000-00006A160000}"/>
    <cellStyle name="Normal 2 2 2 2 2 2 2 2 2 2 13 2 13" xfId="5736" xr:uid="{00000000-0005-0000-0000-00006B160000}"/>
    <cellStyle name="Normal 2 2 2 2 2 2 2 2 2 2 13 2 14" xfId="5737" xr:uid="{00000000-0005-0000-0000-00006C160000}"/>
    <cellStyle name="Normal 2 2 2 2 2 2 2 2 2 2 13 2 2" xfId="5738" xr:uid="{00000000-0005-0000-0000-00006D160000}"/>
    <cellStyle name="Normal 2 2 2 2 2 2 2 2 2 2 13 2 2 10" xfId="5739" xr:uid="{00000000-0005-0000-0000-00006E160000}"/>
    <cellStyle name="Normal 2 2 2 2 2 2 2 2 2 2 13 2 2 11" xfId="5740" xr:uid="{00000000-0005-0000-0000-00006F160000}"/>
    <cellStyle name="Normal 2 2 2 2 2 2 2 2 2 2 13 2 2 2" xfId="5741" xr:uid="{00000000-0005-0000-0000-000070160000}"/>
    <cellStyle name="Normal 2 2 2 2 2 2 2 2 2 2 13 2 2 2 10" xfId="5742" xr:uid="{00000000-0005-0000-0000-000071160000}"/>
    <cellStyle name="Normal 2 2 2 2 2 2 2 2 2 2 13 2 2 2 11" xfId="5743" xr:uid="{00000000-0005-0000-0000-000072160000}"/>
    <cellStyle name="Normal 2 2 2 2 2 2 2 2 2 2 13 2 2 2 2" xfId="5744" xr:uid="{00000000-0005-0000-0000-000073160000}"/>
    <cellStyle name="Normal 2 2 2 2 2 2 2 2 2 2 13 2 2 2 2 2" xfId="5745" xr:uid="{00000000-0005-0000-0000-000074160000}"/>
    <cellStyle name="Normal 2 2 2 2 2 2 2 2 2 2 13 2 2 2 2 2 2" xfId="5746" xr:uid="{00000000-0005-0000-0000-000075160000}"/>
    <cellStyle name="Normal 2 2 2 2 2 2 2 2 2 2 13 2 2 2 2 2 3" xfId="5747" xr:uid="{00000000-0005-0000-0000-000076160000}"/>
    <cellStyle name="Normal 2 2 2 2 2 2 2 2 2 2 13 2 2 2 2 2 4" xfId="5748" xr:uid="{00000000-0005-0000-0000-000077160000}"/>
    <cellStyle name="Normal 2 2 2 2 2 2 2 2 2 2 13 2 2 2 2 3" xfId="5749" xr:uid="{00000000-0005-0000-0000-000078160000}"/>
    <cellStyle name="Normal 2 2 2 2 2 2 2 2 2 2 13 2 2 2 2 4" xfId="5750" xr:uid="{00000000-0005-0000-0000-000079160000}"/>
    <cellStyle name="Normal 2 2 2 2 2 2 2 2 2 2 13 2 2 2 2 5" xfId="5751" xr:uid="{00000000-0005-0000-0000-00007A160000}"/>
    <cellStyle name="Normal 2 2 2 2 2 2 2 2 2 2 13 2 2 2 2 6" xfId="5752" xr:uid="{00000000-0005-0000-0000-00007B160000}"/>
    <cellStyle name="Normal 2 2 2 2 2 2 2 2 2 2 13 2 2 2 3" xfId="5753" xr:uid="{00000000-0005-0000-0000-00007C160000}"/>
    <cellStyle name="Normal 2 2 2 2 2 2 2 2 2 2 13 2 2 2 4" xfId="5754" xr:uid="{00000000-0005-0000-0000-00007D160000}"/>
    <cellStyle name="Normal 2 2 2 2 2 2 2 2 2 2 13 2 2 2 5" xfId="5755" xr:uid="{00000000-0005-0000-0000-00007E160000}"/>
    <cellStyle name="Normal 2 2 2 2 2 2 2 2 2 2 13 2 2 2 6" xfId="5756" xr:uid="{00000000-0005-0000-0000-00007F160000}"/>
    <cellStyle name="Normal 2 2 2 2 2 2 2 2 2 2 13 2 2 2 7" xfId="5757" xr:uid="{00000000-0005-0000-0000-000080160000}"/>
    <cellStyle name="Normal 2 2 2 2 2 2 2 2 2 2 13 2 2 2 8" xfId="5758" xr:uid="{00000000-0005-0000-0000-000081160000}"/>
    <cellStyle name="Normal 2 2 2 2 2 2 2 2 2 2 13 2 2 2 8 2" xfId="5759" xr:uid="{00000000-0005-0000-0000-000082160000}"/>
    <cellStyle name="Normal 2 2 2 2 2 2 2 2 2 2 13 2 2 2 8 3" xfId="5760" xr:uid="{00000000-0005-0000-0000-000083160000}"/>
    <cellStyle name="Normal 2 2 2 2 2 2 2 2 2 2 13 2 2 2 8 4" xfId="5761" xr:uid="{00000000-0005-0000-0000-000084160000}"/>
    <cellStyle name="Normal 2 2 2 2 2 2 2 2 2 2 13 2 2 2 9" xfId="5762" xr:uid="{00000000-0005-0000-0000-000085160000}"/>
    <cellStyle name="Normal 2 2 2 2 2 2 2 2 2 2 13 2 2 3" xfId="5763" xr:uid="{00000000-0005-0000-0000-000086160000}"/>
    <cellStyle name="Normal 2 2 2 2 2 2 2 2 2 2 13 2 2 3 2" xfId="5764" xr:uid="{00000000-0005-0000-0000-000087160000}"/>
    <cellStyle name="Normal 2 2 2 2 2 2 2 2 2 2 13 2 2 3 2 2" xfId="5765" xr:uid="{00000000-0005-0000-0000-000088160000}"/>
    <cellStyle name="Normal 2 2 2 2 2 2 2 2 2 2 13 2 2 3 2 3" xfId="5766" xr:uid="{00000000-0005-0000-0000-000089160000}"/>
    <cellStyle name="Normal 2 2 2 2 2 2 2 2 2 2 13 2 2 3 2 4" xfId="5767" xr:uid="{00000000-0005-0000-0000-00008A160000}"/>
    <cellStyle name="Normal 2 2 2 2 2 2 2 2 2 2 13 2 2 3 3" xfId="5768" xr:uid="{00000000-0005-0000-0000-00008B160000}"/>
    <cellStyle name="Normal 2 2 2 2 2 2 2 2 2 2 13 2 2 3 4" xfId="5769" xr:uid="{00000000-0005-0000-0000-00008C160000}"/>
    <cellStyle name="Normal 2 2 2 2 2 2 2 2 2 2 13 2 2 3 5" xfId="5770" xr:uid="{00000000-0005-0000-0000-00008D160000}"/>
    <cellStyle name="Normal 2 2 2 2 2 2 2 2 2 2 13 2 2 3 6" xfId="5771" xr:uid="{00000000-0005-0000-0000-00008E160000}"/>
    <cellStyle name="Normal 2 2 2 2 2 2 2 2 2 2 13 2 2 4" xfId="5772" xr:uid="{00000000-0005-0000-0000-00008F160000}"/>
    <cellStyle name="Normal 2 2 2 2 2 2 2 2 2 2 13 2 2 5" xfId="5773" xr:uid="{00000000-0005-0000-0000-000090160000}"/>
    <cellStyle name="Normal 2 2 2 2 2 2 2 2 2 2 13 2 2 6" xfId="5774" xr:uid="{00000000-0005-0000-0000-000091160000}"/>
    <cellStyle name="Normal 2 2 2 2 2 2 2 2 2 2 13 2 2 7" xfId="5775" xr:uid="{00000000-0005-0000-0000-000092160000}"/>
    <cellStyle name="Normal 2 2 2 2 2 2 2 2 2 2 13 2 2 8" xfId="5776" xr:uid="{00000000-0005-0000-0000-000093160000}"/>
    <cellStyle name="Normal 2 2 2 2 2 2 2 2 2 2 13 2 2 8 2" xfId="5777" xr:uid="{00000000-0005-0000-0000-000094160000}"/>
    <cellStyle name="Normal 2 2 2 2 2 2 2 2 2 2 13 2 2 8 3" xfId="5778" xr:uid="{00000000-0005-0000-0000-000095160000}"/>
    <cellStyle name="Normal 2 2 2 2 2 2 2 2 2 2 13 2 2 8 4" xfId="5779" xr:uid="{00000000-0005-0000-0000-000096160000}"/>
    <cellStyle name="Normal 2 2 2 2 2 2 2 2 2 2 13 2 2 9" xfId="5780" xr:uid="{00000000-0005-0000-0000-000097160000}"/>
    <cellStyle name="Normal 2 2 2 2 2 2 2 2 2 2 13 2 3" xfId="5781" xr:uid="{00000000-0005-0000-0000-000098160000}"/>
    <cellStyle name="Normal 2 2 2 2 2 2 2 2 2 2 13 2 4" xfId="5782" xr:uid="{00000000-0005-0000-0000-000099160000}"/>
    <cellStyle name="Normal 2 2 2 2 2 2 2 2 2 2 13 2 5" xfId="5783" xr:uid="{00000000-0005-0000-0000-00009A160000}"/>
    <cellStyle name="Normal 2 2 2 2 2 2 2 2 2 2 13 2 5 2" xfId="5784" xr:uid="{00000000-0005-0000-0000-00009B160000}"/>
    <cellStyle name="Normal 2 2 2 2 2 2 2 2 2 2 13 2 5 2 2" xfId="5785" xr:uid="{00000000-0005-0000-0000-00009C160000}"/>
    <cellStyle name="Normal 2 2 2 2 2 2 2 2 2 2 13 2 5 2 3" xfId="5786" xr:uid="{00000000-0005-0000-0000-00009D160000}"/>
    <cellStyle name="Normal 2 2 2 2 2 2 2 2 2 2 13 2 5 2 4" xfId="5787" xr:uid="{00000000-0005-0000-0000-00009E160000}"/>
    <cellStyle name="Normal 2 2 2 2 2 2 2 2 2 2 13 2 5 3" xfId="5788" xr:uid="{00000000-0005-0000-0000-00009F160000}"/>
    <cellStyle name="Normal 2 2 2 2 2 2 2 2 2 2 13 2 5 4" xfId="5789" xr:uid="{00000000-0005-0000-0000-0000A0160000}"/>
    <cellStyle name="Normal 2 2 2 2 2 2 2 2 2 2 13 2 5 5" xfId="5790" xr:uid="{00000000-0005-0000-0000-0000A1160000}"/>
    <cellStyle name="Normal 2 2 2 2 2 2 2 2 2 2 13 2 5 6" xfId="5791" xr:uid="{00000000-0005-0000-0000-0000A2160000}"/>
    <cellStyle name="Normal 2 2 2 2 2 2 2 2 2 2 13 2 6" xfId="5792" xr:uid="{00000000-0005-0000-0000-0000A3160000}"/>
    <cellStyle name="Normal 2 2 2 2 2 2 2 2 2 2 13 2 7" xfId="5793" xr:uid="{00000000-0005-0000-0000-0000A4160000}"/>
    <cellStyle name="Normal 2 2 2 2 2 2 2 2 2 2 13 2 8" xfId="5794" xr:uid="{00000000-0005-0000-0000-0000A5160000}"/>
    <cellStyle name="Normal 2 2 2 2 2 2 2 2 2 2 13 2 9" xfId="5795" xr:uid="{00000000-0005-0000-0000-0000A6160000}"/>
    <cellStyle name="Normal 2 2 2 2 2 2 2 2 2 2 13 3" xfId="5796" xr:uid="{00000000-0005-0000-0000-0000A7160000}"/>
    <cellStyle name="Normal 2 2 2 2 2 2 2 2 2 2 13 4" xfId="5797" xr:uid="{00000000-0005-0000-0000-0000A8160000}"/>
    <cellStyle name="Normal 2 2 2 2 2 2 2 2 2 2 13 5" xfId="5798" xr:uid="{00000000-0005-0000-0000-0000A9160000}"/>
    <cellStyle name="Normal 2 2 2 2 2 2 2 2 2 2 13 5 10" xfId="5799" xr:uid="{00000000-0005-0000-0000-0000AA160000}"/>
    <cellStyle name="Normal 2 2 2 2 2 2 2 2 2 2 13 5 11" xfId="5800" xr:uid="{00000000-0005-0000-0000-0000AB160000}"/>
    <cellStyle name="Normal 2 2 2 2 2 2 2 2 2 2 13 5 2" xfId="5801" xr:uid="{00000000-0005-0000-0000-0000AC160000}"/>
    <cellStyle name="Normal 2 2 2 2 2 2 2 2 2 2 13 5 2 10" xfId="5802" xr:uid="{00000000-0005-0000-0000-0000AD160000}"/>
    <cellStyle name="Normal 2 2 2 2 2 2 2 2 2 2 13 5 2 11" xfId="5803" xr:uid="{00000000-0005-0000-0000-0000AE160000}"/>
    <cellStyle name="Normal 2 2 2 2 2 2 2 2 2 2 13 5 2 2" xfId="5804" xr:uid="{00000000-0005-0000-0000-0000AF160000}"/>
    <cellStyle name="Normal 2 2 2 2 2 2 2 2 2 2 13 5 2 2 2" xfId="5805" xr:uid="{00000000-0005-0000-0000-0000B0160000}"/>
    <cellStyle name="Normal 2 2 2 2 2 2 2 2 2 2 13 5 2 2 2 2" xfId="5806" xr:uid="{00000000-0005-0000-0000-0000B1160000}"/>
    <cellStyle name="Normal 2 2 2 2 2 2 2 2 2 2 13 5 2 2 2 3" xfId="5807" xr:uid="{00000000-0005-0000-0000-0000B2160000}"/>
    <cellStyle name="Normal 2 2 2 2 2 2 2 2 2 2 13 5 2 2 2 4" xfId="5808" xr:uid="{00000000-0005-0000-0000-0000B3160000}"/>
    <cellStyle name="Normal 2 2 2 2 2 2 2 2 2 2 13 5 2 2 3" xfId="5809" xr:uid="{00000000-0005-0000-0000-0000B4160000}"/>
    <cellStyle name="Normal 2 2 2 2 2 2 2 2 2 2 13 5 2 2 4" xfId="5810" xr:uid="{00000000-0005-0000-0000-0000B5160000}"/>
    <cellStyle name="Normal 2 2 2 2 2 2 2 2 2 2 13 5 2 2 5" xfId="5811" xr:uid="{00000000-0005-0000-0000-0000B6160000}"/>
    <cellStyle name="Normal 2 2 2 2 2 2 2 2 2 2 13 5 2 2 6" xfId="5812" xr:uid="{00000000-0005-0000-0000-0000B7160000}"/>
    <cellStyle name="Normal 2 2 2 2 2 2 2 2 2 2 13 5 2 3" xfId="5813" xr:uid="{00000000-0005-0000-0000-0000B8160000}"/>
    <cellStyle name="Normal 2 2 2 2 2 2 2 2 2 2 13 5 2 4" xfId="5814" xr:uid="{00000000-0005-0000-0000-0000B9160000}"/>
    <cellStyle name="Normal 2 2 2 2 2 2 2 2 2 2 13 5 2 5" xfId="5815" xr:uid="{00000000-0005-0000-0000-0000BA160000}"/>
    <cellStyle name="Normal 2 2 2 2 2 2 2 2 2 2 13 5 2 6" xfId="5816" xr:uid="{00000000-0005-0000-0000-0000BB160000}"/>
    <cellStyle name="Normal 2 2 2 2 2 2 2 2 2 2 13 5 2 7" xfId="5817" xr:uid="{00000000-0005-0000-0000-0000BC160000}"/>
    <cellStyle name="Normal 2 2 2 2 2 2 2 2 2 2 13 5 2 8" xfId="5818" xr:uid="{00000000-0005-0000-0000-0000BD160000}"/>
    <cellStyle name="Normal 2 2 2 2 2 2 2 2 2 2 13 5 2 8 2" xfId="5819" xr:uid="{00000000-0005-0000-0000-0000BE160000}"/>
    <cellStyle name="Normal 2 2 2 2 2 2 2 2 2 2 13 5 2 8 3" xfId="5820" xr:uid="{00000000-0005-0000-0000-0000BF160000}"/>
    <cellStyle name="Normal 2 2 2 2 2 2 2 2 2 2 13 5 2 8 4" xfId="5821" xr:uid="{00000000-0005-0000-0000-0000C0160000}"/>
    <cellStyle name="Normal 2 2 2 2 2 2 2 2 2 2 13 5 2 9" xfId="5822" xr:uid="{00000000-0005-0000-0000-0000C1160000}"/>
    <cellStyle name="Normal 2 2 2 2 2 2 2 2 2 2 13 5 3" xfId="5823" xr:uid="{00000000-0005-0000-0000-0000C2160000}"/>
    <cellStyle name="Normal 2 2 2 2 2 2 2 2 2 2 13 5 3 2" xfId="5824" xr:uid="{00000000-0005-0000-0000-0000C3160000}"/>
    <cellStyle name="Normal 2 2 2 2 2 2 2 2 2 2 13 5 3 2 2" xfId="5825" xr:uid="{00000000-0005-0000-0000-0000C4160000}"/>
    <cellStyle name="Normal 2 2 2 2 2 2 2 2 2 2 13 5 3 2 3" xfId="5826" xr:uid="{00000000-0005-0000-0000-0000C5160000}"/>
    <cellStyle name="Normal 2 2 2 2 2 2 2 2 2 2 13 5 3 2 4" xfId="5827" xr:uid="{00000000-0005-0000-0000-0000C6160000}"/>
    <cellStyle name="Normal 2 2 2 2 2 2 2 2 2 2 13 5 3 3" xfId="5828" xr:uid="{00000000-0005-0000-0000-0000C7160000}"/>
    <cellStyle name="Normal 2 2 2 2 2 2 2 2 2 2 13 5 3 4" xfId="5829" xr:uid="{00000000-0005-0000-0000-0000C8160000}"/>
    <cellStyle name="Normal 2 2 2 2 2 2 2 2 2 2 13 5 3 5" xfId="5830" xr:uid="{00000000-0005-0000-0000-0000C9160000}"/>
    <cellStyle name="Normal 2 2 2 2 2 2 2 2 2 2 13 5 3 6" xfId="5831" xr:uid="{00000000-0005-0000-0000-0000CA160000}"/>
    <cellStyle name="Normal 2 2 2 2 2 2 2 2 2 2 13 5 4" xfId="5832" xr:uid="{00000000-0005-0000-0000-0000CB160000}"/>
    <cellStyle name="Normal 2 2 2 2 2 2 2 2 2 2 13 5 5" xfId="5833" xr:uid="{00000000-0005-0000-0000-0000CC160000}"/>
    <cellStyle name="Normal 2 2 2 2 2 2 2 2 2 2 13 5 6" xfId="5834" xr:uid="{00000000-0005-0000-0000-0000CD160000}"/>
    <cellStyle name="Normal 2 2 2 2 2 2 2 2 2 2 13 5 7" xfId="5835" xr:uid="{00000000-0005-0000-0000-0000CE160000}"/>
    <cellStyle name="Normal 2 2 2 2 2 2 2 2 2 2 13 5 8" xfId="5836" xr:uid="{00000000-0005-0000-0000-0000CF160000}"/>
    <cellStyle name="Normal 2 2 2 2 2 2 2 2 2 2 13 5 8 2" xfId="5837" xr:uid="{00000000-0005-0000-0000-0000D0160000}"/>
    <cellStyle name="Normal 2 2 2 2 2 2 2 2 2 2 13 5 8 3" xfId="5838" xr:uid="{00000000-0005-0000-0000-0000D1160000}"/>
    <cellStyle name="Normal 2 2 2 2 2 2 2 2 2 2 13 5 8 4" xfId="5839" xr:uid="{00000000-0005-0000-0000-0000D2160000}"/>
    <cellStyle name="Normal 2 2 2 2 2 2 2 2 2 2 13 5 9" xfId="5840" xr:uid="{00000000-0005-0000-0000-0000D3160000}"/>
    <cellStyle name="Normal 2 2 2 2 2 2 2 2 2 2 13 6" xfId="5841" xr:uid="{00000000-0005-0000-0000-0000D4160000}"/>
    <cellStyle name="Normal 2 2 2 2 2 2 2 2 2 2 13 7" xfId="5842" xr:uid="{00000000-0005-0000-0000-0000D5160000}"/>
    <cellStyle name="Normal 2 2 2 2 2 2 2 2 2 2 13 7 2" xfId="5843" xr:uid="{00000000-0005-0000-0000-0000D6160000}"/>
    <cellStyle name="Normal 2 2 2 2 2 2 2 2 2 2 13 7 2 2" xfId="5844" xr:uid="{00000000-0005-0000-0000-0000D7160000}"/>
    <cellStyle name="Normal 2 2 2 2 2 2 2 2 2 2 13 7 2 3" xfId="5845" xr:uid="{00000000-0005-0000-0000-0000D8160000}"/>
    <cellStyle name="Normal 2 2 2 2 2 2 2 2 2 2 13 7 2 4" xfId="5846" xr:uid="{00000000-0005-0000-0000-0000D9160000}"/>
    <cellStyle name="Normal 2 2 2 2 2 2 2 2 2 2 13 7 3" xfId="5847" xr:uid="{00000000-0005-0000-0000-0000DA160000}"/>
    <cellStyle name="Normal 2 2 2 2 2 2 2 2 2 2 13 7 4" xfId="5848" xr:uid="{00000000-0005-0000-0000-0000DB160000}"/>
    <cellStyle name="Normal 2 2 2 2 2 2 2 2 2 2 13 7 5" xfId="5849" xr:uid="{00000000-0005-0000-0000-0000DC160000}"/>
    <cellStyle name="Normal 2 2 2 2 2 2 2 2 2 2 13 7 6" xfId="5850" xr:uid="{00000000-0005-0000-0000-0000DD160000}"/>
    <cellStyle name="Normal 2 2 2 2 2 2 2 2 2 2 13 8" xfId="5851" xr:uid="{00000000-0005-0000-0000-0000DE160000}"/>
    <cellStyle name="Normal 2 2 2 2 2 2 2 2 2 2 13 9" xfId="5852" xr:uid="{00000000-0005-0000-0000-0000DF160000}"/>
    <cellStyle name="Normal 2 2 2 2 2 2 2 2 2 2 14" xfId="5853" xr:uid="{00000000-0005-0000-0000-0000E0160000}"/>
    <cellStyle name="Normal 2 2 2 2 2 2 2 2 2 2 15" xfId="5854" xr:uid="{00000000-0005-0000-0000-0000E1160000}"/>
    <cellStyle name="Normal 2 2 2 2 2 2 2 2 2 2 16" xfId="5855" xr:uid="{00000000-0005-0000-0000-0000E2160000}"/>
    <cellStyle name="Normal 2 2 2 2 2 2 2 2 2 2 17" xfId="5856" xr:uid="{00000000-0005-0000-0000-0000E3160000}"/>
    <cellStyle name="Normal 2 2 2 2 2 2 2 2 2 2 18" xfId="5857" xr:uid="{00000000-0005-0000-0000-0000E4160000}"/>
    <cellStyle name="Normal 2 2 2 2 2 2 2 2 2 2 19" xfId="5858" xr:uid="{00000000-0005-0000-0000-0000E5160000}"/>
    <cellStyle name="Normal 2 2 2 2 2 2 2 2 2 2 2" xfId="5859" xr:uid="{00000000-0005-0000-0000-0000E6160000}"/>
    <cellStyle name="Normal 2 2 2 2 2 2 2 2 2 2 2 10" xfId="5860" xr:uid="{00000000-0005-0000-0000-0000E7160000}"/>
    <cellStyle name="Normal 2 2 2 2 2 2 2 2 2 2 2 11" xfId="5861" xr:uid="{00000000-0005-0000-0000-0000E8160000}"/>
    <cellStyle name="Normal 2 2 2 2 2 2 2 2 2 2 2 12" xfId="5862" xr:uid="{00000000-0005-0000-0000-0000E9160000}"/>
    <cellStyle name="Normal 2 2 2 2 2 2 2 2 2 2 2 13" xfId="5863" xr:uid="{00000000-0005-0000-0000-0000EA160000}"/>
    <cellStyle name="Normal 2 2 2 2 2 2 2 2 2 2 2 14" xfId="5864" xr:uid="{00000000-0005-0000-0000-0000EB160000}"/>
    <cellStyle name="Normal 2 2 2 2 2 2 2 2 2 2 2 15" xfId="5865" xr:uid="{00000000-0005-0000-0000-0000EC160000}"/>
    <cellStyle name="Normal 2 2 2 2 2 2 2 2 2 2 2 16" xfId="5866" xr:uid="{00000000-0005-0000-0000-0000ED160000}"/>
    <cellStyle name="Normal 2 2 2 2 2 2 2 2 2 2 2 17" xfId="5867" xr:uid="{00000000-0005-0000-0000-0000EE160000}"/>
    <cellStyle name="Normal 2 2 2 2 2 2 2 2 2 2 2 17 10" xfId="5868" xr:uid="{00000000-0005-0000-0000-0000EF160000}"/>
    <cellStyle name="Normal 2 2 2 2 2 2 2 2 2 2 2 17 11" xfId="5869" xr:uid="{00000000-0005-0000-0000-0000F0160000}"/>
    <cellStyle name="Normal 2 2 2 2 2 2 2 2 2 2 2 17 11 2" xfId="5870" xr:uid="{00000000-0005-0000-0000-0000F1160000}"/>
    <cellStyle name="Normal 2 2 2 2 2 2 2 2 2 2 2 17 11 3" xfId="5871" xr:uid="{00000000-0005-0000-0000-0000F2160000}"/>
    <cellStyle name="Normal 2 2 2 2 2 2 2 2 2 2 2 17 11 4" xfId="5872" xr:uid="{00000000-0005-0000-0000-0000F3160000}"/>
    <cellStyle name="Normal 2 2 2 2 2 2 2 2 2 2 2 17 12" xfId="5873" xr:uid="{00000000-0005-0000-0000-0000F4160000}"/>
    <cellStyle name="Normal 2 2 2 2 2 2 2 2 2 2 2 17 13" xfId="5874" xr:uid="{00000000-0005-0000-0000-0000F5160000}"/>
    <cellStyle name="Normal 2 2 2 2 2 2 2 2 2 2 2 17 14" xfId="5875" xr:uid="{00000000-0005-0000-0000-0000F6160000}"/>
    <cellStyle name="Normal 2 2 2 2 2 2 2 2 2 2 2 17 2" xfId="5876" xr:uid="{00000000-0005-0000-0000-0000F7160000}"/>
    <cellStyle name="Normal 2 2 2 2 2 2 2 2 2 2 2 17 2 10" xfId="5877" xr:uid="{00000000-0005-0000-0000-0000F8160000}"/>
    <cellStyle name="Normal 2 2 2 2 2 2 2 2 2 2 2 17 2 11" xfId="5878" xr:uid="{00000000-0005-0000-0000-0000F9160000}"/>
    <cellStyle name="Normal 2 2 2 2 2 2 2 2 2 2 2 17 2 2" xfId="5879" xr:uid="{00000000-0005-0000-0000-0000FA160000}"/>
    <cellStyle name="Normal 2 2 2 2 2 2 2 2 2 2 2 17 2 2 10" xfId="5880" xr:uid="{00000000-0005-0000-0000-0000FB160000}"/>
    <cellStyle name="Normal 2 2 2 2 2 2 2 2 2 2 2 17 2 2 11" xfId="5881" xr:uid="{00000000-0005-0000-0000-0000FC160000}"/>
    <cellStyle name="Normal 2 2 2 2 2 2 2 2 2 2 2 17 2 2 2" xfId="5882" xr:uid="{00000000-0005-0000-0000-0000FD160000}"/>
    <cellStyle name="Normal 2 2 2 2 2 2 2 2 2 2 2 17 2 2 2 2" xfId="5883" xr:uid="{00000000-0005-0000-0000-0000FE160000}"/>
    <cellStyle name="Normal 2 2 2 2 2 2 2 2 2 2 2 17 2 2 2 2 2" xfId="5884" xr:uid="{00000000-0005-0000-0000-0000FF160000}"/>
    <cellStyle name="Normal 2 2 2 2 2 2 2 2 2 2 2 17 2 2 2 2 3" xfId="5885" xr:uid="{00000000-0005-0000-0000-000000170000}"/>
    <cellStyle name="Normal 2 2 2 2 2 2 2 2 2 2 2 17 2 2 2 2 4" xfId="5886" xr:uid="{00000000-0005-0000-0000-000001170000}"/>
    <cellStyle name="Normal 2 2 2 2 2 2 2 2 2 2 2 17 2 2 2 3" xfId="5887" xr:uid="{00000000-0005-0000-0000-000002170000}"/>
    <cellStyle name="Normal 2 2 2 2 2 2 2 2 2 2 2 17 2 2 2 4" xfId="5888" xr:uid="{00000000-0005-0000-0000-000003170000}"/>
    <cellStyle name="Normal 2 2 2 2 2 2 2 2 2 2 2 17 2 2 2 5" xfId="5889" xr:uid="{00000000-0005-0000-0000-000004170000}"/>
    <cellStyle name="Normal 2 2 2 2 2 2 2 2 2 2 2 17 2 2 2 6" xfId="5890" xr:uid="{00000000-0005-0000-0000-000005170000}"/>
    <cellStyle name="Normal 2 2 2 2 2 2 2 2 2 2 2 17 2 2 3" xfId="5891" xr:uid="{00000000-0005-0000-0000-000006170000}"/>
    <cellStyle name="Normal 2 2 2 2 2 2 2 2 2 2 2 17 2 2 4" xfId="5892" xr:uid="{00000000-0005-0000-0000-000007170000}"/>
    <cellStyle name="Normal 2 2 2 2 2 2 2 2 2 2 2 17 2 2 5" xfId="5893" xr:uid="{00000000-0005-0000-0000-000008170000}"/>
    <cellStyle name="Normal 2 2 2 2 2 2 2 2 2 2 2 17 2 2 6" xfId="5894" xr:uid="{00000000-0005-0000-0000-000009170000}"/>
    <cellStyle name="Normal 2 2 2 2 2 2 2 2 2 2 2 17 2 2 7" xfId="5895" xr:uid="{00000000-0005-0000-0000-00000A170000}"/>
    <cellStyle name="Normal 2 2 2 2 2 2 2 2 2 2 2 17 2 2 8" xfId="5896" xr:uid="{00000000-0005-0000-0000-00000B170000}"/>
    <cellStyle name="Normal 2 2 2 2 2 2 2 2 2 2 2 17 2 2 8 2" xfId="5897" xr:uid="{00000000-0005-0000-0000-00000C170000}"/>
    <cellStyle name="Normal 2 2 2 2 2 2 2 2 2 2 2 17 2 2 8 3" xfId="5898" xr:uid="{00000000-0005-0000-0000-00000D170000}"/>
    <cellStyle name="Normal 2 2 2 2 2 2 2 2 2 2 2 17 2 2 8 4" xfId="5899" xr:uid="{00000000-0005-0000-0000-00000E170000}"/>
    <cellStyle name="Normal 2 2 2 2 2 2 2 2 2 2 2 17 2 2 9" xfId="5900" xr:uid="{00000000-0005-0000-0000-00000F170000}"/>
    <cellStyle name="Normal 2 2 2 2 2 2 2 2 2 2 2 17 2 3" xfId="5901" xr:uid="{00000000-0005-0000-0000-000010170000}"/>
    <cellStyle name="Normal 2 2 2 2 2 2 2 2 2 2 2 17 2 3 2" xfId="5902" xr:uid="{00000000-0005-0000-0000-000011170000}"/>
    <cellStyle name="Normal 2 2 2 2 2 2 2 2 2 2 2 17 2 3 2 2" xfId="5903" xr:uid="{00000000-0005-0000-0000-000012170000}"/>
    <cellStyle name="Normal 2 2 2 2 2 2 2 2 2 2 2 17 2 3 2 3" xfId="5904" xr:uid="{00000000-0005-0000-0000-000013170000}"/>
    <cellStyle name="Normal 2 2 2 2 2 2 2 2 2 2 2 17 2 3 2 4" xfId="5905" xr:uid="{00000000-0005-0000-0000-000014170000}"/>
    <cellStyle name="Normal 2 2 2 2 2 2 2 2 2 2 2 17 2 3 3" xfId="5906" xr:uid="{00000000-0005-0000-0000-000015170000}"/>
    <cellStyle name="Normal 2 2 2 2 2 2 2 2 2 2 2 17 2 3 4" xfId="5907" xr:uid="{00000000-0005-0000-0000-000016170000}"/>
    <cellStyle name="Normal 2 2 2 2 2 2 2 2 2 2 2 17 2 3 5" xfId="5908" xr:uid="{00000000-0005-0000-0000-000017170000}"/>
    <cellStyle name="Normal 2 2 2 2 2 2 2 2 2 2 2 17 2 3 6" xfId="5909" xr:uid="{00000000-0005-0000-0000-000018170000}"/>
    <cellStyle name="Normal 2 2 2 2 2 2 2 2 2 2 2 17 2 4" xfId="5910" xr:uid="{00000000-0005-0000-0000-000019170000}"/>
    <cellStyle name="Normal 2 2 2 2 2 2 2 2 2 2 2 17 2 5" xfId="5911" xr:uid="{00000000-0005-0000-0000-00001A170000}"/>
    <cellStyle name="Normal 2 2 2 2 2 2 2 2 2 2 2 17 2 6" xfId="5912" xr:uid="{00000000-0005-0000-0000-00001B170000}"/>
    <cellStyle name="Normal 2 2 2 2 2 2 2 2 2 2 2 17 2 7" xfId="5913" xr:uid="{00000000-0005-0000-0000-00001C170000}"/>
    <cellStyle name="Normal 2 2 2 2 2 2 2 2 2 2 2 17 2 8" xfId="5914" xr:uid="{00000000-0005-0000-0000-00001D170000}"/>
    <cellStyle name="Normal 2 2 2 2 2 2 2 2 2 2 2 17 2 8 2" xfId="5915" xr:uid="{00000000-0005-0000-0000-00001E170000}"/>
    <cellStyle name="Normal 2 2 2 2 2 2 2 2 2 2 2 17 2 8 3" xfId="5916" xr:uid="{00000000-0005-0000-0000-00001F170000}"/>
    <cellStyle name="Normal 2 2 2 2 2 2 2 2 2 2 2 17 2 8 4" xfId="5917" xr:uid="{00000000-0005-0000-0000-000020170000}"/>
    <cellStyle name="Normal 2 2 2 2 2 2 2 2 2 2 2 17 2 9" xfId="5918" xr:uid="{00000000-0005-0000-0000-000021170000}"/>
    <cellStyle name="Normal 2 2 2 2 2 2 2 2 2 2 2 17 3" xfId="5919" xr:uid="{00000000-0005-0000-0000-000022170000}"/>
    <cellStyle name="Normal 2 2 2 2 2 2 2 2 2 2 2 17 4" xfId="5920" xr:uid="{00000000-0005-0000-0000-000023170000}"/>
    <cellStyle name="Normal 2 2 2 2 2 2 2 2 2 2 2 17 5" xfId="5921" xr:uid="{00000000-0005-0000-0000-000024170000}"/>
    <cellStyle name="Normal 2 2 2 2 2 2 2 2 2 2 2 17 5 2" xfId="5922" xr:uid="{00000000-0005-0000-0000-000025170000}"/>
    <cellStyle name="Normal 2 2 2 2 2 2 2 2 2 2 2 17 5 2 2" xfId="5923" xr:uid="{00000000-0005-0000-0000-000026170000}"/>
    <cellStyle name="Normal 2 2 2 2 2 2 2 2 2 2 2 17 5 2 3" xfId="5924" xr:uid="{00000000-0005-0000-0000-000027170000}"/>
    <cellStyle name="Normal 2 2 2 2 2 2 2 2 2 2 2 17 5 2 4" xfId="5925" xr:uid="{00000000-0005-0000-0000-000028170000}"/>
    <cellStyle name="Normal 2 2 2 2 2 2 2 2 2 2 2 17 5 3" xfId="5926" xr:uid="{00000000-0005-0000-0000-000029170000}"/>
    <cellStyle name="Normal 2 2 2 2 2 2 2 2 2 2 2 17 5 4" xfId="5927" xr:uid="{00000000-0005-0000-0000-00002A170000}"/>
    <cellStyle name="Normal 2 2 2 2 2 2 2 2 2 2 2 17 5 5" xfId="5928" xr:uid="{00000000-0005-0000-0000-00002B170000}"/>
    <cellStyle name="Normal 2 2 2 2 2 2 2 2 2 2 2 17 5 6" xfId="5929" xr:uid="{00000000-0005-0000-0000-00002C170000}"/>
    <cellStyle name="Normal 2 2 2 2 2 2 2 2 2 2 2 17 6" xfId="5930" xr:uid="{00000000-0005-0000-0000-00002D170000}"/>
    <cellStyle name="Normal 2 2 2 2 2 2 2 2 2 2 2 17 7" xfId="5931" xr:uid="{00000000-0005-0000-0000-00002E170000}"/>
    <cellStyle name="Normal 2 2 2 2 2 2 2 2 2 2 2 17 8" xfId="5932" xr:uid="{00000000-0005-0000-0000-00002F170000}"/>
    <cellStyle name="Normal 2 2 2 2 2 2 2 2 2 2 2 17 9" xfId="5933" xr:uid="{00000000-0005-0000-0000-000030170000}"/>
    <cellStyle name="Normal 2 2 2 2 2 2 2 2 2 2 2 18" xfId="5934" xr:uid="{00000000-0005-0000-0000-000031170000}"/>
    <cellStyle name="Normal 2 2 2 2 2 2 2 2 2 2 2 19" xfId="5935" xr:uid="{00000000-0005-0000-0000-000032170000}"/>
    <cellStyle name="Normal 2 2 2 2 2 2 2 2 2 2 2 19 10" xfId="5936" xr:uid="{00000000-0005-0000-0000-000033170000}"/>
    <cellStyle name="Normal 2 2 2 2 2 2 2 2 2 2 2 19 11" xfId="5937" xr:uid="{00000000-0005-0000-0000-000034170000}"/>
    <cellStyle name="Normal 2 2 2 2 2 2 2 2 2 2 2 19 2" xfId="5938" xr:uid="{00000000-0005-0000-0000-000035170000}"/>
    <cellStyle name="Normal 2 2 2 2 2 2 2 2 2 2 2 19 2 10" xfId="5939" xr:uid="{00000000-0005-0000-0000-000036170000}"/>
    <cellStyle name="Normal 2 2 2 2 2 2 2 2 2 2 2 19 2 11" xfId="5940" xr:uid="{00000000-0005-0000-0000-000037170000}"/>
    <cellStyle name="Normal 2 2 2 2 2 2 2 2 2 2 2 19 2 2" xfId="5941" xr:uid="{00000000-0005-0000-0000-000038170000}"/>
    <cellStyle name="Normal 2 2 2 2 2 2 2 2 2 2 2 19 2 2 2" xfId="5942" xr:uid="{00000000-0005-0000-0000-000039170000}"/>
    <cellStyle name="Normal 2 2 2 2 2 2 2 2 2 2 2 19 2 2 2 2" xfId="5943" xr:uid="{00000000-0005-0000-0000-00003A170000}"/>
    <cellStyle name="Normal 2 2 2 2 2 2 2 2 2 2 2 19 2 2 2 3" xfId="5944" xr:uid="{00000000-0005-0000-0000-00003B170000}"/>
    <cellStyle name="Normal 2 2 2 2 2 2 2 2 2 2 2 19 2 2 2 4" xfId="5945" xr:uid="{00000000-0005-0000-0000-00003C170000}"/>
    <cellStyle name="Normal 2 2 2 2 2 2 2 2 2 2 2 19 2 2 3" xfId="5946" xr:uid="{00000000-0005-0000-0000-00003D170000}"/>
    <cellStyle name="Normal 2 2 2 2 2 2 2 2 2 2 2 19 2 2 4" xfId="5947" xr:uid="{00000000-0005-0000-0000-00003E170000}"/>
    <cellStyle name="Normal 2 2 2 2 2 2 2 2 2 2 2 19 2 2 5" xfId="5948" xr:uid="{00000000-0005-0000-0000-00003F170000}"/>
    <cellStyle name="Normal 2 2 2 2 2 2 2 2 2 2 2 19 2 2 6" xfId="5949" xr:uid="{00000000-0005-0000-0000-000040170000}"/>
    <cellStyle name="Normal 2 2 2 2 2 2 2 2 2 2 2 19 2 3" xfId="5950" xr:uid="{00000000-0005-0000-0000-000041170000}"/>
    <cellStyle name="Normal 2 2 2 2 2 2 2 2 2 2 2 19 2 4" xfId="5951" xr:uid="{00000000-0005-0000-0000-000042170000}"/>
    <cellStyle name="Normal 2 2 2 2 2 2 2 2 2 2 2 19 2 5" xfId="5952" xr:uid="{00000000-0005-0000-0000-000043170000}"/>
    <cellStyle name="Normal 2 2 2 2 2 2 2 2 2 2 2 19 2 6" xfId="5953" xr:uid="{00000000-0005-0000-0000-000044170000}"/>
    <cellStyle name="Normal 2 2 2 2 2 2 2 2 2 2 2 19 2 7" xfId="5954" xr:uid="{00000000-0005-0000-0000-000045170000}"/>
    <cellStyle name="Normal 2 2 2 2 2 2 2 2 2 2 2 19 2 8" xfId="5955" xr:uid="{00000000-0005-0000-0000-000046170000}"/>
    <cellStyle name="Normal 2 2 2 2 2 2 2 2 2 2 2 19 2 8 2" xfId="5956" xr:uid="{00000000-0005-0000-0000-000047170000}"/>
    <cellStyle name="Normal 2 2 2 2 2 2 2 2 2 2 2 19 2 8 3" xfId="5957" xr:uid="{00000000-0005-0000-0000-000048170000}"/>
    <cellStyle name="Normal 2 2 2 2 2 2 2 2 2 2 2 19 2 8 4" xfId="5958" xr:uid="{00000000-0005-0000-0000-000049170000}"/>
    <cellStyle name="Normal 2 2 2 2 2 2 2 2 2 2 2 19 2 9" xfId="5959" xr:uid="{00000000-0005-0000-0000-00004A170000}"/>
    <cellStyle name="Normal 2 2 2 2 2 2 2 2 2 2 2 19 3" xfId="5960" xr:uid="{00000000-0005-0000-0000-00004B170000}"/>
    <cellStyle name="Normal 2 2 2 2 2 2 2 2 2 2 2 19 3 2" xfId="5961" xr:uid="{00000000-0005-0000-0000-00004C170000}"/>
    <cellStyle name="Normal 2 2 2 2 2 2 2 2 2 2 2 19 3 2 2" xfId="5962" xr:uid="{00000000-0005-0000-0000-00004D170000}"/>
    <cellStyle name="Normal 2 2 2 2 2 2 2 2 2 2 2 19 3 2 3" xfId="5963" xr:uid="{00000000-0005-0000-0000-00004E170000}"/>
    <cellStyle name="Normal 2 2 2 2 2 2 2 2 2 2 2 19 3 2 4" xfId="5964" xr:uid="{00000000-0005-0000-0000-00004F170000}"/>
    <cellStyle name="Normal 2 2 2 2 2 2 2 2 2 2 2 19 3 3" xfId="5965" xr:uid="{00000000-0005-0000-0000-000050170000}"/>
    <cellStyle name="Normal 2 2 2 2 2 2 2 2 2 2 2 19 3 4" xfId="5966" xr:uid="{00000000-0005-0000-0000-000051170000}"/>
    <cellStyle name="Normal 2 2 2 2 2 2 2 2 2 2 2 19 3 5" xfId="5967" xr:uid="{00000000-0005-0000-0000-000052170000}"/>
    <cellStyle name="Normal 2 2 2 2 2 2 2 2 2 2 2 19 3 6" xfId="5968" xr:uid="{00000000-0005-0000-0000-000053170000}"/>
    <cellStyle name="Normal 2 2 2 2 2 2 2 2 2 2 2 19 4" xfId="5969" xr:uid="{00000000-0005-0000-0000-000054170000}"/>
    <cellStyle name="Normal 2 2 2 2 2 2 2 2 2 2 2 19 5" xfId="5970" xr:uid="{00000000-0005-0000-0000-000055170000}"/>
    <cellStyle name="Normal 2 2 2 2 2 2 2 2 2 2 2 19 6" xfId="5971" xr:uid="{00000000-0005-0000-0000-000056170000}"/>
    <cellStyle name="Normal 2 2 2 2 2 2 2 2 2 2 2 19 7" xfId="5972" xr:uid="{00000000-0005-0000-0000-000057170000}"/>
    <cellStyle name="Normal 2 2 2 2 2 2 2 2 2 2 2 19 8" xfId="5973" xr:uid="{00000000-0005-0000-0000-000058170000}"/>
    <cellStyle name="Normal 2 2 2 2 2 2 2 2 2 2 2 19 8 2" xfId="5974" xr:uid="{00000000-0005-0000-0000-000059170000}"/>
    <cellStyle name="Normal 2 2 2 2 2 2 2 2 2 2 2 19 8 3" xfId="5975" xr:uid="{00000000-0005-0000-0000-00005A170000}"/>
    <cellStyle name="Normal 2 2 2 2 2 2 2 2 2 2 2 19 8 4" xfId="5976" xr:uid="{00000000-0005-0000-0000-00005B170000}"/>
    <cellStyle name="Normal 2 2 2 2 2 2 2 2 2 2 2 19 9" xfId="5977" xr:uid="{00000000-0005-0000-0000-00005C170000}"/>
    <cellStyle name="Normal 2 2 2 2 2 2 2 2 2 2 2 2" xfId="5978" xr:uid="{00000000-0005-0000-0000-00005D170000}"/>
    <cellStyle name="Normal 2 2 2 2 2 2 2 2 2 2 2 2 10" xfId="5979" xr:uid="{00000000-0005-0000-0000-00005E170000}"/>
    <cellStyle name="Normal 2 2 2 2 2 2 2 2 2 2 2 2 11" xfId="5980" xr:uid="{00000000-0005-0000-0000-00005F170000}"/>
    <cellStyle name="Normal 2 2 2 2 2 2 2 2 2 2 2 2 12" xfId="5981" xr:uid="{00000000-0005-0000-0000-000060170000}"/>
    <cellStyle name="Normal 2 2 2 2 2 2 2 2 2 2 2 2 13" xfId="5982" xr:uid="{00000000-0005-0000-0000-000061170000}"/>
    <cellStyle name="Normal 2 2 2 2 2 2 2 2 2 2 2 2 14" xfId="5983" xr:uid="{00000000-0005-0000-0000-000062170000}"/>
    <cellStyle name="Normal 2 2 2 2 2 2 2 2 2 2 2 2 15" xfId="5984" xr:uid="{00000000-0005-0000-0000-000063170000}"/>
    <cellStyle name="Normal 2 2 2 2 2 2 2 2 2 2 2 2 16" xfId="5985" xr:uid="{00000000-0005-0000-0000-000064170000}"/>
    <cellStyle name="Normal 2 2 2 2 2 2 2 2 2 2 2 2 17" xfId="5986" xr:uid="{00000000-0005-0000-0000-000065170000}"/>
    <cellStyle name="Normal 2 2 2 2 2 2 2 2 2 2 2 2 17 10" xfId="5987" xr:uid="{00000000-0005-0000-0000-000066170000}"/>
    <cellStyle name="Normal 2 2 2 2 2 2 2 2 2 2 2 2 17 11" xfId="5988" xr:uid="{00000000-0005-0000-0000-000067170000}"/>
    <cellStyle name="Normal 2 2 2 2 2 2 2 2 2 2 2 2 17 11 2" xfId="5989" xr:uid="{00000000-0005-0000-0000-000068170000}"/>
    <cellStyle name="Normal 2 2 2 2 2 2 2 2 2 2 2 2 17 11 3" xfId="5990" xr:uid="{00000000-0005-0000-0000-000069170000}"/>
    <cellStyle name="Normal 2 2 2 2 2 2 2 2 2 2 2 2 17 11 4" xfId="5991" xr:uid="{00000000-0005-0000-0000-00006A170000}"/>
    <cellStyle name="Normal 2 2 2 2 2 2 2 2 2 2 2 2 17 12" xfId="5992" xr:uid="{00000000-0005-0000-0000-00006B170000}"/>
    <cellStyle name="Normal 2 2 2 2 2 2 2 2 2 2 2 2 17 13" xfId="5993" xr:uid="{00000000-0005-0000-0000-00006C170000}"/>
    <cellStyle name="Normal 2 2 2 2 2 2 2 2 2 2 2 2 17 14" xfId="5994" xr:uid="{00000000-0005-0000-0000-00006D170000}"/>
    <cellStyle name="Normal 2 2 2 2 2 2 2 2 2 2 2 2 17 2" xfId="5995" xr:uid="{00000000-0005-0000-0000-00006E170000}"/>
    <cellStyle name="Normal 2 2 2 2 2 2 2 2 2 2 2 2 17 2 10" xfId="5996" xr:uid="{00000000-0005-0000-0000-00006F170000}"/>
    <cellStyle name="Normal 2 2 2 2 2 2 2 2 2 2 2 2 17 2 11" xfId="5997" xr:uid="{00000000-0005-0000-0000-000070170000}"/>
    <cellStyle name="Normal 2 2 2 2 2 2 2 2 2 2 2 2 17 2 2" xfId="5998" xr:uid="{00000000-0005-0000-0000-000071170000}"/>
    <cellStyle name="Normal 2 2 2 2 2 2 2 2 2 2 2 2 17 2 2 10" xfId="5999" xr:uid="{00000000-0005-0000-0000-000072170000}"/>
    <cellStyle name="Normal 2 2 2 2 2 2 2 2 2 2 2 2 17 2 2 11" xfId="6000" xr:uid="{00000000-0005-0000-0000-000073170000}"/>
    <cellStyle name="Normal 2 2 2 2 2 2 2 2 2 2 2 2 17 2 2 2" xfId="6001" xr:uid="{00000000-0005-0000-0000-000074170000}"/>
    <cellStyle name="Normal 2 2 2 2 2 2 2 2 2 2 2 2 17 2 2 2 2" xfId="6002" xr:uid="{00000000-0005-0000-0000-000075170000}"/>
    <cellStyle name="Normal 2 2 2 2 2 2 2 2 2 2 2 2 17 2 2 2 2 2" xfId="6003" xr:uid="{00000000-0005-0000-0000-000076170000}"/>
    <cellStyle name="Normal 2 2 2 2 2 2 2 2 2 2 2 2 17 2 2 2 2 3" xfId="6004" xr:uid="{00000000-0005-0000-0000-000077170000}"/>
    <cellStyle name="Normal 2 2 2 2 2 2 2 2 2 2 2 2 17 2 2 2 2 4" xfId="6005" xr:uid="{00000000-0005-0000-0000-000078170000}"/>
    <cellStyle name="Normal 2 2 2 2 2 2 2 2 2 2 2 2 17 2 2 2 3" xfId="6006" xr:uid="{00000000-0005-0000-0000-000079170000}"/>
    <cellStyle name="Normal 2 2 2 2 2 2 2 2 2 2 2 2 17 2 2 2 4" xfId="6007" xr:uid="{00000000-0005-0000-0000-00007A170000}"/>
    <cellStyle name="Normal 2 2 2 2 2 2 2 2 2 2 2 2 17 2 2 2 5" xfId="6008" xr:uid="{00000000-0005-0000-0000-00007B170000}"/>
    <cellStyle name="Normal 2 2 2 2 2 2 2 2 2 2 2 2 17 2 2 2 6" xfId="6009" xr:uid="{00000000-0005-0000-0000-00007C170000}"/>
    <cellStyle name="Normal 2 2 2 2 2 2 2 2 2 2 2 2 17 2 2 3" xfId="6010" xr:uid="{00000000-0005-0000-0000-00007D170000}"/>
    <cellStyle name="Normal 2 2 2 2 2 2 2 2 2 2 2 2 17 2 2 4" xfId="6011" xr:uid="{00000000-0005-0000-0000-00007E170000}"/>
    <cellStyle name="Normal 2 2 2 2 2 2 2 2 2 2 2 2 17 2 2 5" xfId="6012" xr:uid="{00000000-0005-0000-0000-00007F170000}"/>
    <cellStyle name="Normal 2 2 2 2 2 2 2 2 2 2 2 2 17 2 2 6" xfId="6013" xr:uid="{00000000-0005-0000-0000-000080170000}"/>
    <cellStyle name="Normal 2 2 2 2 2 2 2 2 2 2 2 2 17 2 2 7" xfId="6014" xr:uid="{00000000-0005-0000-0000-000081170000}"/>
    <cellStyle name="Normal 2 2 2 2 2 2 2 2 2 2 2 2 17 2 2 8" xfId="6015" xr:uid="{00000000-0005-0000-0000-000082170000}"/>
    <cellStyle name="Normal 2 2 2 2 2 2 2 2 2 2 2 2 17 2 2 8 2" xfId="6016" xr:uid="{00000000-0005-0000-0000-000083170000}"/>
    <cellStyle name="Normal 2 2 2 2 2 2 2 2 2 2 2 2 17 2 2 8 3" xfId="6017" xr:uid="{00000000-0005-0000-0000-000084170000}"/>
    <cellStyle name="Normal 2 2 2 2 2 2 2 2 2 2 2 2 17 2 2 8 4" xfId="6018" xr:uid="{00000000-0005-0000-0000-000085170000}"/>
    <cellStyle name="Normal 2 2 2 2 2 2 2 2 2 2 2 2 17 2 2 9" xfId="6019" xr:uid="{00000000-0005-0000-0000-000086170000}"/>
    <cellStyle name="Normal 2 2 2 2 2 2 2 2 2 2 2 2 17 2 3" xfId="6020" xr:uid="{00000000-0005-0000-0000-000087170000}"/>
    <cellStyle name="Normal 2 2 2 2 2 2 2 2 2 2 2 2 17 2 3 2" xfId="6021" xr:uid="{00000000-0005-0000-0000-000088170000}"/>
    <cellStyle name="Normal 2 2 2 2 2 2 2 2 2 2 2 2 17 2 3 2 2" xfId="6022" xr:uid="{00000000-0005-0000-0000-000089170000}"/>
    <cellStyle name="Normal 2 2 2 2 2 2 2 2 2 2 2 2 17 2 3 2 3" xfId="6023" xr:uid="{00000000-0005-0000-0000-00008A170000}"/>
    <cellStyle name="Normal 2 2 2 2 2 2 2 2 2 2 2 2 17 2 3 2 4" xfId="6024" xr:uid="{00000000-0005-0000-0000-00008B170000}"/>
    <cellStyle name="Normal 2 2 2 2 2 2 2 2 2 2 2 2 17 2 3 3" xfId="6025" xr:uid="{00000000-0005-0000-0000-00008C170000}"/>
    <cellStyle name="Normal 2 2 2 2 2 2 2 2 2 2 2 2 17 2 3 4" xfId="6026" xr:uid="{00000000-0005-0000-0000-00008D170000}"/>
    <cellStyle name="Normal 2 2 2 2 2 2 2 2 2 2 2 2 17 2 3 5" xfId="6027" xr:uid="{00000000-0005-0000-0000-00008E170000}"/>
    <cellStyle name="Normal 2 2 2 2 2 2 2 2 2 2 2 2 17 2 3 6" xfId="6028" xr:uid="{00000000-0005-0000-0000-00008F170000}"/>
    <cellStyle name="Normal 2 2 2 2 2 2 2 2 2 2 2 2 17 2 4" xfId="6029" xr:uid="{00000000-0005-0000-0000-000090170000}"/>
    <cellStyle name="Normal 2 2 2 2 2 2 2 2 2 2 2 2 17 2 5" xfId="6030" xr:uid="{00000000-0005-0000-0000-000091170000}"/>
    <cellStyle name="Normal 2 2 2 2 2 2 2 2 2 2 2 2 17 2 6" xfId="6031" xr:uid="{00000000-0005-0000-0000-000092170000}"/>
    <cellStyle name="Normal 2 2 2 2 2 2 2 2 2 2 2 2 17 2 7" xfId="6032" xr:uid="{00000000-0005-0000-0000-000093170000}"/>
    <cellStyle name="Normal 2 2 2 2 2 2 2 2 2 2 2 2 17 2 8" xfId="6033" xr:uid="{00000000-0005-0000-0000-000094170000}"/>
    <cellStyle name="Normal 2 2 2 2 2 2 2 2 2 2 2 2 17 2 8 2" xfId="6034" xr:uid="{00000000-0005-0000-0000-000095170000}"/>
    <cellStyle name="Normal 2 2 2 2 2 2 2 2 2 2 2 2 17 2 8 3" xfId="6035" xr:uid="{00000000-0005-0000-0000-000096170000}"/>
    <cellStyle name="Normal 2 2 2 2 2 2 2 2 2 2 2 2 17 2 8 4" xfId="6036" xr:uid="{00000000-0005-0000-0000-000097170000}"/>
    <cellStyle name="Normal 2 2 2 2 2 2 2 2 2 2 2 2 17 2 9" xfId="6037" xr:uid="{00000000-0005-0000-0000-000098170000}"/>
    <cellStyle name="Normal 2 2 2 2 2 2 2 2 2 2 2 2 17 3" xfId="6038" xr:uid="{00000000-0005-0000-0000-000099170000}"/>
    <cellStyle name="Normal 2 2 2 2 2 2 2 2 2 2 2 2 17 4" xfId="6039" xr:uid="{00000000-0005-0000-0000-00009A170000}"/>
    <cellStyle name="Normal 2 2 2 2 2 2 2 2 2 2 2 2 17 5" xfId="6040" xr:uid="{00000000-0005-0000-0000-00009B170000}"/>
    <cellStyle name="Normal 2 2 2 2 2 2 2 2 2 2 2 2 17 5 2" xfId="6041" xr:uid="{00000000-0005-0000-0000-00009C170000}"/>
    <cellStyle name="Normal 2 2 2 2 2 2 2 2 2 2 2 2 17 5 2 2" xfId="6042" xr:uid="{00000000-0005-0000-0000-00009D170000}"/>
    <cellStyle name="Normal 2 2 2 2 2 2 2 2 2 2 2 2 17 5 2 3" xfId="6043" xr:uid="{00000000-0005-0000-0000-00009E170000}"/>
    <cellStyle name="Normal 2 2 2 2 2 2 2 2 2 2 2 2 17 5 2 4" xfId="6044" xr:uid="{00000000-0005-0000-0000-00009F170000}"/>
    <cellStyle name="Normal 2 2 2 2 2 2 2 2 2 2 2 2 17 5 3" xfId="6045" xr:uid="{00000000-0005-0000-0000-0000A0170000}"/>
    <cellStyle name="Normal 2 2 2 2 2 2 2 2 2 2 2 2 17 5 4" xfId="6046" xr:uid="{00000000-0005-0000-0000-0000A1170000}"/>
    <cellStyle name="Normal 2 2 2 2 2 2 2 2 2 2 2 2 17 5 5" xfId="6047" xr:uid="{00000000-0005-0000-0000-0000A2170000}"/>
    <cellStyle name="Normal 2 2 2 2 2 2 2 2 2 2 2 2 17 5 6" xfId="6048" xr:uid="{00000000-0005-0000-0000-0000A3170000}"/>
    <cellStyle name="Normal 2 2 2 2 2 2 2 2 2 2 2 2 17 6" xfId="6049" xr:uid="{00000000-0005-0000-0000-0000A4170000}"/>
    <cellStyle name="Normal 2 2 2 2 2 2 2 2 2 2 2 2 17 7" xfId="6050" xr:uid="{00000000-0005-0000-0000-0000A5170000}"/>
    <cellStyle name="Normal 2 2 2 2 2 2 2 2 2 2 2 2 17 8" xfId="6051" xr:uid="{00000000-0005-0000-0000-0000A6170000}"/>
    <cellStyle name="Normal 2 2 2 2 2 2 2 2 2 2 2 2 17 9" xfId="6052" xr:uid="{00000000-0005-0000-0000-0000A7170000}"/>
    <cellStyle name="Normal 2 2 2 2 2 2 2 2 2 2 2 2 18" xfId="6053" xr:uid="{00000000-0005-0000-0000-0000A8170000}"/>
    <cellStyle name="Normal 2 2 2 2 2 2 2 2 2 2 2 2 19" xfId="6054" xr:uid="{00000000-0005-0000-0000-0000A9170000}"/>
    <cellStyle name="Normal 2 2 2 2 2 2 2 2 2 2 2 2 19 10" xfId="6055" xr:uid="{00000000-0005-0000-0000-0000AA170000}"/>
    <cellStyle name="Normal 2 2 2 2 2 2 2 2 2 2 2 2 19 11" xfId="6056" xr:uid="{00000000-0005-0000-0000-0000AB170000}"/>
    <cellStyle name="Normal 2 2 2 2 2 2 2 2 2 2 2 2 19 2" xfId="6057" xr:uid="{00000000-0005-0000-0000-0000AC170000}"/>
    <cellStyle name="Normal 2 2 2 2 2 2 2 2 2 2 2 2 19 2 10" xfId="6058" xr:uid="{00000000-0005-0000-0000-0000AD170000}"/>
    <cellStyle name="Normal 2 2 2 2 2 2 2 2 2 2 2 2 19 2 11" xfId="6059" xr:uid="{00000000-0005-0000-0000-0000AE170000}"/>
    <cellStyle name="Normal 2 2 2 2 2 2 2 2 2 2 2 2 19 2 2" xfId="6060" xr:uid="{00000000-0005-0000-0000-0000AF170000}"/>
    <cellStyle name="Normal 2 2 2 2 2 2 2 2 2 2 2 2 19 2 2 2" xfId="6061" xr:uid="{00000000-0005-0000-0000-0000B0170000}"/>
    <cellStyle name="Normal 2 2 2 2 2 2 2 2 2 2 2 2 19 2 2 2 2" xfId="6062" xr:uid="{00000000-0005-0000-0000-0000B1170000}"/>
    <cellStyle name="Normal 2 2 2 2 2 2 2 2 2 2 2 2 19 2 2 2 3" xfId="6063" xr:uid="{00000000-0005-0000-0000-0000B2170000}"/>
    <cellStyle name="Normal 2 2 2 2 2 2 2 2 2 2 2 2 19 2 2 2 4" xfId="6064" xr:uid="{00000000-0005-0000-0000-0000B3170000}"/>
    <cellStyle name="Normal 2 2 2 2 2 2 2 2 2 2 2 2 19 2 2 3" xfId="6065" xr:uid="{00000000-0005-0000-0000-0000B4170000}"/>
    <cellStyle name="Normal 2 2 2 2 2 2 2 2 2 2 2 2 19 2 2 4" xfId="6066" xr:uid="{00000000-0005-0000-0000-0000B5170000}"/>
    <cellStyle name="Normal 2 2 2 2 2 2 2 2 2 2 2 2 19 2 2 5" xfId="6067" xr:uid="{00000000-0005-0000-0000-0000B6170000}"/>
    <cellStyle name="Normal 2 2 2 2 2 2 2 2 2 2 2 2 19 2 2 6" xfId="6068" xr:uid="{00000000-0005-0000-0000-0000B7170000}"/>
    <cellStyle name="Normal 2 2 2 2 2 2 2 2 2 2 2 2 19 2 3" xfId="6069" xr:uid="{00000000-0005-0000-0000-0000B8170000}"/>
    <cellStyle name="Normal 2 2 2 2 2 2 2 2 2 2 2 2 19 2 4" xfId="6070" xr:uid="{00000000-0005-0000-0000-0000B9170000}"/>
    <cellStyle name="Normal 2 2 2 2 2 2 2 2 2 2 2 2 19 2 5" xfId="6071" xr:uid="{00000000-0005-0000-0000-0000BA170000}"/>
    <cellStyle name="Normal 2 2 2 2 2 2 2 2 2 2 2 2 19 2 6" xfId="6072" xr:uid="{00000000-0005-0000-0000-0000BB170000}"/>
    <cellStyle name="Normal 2 2 2 2 2 2 2 2 2 2 2 2 19 2 7" xfId="6073" xr:uid="{00000000-0005-0000-0000-0000BC170000}"/>
    <cellStyle name="Normal 2 2 2 2 2 2 2 2 2 2 2 2 19 2 8" xfId="6074" xr:uid="{00000000-0005-0000-0000-0000BD170000}"/>
    <cellStyle name="Normal 2 2 2 2 2 2 2 2 2 2 2 2 19 2 8 2" xfId="6075" xr:uid="{00000000-0005-0000-0000-0000BE170000}"/>
    <cellStyle name="Normal 2 2 2 2 2 2 2 2 2 2 2 2 19 2 8 3" xfId="6076" xr:uid="{00000000-0005-0000-0000-0000BF170000}"/>
    <cellStyle name="Normal 2 2 2 2 2 2 2 2 2 2 2 2 19 2 8 4" xfId="6077" xr:uid="{00000000-0005-0000-0000-0000C0170000}"/>
    <cellStyle name="Normal 2 2 2 2 2 2 2 2 2 2 2 2 19 2 9" xfId="6078" xr:uid="{00000000-0005-0000-0000-0000C1170000}"/>
    <cellStyle name="Normal 2 2 2 2 2 2 2 2 2 2 2 2 19 3" xfId="6079" xr:uid="{00000000-0005-0000-0000-0000C2170000}"/>
    <cellStyle name="Normal 2 2 2 2 2 2 2 2 2 2 2 2 19 3 2" xfId="6080" xr:uid="{00000000-0005-0000-0000-0000C3170000}"/>
    <cellStyle name="Normal 2 2 2 2 2 2 2 2 2 2 2 2 19 3 2 2" xfId="6081" xr:uid="{00000000-0005-0000-0000-0000C4170000}"/>
    <cellStyle name="Normal 2 2 2 2 2 2 2 2 2 2 2 2 19 3 2 3" xfId="6082" xr:uid="{00000000-0005-0000-0000-0000C5170000}"/>
    <cellStyle name="Normal 2 2 2 2 2 2 2 2 2 2 2 2 19 3 2 4" xfId="6083" xr:uid="{00000000-0005-0000-0000-0000C6170000}"/>
    <cellStyle name="Normal 2 2 2 2 2 2 2 2 2 2 2 2 19 3 3" xfId="6084" xr:uid="{00000000-0005-0000-0000-0000C7170000}"/>
    <cellStyle name="Normal 2 2 2 2 2 2 2 2 2 2 2 2 19 3 4" xfId="6085" xr:uid="{00000000-0005-0000-0000-0000C8170000}"/>
    <cellStyle name="Normal 2 2 2 2 2 2 2 2 2 2 2 2 19 3 5" xfId="6086" xr:uid="{00000000-0005-0000-0000-0000C9170000}"/>
    <cellStyle name="Normal 2 2 2 2 2 2 2 2 2 2 2 2 19 3 6" xfId="6087" xr:uid="{00000000-0005-0000-0000-0000CA170000}"/>
    <cellStyle name="Normal 2 2 2 2 2 2 2 2 2 2 2 2 19 4" xfId="6088" xr:uid="{00000000-0005-0000-0000-0000CB170000}"/>
    <cellStyle name="Normal 2 2 2 2 2 2 2 2 2 2 2 2 19 5" xfId="6089" xr:uid="{00000000-0005-0000-0000-0000CC170000}"/>
    <cellStyle name="Normal 2 2 2 2 2 2 2 2 2 2 2 2 19 6" xfId="6090" xr:uid="{00000000-0005-0000-0000-0000CD170000}"/>
    <cellStyle name="Normal 2 2 2 2 2 2 2 2 2 2 2 2 19 7" xfId="6091" xr:uid="{00000000-0005-0000-0000-0000CE170000}"/>
    <cellStyle name="Normal 2 2 2 2 2 2 2 2 2 2 2 2 19 8" xfId="6092" xr:uid="{00000000-0005-0000-0000-0000CF170000}"/>
    <cellStyle name="Normal 2 2 2 2 2 2 2 2 2 2 2 2 19 8 2" xfId="6093" xr:uid="{00000000-0005-0000-0000-0000D0170000}"/>
    <cellStyle name="Normal 2 2 2 2 2 2 2 2 2 2 2 2 19 8 3" xfId="6094" xr:uid="{00000000-0005-0000-0000-0000D1170000}"/>
    <cellStyle name="Normal 2 2 2 2 2 2 2 2 2 2 2 2 19 8 4" xfId="6095" xr:uid="{00000000-0005-0000-0000-0000D2170000}"/>
    <cellStyle name="Normal 2 2 2 2 2 2 2 2 2 2 2 2 19 9" xfId="6096" xr:uid="{00000000-0005-0000-0000-0000D3170000}"/>
    <cellStyle name="Normal 2 2 2 2 2 2 2 2 2 2 2 2 2" xfId="6097" xr:uid="{00000000-0005-0000-0000-0000D4170000}"/>
    <cellStyle name="Normal 2 2 2 2 2 2 2 2 2 2 2 2 2 10" xfId="6098" xr:uid="{00000000-0005-0000-0000-0000D5170000}"/>
    <cellStyle name="Normal 2 2 2 2 2 2 2 2 2 2 2 2 2 11" xfId="6099" xr:uid="{00000000-0005-0000-0000-0000D6170000}"/>
    <cellStyle name="Normal 2 2 2 2 2 2 2 2 2 2 2 2 2 12" xfId="6100" xr:uid="{00000000-0005-0000-0000-0000D7170000}"/>
    <cellStyle name="Normal 2 2 2 2 2 2 2 2 2 2 2 2 2 13" xfId="6101" xr:uid="{00000000-0005-0000-0000-0000D8170000}"/>
    <cellStyle name="Normal 2 2 2 2 2 2 2 2 2 2 2 2 2 14" xfId="6102" xr:uid="{00000000-0005-0000-0000-0000D9170000}"/>
    <cellStyle name="Normal 2 2 2 2 2 2 2 2 2 2 2 2 2 15" xfId="6103" xr:uid="{00000000-0005-0000-0000-0000DA170000}"/>
    <cellStyle name="Normal 2 2 2 2 2 2 2 2 2 2 2 2 2 16" xfId="6104" xr:uid="{00000000-0005-0000-0000-0000DB170000}"/>
    <cellStyle name="Normal 2 2 2 2 2 2 2 2 2 2 2 2 2 16 10" xfId="6105" xr:uid="{00000000-0005-0000-0000-0000DC170000}"/>
    <cellStyle name="Normal 2 2 2 2 2 2 2 2 2 2 2 2 2 16 11" xfId="6106" xr:uid="{00000000-0005-0000-0000-0000DD170000}"/>
    <cellStyle name="Normal 2 2 2 2 2 2 2 2 2 2 2 2 2 16 11 2" xfId="6107" xr:uid="{00000000-0005-0000-0000-0000DE170000}"/>
    <cellStyle name="Normal 2 2 2 2 2 2 2 2 2 2 2 2 2 16 11 3" xfId="6108" xr:uid="{00000000-0005-0000-0000-0000DF170000}"/>
    <cellStyle name="Normal 2 2 2 2 2 2 2 2 2 2 2 2 2 16 11 4" xfId="6109" xr:uid="{00000000-0005-0000-0000-0000E0170000}"/>
    <cellStyle name="Normal 2 2 2 2 2 2 2 2 2 2 2 2 2 16 12" xfId="6110" xr:uid="{00000000-0005-0000-0000-0000E1170000}"/>
    <cellStyle name="Normal 2 2 2 2 2 2 2 2 2 2 2 2 2 16 13" xfId="6111" xr:uid="{00000000-0005-0000-0000-0000E2170000}"/>
    <cellStyle name="Normal 2 2 2 2 2 2 2 2 2 2 2 2 2 16 14" xfId="6112" xr:uid="{00000000-0005-0000-0000-0000E3170000}"/>
    <cellStyle name="Normal 2 2 2 2 2 2 2 2 2 2 2 2 2 16 2" xfId="6113" xr:uid="{00000000-0005-0000-0000-0000E4170000}"/>
    <cellStyle name="Normal 2 2 2 2 2 2 2 2 2 2 2 2 2 16 2 10" xfId="6114" xr:uid="{00000000-0005-0000-0000-0000E5170000}"/>
    <cellStyle name="Normal 2 2 2 2 2 2 2 2 2 2 2 2 2 16 2 11" xfId="6115" xr:uid="{00000000-0005-0000-0000-0000E6170000}"/>
    <cellStyle name="Normal 2 2 2 2 2 2 2 2 2 2 2 2 2 16 2 2" xfId="6116" xr:uid="{00000000-0005-0000-0000-0000E7170000}"/>
    <cellStyle name="Normal 2 2 2 2 2 2 2 2 2 2 2 2 2 16 2 2 10" xfId="6117" xr:uid="{00000000-0005-0000-0000-0000E8170000}"/>
    <cellStyle name="Normal 2 2 2 2 2 2 2 2 2 2 2 2 2 16 2 2 11" xfId="6118" xr:uid="{00000000-0005-0000-0000-0000E9170000}"/>
    <cellStyle name="Normal 2 2 2 2 2 2 2 2 2 2 2 2 2 16 2 2 2" xfId="6119" xr:uid="{00000000-0005-0000-0000-0000EA170000}"/>
    <cellStyle name="Normal 2 2 2 2 2 2 2 2 2 2 2 2 2 16 2 2 2 2" xfId="6120" xr:uid="{00000000-0005-0000-0000-0000EB170000}"/>
    <cellStyle name="Normal 2 2 2 2 2 2 2 2 2 2 2 2 2 16 2 2 2 2 2" xfId="6121" xr:uid="{00000000-0005-0000-0000-0000EC170000}"/>
    <cellStyle name="Normal 2 2 2 2 2 2 2 2 2 2 2 2 2 16 2 2 2 2 3" xfId="6122" xr:uid="{00000000-0005-0000-0000-0000ED170000}"/>
    <cellStyle name="Normal 2 2 2 2 2 2 2 2 2 2 2 2 2 16 2 2 2 2 4" xfId="6123" xr:uid="{00000000-0005-0000-0000-0000EE170000}"/>
    <cellStyle name="Normal 2 2 2 2 2 2 2 2 2 2 2 2 2 16 2 2 2 3" xfId="6124" xr:uid="{00000000-0005-0000-0000-0000EF170000}"/>
    <cellStyle name="Normal 2 2 2 2 2 2 2 2 2 2 2 2 2 16 2 2 2 4" xfId="6125" xr:uid="{00000000-0005-0000-0000-0000F0170000}"/>
    <cellStyle name="Normal 2 2 2 2 2 2 2 2 2 2 2 2 2 16 2 2 2 5" xfId="6126" xr:uid="{00000000-0005-0000-0000-0000F1170000}"/>
    <cellStyle name="Normal 2 2 2 2 2 2 2 2 2 2 2 2 2 16 2 2 2 6" xfId="6127" xr:uid="{00000000-0005-0000-0000-0000F2170000}"/>
    <cellStyle name="Normal 2 2 2 2 2 2 2 2 2 2 2 2 2 16 2 2 3" xfId="6128" xr:uid="{00000000-0005-0000-0000-0000F3170000}"/>
    <cellStyle name="Normal 2 2 2 2 2 2 2 2 2 2 2 2 2 16 2 2 4" xfId="6129" xr:uid="{00000000-0005-0000-0000-0000F4170000}"/>
    <cellStyle name="Normal 2 2 2 2 2 2 2 2 2 2 2 2 2 16 2 2 5" xfId="6130" xr:uid="{00000000-0005-0000-0000-0000F5170000}"/>
    <cellStyle name="Normal 2 2 2 2 2 2 2 2 2 2 2 2 2 16 2 2 6" xfId="6131" xr:uid="{00000000-0005-0000-0000-0000F6170000}"/>
    <cellStyle name="Normal 2 2 2 2 2 2 2 2 2 2 2 2 2 16 2 2 7" xfId="6132" xr:uid="{00000000-0005-0000-0000-0000F7170000}"/>
    <cellStyle name="Normal 2 2 2 2 2 2 2 2 2 2 2 2 2 16 2 2 8" xfId="6133" xr:uid="{00000000-0005-0000-0000-0000F8170000}"/>
    <cellStyle name="Normal 2 2 2 2 2 2 2 2 2 2 2 2 2 16 2 2 8 2" xfId="6134" xr:uid="{00000000-0005-0000-0000-0000F9170000}"/>
    <cellStyle name="Normal 2 2 2 2 2 2 2 2 2 2 2 2 2 16 2 2 8 3" xfId="6135" xr:uid="{00000000-0005-0000-0000-0000FA170000}"/>
    <cellStyle name="Normal 2 2 2 2 2 2 2 2 2 2 2 2 2 16 2 2 8 4" xfId="6136" xr:uid="{00000000-0005-0000-0000-0000FB170000}"/>
    <cellStyle name="Normal 2 2 2 2 2 2 2 2 2 2 2 2 2 16 2 2 9" xfId="6137" xr:uid="{00000000-0005-0000-0000-0000FC170000}"/>
    <cellStyle name="Normal 2 2 2 2 2 2 2 2 2 2 2 2 2 16 2 3" xfId="6138" xr:uid="{00000000-0005-0000-0000-0000FD170000}"/>
    <cellStyle name="Normal 2 2 2 2 2 2 2 2 2 2 2 2 2 16 2 3 2" xfId="6139" xr:uid="{00000000-0005-0000-0000-0000FE170000}"/>
    <cellStyle name="Normal 2 2 2 2 2 2 2 2 2 2 2 2 2 16 2 3 2 2" xfId="6140" xr:uid="{00000000-0005-0000-0000-0000FF170000}"/>
    <cellStyle name="Normal 2 2 2 2 2 2 2 2 2 2 2 2 2 16 2 3 2 3" xfId="6141" xr:uid="{00000000-0005-0000-0000-000000180000}"/>
    <cellStyle name="Normal 2 2 2 2 2 2 2 2 2 2 2 2 2 16 2 3 2 4" xfId="6142" xr:uid="{00000000-0005-0000-0000-000001180000}"/>
    <cellStyle name="Normal 2 2 2 2 2 2 2 2 2 2 2 2 2 16 2 3 3" xfId="6143" xr:uid="{00000000-0005-0000-0000-000002180000}"/>
    <cellStyle name="Normal 2 2 2 2 2 2 2 2 2 2 2 2 2 16 2 3 4" xfId="6144" xr:uid="{00000000-0005-0000-0000-000003180000}"/>
    <cellStyle name="Normal 2 2 2 2 2 2 2 2 2 2 2 2 2 16 2 3 5" xfId="6145" xr:uid="{00000000-0005-0000-0000-000004180000}"/>
    <cellStyle name="Normal 2 2 2 2 2 2 2 2 2 2 2 2 2 16 2 3 6" xfId="6146" xr:uid="{00000000-0005-0000-0000-000005180000}"/>
    <cellStyle name="Normal 2 2 2 2 2 2 2 2 2 2 2 2 2 16 2 4" xfId="6147" xr:uid="{00000000-0005-0000-0000-000006180000}"/>
    <cellStyle name="Normal 2 2 2 2 2 2 2 2 2 2 2 2 2 16 2 5" xfId="6148" xr:uid="{00000000-0005-0000-0000-000007180000}"/>
    <cellStyle name="Normal 2 2 2 2 2 2 2 2 2 2 2 2 2 16 2 6" xfId="6149" xr:uid="{00000000-0005-0000-0000-000008180000}"/>
    <cellStyle name="Normal 2 2 2 2 2 2 2 2 2 2 2 2 2 16 2 7" xfId="6150" xr:uid="{00000000-0005-0000-0000-000009180000}"/>
    <cellStyle name="Normal 2 2 2 2 2 2 2 2 2 2 2 2 2 16 2 8" xfId="6151" xr:uid="{00000000-0005-0000-0000-00000A180000}"/>
    <cellStyle name="Normal 2 2 2 2 2 2 2 2 2 2 2 2 2 16 2 8 2" xfId="6152" xr:uid="{00000000-0005-0000-0000-00000B180000}"/>
    <cellStyle name="Normal 2 2 2 2 2 2 2 2 2 2 2 2 2 16 2 8 3" xfId="6153" xr:uid="{00000000-0005-0000-0000-00000C180000}"/>
    <cellStyle name="Normal 2 2 2 2 2 2 2 2 2 2 2 2 2 16 2 8 4" xfId="6154" xr:uid="{00000000-0005-0000-0000-00000D180000}"/>
    <cellStyle name="Normal 2 2 2 2 2 2 2 2 2 2 2 2 2 16 2 9" xfId="6155" xr:uid="{00000000-0005-0000-0000-00000E180000}"/>
    <cellStyle name="Normal 2 2 2 2 2 2 2 2 2 2 2 2 2 16 3" xfId="6156" xr:uid="{00000000-0005-0000-0000-00000F180000}"/>
    <cellStyle name="Normal 2 2 2 2 2 2 2 2 2 2 2 2 2 16 4" xfId="6157" xr:uid="{00000000-0005-0000-0000-000010180000}"/>
    <cellStyle name="Normal 2 2 2 2 2 2 2 2 2 2 2 2 2 16 5" xfId="6158" xr:uid="{00000000-0005-0000-0000-000011180000}"/>
    <cellStyle name="Normal 2 2 2 2 2 2 2 2 2 2 2 2 2 16 5 2" xfId="6159" xr:uid="{00000000-0005-0000-0000-000012180000}"/>
    <cellStyle name="Normal 2 2 2 2 2 2 2 2 2 2 2 2 2 16 5 2 2" xfId="6160" xr:uid="{00000000-0005-0000-0000-000013180000}"/>
    <cellStyle name="Normal 2 2 2 2 2 2 2 2 2 2 2 2 2 16 5 2 3" xfId="6161" xr:uid="{00000000-0005-0000-0000-000014180000}"/>
    <cellStyle name="Normal 2 2 2 2 2 2 2 2 2 2 2 2 2 16 5 2 4" xfId="6162" xr:uid="{00000000-0005-0000-0000-000015180000}"/>
    <cellStyle name="Normal 2 2 2 2 2 2 2 2 2 2 2 2 2 16 5 3" xfId="6163" xr:uid="{00000000-0005-0000-0000-000016180000}"/>
    <cellStyle name="Normal 2 2 2 2 2 2 2 2 2 2 2 2 2 16 5 4" xfId="6164" xr:uid="{00000000-0005-0000-0000-000017180000}"/>
    <cellStyle name="Normal 2 2 2 2 2 2 2 2 2 2 2 2 2 16 5 5" xfId="6165" xr:uid="{00000000-0005-0000-0000-000018180000}"/>
    <cellStyle name="Normal 2 2 2 2 2 2 2 2 2 2 2 2 2 16 5 6" xfId="6166" xr:uid="{00000000-0005-0000-0000-000019180000}"/>
    <cellStyle name="Normal 2 2 2 2 2 2 2 2 2 2 2 2 2 16 6" xfId="6167" xr:uid="{00000000-0005-0000-0000-00001A180000}"/>
    <cellStyle name="Normal 2 2 2 2 2 2 2 2 2 2 2 2 2 16 7" xfId="6168" xr:uid="{00000000-0005-0000-0000-00001B180000}"/>
    <cellStyle name="Normal 2 2 2 2 2 2 2 2 2 2 2 2 2 16 8" xfId="6169" xr:uid="{00000000-0005-0000-0000-00001C180000}"/>
    <cellStyle name="Normal 2 2 2 2 2 2 2 2 2 2 2 2 2 16 9" xfId="6170" xr:uid="{00000000-0005-0000-0000-00001D180000}"/>
    <cellStyle name="Normal 2 2 2 2 2 2 2 2 2 2 2 2 2 17" xfId="6171" xr:uid="{00000000-0005-0000-0000-00001E180000}"/>
    <cellStyle name="Normal 2 2 2 2 2 2 2 2 2 2 2 2 2 18" xfId="6172" xr:uid="{00000000-0005-0000-0000-00001F180000}"/>
    <cellStyle name="Normal 2 2 2 2 2 2 2 2 2 2 2 2 2 18 10" xfId="6173" xr:uid="{00000000-0005-0000-0000-000020180000}"/>
    <cellStyle name="Normal 2 2 2 2 2 2 2 2 2 2 2 2 2 18 11" xfId="6174" xr:uid="{00000000-0005-0000-0000-000021180000}"/>
    <cellStyle name="Normal 2 2 2 2 2 2 2 2 2 2 2 2 2 18 2" xfId="6175" xr:uid="{00000000-0005-0000-0000-000022180000}"/>
    <cellStyle name="Normal 2 2 2 2 2 2 2 2 2 2 2 2 2 18 2 10" xfId="6176" xr:uid="{00000000-0005-0000-0000-000023180000}"/>
    <cellStyle name="Normal 2 2 2 2 2 2 2 2 2 2 2 2 2 18 2 11" xfId="6177" xr:uid="{00000000-0005-0000-0000-000024180000}"/>
    <cellStyle name="Normal 2 2 2 2 2 2 2 2 2 2 2 2 2 18 2 2" xfId="6178" xr:uid="{00000000-0005-0000-0000-000025180000}"/>
    <cellStyle name="Normal 2 2 2 2 2 2 2 2 2 2 2 2 2 18 2 2 2" xfId="6179" xr:uid="{00000000-0005-0000-0000-000026180000}"/>
    <cellStyle name="Normal 2 2 2 2 2 2 2 2 2 2 2 2 2 18 2 2 2 2" xfId="6180" xr:uid="{00000000-0005-0000-0000-000027180000}"/>
    <cellStyle name="Normal 2 2 2 2 2 2 2 2 2 2 2 2 2 18 2 2 2 3" xfId="6181" xr:uid="{00000000-0005-0000-0000-000028180000}"/>
    <cellStyle name="Normal 2 2 2 2 2 2 2 2 2 2 2 2 2 18 2 2 2 4" xfId="6182" xr:uid="{00000000-0005-0000-0000-000029180000}"/>
    <cellStyle name="Normal 2 2 2 2 2 2 2 2 2 2 2 2 2 18 2 2 3" xfId="6183" xr:uid="{00000000-0005-0000-0000-00002A180000}"/>
    <cellStyle name="Normal 2 2 2 2 2 2 2 2 2 2 2 2 2 18 2 2 4" xfId="6184" xr:uid="{00000000-0005-0000-0000-00002B180000}"/>
    <cellStyle name="Normal 2 2 2 2 2 2 2 2 2 2 2 2 2 18 2 2 5" xfId="6185" xr:uid="{00000000-0005-0000-0000-00002C180000}"/>
    <cellStyle name="Normal 2 2 2 2 2 2 2 2 2 2 2 2 2 18 2 2 6" xfId="6186" xr:uid="{00000000-0005-0000-0000-00002D180000}"/>
    <cellStyle name="Normal 2 2 2 2 2 2 2 2 2 2 2 2 2 18 2 3" xfId="6187" xr:uid="{00000000-0005-0000-0000-00002E180000}"/>
    <cellStyle name="Normal 2 2 2 2 2 2 2 2 2 2 2 2 2 18 2 4" xfId="6188" xr:uid="{00000000-0005-0000-0000-00002F180000}"/>
    <cellStyle name="Normal 2 2 2 2 2 2 2 2 2 2 2 2 2 18 2 5" xfId="6189" xr:uid="{00000000-0005-0000-0000-000030180000}"/>
    <cellStyle name="Normal 2 2 2 2 2 2 2 2 2 2 2 2 2 18 2 6" xfId="6190" xr:uid="{00000000-0005-0000-0000-000031180000}"/>
    <cellStyle name="Normal 2 2 2 2 2 2 2 2 2 2 2 2 2 18 2 7" xfId="6191" xr:uid="{00000000-0005-0000-0000-000032180000}"/>
    <cellStyle name="Normal 2 2 2 2 2 2 2 2 2 2 2 2 2 18 2 8" xfId="6192" xr:uid="{00000000-0005-0000-0000-000033180000}"/>
    <cellStyle name="Normal 2 2 2 2 2 2 2 2 2 2 2 2 2 18 2 8 2" xfId="6193" xr:uid="{00000000-0005-0000-0000-000034180000}"/>
    <cellStyle name="Normal 2 2 2 2 2 2 2 2 2 2 2 2 2 18 2 8 3" xfId="6194" xr:uid="{00000000-0005-0000-0000-000035180000}"/>
    <cellStyle name="Normal 2 2 2 2 2 2 2 2 2 2 2 2 2 18 2 8 4" xfId="6195" xr:uid="{00000000-0005-0000-0000-000036180000}"/>
    <cellStyle name="Normal 2 2 2 2 2 2 2 2 2 2 2 2 2 18 2 9" xfId="6196" xr:uid="{00000000-0005-0000-0000-000037180000}"/>
    <cellStyle name="Normal 2 2 2 2 2 2 2 2 2 2 2 2 2 18 3" xfId="6197" xr:uid="{00000000-0005-0000-0000-000038180000}"/>
    <cellStyle name="Normal 2 2 2 2 2 2 2 2 2 2 2 2 2 18 3 2" xfId="6198" xr:uid="{00000000-0005-0000-0000-000039180000}"/>
    <cellStyle name="Normal 2 2 2 2 2 2 2 2 2 2 2 2 2 18 3 2 2" xfId="6199" xr:uid="{00000000-0005-0000-0000-00003A180000}"/>
    <cellStyle name="Normal 2 2 2 2 2 2 2 2 2 2 2 2 2 18 3 2 3" xfId="6200" xr:uid="{00000000-0005-0000-0000-00003B180000}"/>
    <cellStyle name="Normal 2 2 2 2 2 2 2 2 2 2 2 2 2 18 3 2 4" xfId="6201" xr:uid="{00000000-0005-0000-0000-00003C180000}"/>
    <cellStyle name="Normal 2 2 2 2 2 2 2 2 2 2 2 2 2 18 3 3" xfId="6202" xr:uid="{00000000-0005-0000-0000-00003D180000}"/>
    <cellStyle name="Normal 2 2 2 2 2 2 2 2 2 2 2 2 2 18 3 4" xfId="6203" xr:uid="{00000000-0005-0000-0000-00003E180000}"/>
    <cellStyle name="Normal 2 2 2 2 2 2 2 2 2 2 2 2 2 18 3 5" xfId="6204" xr:uid="{00000000-0005-0000-0000-00003F180000}"/>
    <cellStyle name="Normal 2 2 2 2 2 2 2 2 2 2 2 2 2 18 3 6" xfId="6205" xr:uid="{00000000-0005-0000-0000-000040180000}"/>
    <cellStyle name="Normal 2 2 2 2 2 2 2 2 2 2 2 2 2 18 4" xfId="6206" xr:uid="{00000000-0005-0000-0000-000041180000}"/>
    <cellStyle name="Normal 2 2 2 2 2 2 2 2 2 2 2 2 2 18 5" xfId="6207" xr:uid="{00000000-0005-0000-0000-000042180000}"/>
    <cellStyle name="Normal 2 2 2 2 2 2 2 2 2 2 2 2 2 18 6" xfId="6208" xr:uid="{00000000-0005-0000-0000-000043180000}"/>
    <cellStyle name="Normal 2 2 2 2 2 2 2 2 2 2 2 2 2 18 7" xfId="6209" xr:uid="{00000000-0005-0000-0000-000044180000}"/>
    <cellStyle name="Normal 2 2 2 2 2 2 2 2 2 2 2 2 2 18 8" xfId="6210" xr:uid="{00000000-0005-0000-0000-000045180000}"/>
    <cellStyle name="Normal 2 2 2 2 2 2 2 2 2 2 2 2 2 18 8 2" xfId="6211" xr:uid="{00000000-0005-0000-0000-000046180000}"/>
    <cellStyle name="Normal 2 2 2 2 2 2 2 2 2 2 2 2 2 18 8 3" xfId="6212" xr:uid="{00000000-0005-0000-0000-000047180000}"/>
    <cellStyle name="Normal 2 2 2 2 2 2 2 2 2 2 2 2 2 18 8 4" xfId="6213" xr:uid="{00000000-0005-0000-0000-000048180000}"/>
    <cellStyle name="Normal 2 2 2 2 2 2 2 2 2 2 2 2 2 18 9" xfId="6214" xr:uid="{00000000-0005-0000-0000-000049180000}"/>
    <cellStyle name="Normal 2 2 2 2 2 2 2 2 2 2 2 2 2 19" xfId="6215" xr:uid="{00000000-0005-0000-0000-00004A180000}"/>
    <cellStyle name="Normal 2 2 2 2 2 2 2 2 2 2 2 2 2 2" xfId="6216" xr:uid="{00000000-0005-0000-0000-00004B180000}"/>
    <cellStyle name="Normal 2 2 2 2 2 2 2 2 2 2 2 2 2 2 10" xfId="6217" xr:uid="{00000000-0005-0000-0000-00004C180000}"/>
    <cellStyle name="Normal 2 2 2 2 2 2 2 2 2 2 2 2 2 2 11" xfId="6218" xr:uid="{00000000-0005-0000-0000-00004D180000}"/>
    <cellStyle name="Normal 2 2 2 2 2 2 2 2 2 2 2 2 2 2 12" xfId="6219" xr:uid="{00000000-0005-0000-0000-00004E180000}"/>
    <cellStyle name="Normal 2 2 2 2 2 2 2 2 2 2 2 2 2 2 13" xfId="6220" xr:uid="{00000000-0005-0000-0000-00004F180000}"/>
    <cellStyle name="Normal 2 2 2 2 2 2 2 2 2 2 2 2 2 2 14" xfId="6221" xr:uid="{00000000-0005-0000-0000-000050180000}"/>
    <cellStyle name="Normal 2 2 2 2 2 2 2 2 2 2 2 2 2 2 15" xfId="6222" xr:uid="{00000000-0005-0000-0000-000051180000}"/>
    <cellStyle name="Normal 2 2 2 2 2 2 2 2 2 2 2 2 2 2 16" xfId="6223" xr:uid="{00000000-0005-0000-0000-000052180000}"/>
    <cellStyle name="Normal 2 2 2 2 2 2 2 2 2 2 2 2 2 2 16 10" xfId="6224" xr:uid="{00000000-0005-0000-0000-000053180000}"/>
    <cellStyle name="Normal 2 2 2 2 2 2 2 2 2 2 2 2 2 2 16 11" xfId="6225" xr:uid="{00000000-0005-0000-0000-000054180000}"/>
    <cellStyle name="Normal 2 2 2 2 2 2 2 2 2 2 2 2 2 2 16 11 2" xfId="6226" xr:uid="{00000000-0005-0000-0000-000055180000}"/>
    <cellStyle name="Normal 2 2 2 2 2 2 2 2 2 2 2 2 2 2 16 11 3" xfId="6227" xr:uid="{00000000-0005-0000-0000-000056180000}"/>
    <cellStyle name="Normal 2 2 2 2 2 2 2 2 2 2 2 2 2 2 16 11 4" xfId="6228" xr:uid="{00000000-0005-0000-0000-000057180000}"/>
    <cellStyle name="Normal 2 2 2 2 2 2 2 2 2 2 2 2 2 2 16 12" xfId="6229" xr:uid="{00000000-0005-0000-0000-000058180000}"/>
    <cellStyle name="Normal 2 2 2 2 2 2 2 2 2 2 2 2 2 2 16 13" xfId="6230" xr:uid="{00000000-0005-0000-0000-000059180000}"/>
    <cellStyle name="Normal 2 2 2 2 2 2 2 2 2 2 2 2 2 2 16 14" xfId="6231" xr:uid="{00000000-0005-0000-0000-00005A180000}"/>
    <cellStyle name="Normal 2 2 2 2 2 2 2 2 2 2 2 2 2 2 16 2" xfId="6232" xr:uid="{00000000-0005-0000-0000-00005B180000}"/>
    <cellStyle name="Normal 2 2 2 2 2 2 2 2 2 2 2 2 2 2 16 2 10" xfId="6233" xr:uid="{00000000-0005-0000-0000-00005C180000}"/>
    <cellStyle name="Normal 2 2 2 2 2 2 2 2 2 2 2 2 2 2 16 2 11" xfId="6234" xr:uid="{00000000-0005-0000-0000-00005D180000}"/>
    <cellStyle name="Normal 2 2 2 2 2 2 2 2 2 2 2 2 2 2 16 2 2" xfId="6235" xr:uid="{00000000-0005-0000-0000-00005E180000}"/>
    <cellStyle name="Normal 2 2 2 2 2 2 2 2 2 2 2 2 2 2 16 2 2 10" xfId="6236" xr:uid="{00000000-0005-0000-0000-00005F180000}"/>
    <cellStyle name="Normal 2 2 2 2 2 2 2 2 2 2 2 2 2 2 16 2 2 11" xfId="6237" xr:uid="{00000000-0005-0000-0000-000060180000}"/>
    <cellStyle name="Normal 2 2 2 2 2 2 2 2 2 2 2 2 2 2 16 2 2 2" xfId="6238" xr:uid="{00000000-0005-0000-0000-000061180000}"/>
    <cellStyle name="Normal 2 2 2 2 2 2 2 2 2 2 2 2 2 2 16 2 2 2 2" xfId="6239" xr:uid="{00000000-0005-0000-0000-000062180000}"/>
    <cellStyle name="Normal 2 2 2 2 2 2 2 2 2 2 2 2 2 2 16 2 2 2 2 2" xfId="6240" xr:uid="{00000000-0005-0000-0000-000063180000}"/>
    <cellStyle name="Normal 2 2 2 2 2 2 2 2 2 2 2 2 2 2 16 2 2 2 2 3" xfId="6241" xr:uid="{00000000-0005-0000-0000-000064180000}"/>
    <cellStyle name="Normal 2 2 2 2 2 2 2 2 2 2 2 2 2 2 16 2 2 2 2 4" xfId="6242" xr:uid="{00000000-0005-0000-0000-000065180000}"/>
    <cellStyle name="Normal 2 2 2 2 2 2 2 2 2 2 2 2 2 2 16 2 2 2 3" xfId="6243" xr:uid="{00000000-0005-0000-0000-000066180000}"/>
    <cellStyle name="Normal 2 2 2 2 2 2 2 2 2 2 2 2 2 2 16 2 2 2 4" xfId="6244" xr:uid="{00000000-0005-0000-0000-000067180000}"/>
    <cellStyle name="Normal 2 2 2 2 2 2 2 2 2 2 2 2 2 2 16 2 2 2 5" xfId="6245" xr:uid="{00000000-0005-0000-0000-000068180000}"/>
    <cellStyle name="Normal 2 2 2 2 2 2 2 2 2 2 2 2 2 2 16 2 2 2 6" xfId="6246" xr:uid="{00000000-0005-0000-0000-000069180000}"/>
    <cellStyle name="Normal 2 2 2 2 2 2 2 2 2 2 2 2 2 2 16 2 2 3" xfId="6247" xr:uid="{00000000-0005-0000-0000-00006A180000}"/>
    <cellStyle name="Normal 2 2 2 2 2 2 2 2 2 2 2 2 2 2 16 2 2 4" xfId="6248" xr:uid="{00000000-0005-0000-0000-00006B180000}"/>
    <cellStyle name="Normal 2 2 2 2 2 2 2 2 2 2 2 2 2 2 16 2 2 5" xfId="6249" xr:uid="{00000000-0005-0000-0000-00006C180000}"/>
    <cellStyle name="Normal 2 2 2 2 2 2 2 2 2 2 2 2 2 2 16 2 2 6" xfId="6250" xr:uid="{00000000-0005-0000-0000-00006D180000}"/>
    <cellStyle name="Normal 2 2 2 2 2 2 2 2 2 2 2 2 2 2 16 2 2 7" xfId="6251" xr:uid="{00000000-0005-0000-0000-00006E180000}"/>
    <cellStyle name="Normal 2 2 2 2 2 2 2 2 2 2 2 2 2 2 16 2 2 8" xfId="6252" xr:uid="{00000000-0005-0000-0000-00006F180000}"/>
    <cellStyle name="Normal 2 2 2 2 2 2 2 2 2 2 2 2 2 2 16 2 2 8 2" xfId="6253" xr:uid="{00000000-0005-0000-0000-000070180000}"/>
    <cellStyle name="Normal 2 2 2 2 2 2 2 2 2 2 2 2 2 2 16 2 2 8 3" xfId="6254" xr:uid="{00000000-0005-0000-0000-000071180000}"/>
    <cellStyle name="Normal 2 2 2 2 2 2 2 2 2 2 2 2 2 2 16 2 2 8 4" xfId="6255" xr:uid="{00000000-0005-0000-0000-000072180000}"/>
    <cellStyle name="Normal 2 2 2 2 2 2 2 2 2 2 2 2 2 2 16 2 2 9" xfId="6256" xr:uid="{00000000-0005-0000-0000-000073180000}"/>
    <cellStyle name="Normal 2 2 2 2 2 2 2 2 2 2 2 2 2 2 16 2 3" xfId="6257" xr:uid="{00000000-0005-0000-0000-000074180000}"/>
    <cellStyle name="Normal 2 2 2 2 2 2 2 2 2 2 2 2 2 2 16 2 3 2" xfId="6258" xr:uid="{00000000-0005-0000-0000-000075180000}"/>
    <cellStyle name="Normal 2 2 2 2 2 2 2 2 2 2 2 2 2 2 16 2 3 2 2" xfId="6259" xr:uid="{00000000-0005-0000-0000-000076180000}"/>
    <cellStyle name="Normal 2 2 2 2 2 2 2 2 2 2 2 2 2 2 16 2 3 2 3" xfId="6260" xr:uid="{00000000-0005-0000-0000-000077180000}"/>
    <cellStyle name="Normal 2 2 2 2 2 2 2 2 2 2 2 2 2 2 16 2 3 2 4" xfId="6261" xr:uid="{00000000-0005-0000-0000-000078180000}"/>
    <cellStyle name="Normal 2 2 2 2 2 2 2 2 2 2 2 2 2 2 16 2 3 3" xfId="6262" xr:uid="{00000000-0005-0000-0000-000079180000}"/>
    <cellStyle name="Normal 2 2 2 2 2 2 2 2 2 2 2 2 2 2 16 2 3 4" xfId="6263" xr:uid="{00000000-0005-0000-0000-00007A180000}"/>
    <cellStyle name="Normal 2 2 2 2 2 2 2 2 2 2 2 2 2 2 16 2 3 5" xfId="6264" xr:uid="{00000000-0005-0000-0000-00007B180000}"/>
    <cellStyle name="Normal 2 2 2 2 2 2 2 2 2 2 2 2 2 2 16 2 3 6" xfId="6265" xr:uid="{00000000-0005-0000-0000-00007C180000}"/>
    <cellStyle name="Normal 2 2 2 2 2 2 2 2 2 2 2 2 2 2 16 2 4" xfId="6266" xr:uid="{00000000-0005-0000-0000-00007D180000}"/>
    <cellStyle name="Normal 2 2 2 2 2 2 2 2 2 2 2 2 2 2 16 2 5" xfId="6267" xr:uid="{00000000-0005-0000-0000-00007E180000}"/>
    <cellStyle name="Normal 2 2 2 2 2 2 2 2 2 2 2 2 2 2 16 2 6" xfId="6268" xr:uid="{00000000-0005-0000-0000-00007F180000}"/>
    <cellStyle name="Normal 2 2 2 2 2 2 2 2 2 2 2 2 2 2 16 2 7" xfId="6269" xr:uid="{00000000-0005-0000-0000-000080180000}"/>
    <cellStyle name="Normal 2 2 2 2 2 2 2 2 2 2 2 2 2 2 16 2 8" xfId="6270" xr:uid="{00000000-0005-0000-0000-000081180000}"/>
    <cellStyle name="Normal 2 2 2 2 2 2 2 2 2 2 2 2 2 2 16 2 8 2" xfId="6271" xr:uid="{00000000-0005-0000-0000-000082180000}"/>
    <cellStyle name="Normal 2 2 2 2 2 2 2 2 2 2 2 2 2 2 16 2 8 3" xfId="6272" xr:uid="{00000000-0005-0000-0000-000083180000}"/>
    <cellStyle name="Normal 2 2 2 2 2 2 2 2 2 2 2 2 2 2 16 2 8 4" xfId="6273" xr:uid="{00000000-0005-0000-0000-000084180000}"/>
    <cellStyle name="Normal 2 2 2 2 2 2 2 2 2 2 2 2 2 2 16 2 9" xfId="6274" xr:uid="{00000000-0005-0000-0000-000085180000}"/>
    <cellStyle name="Normal 2 2 2 2 2 2 2 2 2 2 2 2 2 2 16 3" xfId="6275" xr:uid="{00000000-0005-0000-0000-000086180000}"/>
    <cellStyle name="Normal 2 2 2 2 2 2 2 2 2 2 2 2 2 2 16 4" xfId="6276" xr:uid="{00000000-0005-0000-0000-000087180000}"/>
    <cellStyle name="Normal 2 2 2 2 2 2 2 2 2 2 2 2 2 2 16 5" xfId="6277" xr:uid="{00000000-0005-0000-0000-000088180000}"/>
    <cellStyle name="Normal 2 2 2 2 2 2 2 2 2 2 2 2 2 2 16 5 2" xfId="6278" xr:uid="{00000000-0005-0000-0000-000089180000}"/>
    <cellStyle name="Normal 2 2 2 2 2 2 2 2 2 2 2 2 2 2 16 5 2 2" xfId="6279" xr:uid="{00000000-0005-0000-0000-00008A180000}"/>
    <cellStyle name="Normal 2 2 2 2 2 2 2 2 2 2 2 2 2 2 16 5 2 3" xfId="6280" xr:uid="{00000000-0005-0000-0000-00008B180000}"/>
    <cellStyle name="Normal 2 2 2 2 2 2 2 2 2 2 2 2 2 2 16 5 2 4" xfId="6281" xr:uid="{00000000-0005-0000-0000-00008C180000}"/>
    <cellStyle name="Normal 2 2 2 2 2 2 2 2 2 2 2 2 2 2 16 5 3" xfId="6282" xr:uid="{00000000-0005-0000-0000-00008D180000}"/>
    <cellStyle name="Normal 2 2 2 2 2 2 2 2 2 2 2 2 2 2 16 5 4" xfId="6283" xr:uid="{00000000-0005-0000-0000-00008E180000}"/>
    <cellStyle name="Normal 2 2 2 2 2 2 2 2 2 2 2 2 2 2 16 5 5" xfId="6284" xr:uid="{00000000-0005-0000-0000-00008F180000}"/>
    <cellStyle name="Normal 2 2 2 2 2 2 2 2 2 2 2 2 2 2 16 5 6" xfId="6285" xr:uid="{00000000-0005-0000-0000-000090180000}"/>
    <cellStyle name="Normal 2 2 2 2 2 2 2 2 2 2 2 2 2 2 16 6" xfId="6286" xr:uid="{00000000-0005-0000-0000-000091180000}"/>
    <cellStyle name="Normal 2 2 2 2 2 2 2 2 2 2 2 2 2 2 16 7" xfId="6287" xr:uid="{00000000-0005-0000-0000-000092180000}"/>
    <cellStyle name="Normal 2 2 2 2 2 2 2 2 2 2 2 2 2 2 16 8" xfId="6288" xr:uid="{00000000-0005-0000-0000-000093180000}"/>
    <cellStyle name="Normal 2 2 2 2 2 2 2 2 2 2 2 2 2 2 16 9" xfId="6289" xr:uid="{00000000-0005-0000-0000-000094180000}"/>
    <cellStyle name="Normal 2 2 2 2 2 2 2 2 2 2 2 2 2 2 17" xfId="6290" xr:uid="{00000000-0005-0000-0000-000095180000}"/>
    <cellStyle name="Normal 2 2 2 2 2 2 2 2 2 2 2 2 2 2 18" xfId="6291" xr:uid="{00000000-0005-0000-0000-000096180000}"/>
    <cellStyle name="Normal 2 2 2 2 2 2 2 2 2 2 2 2 2 2 18 10" xfId="6292" xr:uid="{00000000-0005-0000-0000-000097180000}"/>
    <cellStyle name="Normal 2 2 2 2 2 2 2 2 2 2 2 2 2 2 18 11" xfId="6293" xr:uid="{00000000-0005-0000-0000-000098180000}"/>
    <cellStyle name="Normal 2 2 2 2 2 2 2 2 2 2 2 2 2 2 18 2" xfId="6294" xr:uid="{00000000-0005-0000-0000-000099180000}"/>
    <cellStyle name="Normal 2 2 2 2 2 2 2 2 2 2 2 2 2 2 18 2 10" xfId="6295" xr:uid="{00000000-0005-0000-0000-00009A180000}"/>
    <cellStyle name="Normal 2 2 2 2 2 2 2 2 2 2 2 2 2 2 18 2 11" xfId="6296" xr:uid="{00000000-0005-0000-0000-00009B180000}"/>
    <cellStyle name="Normal 2 2 2 2 2 2 2 2 2 2 2 2 2 2 18 2 2" xfId="6297" xr:uid="{00000000-0005-0000-0000-00009C180000}"/>
    <cellStyle name="Normal 2 2 2 2 2 2 2 2 2 2 2 2 2 2 18 2 2 2" xfId="6298" xr:uid="{00000000-0005-0000-0000-00009D180000}"/>
    <cellStyle name="Normal 2 2 2 2 2 2 2 2 2 2 2 2 2 2 18 2 2 2 2" xfId="6299" xr:uid="{00000000-0005-0000-0000-00009E180000}"/>
    <cellStyle name="Normal 2 2 2 2 2 2 2 2 2 2 2 2 2 2 18 2 2 2 3" xfId="6300" xr:uid="{00000000-0005-0000-0000-00009F180000}"/>
    <cellStyle name="Normal 2 2 2 2 2 2 2 2 2 2 2 2 2 2 18 2 2 2 4" xfId="6301" xr:uid="{00000000-0005-0000-0000-0000A0180000}"/>
    <cellStyle name="Normal 2 2 2 2 2 2 2 2 2 2 2 2 2 2 18 2 2 3" xfId="6302" xr:uid="{00000000-0005-0000-0000-0000A1180000}"/>
    <cellStyle name="Normal 2 2 2 2 2 2 2 2 2 2 2 2 2 2 18 2 2 4" xfId="6303" xr:uid="{00000000-0005-0000-0000-0000A2180000}"/>
    <cellStyle name="Normal 2 2 2 2 2 2 2 2 2 2 2 2 2 2 18 2 2 5" xfId="6304" xr:uid="{00000000-0005-0000-0000-0000A3180000}"/>
    <cellStyle name="Normal 2 2 2 2 2 2 2 2 2 2 2 2 2 2 18 2 2 6" xfId="6305" xr:uid="{00000000-0005-0000-0000-0000A4180000}"/>
    <cellStyle name="Normal 2 2 2 2 2 2 2 2 2 2 2 2 2 2 18 2 3" xfId="6306" xr:uid="{00000000-0005-0000-0000-0000A5180000}"/>
    <cellStyle name="Normal 2 2 2 2 2 2 2 2 2 2 2 2 2 2 18 2 4" xfId="6307" xr:uid="{00000000-0005-0000-0000-0000A6180000}"/>
    <cellStyle name="Normal 2 2 2 2 2 2 2 2 2 2 2 2 2 2 18 2 5" xfId="6308" xr:uid="{00000000-0005-0000-0000-0000A7180000}"/>
    <cellStyle name="Normal 2 2 2 2 2 2 2 2 2 2 2 2 2 2 18 2 6" xfId="6309" xr:uid="{00000000-0005-0000-0000-0000A8180000}"/>
    <cellStyle name="Normal 2 2 2 2 2 2 2 2 2 2 2 2 2 2 18 2 7" xfId="6310" xr:uid="{00000000-0005-0000-0000-0000A9180000}"/>
    <cellStyle name="Normal 2 2 2 2 2 2 2 2 2 2 2 2 2 2 18 2 8" xfId="6311" xr:uid="{00000000-0005-0000-0000-0000AA180000}"/>
    <cellStyle name="Normal 2 2 2 2 2 2 2 2 2 2 2 2 2 2 18 2 8 2" xfId="6312" xr:uid="{00000000-0005-0000-0000-0000AB180000}"/>
    <cellStyle name="Normal 2 2 2 2 2 2 2 2 2 2 2 2 2 2 18 2 8 3" xfId="6313" xr:uid="{00000000-0005-0000-0000-0000AC180000}"/>
    <cellStyle name="Normal 2 2 2 2 2 2 2 2 2 2 2 2 2 2 18 2 8 4" xfId="6314" xr:uid="{00000000-0005-0000-0000-0000AD180000}"/>
    <cellStyle name="Normal 2 2 2 2 2 2 2 2 2 2 2 2 2 2 18 2 9" xfId="6315" xr:uid="{00000000-0005-0000-0000-0000AE180000}"/>
    <cellStyle name="Normal 2 2 2 2 2 2 2 2 2 2 2 2 2 2 18 3" xfId="6316" xr:uid="{00000000-0005-0000-0000-0000AF180000}"/>
    <cellStyle name="Normal 2 2 2 2 2 2 2 2 2 2 2 2 2 2 18 3 2" xfId="6317" xr:uid="{00000000-0005-0000-0000-0000B0180000}"/>
    <cellStyle name="Normal 2 2 2 2 2 2 2 2 2 2 2 2 2 2 18 3 2 2" xfId="6318" xr:uid="{00000000-0005-0000-0000-0000B1180000}"/>
    <cellStyle name="Normal 2 2 2 2 2 2 2 2 2 2 2 2 2 2 18 3 2 3" xfId="6319" xr:uid="{00000000-0005-0000-0000-0000B2180000}"/>
    <cellStyle name="Normal 2 2 2 2 2 2 2 2 2 2 2 2 2 2 18 3 2 4" xfId="6320" xr:uid="{00000000-0005-0000-0000-0000B3180000}"/>
    <cellStyle name="Normal 2 2 2 2 2 2 2 2 2 2 2 2 2 2 18 3 3" xfId="6321" xr:uid="{00000000-0005-0000-0000-0000B4180000}"/>
    <cellStyle name="Normal 2 2 2 2 2 2 2 2 2 2 2 2 2 2 18 3 4" xfId="6322" xr:uid="{00000000-0005-0000-0000-0000B5180000}"/>
    <cellStyle name="Normal 2 2 2 2 2 2 2 2 2 2 2 2 2 2 18 3 5" xfId="6323" xr:uid="{00000000-0005-0000-0000-0000B6180000}"/>
    <cellStyle name="Normal 2 2 2 2 2 2 2 2 2 2 2 2 2 2 18 3 6" xfId="6324" xr:uid="{00000000-0005-0000-0000-0000B7180000}"/>
    <cellStyle name="Normal 2 2 2 2 2 2 2 2 2 2 2 2 2 2 18 4" xfId="6325" xr:uid="{00000000-0005-0000-0000-0000B8180000}"/>
    <cellStyle name="Normal 2 2 2 2 2 2 2 2 2 2 2 2 2 2 18 5" xfId="6326" xr:uid="{00000000-0005-0000-0000-0000B9180000}"/>
    <cellStyle name="Normal 2 2 2 2 2 2 2 2 2 2 2 2 2 2 18 6" xfId="6327" xr:uid="{00000000-0005-0000-0000-0000BA180000}"/>
    <cellStyle name="Normal 2 2 2 2 2 2 2 2 2 2 2 2 2 2 18 7" xfId="6328" xr:uid="{00000000-0005-0000-0000-0000BB180000}"/>
    <cellStyle name="Normal 2 2 2 2 2 2 2 2 2 2 2 2 2 2 18 8" xfId="6329" xr:uid="{00000000-0005-0000-0000-0000BC180000}"/>
    <cellStyle name="Normal 2 2 2 2 2 2 2 2 2 2 2 2 2 2 18 8 2" xfId="6330" xr:uid="{00000000-0005-0000-0000-0000BD180000}"/>
    <cellStyle name="Normal 2 2 2 2 2 2 2 2 2 2 2 2 2 2 18 8 3" xfId="6331" xr:uid="{00000000-0005-0000-0000-0000BE180000}"/>
    <cellStyle name="Normal 2 2 2 2 2 2 2 2 2 2 2 2 2 2 18 8 4" xfId="6332" xr:uid="{00000000-0005-0000-0000-0000BF180000}"/>
    <cellStyle name="Normal 2 2 2 2 2 2 2 2 2 2 2 2 2 2 18 9" xfId="6333" xr:uid="{00000000-0005-0000-0000-0000C0180000}"/>
    <cellStyle name="Normal 2 2 2 2 2 2 2 2 2 2 2 2 2 2 19" xfId="6334" xr:uid="{00000000-0005-0000-0000-0000C1180000}"/>
    <cellStyle name="Normal 2 2 2 2 2 2 2 2 2 2 2 2 2 2 2" xfId="6335" xr:uid="{00000000-0005-0000-0000-0000C2180000}"/>
    <cellStyle name="Normal 2 2 2 2 2 2 2 2 2 2 2 2 2 2 2 10" xfId="6336" xr:uid="{00000000-0005-0000-0000-0000C3180000}"/>
    <cellStyle name="Normal 2 2 2 2 2 2 2 2 2 2 2 2 2 2 2 11" xfId="6337" xr:uid="{00000000-0005-0000-0000-0000C4180000}"/>
    <cellStyle name="Normal 2 2 2 2 2 2 2 2 2 2 2 2 2 2 2 12" xfId="6338" xr:uid="{00000000-0005-0000-0000-0000C5180000}"/>
    <cellStyle name="Normal 2 2 2 2 2 2 2 2 2 2 2 2 2 2 2 12 10" xfId="6339" xr:uid="{00000000-0005-0000-0000-0000C6180000}"/>
    <cellStyle name="Normal 2 2 2 2 2 2 2 2 2 2 2 2 2 2 2 12 11" xfId="6340" xr:uid="{00000000-0005-0000-0000-0000C7180000}"/>
    <cellStyle name="Normal 2 2 2 2 2 2 2 2 2 2 2 2 2 2 2 12 11 2" xfId="6341" xr:uid="{00000000-0005-0000-0000-0000C8180000}"/>
    <cellStyle name="Normal 2 2 2 2 2 2 2 2 2 2 2 2 2 2 2 12 11 3" xfId="6342" xr:uid="{00000000-0005-0000-0000-0000C9180000}"/>
    <cellStyle name="Normal 2 2 2 2 2 2 2 2 2 2 2 2 2 2 2 12 11 4" xfId="6343" xr:uid="{00000000-0005-0000-0000-0000CA180000}"/>
    <cellStyle name="Normal 2 2 2 2 2 2 2 2 2 2 2 2 2 2 2 12 12" xfId="6344" xr:uid="{00000000-0005-0000-0000-0000CB180000}"/>
    <cellStyle name="Normal 2 2 2 2 2 2 2 2 2 2 2 2 2 2 2 12 13" xfId="6345" xr:uid="{00000000-0005-0000-0000-0000CC180000}"/>
    <cellStyle name="Normal 2 2 2 2 2 2 2 2 2 2 2 2 2 2 2 12 14" xfId="6346" xr:uid="{00000000-0005-0000-0000-0000CD180000}"/>
    <cellStyle name="Normal 2 2 2 2 2 2 2 2 2 2 2 2 2 2 2 12 2" xfId="6347" xr:uid="{00000000-0005-0000-0000-0000CE180000}"/>
    <cellStyle name="Normal 2 2 2 2 2 2 2 2 2 2 2 2 2 2 2 12 2 10" xfId="6348" xr:uid="{00000000-0005-0000-0000-0000CF180000}"/>
    <cellStyle name="Normal 2 2 2 2 2 2 2 2 2 2 2 2 2 2 2 12 2 11" xfId="6349" xr:uid="{00000000-0005-0000-0000-0000D0180000}"/>
    <cellStyle name="Normal 2 2 2 2 2 2 2 2 2 2 2 2 2 2 2 12 2 2" xfId="6350" xr:uid="{00000000-0005-0000-0000-0000D1180000}"/>
    <cellStyle name="Normal 2 2 2 2 2 2 2 2 2 2 2 2 2 2 2 12 2 2 10" xfId="6351" xr:uid="{00000000-0005-0000-0000-0000D2180000}"/>
    <cellStyle name="Normal 2 2 2 2 2 2 2 2 2 2 2 2 2 2 2 12 2 2 11" xfId="6352" xr:uid="{00000000-0005-0000-0000-0000D3180000}"/>
    <cellStyle name="Normal 2 2 2 2 2 2 2 2 2 2 2 2 2 2 2 12 2 2 2" xfId="6353" xr:uid="{00000000-0005-0000-0000-0000D4180000}"/>
    <cellStyle name="Normal 2 2 2 2 2 2 2 2 2 2 2 2 2 2 2 12 2 2 2 2" xfId="6354" xr:uid="{00000000-0005-0000-0000-0000D5180000}"/>
    <cellStyle name="Normal 2 2 2 2 2 2 2 2 2 2 2 2 2 2 2 12 2 2 2 2 2" xfId="6355" xr:uid="{00000000-0005-0000-0000-0000D6180000}"/>
    <cellStyle name="Normal 2 2 2 2 2 2 2 2 2 2 2 2 2 2 2 12 2 2 2 2 3" xfId="6356" xr:uid="{00000000-0005-0000-0000-0000D7180000}"/>
    <cellStyle name="Normal 2 2 2 2 2 2 2 2 2 2 2 2 2 2 2 12 2 2 2 2 4" xfId="6357" xr:uid="{00000000-0005-0000-0000-0000D8180000}"/>
    <cellStyle name="Normal 2 2 2 2 2 2 2 2 2 2 2 2 2 2 2 12 2 2 2 3" xfId="6358" xr:uid="{00000000-0005-0000-0000-0000D9180000}"/>
    <cellStyle name="Normal 2 2 2 2 2 2 2 2 2 2 2 2 2 2 2 12 2 2 2 4" xfId="6359" xr:uid="{00000000-0005-0000-0000-0000DA180000}"/>
    <cellStyle name="Normal 2 2 2 2 2 2 2 2 2 2 2 2 2 2 2 12 2 2 2 5" xfId="6360" xr:uid="{00000000-0005-0000-0000-0000DB180000}"/>
    <cellStyle name="Normal 2 2 2 2 2 2 2 2 2 2 2 2 2 2 2 12 2 2 2 6" xfId="6361" xr:uid="{00000000-0005-0000-0000-0000DC180000}"/>
    <cellStyle name="Normal 2 2 2 2 2 2 2 2 2 2 2 2 2 2 2 12 2 2 3" xfId="6362" xr:uid="{00000000-0005-0000-0000-0000DD180000}"/>
    <cellStyle name="Normal 2 2 2 2 2 2 2 2 2 2 2 2 2 2 2 12 2 2 4" xfId="6363" xr:uid="{00000000-0005-0000-0000-0000DE180000}"/>
    <cellStyle name="Normal 2 2 2 2 2 2 2 2 2 2 2 2 2 2 2 12 2 2 5" xfId="6364" xr:uid="{00000000-0005-0000-0000-0000DF180000}"/>
    <cellStyle name="Normal 2 2 2 2 2 2 2 2 2 2 2 2 2 2 2 12 2 2 6" xfId="6365" xr:uid="{00000000-0005-0000-0000-0000E0180000}"/>
    <cellStyle name="Normal 2 2 2 2 2 2 2 2 2 2 2 2 2 2 2 12 2 2 7" xfId="6366" xr:uid="{00000000-0005-0000-0000-0000E1180000}"/>
    <cellStyle name="Normal 2 2 2 2 2 2 2 2 2 2 2 2 2 2 2 12 2 2 8" xfId="6367" xr:uid="{00000000-0005-0000-0000-0000E2180000}"/>
    <cellStyle name="Normal 2 2 2 2 2 2 2 2 2 2 2 2 2 2 2 12 2 2 8 2" xfId="6368" xr:uid="{00000000-0005-0000-0000-0000E3180000}"/>
    <cellStyle name="Normal 2 2 2 2 2 2 2 2 2 2 2 2 2 2 2 12 2 2 8 3" xfId="6369" xr:uid="{00000000-0005-0000-0000-0000E4180000}"/>
    <cellStyle name="Normal 2 2 2 2 2 2 2 2 2 2 2 2 2 2 2 12 2 2 8 4" xfId="6370" xr:uid="{00000000-0005-0000-0000-0000E5180000}"/>
    <cellStyle name="Normal 2 2 2 2 2 2 2 2 2 2 2 2 2 2 2 12 2 2 9" xfId="6371" xr:uid="{00000000-0005-0000-0000-0000E6180000}"/>
    <cellStyle name="Normal 2 2 2 2 2 2 2 2 2 2 2 2 2 2 2 12 2 3" xfId="6372" xr:uid="{00000000-0005-0000-0000-0000E7180000}"/>
    <cellStyle name="Normal 2 2 2 2 2 2 2 2 2 2 2 2 2 2 2 12 2 3 2" xfId="6373" xr:uid="{00000000-0005-0000-0000-0000E8180000}"/>
    <cellStyle name="Normal 2 2 2 2 2 2 2 2 2 2 2 2 2 2 2 12 2 3 2 2" xfId="6374" xr:uid="{00000000-0005-0000-0000-0000E9180000}"/>
    <cellStyle name="Normal 2 2 2 2 2 2 2 2 2 2 2 2 2 2 2 12 2 3 2 3" xfId="6375" xr:uid="{00000000-0005-0000-0000-0000EA180000}"/>
    <cellStyle name="Normal 2 2 2 2 2 2 2 2 2 2 2 2 2 2 2 12 2 3 2 4" xfId="6376" xr:uid="{00000000-0005-0000-0000-0000EB180000}"/>
    <cellStyle name="Normal 2 2 2 2 2 2 2 2 2 2 2 2 2 2 2 12 2 3 3" xfId="6377" xr:uid="{00000000-0005-0000-0000-0000EC180000}"/>
    <cellStyle name="Normal 2 2 2 2 2 2 2 2 2 2 2 2 2 2 2 12 2 3 4" xfId="6378" xr:uid="{00000000-0005-0000-0000-0000ED180000}"/>
    <cellStyle name="Normal 2 2 2 2 2 2 2 2 2 2 2 2 2 2 2 12 2 3 5" xfId="6379" xr:uid="{00000000-0005-0000-0000-0000EE180000}"/>
    <cellStyle name="Normal 2 2 2 2 2 2 2 2 2 2 2 2 2 2 2 12 2 3 6" xfId="6380" xr:uid="{00000000-0005-0000-0000-0000EF180000}"/>
    <cellStyle name="Normal 2 2 2 2 2 2 2 2 2 2 2 2 2 2 2 12 2 4" xfId="6381" xr:uid="{00000000-0005-0000-0000-0000F0180000}"/>
    <cellStyle name="Normal 2 2 2 2 2 2 2 2 2 2 2 2 2 2 2 12 2 5" xfId="6382" xr:uid="{00000000-0005-0000-0000-0000F1180000}"/>
    <cellStyle name="Normal 2 2 2 2 2 2 2 2 2 2 2 2 2 2 2 12 2 6" xfId="6383" xr:uid="{00000000-0005-0000-0000-0000F2180000}"/>
    <cellStyle name="Normal 2 2 2 2 2 2 2 2 2 2 2 2 2 2 2 12 2 7" xfId="6384" xr:uid="{00000000-0005-0000-0000-0000F3180000}"/>
    <cellStyle name="Normal 2 2 2 2 2 2 2 2 2 2 2 2 2 2 2 12 2 8" xfId="6385" xr:uid="{00000000-0005-0000-0000-0000F4180000}"/>
    <cellStyle name="Normal 2 2 2 2 2 2 2 2 2 2 2 2 2 2 2 12 2 8 2" xfId="6386" xr:uid="{00000000-0005-0000-0000-0000F5180000}"/>
    <cellStyle name="Normal 2 2 2 2 2 2 2 2 2 2 2 2 2 2 2 12 2 8 3" xfId="6387" xr:uid="{00000000-0005-0000-0000-0000F6180000}"/>
    <cellStyle name="Normal 2 2 2 2 2 2 2 2 2 2 2 2 2 2 2 12 2 8 4" xfId="6388" xr:uid="{00000000-0005-0000-0000-0000F7180000}"/>
    <cellStyle name="Normal 2 2 2 2 2 2 2 2 2 2 2 2 2 2 2 12 2 9" xfId="6389" xr:uid="{00000000-0005-0000-0000-0000F8180000}"/>
    <cellStyle name="Normal 2 2 2 2 2 2 2 2 2 2 2 2 2 2 2 12 3" xfId="6390" xr:uid="{00000000-0005-0000-0000-0000F9180000}"/>
    <cellStyle name="Normal 2 2 2 2 2 2 2 2 2 2 2 2 2 2 2 12 4" xfId="6391" xr:uid="{00000000-0005-0000-0000-0000FA180000}"/>
    <cellStyle name="Normal 2 2 2 2 2 2 2 2 2 2 2 2 2 2 2 12 5" xfId="6392" xr:uid="{00000000-0005-0000-0000-0000FB180000}"/>
    <cellStyle name="Normal 2 2 2 2 2 2 2 2 2 2 2 2 2 2 2 12 5 2" xfId="6393" xr:uid="{00000000-0005-0000-0000-0000FC180000}"/>
    <cellStyle name="Normal 2 2 2 2 2 2 2 2 2 2 2 2 2 2 2 12 5 2 2" xfId="6394" xr:uid="{00000000-0005-0000-0000-0000FD180000}"/>
    <cellStyle name="Normal 2 2 2 2 2 2 2 2 2 2 2 2 2 2 2 12 5 2 3" xfId="6395" xr:uid="{00000000-0005-0000-0000-0000FE180000}"/>
    <cellStyle name="Normal 2 2 2 2 2 2 2 2 2 2 2 2 2 2 2 12 5 2 4" xfId="6396" xr:uid="{00000000-0005-0000-0000-0000FF180000}"/>
    <cellStyle name="Normal 2 2 2 2 2 2 2 2 2 2 2 2 2 2 2 12 5 3" xfId="6397" xr:uid="{00000000-0005-0000-0000-000000190000}"/>
    <cellStyle name="Normal 2 2 2 2 2 2 2 2 2 2 2 2 2 2 2 12 5 4" xfId="6398" xr:uid="{00000000-0005-0000-0000-000001190000}"/>
    <cellStyle name="Normal 2 2 2 2 2 2 2 2 2 2 2 2 2 2 2 12 5 5" xfId="6399" xr:uid="{00000000-0005-0000-0000-000002190000}"/>
    <cellStyle name="Normal 2 2 2 2 2 2 2 2 2 2 2 2 2 2 2 12 5 6" xfId="6400" xr:uid="{00000000-0005-0000-0000-000003190000}"/>
    <cellStyle name="Normal 2 2 2 2 2 2 2 2 2 2 2 2 2 2 2 12 6" xfId="6401" xr:uid="{00000000-0005-0000-0000-000004190000}"/>
    <cellStyle name="Normal 2 2 2 2 2 2 2 2 2 2 2 2 2 2 2 12 7" xfId="6402" xr:uid="{00000000-0005-0000-0000-000005190000}"/>
    <cellStyle name="Normal 2 2 2 2 2 2 2 2 2 2 2 2 2 2 2 12 8" xfId="6403" xr:uid="{00000000-0005-0000-0000-000006190000}"/>
    <cellStyle name="Normal 2 2 2 2 2 2 2 2 2 2 2 2 2 2 2 12 9" xfId="6404" xr:uid="{00000000-0005-0000-0000-000007190000}"/>
    <cellStyle name="Normal 2 2 2 2 2 2 2 2 2 2 2 2 2 2 2 13" xfId="6405" xr:uid="{00000000-0005-0000-0000-000008190000}"/>
    <cellStyle name="Normal 2 2 2 2 2 2 2 2 2 2 2 2 2 2 2 14" xfId="6406" xr:uid="{00000000-0005-0000-0000-000009190000}"/>
    <cellStyle name="Normal 2 2 2 2 2 2 2 2 2 2 2 2 2 2 2 14 10" xfId="6407" xr:uid="{00000000-0005-0000-0000-00000A190000}"/>
    <cellStyle name="Normal 2 2 2 2 2 2 2 2 2 2 2 2 2 2 2 14 11" xfId="6408" xr:uid="{00000000-0005-0000-0000-00000B190000}"/>
    <cellStyle name="Normal 2 2 2 2 2 2 2 2 2 2 2 2 2 2 2 14 2" xfId="6409" xr:uid="{00000000-0005-0000-0000-00000C190000}"/>
    <cellStyle name="Normal 2 2 2 2 2 2 2 2 2 2 2 2 2 2 2 14 2 10" xfId="6410" xr:uid="{00000000-0005-0000-0000-00000D190000}"/>
    <cellStyle name="Normal 2 2 2 2 2 2 2 2 2 2 2 2 2 2 2 14 2 11" xfId="6411" xr:uid="{00000000-0005-0000-0000-00000E190000}"/>
    <cellStyle name="Normal 2 2 2 2 2 2 2 2 2 2 2 2 2 2 2 14 2 2" xfId="6412" xr:uid="{00000000-0005-0000-0000-00000F190000}"/>
    <cellStyle name="Normal 2 2 2 2 2 2 2 2 2 2 2 2 2 2 2 14 2 2 2" xfId="6413" xr:uid="{00000000-0005-0000-0000-000010190000}"/>
    <cellStyle name="Normal 2 2 2 2 2 2 2 2 2 2 2 2 2 2 2 14 2 2 2 2" xfId="6414" xr:uid="{00000000-0005-0000-0000-000011190000}"/>
    <cellStyle name="Normal 2 2 2 2 2 2 2 2 2 2 2 2 2 2 2 14 2 2 2 3" xfId="6415" xr:uid="{00000000-0005-0000-0000-000012190000}"/>
    <cellStyle name="Normal 2 2 2 2 2 2 2 2 2 2 2 2 2 2 2 14 2 2 2 4" xfId="6416" xr:uid="{00000000-0005-0000-0000-000013190000}"/>
    <cellStyle name="Normal 2 2 2 2 2 2 2 2 2 2 2 2 2 2 2 14 2 2 3" xfId="6417" xr:uid="{00000000-0005-0000-0000-000014190000}"/>
    <cellStyle name="Normal 2 2 2 2 2 2 2 2 2 2 2 2 2 2 2 14 2 2 4" xfId="6418" xr:uid="{00000000-0005-0000-0000-000015190000}"/>
    <cellStyle name="Normal 2 2 2 2 2 2 2 2 2 2 2 2 2 2 2 14 2 2 5" xfId="6419" xr:uid="{00000000-0005-0000-0000-000016190000}"/>
    <cellStyle name="Normal 2 2 2 2 2 2 2 2 2 2 2 2 2 2 2 14 2 2 6" xfId="6420" xr:uid="{00000000-0005-0000-0000-000017190000}"/>
    <cellStyle name="Normal 2 2 2 2 2 2 2 2 2 2 2 2 2 2 2 14 2 3" xfId="6421" xr:uid="{00000000-0005-0000-0000-000018190000}"/>
    <cellStyle name="Normal 2 2 2 2 2 2 2 2 2 2 2 2 2 2 2 14 2 4" xfId="6422" xr:uid="{00000000-0005-0000-0000-000019190000}"/>
    <cellStyle name="Normal 2 2 2 2 2 2 2 2 2 2 2 2 2 2 2 14 2 5" xfId="6423" xr:uid="{00000000-0005-0000-0000-00001A190000}"/>
    <cellStyle name="Normal 2 2 2 2 2 2 2 2 2 2 2 2 2 2 2 14 2 6" xfId="6424" xr:uid="{00000000-0005-0000-0000-00001B190000}"/>
    <cellStyle name="Normal 2 2 2 2 2 2 2 2 2 2 2 2 2 2 2 14 2 7" xfId="6425" xr:uid="{00000000-0005-0000-0000-00001C190000}"/>
    <cellStyle name="Normal 2 2 2 2 2 2 2 2 2 2 2 2 2 2 2 14 2 8" xfId="6426" xr:uid="{00000000-0005-0000-0000-00001D190000}"/>
    <cellStyle name="Normal 2 2 2 2 2 2 2 2 2 2 2 2 2 2 2 14 2 8 2" xfId="6427" xr:uid="{00000000-0005-0000-0000-00001E190000}"/>
    <cellStyle name="Normal 2 2 2 2 2 2 2 2 2 2 2 2 2 2 2 14 2 8 3" xfId="6428" xr:uid="{00000000-0005-0000-0000-00001F190000}"/>
    <cellStyle name="Normal 2 2 2 2 2 2 2 2 2 2 2 2 2 2 2 14 2 8 4" xfId="6429" xr:uid="{00000000-0005-0000-0000-000020190000}"/>
    <cellStyle name="Normal 2 2 2 2 2 2 2 2 2 2 2 2 2 2 2 14 2 9" xfId="6430" xr:uid="{00000000-0005-0000-0000-000021190000}"/>
    <cellStyle name="Normal 2 2 2 2 2 2 2 2 2 2 2 2 2 2 2 14 3" xfId="6431" xr:uid="{00000000-0005-0000-0000-000022190000}"/>
    <cellStyle name="Normal 2 2 2 2 2 2 2 2 2 2 2 2 2 2 2 14 3 2" xfId="6432" xr:uid="{00000000-0005-0000-0000-000023190000}"/>
    <cellStyle name="Normal 2 2 2 2 2 2 2 2 2 2 2 2 2 2 2 14 3 2 2" xfId="6433" xr:uid="{00000000-0005-0000-0000-000024190000}"/>
    <cellStyle name="Normal 2 2 2 2 2 2 2 2 2 2 2 2 2 2 2 14 3 2 3" xfId="6434" xr:uid="{00000000-0005-0000-0000-000025190000}"/>
    <cellStyle name="Normal 2 2 2 2 2 2 2 2 2 2 2 2 2 2 2 14 3 2 4" xfId="6435" xr:uid="{00000000-0005-0000-0000-000026190000}"/>
    <cellStyle name="Normal 2 2 2 2 2 2 2 2 2 2 2 2 2 2 2 14 3 3" xfId="6436" xr:uid="{00000000-0005-0000-0000-000027190000}"/>
    <cellStyle name="Normal 2 2 2 2 2 2 2 2 2 2 2 2 2 2 2 14 3 4" xfId="6437" xr:uid="{00000000-0005-0000-0000-000028190000}"/>
    <cellStyle name="Normal 2 2 2 2 2 2 2 2 2 2 2 2 2 2 2 14 3 5" xfId="6438" xr:uid="{00000000-0005-0000-0000-000029190000}"/>
    <cellStyle name="Normal 2 2 2 2 2 2 2 2 2 2 2 2 2 2 2 14 3 6" xfId="6439" xr:uid="{00000000-0005-0000-0000-00002A190000}"/>
    <cellStyle name="Normal 2 2 2 2 2 2 2 2 2 2 2 2 2 2 2 14 4" xfId="6440" xr:uid="{00000000-0005-0000-0000-00002B190000}"/>
    <cellStyle name="Normal 2 2 2 2 2 2 2 2 2 2 2 2 2 2 2 14 5" xfId="6441" xr:uid="{00000000-0005-0000-0000-00002C190000}"/>
    <cellStyle name="Normal 2 2 2 2 2 2 2 2 2 2 2 2 2 2 2 14 6" xfId="6442" xr:uid="{00000000-0005-0000-0000-00002D190000}"/>
    <cellStyle name="Normal 2 2 2 2 2 2 2 2 2 2 2 2 2 2 2 14 7" xfId="6443" xr:uid="{00000000-0005-0000-0000-00002E190000}"/>
    <cellStyle name="Normal 2 2 2 2 2 2 2 2 2 2 2 2 2 2 2 14 8" xfId="6444" xr:uid="{00000000-0005-0000-0000-00002F190000}"/>
    <cellStyle name="Normal 2 2 2 2 2 2 2 2 2 2 2 2 2 2 2 14 8 2" xfId="6445" xr:uid="{00000000-0005-0000-0000-000030190000}"/>
    <cellStyle name="Normal 2 2 2 2 2 2 2 2 2 2 2 2 2 2 2 14 8 3" xfId="6446" xr:uid="{00000000-0005-0000-0000-000031190000}"/>
    <cellStyle name="Normal 2 2 2 2 2 2 2 2 2 2 2 2 2 2 2 14 8 4" xfId="6447" xr:uid="{00000000-0005-0000-0000-000032190000}"/>
    <cellStyle name="Normal 2 2 2 2 2 2 2 2 2 2 2 2 2 2 2 14 9" xfId="6448" xr:uid="{00000000-0005-0000-0000-000033190000}"/>
    <cellStyle name="Normal 2 2 2 2 2 2 2 2 2 2 2 2 2 2 2 15" xfId="6449" xr:uid="{00000000-0005-0000-0000-000034190000}"/>
    <cellStyle name="Normal 2 2 2 2 2 2 2 2 2 2 2 2 2 2 2 16" xfId="6450" xr:uid="{00000000-0005-0000-0000-000035190000}"/>
    <cellStyle name="Normal 2 2 2 2 2 2 2 2 2 2 2 2 2 2 2 16 2" xfId="6451" xr:uid="{00000000-0005-0000-0000-000036190000}"/>
    <cellStyle name="Normal 2 2 2 2 2 2 2 2 2 2 2 2 2 2 2 16 2 2" xfId="6452" xr:uid="{00000000-0005-0000-0000-000037190000}"/>
    <cellStyle name="Normal 2 2 2 2 2 2 2 2 2 2 2 2 2 2 2 16 2 3" xfId="6453" xr:uid="{00000000-0005-0000-0000-000038190000}"/>
    <cellStyle name="Normal 2 2 2 2 2 2 2 2 2 2 2 2 2 2 2 16 2 4" xfId="6454" xr:uid="{00000000-0005-0000-0000-000039190000}"/>
    <cellStyle name="Normal 2 2 2 2 2 2 2 2 2 2 2 2 2 2 2 16 3" xfId="6455" xr:uid="{00000000-0005-0000-0000-00003A190000}"/>
    <cellStyle name="Normal 2 2 2 2 2 2 2 2 2 2 2 2 2 2 2 16 4" xfId="6456" xr:uid="{00000000-0005-0000-0000-00003B190000}"/>
    <cellStyle name="Normal 2 2 2 2 2 2 2 2 2 2 2 2 2 2 2 16 5" xfId="6457" xr:uid="{00000000-0005-0000-0000-00003C190000}"/>
    <cellStyle name="Normal 2 2 2 2 2 2 2 2 2 2 2 2 2 2 2 16 6" xfId="6458" xr:uid="{00000000-0005-0000-0000-00003D190000}"/>
    <cellStyle name="Normal 2 2 2 2 2 2 2 2 2 2 2 2 2 2 2 17" xfId="6459" xr:uid="{00000000-0005-0000-0000-00003E190000}"/>
    <cellStyle name="Normal 2 2 2 2 2 2 2 2 2 2 2 2 2 2 2 18" xfId="6460" xr:uid="{00000000-0005-0000-0000-00003F190000}"/>
    <cellStyle name="Normal 2 2 2 2 2 2 2 2 2 2 2 2 2 2 2 19" xfId="6461" xr:uid="{00000000-0005-0000-0000-000040190000}"/>
    <cellStyle name="Normal 2 2 2 2 2 2 2 2 2 2 2 2 2 2 2 2" xfId="6462" xr:uid="{00000000-0005-0000-0000-000041190000}"/>
    <cellStyle name="Normal 2 2 2 2 2 2 2 2 2 2 2 2 2 2 2 2 10" xfId="6463" xr:uid="{00000000-0005-0000-0000-000042190000}"/>
    <cellStyle name="Normal 2 2 2 2 2 2 2 2 2 2 2 2 2 2 2 2 11" xfId="6464" xr:uid="{00000000-0005-0000-0000-000043190000}"/>
    <cellStyle name="Normal 2 2 2 2 2 2 2 2 2 2 2 2 2 2 2 2 11 10" xfId="6465" xr:uid="{00000000-0005-0000-0000-000044190000}"/>
    <cellStyle name="Normal 2 2 2 2 2 2 2 2 2 2 2 2 2 2 2 2 11 11" xfId="6466" xr:uid="{00000000-0005-0000-0000-000045190000}"/>
    <cellStyle name="Normal 2 2 2 2 2 2 2 2 2 2 2 2 2 2 2 2 11 11 2" xfId="6467" xr:uid="{00000000-0005-0000-0000-000046190000}"/>
    <cellStyle name="Normal 2 2 2 2 2 2 2 2 2 2 2 2 2 2 2 2 11 11 3" xfId="6468" xr:uid="{00000000-0005-0000-0000-000047190000}"/>
    <cellStyle name="Normal 2 2 2 2 2 2 2 2 2 2 2 2 2 2 2 2 11 11 4" xfId="6469" xr:uid="{00000000-0005-0000-0000-000048190000}"/>
    <cellStyle name="Normal 2 2 2 2 2 2 2 2 2 2 2 2 2 2 2 2 11 12" xfId="6470" xr:uid="{00000000-0005-0000-0000-000049190000}"/>
    <cellStyle name="Normal 2 2 2 2 2 2 2 2 2 2 2 2 2 2 2 2 11 13" xfId="6471" xr:uid="{00000000-0005-0000-0000-00004A190000}"/>
    <cellStyle name="Normal 2 2 2 2 2 2 2 2 2 2 2 2 2 2 2 2 11 14" xfId="6472" xr:uid="{00000000-0005-0000-0000-00004B190000}"/>
    <cellStyle name="Normal 2 2 2 2 2 2 2 2 2 2 2 2 2 2 2 2 11 2" xfId="6473" xr:uid="{00000000-0005-0000-0000-00004C190000}"/>
    <cellStyle name="Normal 2 2 2 2 2 2 2 2 2 2 2 2 2 2 2 2 11 2 10" xfId="6474" xr:uid="{00000000-0005-0000-0000-00004D190000}"/>
    <cellStyle name="Normal 2 2 2 2 2 2 2 2 2 2 2 2 2 2 2 2 11 2 11" xfId="6475" xr:uid="{00000000-0005-0000-0000-00004E190000}"/>
    <cellStyle name="Normal 2 2 2 2 2 2 2 2 2 2 2 2 2 2 2 2 11 2 2" xfId="6476" xr:uid="{00000000-0005-0000-0000-00004F190000}"/>
    <cellStyle name="Normal 2 2 2 2 2 2 2 2 2 2 2 2 2 2 2 2 11 2 2 10" xfId="6477" xr:uid="{00000000-0005-0000-0000-000050190000}"/>
    <cellStyle name="Normal 2 2 2 2 2 2 2 2 2 2 2 2 2 2 2 2 11 2 2 11" xfId="6478" xr:uid="{00000000-0005-0000-0000-000051190000}"/>
    <cellStyle name="Normal 2 2 2 2 2 2 2 2 2 2 2 2 2 2 2 2 11 2 2 2" xfId="6479" xr:uid="{00000000-0005-0000-0000-000052190000}"/>
    <cellStyle name="Normal 2 2 2 2 2 2 2 2 2 2 2 2 2 2 2 2 11 2 2 2 2" xfId="6480" xr:uid="{00000000-0005-0000-0000-000053190000}"/>
    <cellStyle name="Normal 2 2 2 2 2 2 2 2 2 2 2 2 2 2 2 2 11 2 2 2 2 2" xfId="6481" xr:uid="{00000000-0005-0000-0000-000054190000}"/>
    <cellStyle name="Normal 2 2 2 2 2 2 2 2 2 2 2 2 2 2 2 2 11 2 2 2 2 3" xfId="6482" xr:uid="{00000000-0005-0000-0000-000055190000}"/>
    <cellStyle name="Normal 2 2 2 2 2 2 2 2 2 2 2 2 2 2 2 2 11 2 2 2 2 4" xfId="6483" xr:uid="{00000000-0005-0000-0000-000056190000}"/>
    <cellStyle name="Normal 2 2 2 2 2 2 2 2 2 2 2 2 2 2 2 2 11 2 2 2 3" xfId="6484" xr:uid="{00000000-0005-0000-0000-000057190000}"/>
    <cellStyle name="Normal 2 2 2 2 2 2 2 2 2 2 2 2 2 2 2 2 11 2 2 2 4" xfId="6485" xr:uid="{00000000-0005-0000-0000-000058190000}"/>
    <cellStyle name="Normal 2 2 2 2 2 2 2 2 2 2 2 2 2 2 2 2 11 2 2 2 5" xfId="6486" xr:uid="{00000000-0005-0000-0000-000059190000}"/>
    <cellStyle name="Normal 2 2 2 2 2 2 2 2 2 2 2 2 2 2 2 2 11 2 2 2 6" xfId="6487" xr:uid="{00000000-0005-0000-0000-00005A190000}"/>
    <cellStyle name="Normal 2 2 2 2 2 2 2 2 2 2 2 2 2 2 2 2 11 2 2 3" xfId="6488" xr:uid="{00000000-0005-0000-0000-00005B190000}"/>
    <cellStyle name="Normal 2 2 2 2 2 2 2 2 2 2 2 2 2 2 2 2 11 2 2 4" xfId="6489" xr:uid="{00000000-0005-0000-0000-00005C190000}"/>
    <cellStyle name="Normal 2 2 2 2 2 2 2 2 2 2 2 2 2 2 2 2 11 2 2 5" xfId="6490" xr:uid="{00000000-0005-0000-0000-00005D190000}"/>
    <cellStyle name="Normal 2 2 2 2 2 2 2 2 2 2 2 2 2 2 2 2 11 2 2 6" xfId="6491" xr:uid="{00000000-0005-0000-0000-00005E190000}"/>
    <cellStyle name="Normal 2 2 2 2 2 2 2 2 2 2 2 2 2 2 2 2 11 2 2 7" xfId="6492" xr:uid="{00000000-0005-0000-0000-00005F190000}"/>
    <cellStyle name="Normal 2 2 2 2 2 2 2 2 2 2 2 2 2 2 2 2 11 2 2 8" xfId="6493" xr:uid="{00000000-0005-0000-0000-000060190000}"/>
    <cellStyle name="Normal 2 2 2 2 2 2 2 2 2 2 2 2 2 2 2 2 11 2 2 8 2" xfId="6494" xr:uid="{00000000-0005-0000-0000-000061190000}"/>
    <cellStyle name="Normal 2 2 2 2 2 2 2 2 2 2 2 2 2 2 2 2 11 2 2 8 3" xfId="6495" xr:uid="{00000000-0005-0000-0000-000062190000}"/>
    <cellStyle name="Normal 2 2 2 2 2 2 2 2 2 2 2 2 2 2 2 2 11 2 2 8 4" xfId="6496" xr:uid="{00000000-0005-0000-0000-000063190000}"/>
    <cellStyle name="Normal 2 2 2 2 2 2 2 2 2 2 2 2 2 2 2 2 11 2 2 9" xfId="6497" xr:uid="{00000000-0005-0000-0000-000064190000}"/>
    <cellStyle name="Normal 2 2 2 2 2 2 2 2 2 2 2 2 2 2 2 2 11 2 3" xfId="6498" xr:uid="{00000000-0005-0000-0000-000065190000}"/>
    <cellStyle name="Normal 2 2 2 2 2 2 2 2 2 2 2 2 2 2 2 2 11 2 3 2" xfId="6499" xr:uid="{00000000-0005-0000-0000-000066190000}"/>
    <cellStyle name="Normal 2 2 2 2 2 2 2 2 2 2 2 2 2 2 2 2 11 2 3 2 2" xfId="6500" xr:uid="{00000000-0005-0000-0000-000067190000}"/>
    <cellStyle name="Normal 2 2 2 2 2 2 2 2 2 2 2 2 2 2 2 2 11 2 3 2 3" xfId="6501" xr:uid="{00000000-0005-0000-0000-000068190000}"/>
    <cellStyle name="Normal 2 2 2 2 2 2 2 2 2 2 2 2 2 2 2 2 11 2 3 2 4" xfId="6502" xr:uid="{00000000-0005-0000-0000-000069190000}"/>
    <cellStyle name="Normal 2 2 2 2 2 2 2 2 2 2 2 2 2 2 2 2 11 2 3 3" xfId="6503" xr:uid="{00000000-0005-0000-0000-00006A190000}"/>
    <cellStyle name="Normal 2 2 2 2 2 2 2 2 2 2 2 2 2 2 2 2 11 2 3 4" xfId="6504" xr:uid="{00000000-0005-0000-0000-00006B190000}"/>
    <cellStyle name="Normal 2 2 2 2 2 2 2 2 2 2 2 2 2 2 2 2 11 2 3 5" xfId="6505" xr:uid="{00000000-0005-0000-0000-00006C190000}"/>
    <cellStyle name="Normal 2 2 2 2 2 2 2 2 2 2 2 2 2 2 2 2 11 2 3 6" xfId="6506" xr:uid="{00000000-0005-0000-0000-00006D190000}"/>
    <cellStyle name="Normal 2 2 2 2 2 2 2 2 2 2 2 2 2 2 2 2 11 2 4" xfId="6507" xr:uid="{00000000-0005-0000-0000-00006E190000}"/>
    <cellStyle name="Normal 2 2 2 2 2 2 2 2 2 2 2 2 2 2 2 2 11 2 5" xfId="6508" xr:uid="{00000000-0005-0000-0000-00006F190000}"/>
    <cellStyle name="Normal 2 2 2 2 2 2 2 2 2 2 2 2 2 2 2 2 11 2 6" xfId="6509" xr:uid="{00000000-0005-0000-0000-000070190000}"/>
    <cellStyle name="Normal 2 2 2 2 2 2 2 2 2 2 2 2 2 2 2 2 11 2 7" xfId="6510" xr:uid="{00000000-0005-0000-0000-000071190000}"/>
    <cellStyle name="Normal 2 2 2 2 2 2 2 2 2 2 2 2 2 2 2 2 11 2 8" xfId="6511" xr:uid="{00000000-0005-0000-0000-000072190000}"/>
    <cellStyle name="Normal 2 2 2 2 2 2 2 2 2 2 2 2 2 2 2 2 11 2 8 2" xfId="6512" xr:uid="{00000000-0005-0000-0000-000073190000}"/>
    <cellStyle name="Normal 2 2 2 2 2 2 2 2 2 2 2 2 2 2 2 2 11 2 8 3" xfId="6513" xr:uid="{00000000-0005-0000-0000-000074190000}"/>
    <cellStyle name="Normal 2 2 2 2 2 2 2 2 2 2 2 2 2 2 2 2 11 2 8 4" xfId="6514" xr:uid="{00000000-0005-0000-0000-000075190000}"/>
    <cellStyle name="Normal 2 2 2 2 2 2 2 2 2 2 2 2 2 2 2 2 11 2 9" xfId="6515" xr:uid="{00000000-0005-0000-0000-000076190000}"/>
    <cellStyle name="Normal 2 2 2 2 2 2 2 2 2 2 2 2 2 2 2 2 11 3" xfId="6516" xr:uid="{00000000-0005-0000-0000-000077190000}"/>
    <cellStyle name="Normal 2 2 2 2 2 2 2 2 2 2 2 2 2 2 2 2 11 4" xfId="6517" xr:uid="{00000000-0005-0000-0000-000078190000}"/>
    <cellStyle name="Normal 2 2 2 2 2 2 2 2 2 2 2 2 2 2 2 2 11 5" xfId="6518" xr:uid="{00000000-0005-0000-0000-000079190000}"/>
    <cellStyle name="Normal 2 2 2 2 2 2 2 2 2 2 2 2 2 2 2 2 11 5 2" xfId="6519" xr:uid="{00000000-0005-0000-0000-00007A190000}"/>
    <cellStyle name="Normal 2 2 2 2 2 2 2 2 2 2 2 2 2 2 2 2 11 5 2 2" xfId="6520" xr:uid="{00000000-0005-0000-0000-00007B190000}"/>
    <cellStyle name="Normal 2 2 2 2 2 2 2 2 2 2 2 2 2 2 2 2 11 5 2 3" xfId="6521" xr:uid="{00000000-0005-0000-0000-00007C190000}"/>
    <cellStyle name="Normal 2 2 2 2 2 2 2 2 2 2 2 2 2 2 2 2 11 5 2 4" xfId="6522" xr:uid="{00000000-0005-0000-0000-00007D190000}"/>
    <cellStyle name="Normal 2 2 2 2 2 2 2 2 2 2 2 2 2 2 2 2 11 5 3" xfId="6523" xr:uid="{00000000-0005-0000-0000-00007E190000}"/>
    <cellStyle name="Normal 2 2 2 2 2 2 2 2 2 2 2 2 2 2 2 2 11 5 4" xfId="6524" xr:uid="{00000000-0005-0000-0000-00007F190000}"/>
    <cellStyle name="Normal 2 2 2 2 2 2 2 2 2 2 2 2 2 2 2 2 11 5 5" xfId="6525" xr:uid="{00000000-0005-0000-0000-000080190000}"/>
    <cellStyle name="Normal 2 2 2 2 2 2 2 2 2 2 2 2 2 2 2 2 11 5 6" xfId="6526" xr:uid="{00000000-0005-0000-0000-000081190000}"/>
    <cellStyle name="Normal 2 2 2 2 2 2 2 2 2 2 2 2 2 2 2 2 11 6" xfId="6527" xr:uid="{00000000-0005-0000-0000-000082190000}"/>
    <cellStyle name="Normal 2 2 2 2 2 2 2 2 2 2 2 2 2 2 2 2 11 7" xfId="6528" xr:uid="{00000000-0005-0000-0000-000083190000}"/>
    <cellStyle name="Normal 2 2 2 2 2 2 2 2 2 2 2 2 2 2 2 2 11 8" xfId="6529" xr:uid="{00000000-0005-0000-0000-000084190000}"/>
    <cellStyle name="Normal 2 2 2 2 2 2 2 2 2 2 2 2 2 2 2 2 11 9" xfId="6530" xr:uid="{00000000-0005-0000-0000-000085190000}"/>
    <cellStyle name="Normal 2 2 2 2 2 2 2 2 2 2 2 2 2 2 2 2 12" xfId="6531" xr:uid="{00000000-0005-0000-0000-000086190000}"/>
    <cellStyle name="Normal 2 2 2 2 2 2 2 2 2 2 2 2 2 2 2 2 13" xfId="6532" xr:uid="{00000000-0005-0000-0000-000087190000}"/>
    <cellStyle name="Normal 2 2 2 2 2 2 2 2 2 2 2 2 2 2 2 2 13 10" xfId="6533" xr:uid="{00000000-0005-0000-0000-000088190000}"/>
    <cellStyle name="Normal 2 2 2 2 2 2 2 2 2 2 2 2 2 2 2 2 13 11" xfId="6534" xr:uid="{00000000-0005-0000-0000-000089190000}"/>
    <cellStyle name="Normal 2 2 2 2 2 2 2 2 2 2 2 2 2 2 2 2 13 2" xfId="6535" xr:uid="{00000000-0005-0000-0000-00008A190000}"/>
    <cellStyle name="Normal 2 2 2 2 2 2 2 2 2 2 2 2 2 2 2 2 13 2 10" xfId="6536" xr:uid="{00000000-0005-0000-0000-00008B190000}"/>
    <cellStyle name="Normal 2 2 2 2 2 2 2 2 2 2 2 2 2 2 2 2 13 2 11" xfId="6537" xr:uid="{00000000-0005-0000-0000-00008C190000}"/>
    <cellStyle name="Normal 2 2 2 2 2 2 2 2 2 2 2 2 2 2 2 2 13 2 2" xfId="6538" xr:uid="{00000000-0005-0000-0000-00008D190000}"/>
    <cellStyle name="Normal 2 2 2 2 2 2 2 2 2 2 2 2 2 2 2 2 13 2 2 2" xfId="6539" xr:uid="{00000000-0005-0000-0000-00008E190000}"/>
    <cellStyle name="Normal 2 2 2 2 2 2 2 2 2 2 2 2 2 2 2 2 13 2 2 2 2" xfId="6540" xr:uid="{00000000-0005-0000-0000-00008F190000}"/>
    <cellStyle name="Normal 2 2 2 2 2 2 2 2 2 2 2 2 2 2 2 2 13 2 2 2 3" xfId="6541" xr:uid="{00000000-0005-0000-0000-000090190000}"/>
    <cellStyle name="Normal 2 2 2 2 2 2 2 2 2 2 2 2 2 2 2 2 13 2 2 2 4" xfId="6542" xr:uid="{00000000-0005-0000-0000-000091190000}"/>
    <cellStyle name="Normal 2 2 2 2 2 2 2 2 2 2 2 2 2 2 2 2 13 2 2 3" xfId="6543" xr:uid="{00000000-0005-0000-0000-000092190000}"/>
    <cellStyle name="Normal 2 2 2 2 2 2 2 2 2 2 2 2 2 2 2 2 13 2 2 4" xfId="6544" xr:uid="{00000000-0005-0000-0000-000093190000}"/>
    <cellStyle name="Normal 2 2 2 2 2 2 2 2 2 2 2 2 2 2 2 2 13 2 2 5" xfId="6545" xr:uid="{00000000-0005-0000-0000-000094190000}"/>
    <cellStyle name="Normal 2 2 2 2 2 2 2 2 2 2 2 2 2 2 2 2 13 2 2 6" xfId="6546" xr:uid="{00000000-0005-0000-0000-000095190000}"/>
    <cellStyle name="Normal 2 2 2 2 2 2 2 2 2 2 2 2 2 2 2 2 13 2 3" xfId="6547" xr:uid="{00000000-0005-0000-0000-000096190000}"/>
    <cellStyle name="Normal 2 2 2 2 2 2 2 2 2 2 2 2 2 2 2 2 13 2 4" xfId="6548" xr:uid="{00000000-0005-0000-0000-000097190000}"/>
    <cellStyle name="Normal 2 2 2 2 2 2 2 2 2 2 2 2 2 2 2 2 13 2 5" xfId="6549" xr:uid="{00000000-0005-0000-0000-000098190000}"/>
    <cellStyle name="Normal 2 2 2 2 2 2 2 2 2 2 2 2 2 2 2 2 13 2 6" xfId="6550" xr:uid="{00000000-0005-0000-0000-000099190000}"/>
    <cellStyle name="Normal 2 2 2 2 2 2 2 2 2 2 2 2 2 2 2 2 13 2 7" xfId="6551" xr:uid="{00000000-0005-0000-0000-00009A190000}"/>
    <cellStyle name="Normal 2 2 2 2 2 2 2 2 2 2 2 2 2 2 2 2 13 2 8" xfId="6552" xr:uid="{00000000-0005-0000-0000-00009B190000}"/>
    <cellStyle name="Normal 2 2 2 2 2 2 2 2 2 2 2 2 2 2 2 2 13 2 8 2" xfId="6553" xr:uid="{00000000-0005-0000-0000-00009C190000}"/>
    <cellStyle name="Normal 2 2 2 2 2 2 2 2 2 2 2 2 2 2 2 2 13 2 8 3" xfId="6554" xr:uid="{00000000-0005-0000-0000-00009D190000}"/>
    <cellStyle name="Normal 2 2 2 2 2 2 2 2 2 2 2 2 2 2 2 2 13 2 8 4" xfId="6555" xr:uid="{00000000-0005-0000-0000-00009E190000}"/>
    <cellStyle name="Normal 2 2 2 2 2 2 2 2 2 2 2 2 2 2 2 2 13 2 9" xfId="6556" xr:uid="{00000000-0005-0000-0000-00009F190000}"/>
    <cellStyle name="Normal 2 2 2 2 2 2 2 2 2 2 2 2 2 2 2 2 13 3" xfId="6557" xr:uid="{00000000-0005-0000-0000-0000A0190000}"/>
    <cellStyle name="Normal 2 2 2 2 2 2 2 2 2 2 2 2 2 2 2 2 13 3 2" xfId="6558" xr:uid="{00000000-0005-0000-0000-0000A1190000}"/>
    <cellStyle name="Normal 2 2 2 2 2 2 2 2 2 2 2 2 2 2 2 2 13 3 2 2" xfId="6559" xr:uid="{00000000-0005-0000-0000-0000A2190000}"/>
    <cellStyle name="Normal 2 2 2 2 2 2 2 2 2 2 2 2 2 2 2 2 13 3 2 3" xfId="6560" xr:uid="{00000000-0005-0000-0000-0000A3190000}"/>
    <cellStyle name="Normal 2 2 2 2 2 2 2 2 2 2 2 2 2 2 2 2 13 3 2 4" xfId="6561" xr:uid="{00000000-0005-0000-0000-0000A4190000}"/>
    <cellStyle name="Normal 2 2 2 2 2 2 2 2 2 2 2 2 2 2 2 2 13 3 3" xfId="6562" xr:uid="{00000000-0005-0000-0000-0000A5190000}"/>
    <cellStyle name="Normal 2 2 2 2 2 2 2 2 2 2 2 2 2 2 2 2 13 3 4" xfId="6563" xr:uid="{00000000-0005-0000-0000-0000A6190000}"/>
    <cellStyle name="Normal 2 2 2 2 2 2 2 2 2 2 2 2 2 2 2 2 13 3 5" xfId="6564" xr:uid="{00000000-0005-0000-0000-0000A7190000}"/>
    <cellStyle name="Normal 2 2 2 2 2 2 2 2 2 2 2 2 2 2 2 2 13 3 6" xfId="6565" xr:uid="{00000000-0005-0000-0000-0000A8190000}"/>
    <cellStyle name="Normal 2 2 2 2 2 2 2 2 2 2 2 2 2 2 2 2 13 4" xfId="6566" xr:uid="{00000000-0005-0000-0000-0000A9190000}"/>
    <cellStyle name="Normal 2 2 2 2 2 2 2 2 2 2 2 2 2 2 2 2 13 5" xfId="6567" xr:uid="{00000000-0005-0000-0000-0000AA190000}"/>
    <cellStyle name="Normal 2 2 2 2 2 2 2 2 2 2 2 2 2 2 2 2 13 6" xfId="6568" xr:uid="{00000000-0005-0000-0000-0000AB190000}"/>
    <cellStyle name="Normal 2 2 2 2 2 2 2 2 2 2 2 2 2 2 2 2 13 7" xfId="6569" xr:uid="{00000000-0005-0000-0000-0000AC190000}"/>
    <cellStyle name="Normal 2 2 2 2 2 2 2 2 2 2 2 2 2 2 2 2 13 8" xfId="6570" xr:uid="{00000000-0005-0000-0000-0000AD190000}"/>
    <cellStyle name="Normal 2 2 2 2 2 2 2 2 2 2 2 2 2 2 2 2 13 8 2" xfId="6571" xr:uid="{00000000-0005-0000-0000-0000AE190000}"/>
    <cellStyle name="Normal 2 2 2 2 2 2 2 2 2 2 2 2 2 2 2 2 13 8 3" xfId="6572" xr:uid="{00000000-0005-0000-0000-0000AF190000}"/>
    <cellStyle name="Normal 2 2 2 2 2 2 2 2 2 2 2 2 2 2 2 2 13 8 4" xfId="6573" xr:uid="{00000000-0005-0000-0000-0000B0190000}"/>
    <cellStyle name="Normal 2 2 2 2 2 2 2 2 2 2 2 2 2 2 2 2 13 9" xfId="6574" xr:uid="{00000000-0005-0000-0000-0000B1190000}"/>
    <cellStyle name="Normal 2 2 2 2 2 2 2 2 2 2 2 2 2 2 2 2 14" xfId="6575" xr:uid="{00000000-0005-0000-0000-0000B2190000}"/>
    <cellStyle name="Normal 2 2 2 2 2 2 2 2 2 2 2 2 2 2 2 2 15" xfId="6576" xr:uid="{00000000-0005-0000-0000-0000B3190000}"/>
    <cellStyle name="Normal 2 2 2 2 2 2 2 2 2 2 2 2 2 2 2 2 15 2" xfId="6577" xr:uid="{00000000-0005-0000-0000-0000B4190000}"/>
    <cellStyle name="Normal 2 2 2 2 2 2 2 2 2 2 2 2 2 2 2 2 15 2 2" xfId="6578" xr:uid="{00000000-0005-0000-0000-0000B5190000}"/>
    <cellStyle name="Normal 2 2 2 2 2 2 2 2 2 2 2 2 2 2 2 2 15 2 3" xfId="6579" xr:uid="{00000000-0005-0000-0000-0000B6190000}"/>
    <cellStyle name="Normal 2 2 2 2 2 2 2 2 2 2 2 2 2 2 2 2 15 2 4" xfId="6580" xr:uid="{00000000-0005-0000-0000-0000B7190000}"/>
    <cellStyle name="Normal 2 2 2 2 2 2 2 2 2 2 2 2 2 2 2 2 15 3" xfId="6581" xr:uid="{00000000-0005-0000-0000-0000B8190000}"/>
    <cellStyle name="Normal 2 2 2 2 2 2 2 2 2 2 2 2 2 2 2 2 15 4" xfId="6582" xr:uid="{00000000-0005-0000-0000-0000B9190000}"/>
    <cellStyle name="Normal 2 2 2 2 2 2 2 2 2 2 2 2 2 2 2 2 15 5" xfId="6583" xr:uid="{00000000-0005-0000-0000-0000BA190000}"/>
    <cellStyle name="Normal 2 2 2 2 2 2 2 2 2 2 2 2 2 2 2 2 15 6" xfId="6584" xr:uid="{00000000-0005-0000-0000-0000BB190000}"/>
    <cellStyle name="Normal 2 2 2 2 2 2 2 2 2 2 2 2 2 2 2 2 16" xfId="6585" xr:uid="{00000000-0005-0000-0000-0000BC190000}"/>
    <cellStyle name="Normal 2 2 2 2 2 2 2 2 2 2 2 2 2 2 2 2 17" xfId="6586" xr:uid="{00000000-0005-0000-0000-0000BD190000}"/>
    <cellStyle name="Normal 2 2 2 2 2 2 2 2 2 2 2 2 2 2 2 2 18" xfId="6587" xr:uid="{00000000-0005-0000-0000-0000BE190000}"/>
    <cellStyle name="Normal 2 2 2 2 2 2 2 2 2 2 2 2 2 2 2 2 19" xfId="6588" xr:uid="{00000000-0005-0000-0000-0000BF190000}"/>
    <cellStyle name="Normal 2 2 2 2 2 2 2 2 2 2 2 2 2 2 2 2 2" xfId="6589" xr:uid="{00000000-0005-0000-0000-0000C0190000}"/>
    <cellStyle name="Normal 2 2 2 2 2 2 2 2 2 2 2 2 2 2 2 2 2 10" xfId="6590" xr:uid="{00000000-0005-0000-0000-0000C1190000}"/>
    <cellStyle name="Normal 2 2 2 2 2 2 2 2 2 2 2 2 2 2 2 2 2 11" xfId="6591" xr:uid="{00000000-0005-0000-0000-0000C2190000}"/>
    <cellStyle name="Normal 2 2 2 2 2 2 2 2 2 2 2 2 2 2 2 2 2 12" xfId="6592" xr:uid="{00000000-0005-0000-0000-0000C3190000}"/>
    <cellStyle name="Normal 2 2 2 2 2 2 2 2 2 2 2 2 2 2 2 2 2 13" xfId="6593" xr:uid="{00000000-0005-0000-0000-0000C4190000}"/>
    <cellStyle name="Normal 2 2 2 2 2 2 2 2 2 2 2 2 2 2 2 2 2 13 2" xfId="6594" xr:uid="{00000000-0005-0000-0000-0000C5190000}"/>
    <cellStyle name="Normal 2 2 2 2 2 2 2 2 2 2 2 2 2 2 2 2 2 13 3" xfId="6595" xr:uid="{00000000-0005-0000-0000-0000C6190000}"/>
    <cellStyle name="Normal 2 2 2 2 2 2 2 2 2 2 2 2 2 2 2 2 2 13 4" xfId="6596" xr:uid="{00000000-0005-0000-0000-0000C7190000}"/>
    <cellStyle name="Normal 2 2 2 2 2 2 2 2 2 2 2 2 2 2 2 2 2 14" xfId="6597" xr:uid="{00000000-0005-0000-0000-0000C8190000}"/>
    <cellStyle name="Normal 2 2 2 2 2 2 2 2 2 2 2 2 2 2 2 2 2 15" xfId="6598" xr:uid="{00000000-0005-0000-0000-0000C9190000}"/>
    <cellStyle name="Normal 2 2 2 2 2 2 2 2 2 2 2 2 2 2 2 2 2 16" xfId="6599" xr:uid="{00000000-0005-0000-0000-0000CA190000}"/>
    <cellStyle name="Normal 2 2 2 2 2 2 2 2 2 2 2 2 2 2 2 2 2 17" xfId="6600" xr:uid="{00000000-0005-0000-0000-0000CB190000}"/>
    <cellStyle name="Normal 2 2 2 2 2 2 2 2 2 2 2 2 2 2 2 2 2 18" xfId="6601" xr:uid="{00000000-0005-0000-0000-0000CC190000}"/>
    <cellStyle name="Normal 2 2 2 2 2 2 2 2 2 2 2 2 2 2 2 2 2 19" xfId="6602" xr:uid="{00000000-0005-0000-0000-0000CD190000}"/>
    <cellStyle name="Normal 2 2 2 2 2 2 2 2 2 2 2 2 2 2 2 2 2 2" xfId="6603" xr:uid="{00000000-0005-0000-0000-0000CE190000}"/>
    <cellStyle name="Normal 2 2 2 2 2 2 2 2 2 2 2 2 2 2 2 2 2 2 10" xfId="6604" xr:uid="{00000000-0005-0000-0000-0000CF190000}"/>
    <cellStyle name="Normal 2 2 2 2 2 2 2 2 2 2 2 2 2 2 2 2 2 2 11" xfId="6605" xr:uid="{00000000-0005-0000-0000-0000D0190000}"/>
    <cellStyle name="Normal 2 2 2 2 2 2 2 2 2 2 2 2 2 2 2 2 2 2 11 2" xfId="6606" xr:uid="{00000000-0005-0000-0000-0000D1190000}"/>
    <cellStyle name="Normal 2 2 2 2 2 2 2 2 2 2 2 2 2 2 2 2 2 2 11 3" xfId="6607" xr:uid="{00000000-0005-0000-0000-0000D2190000}"/>
    <cellStyle name="Normal 2 2 2 2 2 2 2 2 2 2 2 2 2 2 2 2 2 2 11 4" xfId="6608" xr:uid="{00000000-0005-0000-0000-0000D3190000}"/>
    <cellStyle name="Normal 2 2 2 2 2 2 2 2 2 2 2 2 2 2 2 2 2 2 12" xfId="6609" xr:uid="{00000000-0005-0000-0000-0000D4190000}"/>
    <cellStyle name="Normal 2 2 2 2 2 2 2 2 2 2 2 2 2 2 2 2 2 2 13" xfId="6610" xr:uid="{00000000-0005-0000-0000-0000D5190000}"/>
    <cellStyle name="Normal 2 2 2 2 2 2 2 2 2 2 2 2 2 2 2 2 2 2 14" xfId="6611" xr:uid="{00000000-0005-0000-0000-0000D6190000}"/>
    <cellStyle name="Normal 2 2 2 2 2 2 2 2 2 2 2 2 2 2 2 2 2 2 15" xfId="6612" xr:uid="{00000000-0005-0000-0000-0000D7190000}"/>
    <cellStyle name="Normal 2 2 2 2 2 2 2 2 2 2 2 2 2 2 2 2 2 2 16" xfId="6613" xr:uid="{00000000-0005-0000-0000-0000D8190000}"/>
    <cellStyle name="Normal 2 2 2 2 2 2 2 2 2 2 2 2 2 2 2 2 2 2 17" xfId="6614" xr:uid="{00000000-0005-0000-0000-0000D9190000}"/>
    <cellStyle name="Normal 2 2 2 2 2 2 2 2 2 2 2 2 2 2 2 2 2 2 18" xfId="6615" xr:uid="{00000000-0005-0000-0000-0000DA190000}"/>
    <cellStyle name="Normal 2 2 2 2 2 2 2 2 2 2 2 2 2 2 2 2 2 2 19" xfId="6616" xr:uid="{00000000-0005-0000-0000-0000DB190000}"/>
    <cellStyle name="Normal 2 2 2 2 2 2 2 2 2 2 2 2 2 2 2 2 2 2 2" xfId="6617" xr:uid="{00000000-0005-0000-0000-0000DC190000}"/>
    <cellStyle name="Normal 2 2 2 2 2 2 2 2 2 2 2 2 2 2 2 2 2 2 2 10" xfId="6618" xr:uid="{00000000-0005-0000-0000-0000DD190000}"/>
    <cellStyle name="Normal 2 2 2 2 2 2 2 2 2 2 2 2 2 2 2 2 2 2 2 11" xfId="6619" xr:uid="{00000000-0005-0000-0000-0000DE190000}"/>
    <cellStyle name="Normal 2 2 2 2 2 2 2 2 2 2 2 2 2 2 2 2 2 2 2 12" xfId="6620" xr:uid="{00000000-0005-0000-0000-0000DF190000}"/>
    <cellStyle name="Normal 2 2 2 2 2 2 2 2 2 2 2 2 2 2 2 2 2 2 2 13" xfId="6621" xr:uid="{00000000-0005-0000-0000-0000E0190000}"/>
    <cellStyle name="Normal 2 2 2 2 2 2 2 2 2 2 2 2 2 2 2 2 2 2 2 14" xfId="6622" xr:uid="{00000000-0005-0000-0000-0000E1190000}"/>
    <cellStyle name="Normal 2 2 2 2 2 2 2 2 2 2 2 2 2 2 2 2 2 2 2 15" xfId="6623" xr:uid="{00000000-0005-0000-0000-0000E2190000}"/>
    <cellStyle name="Normal 2 2 2 2 2 2 2 2 2 2 2 2 2 2 2 2 2 2 2 16" xfId="6624" xr:uid="{00000000-0005-0000-0000-0000E3190000}"/>
    <cellStyle name="Normal 2 2 2 2 2 2 2 2 2 2 2 2 2 2 2 2 2 2 2 17" xfId="6625" xr:uid="{00000000-0005-0000-0000-0000E4190000}"/>
    <cellStyle name="Normal 2 2 2 2 2 2 2 2 2 2 2 2 2 2 2 2 2 2 2 18" xfId="6626" xr:uid="{00000000-0005-0000-0000-0000E5190000}"/>
    <cellStyle name="Normal 2 2 2 2 2 2 2 2 2 2 2 2 2 2 2 2 2 2 2 19" xfId="6627" xr:uid="{00000000-0005-0000-0000-0000E6190000}"/>
    <cellStyle name="Normal 2 2 2 2 2 2 2 2 2 2 2 2 2 2 2 2 2 2 2 2" xfId="6628" xr:uid="{00000000-0005-0000-0000-0000E7190000}"/>
    <cellStyle name="Normal 2 2 2 2 2 2 2 2 2 2 2 2 2 2 2 2 2 2 2 2 10" xfId="6629" xr:uid="{00000000-0005-0000-0000-0000E8190000}"/>
    <cellStyle name="Normal 2 2 2 2 2 2 2 2 2 2 2 2 2 2 2 2 2 2 2 2 11" xfId="6630" xr:uid="{00000000-0005-0000-0000-0000E9190000}"/>
    <cellStyle name="Normal 2 2 2 2 2 2 2 2 2 2 2 2 2 2 2 2 2 2 2 2 12" xfId="6631" xr:uid="{00000000-0005-0000-0000-0000EA190000}"/>
    <cellStyle name="Normal 2 2 2 2 2 2 2 2 2 2 2 2 2 2 2 2 2 2 2 2 13" xfId="6632" xr:uid="{00000000-0005-0000-0000-0000EB190000}"/>
    <cellStyle name="Normal 2 2 2 2 2 2 2 2 2 2 2 2 2 2 2 2 2 2 2 2 14" xfId="6633" xr:uid="{00000000-0005-0000-0000-0000EC190000}"/>
    <cellStyle name="Normal 2 2 2 2 2 2 2 2 2 2 2 2 2 2 2 2 2 2 2 2 15" xfId="6634" xr:uid="{00000000-0005-0000-0000-0000ED190000}"/>
    <cellStyle name="Normal 2 2 2 2 2 2 2 2 2 2 2 2 2 2 2 2 2 2 2 2 16" xfId="6635" xr:uid="{00000000-0005-0000-0000-0000EE190000}"/>
    <cellStyle name="Normal 2 2 2 2 2 2 2 2 2 2 2 2 2 2 2 2 2 2 2 2 17" xfId="6636" xr:uid="{00000000-0005-0000-0000-0000EF190000}"/>
    <cellStyle name="Normal 2 2 2 2 2 2 2 2 2 2 2 2 2 2 2 2 2 2 2 2 18" xfId="6637" xr:uid="{00000000-0005-0000-0000-0000F0190000}"/>
    <cellStyle name="Normal 2 2 2 2 2 2 2 2 2 2 2 2 2 2 2 2 2 2 2 2 19" xfId="6638" xr:uid="{00000000-0005-0000-0000-0000F1190000}"/>
    <cellStyle name="Normal 2 2 2 2 2 2 2 2 2 2 2 2 2 2 2 2 2 2 2 2 2" xfId="6639" xr:uid="{00000000-0005-0000-0000-0000F2190000}"/>
    <cellStyle name="Normal 2 2 2 2 2 2 2 2 2 2 2 2 2 2 2 2 2 2 2 2 2 10" xfId="6640" xr:uid="{00000000-0005-0000-0000-0000F3190000}"/>
    <cellStyle name="Normal 2 2 2 2 2 2 2 2 2 2 2 2 2 2 2 2 2 2 2 2 2 11" xfId="6641" xr:uid="{00000000-0005-0000-0000-0000F4190000}"/>
    <cellStyle name="Normal 2 2 2 2 2 2 2 2 2 2 2 2 2 2 2 2 2 2 2 2 2 12" xfId="6642" xr:uid="{00000000-0005-0000-0000-0000F5190000}"/>
    <cellStyle name="Normal 2 2 2 2 2 2 2 2 2 2 2 2 2 2 2 2 2 2 2 2 2 13" xfId="6643" xr:uid="{00000000-0005-0000-0000-0000F6190000}"/>
    <cellStyle name="Normal 2 2 2 2 2 2 2 2 2 2 2 2 2 2 2 2 2 2 2 2 2 14" xfId="6644" xr:uid="{00000000-0005-0000-0000-0000F7190000}"/>
    <cellStyle name="Normal 2 2 2 2 2 2 2 2 2 2 2 2 2 2 2 2 2 2 2 2 2 15" xfId="6645" xr:uid="{00000000-0005-0000-0000-0000F8190000}"/>
    <cellStyle name="Normal 2 2 2 2 2 2 2 2 2 2 2 2 2 2 2 2 2 2 2 2 2 16" xfId="6646" xr:uid="{00000000-0005-0000-0000-0000F9190000}"/>
    <cellStyle name="Normal 2 2 2 2 2 2 2 2 2 2 2 2 2 2 2 2 2 2 2 2 2 17" xfId="6647" xr:uid="{00000000-0005-0000-0000-0000FA190000}"/>
    <cellStyle name="Normal 2 2 2 2 2 2 2 2 2 2 2 2 2 2 2 2 2 2 2 2 2 18" xfId="6648" xr:uid="{00000000-0005-0000-0000-0000FB190000}"/>
    <cellStyle name="Normal 2 2 2 2 2 2 2 2 2 2 2 2 2 2 2 2 2 2 2 2 2 18 2" xfId="6649" xr:uid="{00000000-0005-0000-0000-0000FC190000}"/>
    <cellStyle name="Normal 2 2 2 2 2 2 2 2 2 2 2 2 2 2 2 2 2 2 2 2 2 18 3" xfId="6650" xr:uid="{00000000-0005-0000-0000-0000FD190000}"/>
    <cellStyle name="Normal 2 2 2 2 2 2 2 2 2 2 2 2 2 2 2 2 2 2 2 2 2 18 4" xfId="6651" xr:uid="{00000000-0005-0000-0000-0000FE190000}"/>
    <cellStyle name="Normal 2 2 2 2 2 2 2 2 2 2 2 2 2 2 2 2 2 2 2 2 2 18 5" xfId="6652" xr:uid="{00000000-0005-0000-0000-0000FF190000}"/>
    <cellStyle name="Normal 2 2 2 2 2 2 2 2 2 2 2 2 2 2 2 2 2 2 2 2 2 18 6" xfId="6653" xr:uid="{00000000-0005-0000-0000-0000001A0000}"/>
    <cellStyle name="Normal 2 2 2 2 2 2 2 2 2 2 2 2 2 2 2 2 2 2 2 2 2 18 7" xfId="6654" xr:uid="{00000000-0005-0000-0000-0000011A0000}"/>
    <cellStyle name="Normal 2 2 2 2 2 2 2 2 2 2 2 2 2 2 2 2 2 2 2 2 2 19" xfId="6655" xr:uid="{00000000-0005-0000-0000-0000021A0000}"/>
    <cellStyle name="Normal 2 2 2 2 2 2 2 2 2 2 2 2 2 2 2 2 2 2 2 2 2 2" xfId="6656" xr:uid="{00000000-0005-0000-0000-0000031A0000}"/>
    <cellStyle name="Normal 2 2 2 2 2 2 2 2 2 2 2 2 2 2 2 2 2 2 2 2 2 2 10" xfId="6657" xr:uid="{00000000-0005-0000-0000-0000041A0000}"/>
    <cellStyle name="Normal 2 2 2 2 2 2 2 2 2 2 2 2 2 2 2 2 2 2 2 2 2 2 11" xfId="6658" xr:uid="{00000000-0005-0000-0000-0000051A0000}"/>
    <cellStyle name="Normal 2 2 2 2 2 2 2 2 2 2 2 2 2 2 2 2 2 2 2 2 2 2 12" xfId="6659" xr:uid="{00000000-0005-0000-0000-0000061A0000}"/>
    <cellStyle name="Normal 2 2 2 2 2 2 2 2 2 2 2 2 2 2 2 2 2 2 2 2 2 2 13" xfId="6660" xr:uid="{00000000-0005-0000-0000-0000071A0000}"/>
    <cellStyle name="Normal 2 2 2 2 2 2 2 2 2 2 2 2 2 2 2 2 2 2 2 2 2 2 14" xfId="6661" xr:uid="{00000000-0005-0000-0000-0000081A0000}"/>
    <cellStyle name="Normal 2 2 2 2 2 2 2 2 2 2 2 2 2 2 2 2 2 2 2 2 2 2 15" xfId="6662" xr:uid="{00000000-0005-0000-0000-0000091A0000}"/>
    <cellStyle name="Normal 2 2 2 2 2 2 2 2 2 2 2 2 2 2 2 2 2 2 2 2 2 2 16" xfId="6663" xr:uid="{00000000-0005-0000-0000-00000A1A0000}"/>
    <cellStyle name="Normal 2 2 2 2 2 2 2 2 2 2 2 2 2 2 2 2 2 2 2 2 2 2 16 2" xfId="6664" xr:uid="{00000000-0005-0000-0000-00000B1A0000}"/>
    <cellStyle name="Normal 2 2 2 2 2 2 2 2 2 2 2 2 2 2 2 2 2 2 2 2 2 2 16 3" xfId="6665" xr:uid="{00000000-0005-0000-0000-00000C1A0000}"/>
    <cellStyle name="Normal 2 2 2 2 2 2 2 2 2 2 2 2 2 2 2 2 2 2 2 2 2 2 16 4" xfId="6666" xr:uid="{00000000-0005-0000-0000-00000D1A0000}"/>
    <cellStyle name="Normal 2 2 2 2 2 2 2 2 2 2 2 2 2 2 2 2 2 2 2 2 2 2 16 5" xfId="6667" xr:uid="{00000000-0005-0000-0000-00000E1A0000}"/>
    <cellStyle name="Normal 2 2 2 2 2 2 2 2 2 2 2 2 2 2 2 2 2 2 2 2 2 2 16 6" xfId="6668" xr:uid="{00000000-0005-0000-0000-00000F1A0000}"/>
    <cellStyle name="Normal 2 2 2 2 2 2 2 2 2 2 2 2 2 2 2 2 2 2 2 2 2 2 16 7" xfId="6669" xr:uid="{00000000-0005-0000-0000-0000101A0000}"/>
    <cellStyle name="Normal 2 2 2 2 2 2 2 2 2 2 2 2 2 2 2 2 2 2 2 2 2 2 17" xfId="6670" xr:uid="{00000000-0005-0000-0000-0000111A0000}"/>
    <cellStyle name="Normal 2 2 2 2 2 2 2 2 2 2 2 2 2 2 2 2 2 2 2 2 2 2 18" xfId="6671" xr:uid="{00000000-0005-0000-0000-0000121A0000}"/>
    <cellStyle name="Normal 2 2 2 2 2 2 2 2 2 2 2 2 2 2 2 2 2 2 2 2 2 2 19" xfId="6672" xr:uid="{00000000-0005-0000-0000-0000131A0000}"/>
    <cellStyle name="Normal 2 2 2 2 2 2 2 2 2 2 2 2 2 2 2 2 2 2 2 2 2 2 2" xfId="6673" xr:uid="{00000000-0005-0000-0000-0000141A0000}"/>
    <cellStyle name="Normal 2 2 2 2 2 2 2 2 2 2 2 2 2 2 2 2 2 2 2 2 2 2 2 10" xfId="6674" xr:uid="{00000000-0005-0000-0000-0000151A0000}"/>
    <cellStyle name="Normal 2 2 2 2 2 2 2 2 2 2 2 2 2 2 2 2 2 2 2 2 2 2 2 11" xfId="6675" xr:uid="{00000000-0005-0000-0000-0000161A0000}"/>
    <cellStyle name="Normal 2 2 2 2 2 2 2 2 2 2 2 2 2 2 2 2 2 2 2 2 2 2 2 12" xfId="6676" xr:uid="{00000000-0005-0000-0000-0000171A0000}"/>
    <cellStyle name="Normal 2 2 2 2 2 2 2 2 2 2 2 2 2 2 2 2 2 2 2 2 2 2 2 13" xfId="6677" xr:uid="{00000000-0005-0000-0000-0000181A0000}"/>
    <cellStyle name="Normal 2 2 2 2 2 2 2 2 2 2 2 2 2 2 2 2 2 2 2 2 2 2 2 13 2" xfId="6678" xr:uid="{00000000-0005-0000-0000-0000191A0000}"/>
    <cellStyle name="Normal 2 2 2 2 2 2 2 2 2 2 2 2 2 2 2 2 2 2 2 2 2 2 2 13 3" xfId="6679" xr:uid="{00000000-0005-0000-0000-00001A1A0000}"/>
    <cellStyle name="Normal 2 2 2 2 2 2 2 2 2 2 2 2 2 2 2 2 2 2 2 2 2 2 2 13 4" xfId="6680" xr:uid="{00000000-0005-0000-0000-00001B1A0000}"/>
    <cellStyle name="Normal 2 2 2 2 2 2 2 2 2 2 2 2 2 2 2 2 2 2 2 2 2 2 2 13 5" xfId="6681" xr:uid="{00000000-0005-0000-0000-00001C1A0000}"/>
    <cellStyle name="Normal 2 2 2 2 2 2 2 2 2 2 2 2 2 2 2 2 2 2 2 2 2 2 2 13 6" xfId="6682" xr:uid="{00000000-0005-0000-0000-00001D1A0000}"/>
    <cellStyle name="Normal 2 2 2 2 2 2 2 2 2 2 2 2 2 2 2 2 2 2 2 2 2 2 2 13 7" xfId="6683" xr:uid="{00000000-0005-0000-0000-00001E1A0000}"/>
    <cellStyle name="Normal 2 2 2 2 2 2 2 2 2 2 2 2 2 2 2 2 2 2 2 2 2 2 2 14" xfId="6684" xr:uid="{00000000-0005-0000-0000-00001F1A0000}"/>
    <cellStyle name="Normal 2 2 2 2 2 2 2 2 2 2 2 2 2 2 2 2 2 2 2 2 2 2 2 15" xfId="6685" xr:uid="{00000000-0005-0000-0000-0000201A0000}"/>
    <cellStyle name="Normal 2 2 2 2 2 2 2 2 2 2 2 2 2 2 2 2 2 2 2 2 2 2 2 16" xfId="6686" xr:uid="{00000000-0005-0000-0000-0000211A0000}"/>
    <cellStyle name="Normal 2 2 2 2 2 2 2 2 2 2 2 2 2 2 2 2 2 2 2 2 2 2 2 17" xfId="6687" xr:uid="{00000000-0005-0000-0000-0000221A0000}"/>
    <cellStyle name="Normal 2 2 2 2 2 2 2 2 2 2 2 2 2 2 2 2 2 2 2 2 2 2 2 18" xfId="6688" xr:uid="{00000000-0005-0000-0000-0000231A0000}"/>
    <cellStyle name="Normal 2 2 2 2 2 2 2 2 2 2 2 2 2 2 2 2 2 2 2 2 2 2 2 19" xfId="6689" xr:uid="{00000000-0005-0000-0000-0000241A0000}"/>
    <cellStyle name="Normal 2 2 2 2 2 2 2 2 2 2 2 2 2 2 2 2 2 2 2 2 2 2 2 2" xfId="6690" xr:uid="{00000000-0005-0000-0000-0000251A0000}"/>
    <cellStyle name="Normal 2 2 2 2 2 2 2 2 2 2 2 2 2 2 2 2 2 2 2 2 2 2 2 2 10" xfId="6691" xr:uid="{00000000-0005-0000-0000-0000261A0000}"/>
    <cellStyle name="Normal 2 2 2 2 2 2 2 2 2 2 2 2 2 2 2 2 2 2 2 2 2 2 2 2 11" xfId="6692" xr:uid="{00000000-0005-0000-0000-0000271A0000}"/>
    <cellStyle name="Normal 2 2 2 2 2 2 2 2 2 2 2 2 2 2 2 2 2 2 2 2 2 2 2 2 12" xfId="6693" xr:uid="{00000000-0005-0000-0000-0000281A0000}"/>
    <cellStyle name="Normal 2 2 2 2 2 2 2 2 2 2 2 2 2 2 2 2 2 2 2 2 2 2 2 2 13" xfId="6694" xr:uid="{00000000-0005-0000-0000-0000291A0000}"/>
    <cellStyle name="Normal 2 2 2 2 2 2 2 2 2 2 2 2 2 2 2 2 2 2 2 2 2 2 2 2 13 2" xfId="6695" xr:uid="{00000000-0005-0000-0000-00002A1A0000}"/>
    <cellStyle name="Normal 2 2 2 2 2 2 2 2 2 2 2 2 2 2 2 2 2 2 2 2 2 2 2 2 13 3" xfId="6696" xr:uid="{00000000-0005-0000-0000-00002B1A0000}"/>
    <cellStyle name="Normal 2 2 2 2 2 2 2 2 2 2 2 2 2 2 2 2 2 2 2 2 2 2 2 2 13 4" xfId="6697" xr:uid="{00000000-0005-0000-0000-00002C1A0000}"/>
    <cellStyle name="Normal 2 2 2 2 2 2 2 2 2 2 2 2 2 2 2 2 2 2 2 2 2 2 2 2 13 5" xfId="6698" xr:uid="{00000000-0005-0000-0000-00002D1A0000}"/>
    <cellStyle name="Normal 2 2 2 2 2 2 2 2 2 2 2 2 2 2 2 2 2 2 2 2 2 2 2 2 13 6" xfId="6699" xr:uid="{00000000-0005-0000-0000-00002E1A0000}"/>
    <cellStyle name="Normal 2 2 2 2 2 2 2 2 2 2 2 2 2 2 2 2 2 2 2 2 2 2 2 2 13 7" xfId="6700" xr:uid="{00000000-0005-0000-0000-00002F1A0000}"/>
    <cellStyle name="Normal 2 2 2 2 2 2 2 2 2 2 2 2 2 2 2 2 2 2 2 2 2 2 2 2 14" xfId="6701" xr:uid="{00000000-0005-0000-0000-0000301A0000}"/>
    <cellStyle name="Normal 2 2 2 2 2 2 2 2 2 2 2 2 2 2 2 2 2 2 2 2 2 2 2 2 15" xfId="6702" xr:uid="{00000000-0005-0000-0000-0000311A0000}"/>
    <cellStyle name="Normal 2 2 2 2 2 2 2 2 2 2 2 2 2 2 2 2 2 2 2 2 2 2 2 2 16" xfId="6703" xr:uid="{00000000-0005-0000-0000-0000321A0000}"/>
    <cellStyle name="Normal 2 2 2 2 2 2 2 2 2 2 2 2 2 2 2 2 2 2 2 2 2 2 2 2 17" xfId="6704" xr:uid="{00000000-0005-0000-0000-0000331A0000}"/>
    <cellStyle name="Normal 2 2 2 2 2 2 2 2 2 2 2 2 2 2 2 2 2 2 2 2 2 2 2 2 18" xfId="6705" xr:uid="{00000000-0005-0000-0000-0000341A0000}"/>
    <cellStyle name="Normal 2 2 2 2 2 2 2 2 2 2 2 2 2 2 2 2 2 2 2 2 2 2 2 2 19" xfId="6706" xr:uid="{00000000-0005-0000-0000-0000351A0000}"/>
    <cellStyle name="Normal 2 2 2 2 2 2 2 2 2 2 2 2 2 2 2 2 2 2 2 2 2 2 2 2 2" xfId="6707" xr:uid="{00000000-0005-0000-0000-0000361A0000}"/>
    <cellStyle name="Normal 2 2 2 2 2 2 2 2 2 2 2 2 2 2 2 2 2 2 2 2 2 2 2 2 2 10" xfId="6708" xr:uid="{00000000-0005-0000-0000-0000371A0000}"/>
    <cellStyle name="Normal 2 2 2 2 2 2 2 2 2 2 2 2 2 2 2 2 2 2 2 2 2 2 2 2 2 11" xfId="6709" xr:uid="{00000000-0005-0000-0000-0000381A0000}"/>
    <cellStyle name="Normal 2 2 2 2 2 2 2 2 2 2 2 2 2 2 2 2 2 2 2 2 2 2 2 2 2 12" xfId="6710" xr:uid="{00000000-0005-0000-0000-0000391A0000}"/>
    <cellStyle name="Normal 2 2 2 2 2 2 2 2 2 2 2 2 2 2 2 2 2 2 2 2 2 2 2 2 2 13" xfId="6711" xr:uid="{00000000-0005-0000-0000-00003A1A0000}"/>
    <cellStyle name="Normal 2 2 2 2 2 2 2 2 2 2 2 2 2 2 2 2 2 2 2 2 2 2 2 2 2 14" xfId="6712" xr:uid="{00000000-0005-0000-0000-00003B1A0000}"/>
    <cellStyle name="Normal 2 2 2 2 2 2 2 2 2 2 2 2 2 2 2 2 2 2 2 2 2 2 2 2 2 15" xfId="6713" xr:uid="{00000000-0005-0000-0000-00003C1A0000}"/>
    <cellStyle name="Normal 2 2 2 2 2 2 2 2 2 2 2 2 2 2 2 2 2 2 2 2 2 2 2 2 2 16" xfId="6714" xr:uid="{00000000-0005-0000-0000-00003D1A0000}"/>
    <cellStyle name="Normal 2 2 2 2 2 2 2 2 2 2 2 2 2 2 2 2 2 2 2 2 2 2 2 2 2 17" xfId="6715" xr:uid="{00000000-0005-0000-0000-00003E1A0000}"/>
    <cellStyle name="Normal 2 2 2 2 2 2 2 2 2 2 2 2 2 2 2 2 2 2 2 2 2 2 2 2 2 18" xfId="6716" xr:uid="{00000000-0005-0000-0000-00003F1A0000}"/>
    <cellStyle name="Normal 2 2 2 2 2 2 2 2 2 2 2 2 2 2 2 2 2 2 2 2 2 2 2 2 2 19" xfId="6717" xr:uid="{00000000-0005-0000-0000-0000401A0000}"/>
    <cellStyle name="Normal 2 2 2 2 2 2 2 2 2 2 2 2 2 2 2 2 2 2 2 2 2 2 2 2 2 2" xfId="6718" xr:uid="{00000000-0005-0000-0000-0000411A0000}"/>
    <cellStyle name="Normal 2 2 2 2 2 2 2 2 2 2 2 2 2 2 2 2 2 2 2 2 2 2 2 2 2 2 10" xfId="6719" xr:uid="{00000000-0005-0000-0000-0000421A0000}"/>
    <cellStyle name="Normal 2 2 2 2 2 2 2 2 2 2 2 2 2 2 2 2 2 2 2 2 2 2 2 2 2 2 11" xfId="6720" xr:uid="{00000000-0005-0000-0000-0000431A0000}"/>
    <cellStyle name="Normal 2 2 2 2 2 2 2 2 2 2 2 2 2 2 2 2 2 2 2 2 2 2 2 2 2 2 12" xfId="6721" xr:uid="{00000000-0005-0000-0000-0000441A0000}"/>
    <cellStyle name="Normal 2 2 2 2 2 2 2 2 2 2 2 2 2 2 2 2 2 2 2 2 2 2 2 2 2 2 13" xfId="6722" xr:uid="{00000000-0005-0000-0000-0000451A0000}"/>
    <cellStyle name="Normal 2 2 2 2 2 2 2 2 2 2 2 2 2 2 2 2 2 2 2 2 2 2 2 2 2 2 14" xfId="6723" xr:uid="{00000000-0005-0000-0000-0000461A0000}"/>
    <cellStyle name="Normal 2 2 2 2 2 2 2 2 2 2 2 2 2 2 2 2 2 2 2 2 2 2 2 2 2 2 15" xfId="6724" xr:uid="{00000000-0005-0000-0000-0000471A0000}"/>
    <cellStyle name="Normal 2 2 2 2 2 2 2 2 2 2 2 2 2 2 2 2 2 2 2 2 2 2 2 2 2 2 16" xfId="6725" xr:uid="{00000000-0005-0000-0000-0000481A0000}"/>
    <cellStyle name="Normal 2 2 2 2 2 2 2 2 2 2 2 2 2 2 2 2 2 2 2 2 2 2 2 2 2 2 17" xfId="6726" xr:uid="{00000000-0005-0000-0000-0000491A0000}"/>
    <cellStyle name="Normal 2 2 2 2 2 2 2 2 2 2 2 2 2 2 2 2 2 2 2 2 2 2 2 2 2 2 18" xfId="6727" xr:uid="{00000000-0005-0000-0000-00004A1A0000}"/>
    <cellStyle name="Normal 2 2 2 2 2 2 2 2 2 2 2 2 2 2 2 2 2 2 2 2 2 2 2 2 2 2 19" xfId="6728" xr:uid="{00000000-0005-0000-0000-00004B1A0000}"/>
    <cellStyle name="Normal 2 2 2 2 2 2 2 2 2 2 2 2 2 2 2 2 2 2 2 2 2 2 2 2 2 2 2" xfId="6729" xr:uid="{00000000-0005-0000-0000-00004C1A0000}"/>
    <cellStyle name="Normal 2 2 2 2 2 2 2 2 2 2 2 2 2 2 2 2 2 2 2 2 2 2 2 2 2 2 2 10" xfId="6730" xr:uid="{00000000-0005-0000-0000-00004D1A0000}"/>
    <cellStyle name="Normal 2 2 2 2 2 2 2 2 2 2 2 2 2 2 2 2 2 2 2 2 2 2 2 2 2 2 2 11" xfId="6731" xr:uid="{00000000-0005-0000-0000-00004E1A0000}"/>
    <cellStyle name="Normal 2 2 2 2 2 2 2 2 2 2 2 2 2 2 2 2 2 2 2 2 2 2 2 2 2 2 2 12" xfId="6732" xr:uid="{00000000-0005-0000-0000-00004F1A0000}"/>
    <cellStyle name="Normal 2 2 2 2 2 2 2 2 2 2 2 2 2 2 2 2 2 2 2 2 2 2 2 2 2 2 2 13" xfId="6733" xr:uid="{00000000-0005-0000-0000-0000501A0000}"/>
    <cellStyle name="Normal 2 2 2 2 2 2 2 2 2 2 2 2 2 2 2 2 2 2 2 2 2 2 2 2 2 2 2 14" xfId="6734" xr:uid="{00000000-0005-0000-0000-0000511A0000}"/>
    <cellStyle name="Normal 2 2 2 2 2 2 2 2 2 2 2 2 2 2 2 2 2 2 2 2 2 2 2 2 2 2 2 15" xfId="6735" xr:uid="{00000000-0005-0000-0000-0000521A0000}"/>
    <cellStyle name="Normal 2 2 2 2 2 2 2 2 2 2 2 2 2 2 2 2 2 2 2 2 2 2 2 2 2 2 2 16" xfId="6736" xr:uid="{00000000-0005-0000-0000-0000531A0000}"/>
    <cellStyle name="Normal 2 2 2 2 2 2 2 2 2 2 2 2 2 2 2 2 2 2 2 2 2 2 2 2 2 2 2 17" xfId="6737" xr:uid="{00000000-0005-0000-0000-0000541A0000}"/>
    <cellStyle name="Normal 2 2 2 2 2 2 2 2 2 2 2 2 2 2 2 2 2 2 2 2 2 2 2 2 2 2 2 18" xfId="6738" xr:uid="{00000000-0005-0000-0000-0000551A0000}"/>
    <cellStyle name="Normal 2 2 2 2 2 2 2 2 2 2 2 2 2 2 2 2 2 2 2 2 2 2 2 2 2 2 2 19" xfId="6739" xr:uid="{00000000-0005-0000-0000-0000561A0000}"/>
    <cellStyle name="Normal 2 2 2 2 2 2 2 2 2 2 2 2 2 2 2 2 2 2 2 2 2 2 2 2 2 2 2 2" xfId="6740" xr:uid="{00000000-0005-0000-0000-0000571A0000}"/>
    <cellStyle name="Normal 2 2 2 2 2 2 2 2 2 2 2 2 2 2 2 2 2 2 2 2 2 2 2 2 2 2 2 2 10" xfId="6741" xr:uid="{00000000-0005-0000-0000-0000581A0000}"/>
    <cellStyle name="Normal 2 2 2 2 2 2 2 2 2 2 2 2 2 2 2 2 2 2 2 2 2 2 2 2 2 2 2 2 11" xfId="6742" xr:uid="{00000000-0005-0000-0000-0000591A0000}"/>
    <cellStyle name="Normal 2 2 2 2 2 2 2 2 2 2 2 2 2 2 2 2 2 2 2 2 2 2 2 2 2 2 2 2 12" xfId="6743" xr:uid="{00000000-0005-0000-0000-00005A1A0000}"/>
    <cellStyle name="Normal 2 2 2 2 2 2 2 2 2 2 2 2 2 2 2 2 2 2 2 2 2 2 2 2 2 2 2 2 13" xfId="6744" xr:uid="{00000000-0005-0000-0000-00005B1A0000}"/>
    <cellStyle name="Normal 2 2 2 2 2 2 2 2 2 2 2 2 2 2 2 2 2 2 2 2 2 2 2 2 2 2 2 2 14" xfId="6745" xr:uid="{00000000-0005-0000-0000-00005C1A0000}"/>
    <cellStyle name="Normal 2 2 2 2 2 2 2 2 2 2 2 2 2 2 2 2 2 2 2 2 2 2 2 2 2 2 2 2 15" xfId="6746" xr:uid="{00000000-0005-0000-0000-00005D1A0000}"/>
    <cellStyle name="Normal 2 2 2 2 2 2 2 2 2 2 2 2 2 2 2 2 2 2 2 2 2 2 2 2 2 2 2 2 16" xfId="6747" xr:uid="{00000000-0005-0000-0000-00005E1A0000}"/>
    <cellStyle name="Normal 2 2 2 2 2 2 2 2 2 2 2 2 2 2 2 2 2 2 2 2 2 2 2 2 2 2 2 2 17" xfId="6748" xr:uid="{00000000-0005-0000-0000-00005F1A0000}"/>
    <cellStyle name="Normal 2 2 2 2 2 2 2 2 2 2 2 2 2 2 2 2 2 2 2 2 2 2 2 2 2 2 2 2 18" xfId="6749" xr:uid="{00000000-0005-0000-0000-0000601A0000}"/>
    <cellStyle name="Normal 2 2 2 2 2 2 2 2 2 2 2 2 2 2 2 2 2 2 2 2 2 2 2 2 2 2 2 2 19" xfId="6750" xr:uid="{00000000-0005-0000-0000-0000611A0000}"/>
    <cellStyle name="Normal 2 2 2 2 2 2 2 2 2 2 2 2 2 2 2 2 2 2 2 2 2 2 2 2 2 2 2 2 2" xfId="6751" xr:uid="{00000000-0005-0000-0000-0000621A0000}"/>
    <cellStyle name="Normal 2 2 2 2 2 2 2 2 2 2 2 2 2 2 2 2 2 2 2 2 2 2 2 2 2 2 2 2 2 10" xfId="6752" xr:uid="{00000000-0005-0000-0000-0000631A0000}"/>
    <cellStyle name="Normal 2 2 2 2 2 2 2 2 2 2 2 2 2 2 2 2 2 2 2 2 2 2 2 2 2 2 2 2 2 11" xfId="6753" xr:uid="{00000000-0005-0000-0000-0000641A0000}"/>
    <cellStyle name="Normal 2 2 2 2 2 2 2 2 2 2 2 2 2 2 2 2 2 2 2 2 2 2 2 2 2 2 2 2 2 12" xfId="6754" xr:uid="{00000000-0005-0000-0000-0000651A0000}"/>
    <cellStyle name="Normal 2 2 2 2 2 2 2 2 2 2 2 2 2 2 2 2 2 2 2 2 2 2 2 2 2 2 2 2 2 13" xfId="6755" xr:uid="{00000000-0005-0000-0000-0000661A0000}"/>
    <cellStyle name="Normal 2 2 2 2 2 2 2 2 2 2 2 2 2 2 2 2 2 2 2 2 2 2 2 2 2 2 2 2 2 14" xfId="6756" xr:uid="{00000000-0005-0000-0000-0000671A0000}"/>
    <cellStyle name="Normal 2 2 2 2 2 2 2 2 2 2 2 2 2 2 2 2 2 2 2 2 2 2 2 2 2 2 2 2 2 15" xfId="6757" xr:uid="{00000000-0005-0000-0000-0000681A0000}"/>
    <cellStyle name="Normal 2 2 2 2 2 2 2 2 2 2 2 2 2 2 2 2 2 2 2 2 2 2 2 2 2 2 2 2 2 16" xfId="6758" xr:uid="{00000000-0005-0000-0000-0000691A0000}"/>
    <cellStyle name="Normal 2 2 2 2 2 2 2 2 2 2 2 2 2 2 2 2 2 2 2 2 2 2 2 2 2 2 2 2 2 17" xfId="6759" xr:uid="{00000000-0005-0000-0000-00006A1A0000}"/>
    <cellStyle name="Normal 2 2 2 2 2 2 2 2 2 2 2 2 2 2 2 2 2 2 2 2 2 2 2 2 2 2 2 2 2 18" xfId="6760" xr:uid="{00000000-0005-0000-0000-00006B1A0000}"/>
    <cellStyle name="Normal 2 2 2 2 2 2 2 2 2 2 2 2 2 2 2 2 2 2 2 2 2 2 2 2 2 2 2 2 2 19" xfId="6761" xr:uid="{00000000-0005-0000-0000-00006C1A0000}"/>
    <cellStyle name="Normal 2 2 2 2 2 2 2 2 2 2 2 2 2 2 2 2 2 2 2 2 2 2 2 2 2 2 2 2 2 2" xfId="6762" xr:uid="{00000000-0005-0000-0000-00006D1A0000}"/>
    <cellStyle name="Normal 2 2 2 2 2 2 2 2 2 2 2 2 2 2 2 2 2 2 2 2 2 2 2 2 2 2 2 2 2 2 10" xfId="6763" xr:uid="{00000000-0005-0000-0000-00006E1A0000}"/>
    <cellStyle name="Normal 2 2 2 2 2 2 2 2 2 2 2 2 2 2 2 2 2 2 2 2 2 2 2 2 2 2 2 2 2 2 11" xfId="6764" xr:uid="{00000000-0005-0000-0000-00006F1A0000}"/>
    <cellStyle name="Normal 2 2 2 2 2 2 2 2 2 2 2 2 2 2 2 2 2 2 2 2 2 2 2 2 2 2 2 2 2 2 12" xfId="6765" xr:uid="{00000000-0005-0000-0000-0000701A0000}"/>
    <cellStyle name="Normal 2 2 2 2 2 2 2 2 2 2 2 2 2 2 2 2 2 2 2 2 2 2 2 2 2 2 2 2 2 2 13" xfId="6766" xr:uid="{00000000-0005-0000-0000-0000711A0000}"/>
    <cellStyle name="Normal 2 2 2 2 2 2 2 2 2 2 2 2 2 2 2 2 2 2 2 2 2 2 2 2 2 2 2 2 2 2 14" xfId="6767" xr:uid="{00000000-0005-0000-0000-0000721A0000}"/>
    <cellStyle name="Normal 2 2 2 2 2 2 2 2 2 2 2 2 2 2 2 2 2 2 2 2 2 2 2 2 2 2 2 2 2 2 15" xfId="6768" xr:uid="{00000000-0005-0000-0000-0000731A0000}"/>
    <cellStyle name="Normal 2 2 2 2 2 2 2 2 2 2 2 2 2 2 2 2 2 2 2 2 2 2 2 2 2 2 2 2 2 2 16" xfId="6769" xr:uid="{00000000-0005-0000-0000-0000741A0000}"/>
    <cellStyle name="Normal 2 2 2 2 2 2 2 2 2 2 2 2 2 2 2 2 2 2 2 2 2 2 2 2 2 2 2 2 2 2 17" xfId="6770" xr:uid="{00000000-0005-0000-0000-0000751A0000}"/>
    <cellStyle name="Normal 2 2 2 2 2 2 2 2 2 2 2 2 2 2 2 2 2 2 2 2 2 2 2 2 2 2 2 2 2 2 18" xfId="6771" xr:uid="{00000000-0005-0000-0000-0000761A0000}"/>
    <cellStyle name="Normal 2 2 2 2 2 2 2 2 2 2 2 2 2 2 2 2 2 2 2 2 2 2 2 2 2 2 2 2 2 2 19" xfId="6772" xr:uid="{00000000-0005-0000-0000-0000771A0000}"/>
    <cellStyle name="Normal 2 2 2 2 2 2 2 2 2 2 2 2 2 2 2 2 2 2 2 2 2 2 2 2 2 2 2 2 2 2 2" xfId="6773" xr:uid="{00000000-0005-0000-0000-0000781A0000}"/>
    <cellStyle name="Normal 2 2 2 2 2 2 2 2 2 2 2 2 2 2 2 2 2 2 2 2 2 2 2 2 2 2 2 2 2 2 2 10" xfId="6774" xr:uid="{00000000-0005-0000-0000-0000791A0000}"/>
    <cellStyle name="Normal 2 2 2 2 2 2 2 2 2 2 2 2 2 2 2 2 2 2 2 2 2 2 2 2 2 2 2 2 2 2 2 11" xfId="6775" xr:uid="{00000000-0005-0000-0000-00007A1A0000}"/>
    <cellStyle name="Normal 2 2 2 2 2 2 2 2 2 2 2 2 2 2 2 2 2 2 2 2 2 2 2 2 2 2 2 2 2 2 2 12" xfId="6776" xr:uid="{00000000-0005-0000-0000-00007B1A0000}"/>
    <cellStyle name="Normal 2 2 2 2 2 2 2 2 2 2 2 2 2 2 2 2 2 2 2 2 2 2 2 2 2 2 2 2 2 2 2 13" xfId="6777" xr:uid="{00000000-0005-0000-0000-00007C1A0000}"/>
    <cellStyle name="Normal 2 2 2 2 2 2 2 2 2 2 2 2 2 2 2 2 2 2 2 2 2 2 2 2 2 2 2 2 2 2 2 14" xfId="6778" xr:uid="{00000000-0005-0000-0000-00007D1A0000}"/>
    <cellStyle name="Normal 2 2 2 2 2 2 2 2 2 2 2 2 2 2 2 2 2 2 2 2 2 2 2 2 2 2 2 2 2 2 2 15" xfId="6779" xr:uid="{00000000-0005-0000-0000-00007E1A0000}"/>
    <cellStyle name="Normal 2 2 2 2 2 2 2 2 2 2 2 2 2 2 2 2 2 2 2 2 2 2 2 2 2 2 2 2 2 2 2 16" xfId="6780" xr:uid="{00000000-0005-0000-0000-00007F1A0000}"/>
    <cellStyle name="Normal 2 2 2 2 2 2 2 2 2 2 2 2 2 2 2 2 2 2 2 2 2 2 2 2 2 2 2 2 2 2 2 17" xfId="6781" xr:uid="{00000000-0005-0000-0000-0000801A0000}"/>
    <cellStyle name="Normal 2 2 2 2 2 2 2 2 2 2 2 2 2 2 2 2 2 2 2 2 2 2 2 2 2 2 2 2 2 2 2 18" xfId="6782" xr:uid="{00000000-0005-0000-0000-0000811A0000}"/>
    <cellStyle name="Normal 2 2 2 2 2 2 2 2 2 2 2 2 2 2 2 2 2 2 2 2 2 2 2 2 2 2 2 2 2 2 2 19" xfId="6783" xr:uid="{00000000-0005-0000-0000-0000821A0000}"/>
    <cellStyle name="Normal 2 2 2 2 2 2 2 2 2 2 2 2 2 2 2 2 2 2 2 2 2 2 2 2 2 2 2 2 2 2 2 2" xfId="6784" xr:uid="{00000000-0005-0000-0000-0000831A0000}"/>
    <cellStyle name="Normal 2 2 2 2 2 2 2 2 2 2 2 2 2 2 2 2 2 2 2 2 2 2 2 2 2 2 2 2 2 2 2 2 10" xfId="6785" xr:uid="{00000000-0005-0000-0000-0000841A0000}"/>
    <cellStyle name="Normal 2 2 2 2 2 2 2 2 2 2 2 2 2 2 2 2 2 2 2 2 2 2 2 2 2 2 2 2 2 2 2 2 11" xfId="6786" xr:uid="{00000000-0005-0000-0000-0000851A0000}"/>
    <cellStyle name="Normal 2 2 2 2 2 2 2 2 2 2 2 2 2 2 2 2 2 2 2 2 2 2 2 2 2 2 2 2 2 2 2 2 12" xfId="6787" xr:uid="{00000000-0005-0000-0000-0000861A0000}"/>
    <cellStyle name="Normal 2 2 2 2 2 2 2 2 2 2 2 2 2 2 2 2 2 2 2 2 2 2 2 2 2 2 2 2 2 2 2 2 13" xfId="6788" xr:uid="{00000000-0005-0000-0000-0000871A0000}"/>
    <cellStyle name="Normal 2 2 2 2 2 2 2 2 2 2 2 2 2 2 2 2 2 2 2 2 2 2 2 2 2 2 2 2 2 2 2 2 14" xfId="6789" xr:uid="{00000000-0005-0000-0000-0000881A0000}"/>
    <cellStyle name="Normal 2 2 2 2 2 2 2 2 2 2 2 2 2 2 2 2 2 2 2 2 2 2 2 2 2 2 2 2 2 2 2 2 15" xfId="6790" xr:uid="{00000000-0005-0000-0000-0000891A0000}"/>
    <cellStyle name="Normal 2 2 2 2 2 2 2 2 2 2 2 2 2 2 2 2 2 2 2 2 2 2 2 2 2 2 2 2 2 2 2 2 16" xfId="6791" xr:uid="{00000000-0005-0000-0000-00008A1A0000}"/>
    <cellStyle name="Normal 2 2 2 2 2 2 2 2 2 2 2 2 2 2 2 2 2 2 2 2 2 2 2 2 2 2 2 2 2 2 2 2 17" xfId="6792" xr:uid="{00000000-0005-0000-0000-00008B1A0000}"/>
    <cellStyle name="Normal 2 2 2 2 2 2 2 2 2 2 2 2 2 2 2 2 2 2 2 2 2 2 2 2 2 2 2 2 2 2 2 2 18" xfId="6793" xr:uid="{00000000-0005-0000-0000-00008C1A0000}"/>
    <cellStyle name="Normal 2 2 2 2 2 2 2 2 2 2 2 2 2 2 2 2 2 2 2 2 2 2 2 2 2 2 2 2 2 2 2 2 19" xfId="6794" xr:uid="{00000000-0005-0000-0000-00008D1A0000}"/>
    <cellStyle name="Normal 2 2 2 2 2 2 2 2 2 2 2 2 2 2 2 2 2 2 2 2 2 2 2 2 2 2 2 2 2 2 2 2 2" xfId="6795" xr:uid="{00000000-0005-0000-0000-00008E1A0000}"/>
    <cellStyle name="Normal 2 2 2 2 2 2 2 2 2 2 2 2 2 2 2 2 2 2 2 2 2 2 2 2 2 2 2 2 2 2 2 2 2 2" xfId="6796" xr:uid="{00000000-0005-0000-0000-00008F1A0000}"/>
    <cellStyle name="Normal 2 2 2 2 2 2 2 2 2 2 2 2 2 2 2 2 2 2 2 2 2 2 2 2 2 2 2 2 2 2 2 2 2 2 2" xfId="6797" xr:uid="{00000000-0005-0000-0000-0000901A0000}"/>
    <cellStyle name="Normal 2 2 2 2 2 2 2 2 2 2 2 2 2 2 2 2 2 2 2 2 2 2 2 2 2 2 2 2 2 2 2 2 2 2 2 2" xfId="6798" xr:uid="{00000000-0005-0000-0000-0000911A0000}"/>
    <cellStyle name="Normal 2 2 2 2 2 2 2 2 2 2 2 2 2 2 2 2 2 2 2 2 2 2 2 2 2 2 2 2 2 2 2 2 2 2 2 2 2" xfId="6799" xr:uid="{00000000-0005-0000-0000-0000921A0000}"/>
    <cellStyle name="Normal 2 2 2 2 2 2 2 2 2 2 2 2 2 2 2 2 2 2 2 2 2 2 2 2 2 2 2 2 2 2 2 2 2 2 2 2 2 2" xfId="6800" xr:uid="{00000000-0005-0000-0000-0000931A0000}"/>
    <cellStyle name="Normal 2 2 2 2 2 2 2 2 2 2 2 2 2 2 2 2 2 2 2 2 2 2 2 2 2 2 2 2 2 2 2 2 2 2 2 2 2 2 2" xfId="6801" xr:uid="{00000000-0005-0000-0000-0000941A0000}"/>
    <cellStyle name="Normal 2 2 2 2 2 2 2 2 2 2 2 2 2 2 2 2 2 2 2 2 2 2 2 2 2 2 2 2 2 2 2 2 2 2 2 2 3" xfId="6802" xr:uid="{00000000-0005-0000-0000-0000951A0000}"/>
    <cellStyle name="Normal 2 2 2 2 2 2 2 2 2 2 2 2 2 2 2 2 2 2 2 2 2 2 2 2 2 2 2 2 2 2 2 2 2 2 2 2 4" xfId="6803" xr:uid="{00000000-0005-0000-0000-0000961A0000}"/>
    <cellStyle name="Normal 2 2 2 2 2 2 2 2 2 2 2 2 2 2 2 2 2 2 2 2 2 2 2 2 2 2 2 2 2 2 2 2 2 2 2 3" xfId="6804" xr:uid="{00000000-0005-0000-0000-0000971A0000}"/>
    <cellStyle name="Normal 2 2 2 2 2 2 2 2 2 2 2 2 2 2 2 2 2 2 2 2 2 2 2 2 2 2 2 2 2 2 2 2 2 2 2 4" xfId="6805" xr:uid="{00000000-0005-0000-0000-0000981A0000}"/>
    <cellStyle name="Normal 2 2 2 2 2 2 2 2 2 2 2 2 2 2 2 2 2 2 2 2 2 2 2 2 2 2 2 2 2 2 2 2 2 2 2 5" xfId="6806" xr:uid="{00000000-0005-0000-0000-0000991A0000}"/>
    <cellStyle name="Normal 2 2 2 2 2 2 2 2 2 2 2 2 2 2 2 2 2 2 2 2 2 2 2 2 2 2 2 2 2 2 2 2 2 2 3" xfId="6807" xr:uid="{00000000-0005-0000-0000-00009A1A0000}"/>
    <cellStyle name="Normal 2 2 2 2 2 2 2 2 2 2 2 2 2 2 2 2 2 2 2 2 2 2 2 2 2 2 2 2 2 2 2 2 2 2 4" xfId="6808" xr:uid="{00000000-0005-0000-0000-00009B1A0000}"/>
    <cellStyle name="Normal 2 2 2 2 2 2 2 2 2 2 2 2 2 2 2 2 2 2 2 2 2 2 2 2 2 2 2 2 2 2 2 2 2 2 5" xfId="6809" xr:uid="{00000000-0005-0000-0000-00009C1A0000}"/>
    <cellStyle name="Normal 2 2 2 2 2 2 2 2 2 2 2 2 2 2 2 2 2 2 2 2 2 2 2 2 2 2 2 2 2 2 2 2 2 2 6" xfId="6810" xr:uid="{00000000-0005-0000-0000-00009D1A0000}"/>
    <cellStyle name="Normal 2 2 2 2 2 2 2 2 2 2 2 2 2 2 2 2 2 2 2 2 2 2 2 2 2 2 2 2 2 2 2 2 2 2 6 2" xfId="6811" xr:uid="{00000000-0005-0000-0000-00009E1A0000}"/>
    <cellStyle name="Normal 2 2 2 2 2 2 2 2 2 2 2 2 2 2 2 2 2 2 2 2 2 2 2 2 2 2 2 2 2 2 2 2 2 2 6 3" xfId="6812" xr:uid="{00000000-0005-0000-0000-00009F1A0000}"/>
    <cellStyle name="Normal 2 2 2 2 2 2 2 2 2 2 2 2 2 2 2 2 2 2 2 2 2 2 2 2 2 2 2 2 2 2 2 2 2 2 6 4" xfId="6813" xr:uid="{00000000-0005-0000-0000-0000A01A0000}"/>
    <cellStyle name="Normal 2 2 2 2 2 2 2 2 2 2 2 2 2 2 2 2 2 2 2 2 2 2 2 2 2 2 2 2 2 2 2 2 2 2 7" xfId="6814" xr:uid="{00000000-0005-0000-0000-0000A11A0000}"/>
    <cellStyle name="Normal 2 2 2 2 2 2 2 2 2 2 2 2 2 2 2 2 2 2 2 2 2 2 2 2 2 2 2 2 2 2 2 2 2 2 8" xfId="6815" xr:uid="{00000000-0005-0000-0000-0000A21A0000}"/>
    <cellStyle name="Normal 2 2 2 2 2 2 2 2 2 2 2 2 2 2 2 2 2 2 2 2 2 2 2 2 2 2 2 2 2 2 2 2 2 3" xfId="6816" xr:uid="{00000000-0005-0000-0000-0000A31A0000}"/>
    <cellStyle name="Normal 2 2 2 2 2 2 2 2 2 2 2 2 2 2 2 2 2 2 2 2 2 2 2 2 2 2 2 2 2 2 2 2 2 4" xfId="6817" xr:uid="{00000000-0005-0000-0000-0000A41A0000}"/>
    <cellStyle name="Normal 2 2 2 2 2 2 2 2 2 2 2 2 2 2 2 2 2 2 2 2 2 2 2 2 2 2 2 2 2 2 2 2 2 5" xfId="6818" xr:uid="{00000000-0005-0000-0000-0000A51A0000}"/>
    <cellStyle name="Normal 2 2 2 2 2 2 2 2 2 2 2 2 2 2 2 2 2 2 2 2 2 2 2 2 2 2 2 2 2 2 2 2 2 6" xfId="6819" xr:uid="{00000000-0005-0000-0000-0000A61A0000}"/>
    <cellStyle name="Normal 2 2 2 2 2 2 2 2 2 2 2 2 2 2 2 2 2 2 2 2 2 2 2 2 2 2 2 2 2 2 2 2 2 6 2" xfId="6820" xr:uid="{00000000-0005-0000-0000-0000A71A0000}"/>
    <cellStyle name="Normal 2 2 2 2 2 2 2 2 2 2 2 2 2 2 2 2 2 2 2 2 2 2 2 2 2 2 2 2 2 2 2 2 2 6 3" xfId="6821" xr:uid="{00000000-0005-0000-0000-0000A81A0000}"/>
    <cellStyle name="Normal 2 2 2 2 2 2 2 2 2 2 2 2 2 2 2 2 2 2 2 2 2 2 2 2 2 2 2 2 2 2 2 2 2 6 4" xfId="6822" xr:uid="{00000000-0005-0000-0000-0000A91A0000}"/>
    <cellStyle name="Normal 2 2 2 2 2 2 2 2 2 2 2 2 2 2 2 2 2 2 2 2 2 2 2 2 2 2 2 2 2 2 2 2 2 7" xfId="6823" xr:uid="{00000000-0005-0000-0000-0000AA1A0000}"/>
    <cellStyle name="Normal 2 2 2 2 2 2 2 2 2 2 2 2 2 2 2 2 2 2 2 2 2 2 2 2 2 2 2 2 2 2 2 2 2 8" xfId="6824" xr:uid="{00000000-0005-0000-0000-0000AB1A0000}"/>
    <cellStyle name="Normal 2 2 2 2 2 2 2 2 2 2 2 2 2 2 2 2 2 2 2 2 2 2 2 2 2 2 2 2 2 2 2 2 20" xfId="6825" xr:uid="{00000000-0005-0000-0000-0000AC1A0000}"/>
    <cellStyle name="Normal 2 2 2 2 2 2 2 2 2 2 2 2 2 2 2 2 2 2 2 2 2 2 2 2 2 2 2 2 2 2 2 2 21" xfId="6826" xr:uid="{00000000-0005-0000-0000-0000AD1A0000}"/>
    <cellStyle name="Normal 2 2 2 2 2 2 2 2 2 2 2 2 2 2 2 2 2 2 2 2 2 2 2 2 2 2 2 2 2 2 2 2 22" xfId="6827" xr:uid="{00000000-0005-0000-0000-0000AE1A0000}"/>
    <cellStyle name="Normal 2 2 2 2 2 2 2 2 2 2 2 2 2 2 2 2 2 2 2 2 2 2 2 2 2 2 2 2 2 2 2 2 23" xfId="6828" xr:uid="{00000000-0005-0000-0000-0000AF1A0000}"/>
    <cellStyle name="Normal 2 2 2 2 2 2 2 2 2 2 2 2 2 2 2 2 2 2 2 2 2 2 2 2 2 2 2 2 2 2 2 2 24" xfId="6829" xr:uid="{00000000-0005-0000-0000-0000B01A0000}"/>
    <cellStyle name="Normal 2 2 2 2 2 2 2 2 2 2 2 2 2 2 2 2 2 2 2 2 2 2 2 2 2 2 2 2 2 2 2 2 25" xfId="6830" xr:uid="{00000000-0005-0000-0000-0000B11A0000}"/>
    <cellStyle name="Normal 2 2 2 2 2 2 2 2 2 2 2 2 2 2 2 2 2 2 2 2 2 2 2 2 2 2 2 2 2 2 2 2 25 2" xfId="6831" xr:uid="{00000000-0005-0000-0000-0000B21A0000}"/>
    <cellStyle name="Normal 2 2 2 2 2 2 2 2 2 2 2 2 2 2 2 2 2 2 2 2 2 2 2 2 2 2 2 2 2 2 2 2 25 3" xfId="6832" xr:uid="{00000000-0005-0000-0000-0000B31A0000}"/>
    <cellStyle name="Normal 2 2 2 2 2 2 2 2 2 2 2 2 2 2 2 2 2 2 2 2 2 2 2 2 2 2 2 2 2 2 2 2 25 4" xfId="6833" xr:uid="{00000000-0005-0000-0000-0000B41A0000}"/>
    <cellStyle name="Normal 2 2 2 2 2 2 2 2 2 2 2 2 2 2 2 2 2 2 2 2 2 2 2 2 2 2 2 2 2 2 2 2 26" xfId="6834" xr:uid="{00000000-0005-0000-0000-0000B51A0000}"/>
    <cellStyle name="Normal 2 2 2 2 2 2 2 2 2 2 2 2 2 2 2 2 2 2 2 2 2 2 2 2 2 2 2 2 2 2 2 2 27" xfId="6835" xr:uid="{00000000-0005-0000-0000-0000B61A0000}"/>
    <cellStyle name="Normal 2 2 2 2 2 2 2 2 2 2 2 2 2 2 2 2 2 2 2 2 2 2 2 2 2 2 2 2 2 2 2 2 3" xfId="6836" xr:uid="{00000000-0005-0000-0000-0000B71A0000}"/>
    <cellStyle name="Normal 2 2 2 2 2 2 2 2 2 2 2 2 2 2 2 2 2 2 2 2 2 2 2 2 2 2 2 2 2 2 2 2 4" xfId="6837" xr:uid="{00000000-0005-0000-0000-0000B81A0000}"/>
    <cellStyle name="Normal 2 2 2 2 2 2 2 2 2 2 2 2 2 2 2 2 2 2 2 2 2 2 2 2 2 2 2 2 2 2 2 2 5" xfId="6838" xr:uid="{00000000-0005-0000-0000-0000B91A0000}"/>
    <cellStyle name="Normal 2 2 2 2 2 2 2 2 2 2 2 2 2 2 2 2 2 2 2 2 2 2 2 2 2 2 2 2 2 2 2 2 6" xfId="6839" xr:uid="{00000000-0005-0000-0000-0000BA1A0000}"/>
    <cellStyle name="Normal 2 2 2 2 2 2 2 2 2 2 2 2 2 2 2 2 2 2 2 2 2 2 2 2 2 2 2 2 2 2 2 2 7" xfId="6840" xr:uid="{00000000-0005-0000-0000-0000BB1A0000}"/>
    <cellStyle name="Normal 2 2 2 2 2 2 2 2 2 2 2 2 2 2 2 2 2 2 2 2 2 2 2 2 2 2 2 2 2 2 2 2 8" xfId="6841" xr:uid="{00000000-0005-0000-0000-0000BC1A0000}"/>
    <cellStyle name="Normal 2 2 2 2 2 2 2 2 2 2 2 2 2 2 2 2 2 2 2 2 2 2 2 2 2 2 2 2 2 2 2 2 9" xfId="6842" xr:uid="{00000000-0005-0000-0000-0000BD1A0000}"/>
    <cellStyle name="Normal 2 2 2 2 2 2 2 2 2 2 2 2 2 2 2 2 2 2 2 2 2 2 2 2 2 2 2 2 2 2 2 20" xfId="6843" xr:uid="{00000000-0005-0000-0000-0000BE1A0000}"/>
    <cellStyle name="Normal 2 2 2 2 2 2 2 2 2 2 2 2 2 2 2 2 2 2 2 2 2 2 2 2 2 2 2 2 2 2 2 21" xfId="6844" xr:uid="{00000000-0005-0000-0000-0000BF1A0000}"/>
    <cellStyle name="Normal 2 2 2 2 2 2 2 2 2 2 2 2 2 2 2 2 2 2 2 2 2 2 2 2 2 2 2 2 2 2 2 22" xfId="6845" xr:uid="{00000000-0005-0000-0000-0000C01A0000}"/>
    <cellStyle name="Normal 2 2 2 2 2 2 2 2 2 2 2 2 2 2 2 2 2 2 2 2 2 2 2 2 2 2 2 2 2 2 2 23" xfId="6846" xr:uid="{00000000-0005-0000-0000-0000C11A0000}"/>
    <cellStyle name="Normal 2 2 2 2 2 2 2 2 2 2 2 2 2 2 2 2 2 2 2 2 2 2 2 2 2 2 2 2 2 2 2 24" xfId="6847" xr:uid="{00000000-0005-0000-0000-0000C21A0000}"/>
    <cellStyle name="Normal 2 2 2 2 2 2 2 2 2 2 2 2 2 2 2 2 2 2 2 2 2 2 2 2 2 2 2 2 2 2 2 25" xfId="6848" xr:uid="{00000000-0005-0000-0000-0000C31A0000}"/>
    <cellStyle name="Normal 2 2 2 2 2 2 2 2 2 2 2 2 2 2 2 2 2 2 2 2 2 2 2 2 2 2 2 2 2 2 2 25 2" xfId="6849" xr:uid="{00000000-0005-0000-0000-0000C41A0000}"/>
    <cellStyle name="Normal 2 2 2 2 2 2 2 2 2 2 2 2 2 2 2 2 2 2 2 2 2 2 2 2 2 2 2 2 2 2 2 25 3" xfId="6850" xr:uid="{00000000-0005-0000-0000-0000C51A0000}"/>
    <cellStyle name="Normal 2 2 2 2 2 2 2 2 2 2 2 2 2 2 2 2 2 2 2 2 2 2 2 2 2 2 2 2 2 2 2 25 4" xfId="6851" xr:uid="{00000000-0005-0000-0000-0000C61A0000}"/>
    <cellStyle name="Normal 2 2 2 2 2 2 2 2 2 2 2 2 2 2 2 2 2 2 2 2 2 2 2 2 2 2 2 2 2 2 2 26" xfId="6852" xr:uid="{00000000-0005-0000-0000-0000C71A0000}"/>
    <cellStyle name="Normal 2 2 2 2 2 2 2 2 2 2 2 2 2 2 2 2 2 2 2 2 2 2 2 2 2 2 2 2 2 2 2 27" xfId="6853" xr:uid="{00000000-0005-0000-0000-0000C81A0000}"/>
    <cellStyle name="Normal 2 2 2 2 2 2 2 2 2 2 2 2 2 2 2 2 2 2 2 2 2 2 2 2 2 2 2 2 2 2 2 3" xfId="6854" xr:uid="{00000000-0005-0000-0000-0000C91A0000}"/>
    <cellStyle name="Normal 2 2 2 2 2 2 2 2 2 2 2 2 2 2 2 2 2 2 2 2 2 2 2 2 2 2 2 2 2 2 2 4" xfId="6855" xr:uid="{00000000-0005-0000-0000-0000CA1A0000}"/>
    <cellStyle name="Normal 2 2 2 2 2 2 2 2 2 2 2 2 2 2 2 2 2 2 2 2 2 2 2 2 2 2 2 2 2 2 2 5" xfId="6856" xr:uid="{00000000-0005-0000-0000-0000CB1A0000}"/>
    <cellStyle name="Normal 2 2 2 2 2 2 2 2 2 2 2 2 2 2 2 2 2 2 2 2 2 2 2 2 2 2 2 2 2 2 2 6" xfId="6857" xr:uid="{00000000-0005-0000-0000-0000CC1A0000}"/>
    <cellStyle name="Normal 2 2 2 2 2 2 2 2 2 2 2 2 2 2 2 2 2 2 2 2 2 2 2 2 2 2 2 2 2 2 2 7" xfId="6858" xr:uid="{00000000-0005-0000-0000-0000CD1A0000}"/>
    <cellStyle name="Normal 2 2 2 2 2 2 2 2 2 2 2 2 2 2 2 2 2 2 2 2 2 2 2 2 2 2 2 2 2 2 2 8" xfId="6859" xr:uid="{00000000-0005-0000-0000-0000CE1A0000}"/>
    <cellStyle name="Normal 2 2 2 2 2 2 2 2 2 2 2 2 2 2 2 2 2 2 2 2 2 2 2 2 2 2 2 2 2 2 2 9" xfId="6860" xr:uid="{00000000-0005-0000-0000-0000CF1A0000}"/>
    <cellStyle name="Normal 2 2 2 2 2 2 2 2 2 2 2 2 2 2 2 2 2 2 2 2 2 2 2 2 2 2 2 2 2 2 20" xfId="6861" xr:uid="{00000000-0005-0000-0000-0000D01A0000}"/>
    <cellStyle name="Normal 2 2 2 2 2 2 2 2 2 2 2 2 2 2 2 2 2 2 2 2 2 2 2 2 2 2 2 2 2 2 21" xfId="6862" xr:uid="{00000000-0005-0000-0000-0000D11A0000}"/>
    <cellStyle name="Normal 2 2 2 2 2 2 2 2 2 2 2 2 2 2 2 2 2 2 2 2 2 2 2 2 2 2 2 2 2 2 22" xfId="6863" xr:uid="{00000000-0005-0000-0000-0000D21A0000}"/>
    <cellStyle name="Normal 2 2 2 2 2 2 2 2 2 2 2 2 2 2 2 2 2 2 2 2 2 2 2 2 2 2 2 2 2 2 23" xfId="6864" xr:uid="{00000000-0005-0000-0000-0000D31A0000}"/>
    <cellStyle name="Normal 2 2 2 2 2 2 2 2 2 2 2 2 2 2 2 2 2 2 2 2 2 2 2 2 2 2 2 2 2 2 24" xfId="6865" xr:uid="{00000000-0005-0000-0000-0000D41A0000}"/>
    <cellStyle name="Normal 2 2 2 2 2 2 2 2 2 2 2 2 2 2 2 2 2 2 2 2 2 2 2 2 2 2 2 2 2 2 25" xfId="6866" xr:uid="{00000000-0005-0000-0000-0000D51A0000}"/>
    <cellStyle name="Normal 2 2 2 2 2 2 2 2 2 2 2 2 2 2 2 2 2 2 2 2 2 2 2 2 2 2 2 2 2 2 26" xfId="6867" xr:uid="{00000000-0005-0000-0000-0000D61A0000}"/>
    <cellStyle name="Normal 2 2 2 2 2 2 2 2 2 2 2 2 2 2 2 2 2 2 2 2 2 2 2 2 2 2 2 2 2 2 27" xfId="6868" xr:uid="{00000000-0005-0000-0000-0000D71A0000}"/>
    <cellStyle name="Normal 2 2 2 2 2 2 2 2 2 2 2 2 2 2 2 2 2 2 2 2 2 2 2 2 2 2 2 2 2 2 28" xfId="6869" xr:uid="{00000000-0005-0000-0000-0000D81A0000}"/>
    <cellStyle name="Normal 2 2 2 2 2 2 2 2 2 2 2 2 2 2 2 2 2 2 2 2 2 2 2 2 2 2 2 2 2 2 29" xfId="6870" xr:uid="{00000000-0005-0000-0000-0000D91A0000}"/>
    <cellStyle name="Normal 2 2 2 2 2 2 2 2 2 2 2 2 2 2 2 2 2 2 2 2 2 2 2 2 2 2 2 2 2 2 3" xfId="6871" xr:uid="{00000000-0005-0000-0000-0000DA1A0000}"/>
    <cellStyle name="Normal 2 2 2 2 2 2 2 2 2 2 2 2 2 2 2 2 2 2 2 2 2 2 2 2 2 2 2 2 2 2 30" xfId="6872" xr:uid="{00000000-0005-0000-0000-0000DB1A0000}"/>
    <cellStyle name="Normal 2 2 2 2 2 2 2 2 2 2 2 2 2 2 2 2 2 2 2 2 2 2 2 2 2 2 2 2 2 2 31" xfId="6873" xr:uid="{00000000-0005-0000-0000-0000DC1A0000}"/>
    <cellStyle name="Normal 2 2 2 2 2 2 2 2 2 2 2 2 2 2 2 2 2 2 2 2 2 2 2 2 2 2 2 2 2 2 32" xfId="6874" xr:uid="{00000000-0005-0000-0000-0000DD1A0000}"/>
    <cellStyle name="Normal 2 2 2 2 2 2 2 2 2 2 2 2 2 2 2 2 2 2 2 2 2 2 2 2 2 2 2 2 2 2 33" xfId="6875" xr:uid="{00000000-0005-0000-0000-0000DE1A0000}"/>
    <cellStyle name="Normal 2 2 2 2 2 2 2 2 2 2 2 2 2 2 2 2 2 2 2 2 2 2 2 2 2 2 2 2 2 2 34" xfId="6876" xr:uid="{00000000-0005-0000-0000-0000DF1A0000}"/>
    <cellStyle name="Normal 2 2 2 2 2 2 2 2 2 2 2 2 2 2 2 2 2 2 2 2 2 2 2 2 2 2 2 2 2 2 35" xfId="6877" xr:uid="{00000000-0005-0000-0000-0000E01A0000}"/>
    <cellStyle name="Normal 2 2 2 2 2 2 2 2 2 2 2 2 2 2 2 2 2 2 2 2 2 2 2 2 2 2 2 2 2 2 36" xfId="6878" xr:uid="{00000000-0005-0000-0000-0000E11A0000}"/>
    <cellStyle name="Normal 2 2 2 2 2 2 2 2 2 2 2 2 2 2 2 2 2 2 2 2 2 2 2 2 2 2 2 2 2 2 37" xfId="6879" xr:uid="{00000000-0005-0000-0000-0000E21A0000}"/>
    <cellStyle name="Normal 2 2 2 2 2 2 2 2 2 2 2 2 2 2 2 2 2 2 2 2 2 2 2 2 2 2 2 2 2 2 38" xfId="6880" xr:uid="{00000000-0005-0000-0000-0000E31A0000}"/>
    <cellStyle name="Normal 2 2 2 2 2 2 2 2 2 2 2 2 2 2 2 2 2 2 2 2 2 2 2 2 2 2 2 2 2 2 39" xfId="6881" xr:uid="{00000000-0005-0000-0000-0000E41A0000}"/>
    <cellStyle name="Normal 2 2 2 2 2 2 2 2 2 2 2 2 2 2 2 2 2 2 2 2 2 2 2 2 2 2 2 2 2 2 4" xfId="6882" xr:uid="{00000000-0005-0000-0000-0000E51A0000}"/>
    <cellStyle name="Normal 2 2 2 2 2 2 2 2 2 2 2 2 2 2 2 2 2 2 2 2 2 2 2 2 2 2 2 2 2 2 40" xfId="6883" xr:uid="{00000000-0005-0000-0000-0000E61A0000}"/>
    <cellStyle name="Normal 2 2 2 2 2 2 2 2 2 2 2 2 2 2 2 2 2 2 2 2 2 2 2 2 2 2 2 2 2 2 40 2" xfId="6884" xr:uid="{00000000-0005-0000-0000-0000E71A0000}"/>
    <cellStyle name="Normal 2 2 2 2 2 2 2 2 2 2 2 2 2 2 2 2 2 2 2 2 2 2 2 2 2 2 2 2 2 2 40 3" xfId="6885" xr:uid="{00000000-0005-0000-0000-0000E81A0000}"/>
    <cellStyle name="Normal 2 2 2 2 2 2 2 2 2 2 2 2 2 2 2 2 2 2 2 2 2 2 2 2 2 2 2 2 2 2 40 4" xfId="6886" xr:uid="{00000000-0005-0000-0000-0000E91A0000}"/>
    <cellStyle name="Normal 2 2 2 2 2 2 2 2 2 2 2 2 2 2 2 2 2 2 2 2 2 2 2 2 2 2 2 2 2 2 41" xfId="6887" xr:uid="{00000000-0005-0000-0000-0000EA1A0000}"/>
    <cellStyle name="Normal 2 2 2 2 2 2 2 2 2 2 2 2 2 2 2 2 2 2 2 2 2 2 2 2 2 2 2 2 2 2 42" xfId="6888" xr:uid="{00000000-0005-0000-0000-0000EB1A0000}"/>
    <cellStyle name="Normal 2 2 2 2 2 2 2 2 2 2 2 2 2 2 2 2 2 2 2 2 2 2 2 2 2 2 2 2 2 2 5" xfId="6889" xr:uid="{00000000-0005-0000-0000-0000EC1A0000}"/>
    <cellStyle name="Normal 2 2 2 2 2 2 2 2 2 2 2 2 2 2 2 2 2 2 2 2 2 2 2 2 2 2 2 2 2 2 6" xfId="6890" xr:uid="{00000000-0005-0000-0000-0000ED1A0000}"/>
    <cellStyle name="Normal 2 2 2 2 2 2 2 2 2 2 2 2 2 2 2 2 2 2 2 2 2 2 2 2 2 2 2 2 2 2 7" xfId="6891" xr:uid="{00000000-0005-0000-0000-0000EE1A0000}"/>
    <cellStyle name="Normal 2 2 2 2 2 2 2 2 2 2 2 2 2 2 2 2 2 2 2 2 2 2 2 2 2 2 2 2 2 2 8" xfId="6892" xr:uid="{00000000-0005-0000-0000-0000EF1A0000}"/>
    <cellStyle name="Normal 2 2 2 2 2 2 2 2 2 2 2 2 2 2 2 2 2 2 2 2 2 2 2 2 2 2 2 2 2 2 9" xfId="6893" xr:uid="{00000000-0005-0000-0000-0000F01A0000}"/>
    <cellStyle name="Normal 2 2 2 2 2 2 2 2 2 2 2 2 2 2 2 2 2 2 2 2 2 2 2 2 2 2 2 2 2 20" xfId="6894" xr:uid="{00000000-0005-0000-0000-0000F11A0000}"/>
    <cellStyle name="Normal 2 2 2 2 2 2 2 2 2 2 2 2 2 2 2 2 2 2 2 2 2 2 2 2 2 2 2 2 2 21" xfId="6895" xr:uid="{00000000-0005-0000-0000-0000F21A0000}"/>
    <cellStyle name="Normal 2 2 2 2 2 2 2 2 2 2 2 2 2 2 2 2 2 2 2 2 2 2 2 2 2 2 2 2 2 22" xfId="6896" xr:uid="{00000000-0005-0000-0000-0000F31A0000}"/>
    <cellStyle name="Normal 2 2 2 2 2 2 2 2 2 2 2 2 2 2 2 2 2 2 2 2 2 2 2 2 2 2 2 2 2 23" xfId="6897" xr:uid="{00000000-0005-0000-0000-0000F41A0000}"/>
    <cellStyle name="Normal 2 2 2 2 2 2 2 2 2 2 2 2 2 2 2 2 2 2 2 2 2 2 2 2 2 2 2 2 2 24" xfId="6898" xr:uid="{00000000-0005-0000-0000-0000F51A0000}"/>
    <cellStyle name="Normal 2 2 2 2 2 2 2 2 2 2 2 2 2 2 2 2 2 2 2 2 2 2 2 2 2 2 2 2 2 25" xfId="6899" xr:uid="{00000000-0005-0000-0000-0000F61A0000}"/>
    <cellStyle name="Normal 2 2 2 2 2 2 2 2 2 2 2 2 2 2 2 2 2 2 2 2 2 2 2 2 2 2 2 2 2 26" xfId="6900" xr:uid="{00000000-0005-0000-0000-0000F71A0000}"/>
    <cellStyle name="Normal 2 2 2 2 2 2 2 2 2 2 2 2 2 2 2 2 2 2 2 2 2 2 2 2 2 2 2 2 2 27" xfId="6901" xr:uid="{00000000-0005-0000-0000-0000F81A0000}"/>
    <cellStyle name="Normal 2 2 2 2 2 2 2 2 2 2 2 2 2 2 2 2 2 2 2 2 2 2 2 2 2 2 2 2 2 28" xfId="6902" xr:uid="{00000000-0005-0000-0000-0000F91A0000}"/>
    <cellStyle name="Normal 2 2 2 2 2 2 2 2 2 2 2 2 2 2 2 2 2 2 2 2 2 2 2 2 2 2 2 2 2 29" xfId="6903" xr:uid="{00000000-0005-0000-0000-0000FA1A0000}"/>
    <cellStyle name="Normal 2 2 2 2 2 2 2 2 2 2 2 2 2 2 2 2 2 2 2 2 2 2 2 2 2 2 2 2 2 3" xfId="6904" xr:uid="{00000000-0005-0000-0000-0000FB1A0000}"/>
    <cellStyle name="Normal 2 2 2 2 2 2 2 2 2 2 2 2 2 2 2 2 2 2 2 2 2 2 2 2 2 2 2 2 2 30" xfId="6905" xr:uid="{00000000-0005-0000-0000-0000FC1A0000}"/>
    <cellStyle name="Normal 2 2 2 2 2 2 2 2 2 2 2 2 2 2 2 2 2 2 2 2 2 2 2 2 2 2 2 2 2 31" xfId="6906" xr:uid="{00000000-0005-0000-0000-0000FD1A0000}"/>
    <cellStyle name="Normal 2 2 2 2 2 2 2 2 2 2 2 2 2 2 2 2 2 2 2 2 2 2 2 2 2 2 2 2 2 32" xfId="6907" xr:uid="{00000000-0005-0000-0000-0000FE1A0000}"/>
    <cellStyle name="Normal 2 2 2 2 2 2 2 2 2 2 2 2 2 2 2 2 2 2 2 2 2 2 2 2 2 2 2 2 2 33" xfId="6908" xr:uid="{00000000-0005-0000-0000-0000FF1A0000}"/>
    <cellStyle name="Normal 2 2 2 2 2 2 2 2 2 2 2 2 2 2 2 2 2 2 2 2 2 2 2 2 2 2 2 2 2 34" xfId="6909" xr:uid="{00000000-0005-0000-0000-0000001B0000}"/>
    <cellStyle name="Normal 2 2 2 2 2 2 2 2 2 2 2 2 2 2 2 2 2 2 2 2 2 2 2 2 2 2 2 2 2 35" xfId="6910" xr:uid="{00000000-0005-0000-0000-0000011B0000}"/>
    <cellStyle name="Normal 2 2 2 2 2 2 2 2 2 2 2 2 2 2 2 2 2 2 2 2 2 2 2 2 2 2 2 2 2 36" xfId="6911" xr:uid="{00000000-0005-0000-0000-0000021B0000}"/>
    <cellStyle name="Normal 2 2 2 2 2 2 2 2 2 2 2 2 2 2 2 2 2 2 2 2 2 2 2 2 2 2 2 2 2 37" xfId="6912" xr:uid="{00000000-0005-0000-0000-0000031B0000}"/>
    <cellStyle name="Normal 2 2 2 2 2 2 2 2 2 2 2 2 2 2 2 2 2 2 2 2 2 2 2 2 2 2 2 2 2 38" xfId="6913" xr:uid="{00000000-0005-0000-0000-0000041B0000}"/>
    <cellStyle name="Normal 2 2 2 2 2 2 2 2 2 2 2 2 2 2 2 2 2 2 2 2 2 2 2 2 2 2 2 2 2 39" xfId="6914" xr:uid="{00000000-0005-0000-0000-0000051B0000}"/>
    <cellStyle name="Normal 2 2 2 2 2 2 2 2 2 2 2 2 2 2 2 2 2 2 2 2 2 2 2 2 2 2 2 2 2 4" xfId="6915" xr:uid="{00000000-0005-0000-0000-0000061B0000}"/>
    <cellStyle name="Normal 2 2 2 2 2 2 2 2 2 2 2 2 2 2 2 2 2 2 2 2 2 2 2 2 2 2 2 2 2 40" xfId="6916" xr:uid="{00000000-0005-0000-0000-0000071B0000}"/>
    <cellStyle name="Normal 2 2 2 2 2 2 2 2 2 2 2 2 2 2 2 2 2 2 2 2 2 2 2 2 2 2 2 2 2 40 2" xfId="6917" xr:uid="{00000000-0005-0000-0000-0000081B0000}"/>
    <cellStyle name="Normal 2 2 2 2 2 2 2 2 2 2 2 2 2 2 2 2 2 2 2 2 2 2 2 2 2 2 2 2 2 40 3" xfId="6918" xr:uid="{00000000-0005-0000-0000-0000091B0000}"/>
    <cellStyle name="Normal 2 2 2 2 2 2 2 2 2 2 2 2 2 2 2 2 2 2 2 2 2 2 2 2 2 2 2 2 2 40 4" xfId="6919" xr:uid="{00000000-0005-0000-0000-00000A1B0000}"/>
    <cellStyle name="Normal 2 2 2 2 2 2 2 2 2 2 2 2 2 2 2 2 2 2 2 2 2 2 2 2 2 2 2 2 2 41" xfId="6920" xr:uid="{00000000-0005-0000-0000-00000B1B0000}"/>
    <cellStyle name="Normal 2 2 2 2 2 2 2 2 2 2 2 2 2 2 2 2 2 2 2 2 2 2 2 2 2 2 2 2 2 42" xfId="6921" xr:uid="{00000000-0005-0000-0000-00000C1B0000}"/>
    <cellStyle name="Normal 2 2 2 2 2 2 2 2 2 2 2 2 2 2 2 2 2 2 2 2 2 2 2 2 2 2 2 2 2 5" xfId="6922" xr:uid="{00000000-0005-0000-0000-00000D1B0000}"/>
    <cellStyle name="Normal 2 2 2 2 2 2 2 2 2 2 2 2 2 2 2 2 2 2 2 2 2 2 2 2 2 2 2 2 2 6" xfId="6923" xr:uid="{00000000-0005-0000-0000-00000E1B0000}"/>
    <cellStyle name="Normal 2 2 2 2 2 2 2 2 2 2 2 2 2 2 2 2 2 2 2 2 2 2 2 2 2 2 2 2 2 7" xfId="6924" xr:uid="{00000000-0005-0000-0000-00000F1B0000}"/>
    <cellStyle name="Normal 2 2 2 2 2 2 2 2 2 2 2 2 2 2 2 2 2 2 2 2 2 2 2 2 2 2 2 2 2 8" xfId="6925" xr:uid="{00000000-0005-0000-0000-0000101B0000}"/>
    <cellStyle name="Normal 2 2 2 2 2 2 2 2 2 2 2 2 2 2 2 2 2 2 2 2 2 2 2 2 2 2 2 2 2 9" xfId="6926" xr:uid="{00000000-0005-0000-0000-0000111B0000}"/>
    <cellStyle name="Normal 2 2 2 2 2 2 2 2 2 2 2 2 2 2 2 2 2 2 2 2 2 2 2 2 2 2 2 2 20" xfId="6927" xr:uid="{00000000-0005-0000-0000-0000121B0000}"/>
    <cellStyle name="Normal 2 2 2 2 2 2 2 2 2 2 2 2 2 2 2 2 2 2 2 2 2 2 2 2 2 2 2 2 21" xfId="6928" xr:uid="{00000000-0005-0000-0000-0000131B0000}"/>
    <cellStyle name="Normal 2 2 2 2 2 2 2 2 2 2 2 2 2 2 2 2 2 2 2 2 2 2 2 2 2 2 2 2 22" xfId="6929" xr:uid="{00000000-0005-0000-0000-0000141B0000}"/>
    <cellStyle name="Normal 2 2 2 2 2 2 2 2 2 2 2 2 2 2 2 2 2 2 2 2 2 2 2 2 2 2 2 2 23" xfId="6930" xr:uid="{00000000-0005-0000-0000-0000151B0000}"/>
    <cellStyle name="Normal 2 2 2 2 2 2 2 2 2 2 2 2 2 2 2 2 2 2 2 2 2 2 2 2 2 2 2 2 24" xfId="6931" xr:uid="{00000000-0005-0000-0000-0000161B0000}"/>
    <cellStyle name="Normal 2 2 2 2 2 2 2 2 2 2 2 2 2 2 2 2 2 2 2 2 2 2 2 2 2 2 2 2 25" xfId="6932" xr:uid="{00000000-0005-0000-0000-0000171B0000}"/>
    <cellStyle name="Normal 2 2 2 2 2 2 2 2 2 2 2 2 2 2 2 2 2 2 2 2 2 2 2 2 2 2 2 2 26" xfId="6933" xr:uid="{00000000-0005-0000-0000-0000181B0000}"/>
    <cellStyle name="Normal 2 2 2 2 2 2 2 2 2 2 2 2 2 2 2 2 2 2 2 2 2 2 2 2 2 2 2 2 27" xfId="6934" xr:uid="{00000000-0005-0000-0000-0000191B0000}"/>
    <cellStyle name="Normal 2 2 2 2 2 2 2 2 2 2 2 2 2 2 2 2 2 2 2 2 2 2 2 2 2 2 2 2 28" xfId="6935" xr:uid="{00000000-0005-0000-0000-00001A1B0000}"/>
    <cellStyle name="Normal 2 2 2 2 2 2 2 2 2 2 2 2 2 2 2 2 2 2 2 2 2 2 2 2 2 2 2 2 29" xfId="6936" xr:uid="{00000000-0005-0000-0000-00001B1B0000}"/>
    <cellStyle name="Normal 2 2 2 2 2 2 2 2 2 2 2 2 2 2 2 2 2 2 2 2 2 2 2 2 2 2 2 2 3" xfId="6937" xr:uid="{00000000-0005-0000-0000-00001C1B0000}"/>
    <cellStyle name="Normal 2 2 2 2 2 2 2 2 2 2 2 2 2 2 2 2 2 2 2 2 2 2 2 2 2 2 2 2 30" xfId="6938" xr:uid="{00000000-0005-0000-0000-00001D1B0000}"/>
    <cellStyle name="Normal 2 2 2 2 2 2 2 2 2 2 2 2 2 2 2 2 2 2 2 2 2 2 2 2 2 2 2 2 31" xfId="6939" xr:uid="{00000000-0005-0000-0000-00001E1B0000}"/>
    <cellStyle name="Normal 2 2 2 2 2 2 2 2 2 2 2 2 2 2 2 2 2 2 2 2 2 2 2 2 2 2 2 2 32" xfId="6940" xr:uid="{00000000-0005-0000-0000-00001F1B0000}"/>
    <cellStyle name="Normal 2 2 2 2 2 2 2 2 2 2 2 2 2 2 2 2 2 2 2 2 2 2 2 2 2 2 2 2 33" xfId="6941" xr:uid="{00000000-0005-0000-0000-0000201B0000}"/>
    <cellStyle name="Normal 2 2 2 2 2 2 2 2 2 2 2 2 2 2 2 2 2 2 2 2 2 2 2 2 2 2 2 2 34" xfId="6942" xr:uid="{00000000-0005-0000-0000-0000211B0000}"/>
    <cellStyle name="Normal 2 2 2 2 2 2 2 2 2 2 2 2 2 2 2 2 2 2 2 2 2 2 2 2 2 2 2 2 35" xfId="6943" xr:uid="{00000000-0005-0000-0000-0000221B0000}"/>
    <cellStyle name="Normal 2 2 2 2 2 2 2 2 2 2 2 2 2 2 2 2 2 2 2 2 2 2 2 2 2 2 2 2 36" xfId="6944" xr:uid="{00000000-0005-0000-0000-0000231B0000}"/>
    <cellStyle name="Normal 2 2 2 2 2 2 2 2 2 2 2 2 2 2 2 2 2 2 2 2 2 2 2 2 2 2 2 2 37" xfId="6945" xr:uid="{00000000-0005-0000-0000-0000241B0000}"/>
    <cellStyle name="Normal 2 2 2 2 2 2 2 2 2 2 2 2 2 2 2 2 2 2 2 2 2 2 2 2 2 2 2 2 38" xfId="6946" xr:uid="{00000000-0005-0000-0000-0000251B0000}"/>
    <cellStyle name="Normal 2 2 2 2 2 2 2 2 2 2 2 2 2 2 2 2 2 2 2 2 2 2 2 2 2 2 2 2 39" xfId="6947" xr:uid="{00000000-0005-0000-0000-0000261B0000}"/>
    <cellStyle name="Normal 2 2 2 2 2 2 2 2 2 2 2 2 2 2 2 2 2 2 2 2 2 2 2 2 2 2 2 2 4" xfId="6948" xr:uid="{00000000-0005-0000-0000-0000271B0000}"/>
    <cellStyle name="Normal 2 2 2 2 2 2 2 2 2 2 2 2 2 2 2 2 2 2 2 2 2 2 2 2 2 2 2 2 40" xfId="6949" xr:uid="{00000000-0005-0000-0000-0000281B0000}"/>
    <cellStyle name="Normal 2 2 2 2 2 2 2 2 2 2 2 2 2 2 2 2 2 2 2 2 2 2 2 2 2 2 2 2 41" xfId="6950" xr:uid="{00000000-0005-0000-0000-0000291B0000}"/>
    <cellStyle name="Normal 2 2 2 2 2 2 2 2 2 2 2 2 2 2 2 2 2 2 2 2 2 2 2 2 2 2 2 2 42" xfId="6951" xr:uid="{00000000-0005-0000-0000-00002A1B0000}"/>
    <cellStyle name="Normal 2 2 2 2 2 2 2 2 2 2 2 2 2 2 2 2 2 2 2 2 2 2 2 2 2 2 2 2 43" xfId="6952" xr:uid="{00000000-0005-0000-0000-00002B1B0000}"/>
    <cellStyle name="Normal 2 2 2 2 2 2 2 2 2 2 2 2 2 2 2 2 2 2 2 2 2 2 2 2 2 2 2 2 43 2" xfId="6953" xr:uid="{00000000-0005-0000-0000-00002C1B0000}"/>
    <cellStyle name="Normal 2 2 2 2 2 2 2 2 2 2 2 2 2 2 2 2 2 2 2 2 2 2 2 2 2 2 2 2 43 3" xfId="6954" xr:uid="{00000000-0005-0000-0000-00002D1B0000}"/>
    <cellStyle name="Normal 2 2 2 2 2 2 2 2 2 2 2 2 2 2 2 2 2 2 2 2 2 2 2 2 2 2 2 2 43 4" xfId="6955" xr:uid="{00000000-0005-0000-0000-00002E1B0000}"/>
    <cellStyle name="Normal 2 2 2 2 2 2 2 2 2 2 2 2 2 2 2 2 2 2 2 2 2 2 2 2 2 2 2 2 44" xfId="6956" xr:uid="{00000000-0005-0000-0000-00002F1B0000}"/>
    <cellStyle name="Normal 2 2 2 2 2 2 2 2 2 2 2 2 2 2 2 2 2 2 2 2 2 2 2 2 2 2 2 2 45" xfId="6957" xr:uid="{00000000-0005-0000-0000-0000301B0000}"/>
    <cellStyle name="Normal 2 2 2 2 2 2 2 2 2 2 2 2 2 2 2 2 2 2 2 2 2 2 2 2 2 2 2 2 5" xfId="6958" xr:uid="{00000000-0005-0000-0000-0000311B0000}"/>
    <cellStyle name="Normal 2 2 2 2 2 2 2 2 2 2 2 2 2 2 2 2 2 2 2 2 2 2 2 2 2 2 2 2 6" xfId="6959" xr:uid="{00000000-0005-0000-0000-0000321B0000}"/>
    <cellStyle name="Normal 2 2 2 2 2 2 2 2 2 2 2 2 2 2 2 2 2 2 2 2 2 2 2 2 2 2 2 2 7" xfId="6960" xr:uid="{00000000-0005-0000-0000-0000331B0000}"/>
    <cellStyle name="Normal 2 2 2 2 2 2 2 2 2 2 2 2 2 2 2 2 2 2 2 2 2 2 2 2 2 2 2 2 8" xfId="6961" xr:uid="{00000000-0005-0000-0000-0000341B0000}"/>
    <cellStyle name="Normal 2 2 2 2 2 2 2 2 2 2 2 2 2 2 2 2 2 2 2 2 2 2 2 2 2 2 2 2 9" xfId="6962" xr:uid="{00000000-0005-0000-0000-0000351B0000}"/>
    <cellStyle name="Normal 2 2 2 2 2 2 2 2 2 2 2 2 2 2 2 2 2 2 2 2 2 2 2 2 2 2 2 20" xfId="6963" xr:uid="{00000000-0005-0000-0000-0000361B0000}"/>
    <cellStyle name="Normal 2 2 2 2 2 2 2 2 2 2 2 2 2 2 2 2 2 2 2 2 2 2 2 2 2 2 2 21" xfId="6964" xr:uid="{00000000-0005-0000-0000-0000371B0000}"/>
    <cellStyle name="Normal 2 2 2 2 2 2 2 2 2 2 2 2 2 2 2 2 2 2 2 2 2 2 2 2 2 2 2 22" xfId="6965" xr:uid="{00000000-0005-0000-0000-0000381B0000}"/>
    <cellStyle name="Normal 2 2 2 2 2 2 2 2 2 2 2 2 2 2 2 2 2 2 2 2 2 2 2 2 2 2 2 23" xfId="6966" xr:uid="{00000000-0005-0000-0000-0000391B0000}"/>
    <cellStyle name="Normal 2 2 2 2 2 2 2 2 2 2 2 2 2 2 2 2 2 2 2 2 2 2 2 2 2 2 2 24" xfId="6967" xr:uid="{00000000-0005-0000-0000-00003A1B0000}"/>
    <cellStyle name="Normal 2 2 2 2 2 2 2 2 2 2 2 2 2 2 2 2 2 2 2 2 2 2 2 2 2 2 2 25" xfId="6968" xr:uid="{00000000-0005-0000-0000-00003B1B0000}"/>
    <cellStyle name="Normal 2 2 2 2 2 2 2 2 2 2 2 2 2 2 2 2 2 2 2 2 2 2 2 2 2 2 2 26" xfId="6969" xr:uid="{00000000-0005-0000-0000-00003C1B0000}"/>
    <cellStyle name="Normal 2 2 2 2 2 2 2 2 2 2 2 2 2 2 2 2 2 2 2 2 2 2 2 2 2 2 2 27" xfId="6970" xr:uid="{00000000-0005-0000-0000-00003D1B0000}"/>
    <cellStyle name="Normal 2 2 2 2 2 2 2 2 2 2 2 2 2 2 2 2 2 2 2 2 2 2 2 2 2 2 2 28" xfId="6971" xr:uid="{00000000-0005-0000-0000-00003E1B0000}"/>
    <cellStyle name="Normal 2 2 2 2 2 2 2 2 2 2 2 2 2 2 2 2 2 2 2 2 2 2 2 2 2 2 2 29" xfId="6972" xr:uid="{00000000-0005-0000-0000-00003F1B0000}"/>
    <cellStyle name="Normal 2 2 2 2 2 2 2 2 2 2 2 2 2 2 2 2 2 2 2 2 2 2 2 2 2 2 2 3" xfId="6973" xr:uid="{00000000-0005-0000-0000-0000401B0000}"/>
    <cellStyle name="Normal 2 2 2 2 2 2 2 2 2 2 2 2 2 2 2 2 2 2 2 2 2 2 2 2 2 2 2 30" xfId="6974" xr:uid="{00000000-0005-0000-0000-0000411B0000}"/>
    <cellStyle name="Normal 2 2 2 2 2 2 2 2 2 2 2 2 2 2 2 2 2 2 2 2 2 2 2 2 2 2 2 31" xfId="6975" xr:uid="{00000000-0005-0000-0000-0000421B0000}"/>
    <cellStyle name="Normal 2 2 2 2 2 2 2 2 2 2 2 2 2 2 2 2 2 2 2 2 2 2 2 2 2 2 2 32" xfId="6976" xr:uid="{00000000-0005-0000-0000-0000431B0000}"/>
    <cellStyle name="Normal 2 2 2 2 2 2 2 2 2 2 2 2 2 2 2 2 2 2 2 2 2 2 2 2 2 2 2 33" xfId="6977" xr:uid="{00000000-0005-0000-0000-0000441B0000}"/>
    <cellStyle name="Normal 2 2 2 2 2 2 2 2 2 2 2 2 2 2 2 2 2 2 2 2 2 2 2 2 2 2 2 34" xfId="6978" xr:uid="{00000000-0005-0000-0000-0000451B0000}"/>
    <cellStyle name="Normal 2 2 2 2 2 2 2 2 2 2 2 2 2 2 2 2 2 2 2 2 2 2 2 2 2 2 2 35" xfId="6979" xr:uid="{00000000-0005-0000-0000-0000461B0000}"/>
    <cellStyle name="Normal 2 2 2 2 2 2 2 2 2 2 2 2 2 2 2 2 2 2 2 2 2 2 2 2 2 2 2 36" xfId="6980" xr:uid="{00000000-0005-0000-0000-0000471B0000}"/>
    <cellStyle name="Normal 2 2 2 2 2 2 2 2 2 2 2 2 2 2 2 2 2 2 2 2 2 2 2 2 2 2 2 37" xfId="6981" xr:uid="{00000000-0005-0000-0000-0000481B0000}"/>
    <cellStyle name="Normal 2 2 2 2 2 2 2 2 2 2 2 2 2 2 2 2 2 2 2 2 2 2 2 2 2 2 2 38" xfId="6982" xr:uid="{00000000-0005-0000-0000-0000491B0000}"/>
    <cellStyle name="Normal 2 2 2 2 2 2 2 2 2 2 2 2 2 2 2 2 2 2 2 2 2 2 2 2 2 2 2 39" xfId="6983" xr:uid="{00000000-0005-0000-0000-00004A1B0000}"/>
    <cellStyle name="Normal 2 2 2 2 2 2 2 2 2 2 2 2 2 2 2 2 2 2 2 2 2 2 2 2 2 2 2 4" xfId="6984" xr:uid="{00000000-0005-0000-0000-00004B1B0000}"/>
    <cellStyle name="Normal 2 2 2 2 2 2 2 2 2 2 2 2 2 2 2 2 2 2 2 2 2 2 2 2 2 2 2 40" xfId="6985" xr:uid="{00000000-0005-0000-0000-00004C1B0000}"/>
    <cellStyle name="Normal 2 2 2 2 2 2 2 2 2 2 2 2 2 2 2 2 2 2 2 2 2 2 2 2 2 2 2 41" xfId="6986" xr:uid="{00000000-0005-0000-0000-00004D1B0000}"/>
    <cellStyle name="Normal 2 2 2 2 2 2 2 2 2 2 2 2 2 2 2 2 2 2 2 2 2 2 2 2 2 2 2 42" xfId="6987" xr:uid="{00000000-0005-0000-0000-00004E1B0000}"/>
    <cellStyle name="Normal 2 2 2 2 2 2 2 2 2 2 2 2 2 2 2 2 2 2 2 2 2 2 2 2 2 2 2 43" xfId="6988" xr:uid="{00000000-0005-0000-0000-00004F1B0000}"/>
    <cellStyle name="Normal 2 2 2 2 2 2 2 2 2 2 2 2 2 2 2 2 2 2 2 2 2 2 2 2 2 2 2 43 2" xfId="6989" xr:uid="{00000000-0005-0000-0000-0000501B0000}"/>
    <cellStyle name="Normal 2 2 2 2 2 2 2 2 2 2 2 2 2 2 2 2 2 2 2 2 2 2 2 2 2 2 2 43 3" xfId="6990" xr:uid="{00000000-0005-0000-0000-0000511B0000}"/>
    <cellStyle name="Normal 2 2 2 2 2 2 2 2 2 2 2 2 2 2 2 2 2 2 2 2 2 2 2 2 2 2 2 43 4" xfId="6991" xr:uid="{00000000-0005-0000-0000-0000521B0000}"/>
    <cellStyle name="Normal 2 2 2 2 2 2 2 2 2 2 2 2 2 2 2 2 2 2 2 2 2 2 2 2 2 2 2 44" xfId="6992" xr:uid="{00000000-0005-0000-0000-0000531B0000}"/>
    <cellStyle name="Normal 2 2 2 2 2 2 2 2 2 2 2 2 2 2 2 2 2 2 2 2 2 2 2 2 2 2 2 45" xfId="6993" xr:uid="{00000000-0005-0000-0000-0000541B0000}"/>
    <cellStyle name="Normal 2 2 2 2 2 2 2 2 2 2 2 2 2 2 2 2 2 2 2 2 2 2 2 2 2 2 2 5" xfId="6994" xr:uid="{00000000-0005-0000-0000-0000551B0000}"/>
    <cellStyle name="Normal 2 2 2 2 2 2 2 2 2 2 2 2 2 2 2 2 2 2 2 2 2 2 2 2 2 2 2 6" xfId="6995" xr:uid="{00000000-0005-0000-0000-0000561B0000}"/>
    <cellStyle name="Normal 2 2 2 2 2 2 2 2 2 2 2 2 2 2 2 2 2 2 2 2 2 2 2 2 2 2 2 7" xfId="6996" xr:uid="{00000000-0005-0000-0000-0000571B0000}"/>
    <cellStyle name="Normal 2 2 2 2 2 2 2 2 2 2 2 2 2 2 2 2 2 2 2 2 2 2 2 2 2 2 2 8" xfId="6997" xr:uid="{00000000-0005-0000-0000-0000581B0000}"/>
    <cellStyle name="Normal 2 2 2 2 2 2 2 2 2 2 2 2 2 2 2 2 2 2 2 2 2 2 2 2 2 2 2 9" xfId="6998" xr:uid="{00000000-0005-0000-0000-0000591B0000}"/>
    <cellStyle name="Normal 2 2 2 2 2 2 2 2 2 2 2 2 2 2 2 2 2 2 2 2 2 2 2 2 2 2 20" xfId="6999" xr:uid="{00000000-0005-0000-0000-00005A1B0000}"/>
    <cellStyle name="Normal 2 2 2 2 2 2 2 2 2 2 2 2 2 2 2 2 2 2 2 2 2 2 2 2 2 2 21" xfId="7000" xr:uid="{00000000-0005-0000-0000-00005B1B0000}"/>
    <cellStyle name="Normal 2 2 2 2 2 2 2 2 2 2 2 2 2 2 2 2 2 2 2 2 2 2 2 2 2 2 22" xfId="7001" xr:uid="{00000000-0005-0000-0000-00005C1B0000}"/>
    <cellStyle name="Normal 2 2 2 2 2 2 2 2 2 2 2 2 2 2 2 2 2 2 2 2 2 2 2 2 2 2 23" xfId="7002" xr:uid="{00000000-0005-0000-0000-00005D1B0000}"/>
    <cellStyle name="Normal 2 2 2 2 2 2 2 2 2 2 2 2 2 2 2 2 2 2 2 2 2 2 2 2 2 2 24" xfId="7003" xr:uid="{00000000-0005-0000-0000-00005E1B0000}"/>
    <cellStyle name="Normal 2 2 2 2 2 2 2 2 2 2 2 2 2 2 2 2 2 2 2 2 2 2 2 2 2 2 25" xfId="7004" xr:uid="{00000000-0005-0000-0000-00005F1B0000}"/>
    <cellStyle name="Normal 2 2 2 2 2 2 2 2 2 2 2 2 2 2 2 2 2 2 2 2 2 2 2 2 2 2 26" xfId="7005" xr:uid="{00000000-0005-0000-0000-0000601B0000}"/>
    <cellStyle name="Normal 2 2 2 2 2 2 2 2 2 2 2 2 2 2 2 2 2 2 2 2 2 2 2 2 2 2 27" xfId="7006" xr:uid="{00000000-0005-0000-0000-0000611B0000}"/>
    <cellStyle name="Normal 2 2 2 2 2 2 2 2 2 2 2 2 2 2 2 2 2 2 2 2 2 2 2 2 2 2 28" xfId="7007" xr:uid="{00000000-0005-0000-0000-0000621B0000}"/>
    <cellStyle name="Normal 2 2 2 2 2 2 2 2 2 2 2 2 2 2 2 2 2 2 2 2 2 2 2 2 2 2 29" xfId="7008" xr:uid="{00000000-0005-0000-0000-0000631B0000}"/>
    <cellStyle name="Normal 2 2 2 2 2 2 2 2 2 2 2 2 2 2 2 2 2 2 2 2 2 2 2 2 2 2 3" xfId="7009" xr:uid="{00000000-0005-0000-0000-0000641B0000}"/>
    <cellStyle name="Normal 2 2 2 2 2 2 2 2 2 2 2 2 2 2 2 2 2 2 2 2 2 2 2 2 2 2 30" xfId="7010" xr:uid="{00000000-0005-0000-0000-0000651B0000}"/>
    <cellStyle name="Normal 2 2 2 2 2 2 2 2 2 2 2 2 2 2 2 2 2 2 2 2 2 2 2 2 2 2 31" xfId="7011" xr:uid="{00000000-0005-0000-0000-0000661B0000}"/>
    <cellStyle name="Normal 2 2 2 2 2 2 2 2 2 2 2 2 2 2 2 2 2 2 2 2 2 2 2 2 2 2 32" xfId="7012" xr:uid="{00000000-0005-0000-0000-0000671B0000}"/>
    <cellStyle name="Normal 2 2 2 2 2 2 2 2 2 2 2 2 2 2 2 2 2 2 2 2 2 2 2 2 2 2 33" xfId="7013" xr:uid="{00000000-0005-0000-0000-0000681B0000}"/>
    <cellStyle name="Normal 2 2 2 2 2 2 2 2 2 2 2 2 2 2 2 2 2 2 2 2 2 2 2 2 2 2 34" xfId="7014" xr:uid="{00000000-0005-0000-0000-0000691B0000}"/>
    <cellStyle name="Normal 2 2 2 2 2 2 2 2 2 2 2 2 2 2 2 2 2 2 2 2 2 2 2 2 2 2 35" xfId="7015" xr:uid="{00000000-0005-0000-0000-00006A1B0000}"/>
    <cellStyle name="Normal 2 2 2 2 2 2 2 2 2 2 2 2 2 2 2 2 2 2 2 2 2 2 2 2 2 2 36" xfId="7016" xr:uid="{00000000-0005-0000-0000-00006B1B0000}"/>
    <cellStyle name="Normal 2 2 2 2 2 2 2 2 2 2 2 2 2 2 2 2 2 2 2 2 2 2 2 2 2 2 37" xfId="7017" xr:uid="{00000000-0005-0000-0000-00006C1B0000}"/>
    <cellStyle name="Normal 2 2 2 2 2 2 2 2 2 2 2 2 2 2 2 2 2 2 2 2 2 2 2 2 2 2 38" xfId="7018" xr:uid="{00000000-0005-0000-0000-00006D1B0000}"/>
    <cellStyle name="Normal 2 2 2 2 2 2 2 2 2 2 2 2 2 2 2 2 2 2 2 2 2 2 2 2 2 2 39" xfId="7019" xr:uid="{00000000-0005-0000-0000-00006E1B0000}"/>
    <cellStyle name="Normal 2 2 2 2 2 2 2 2 2 2 2 2 2 2 2 2 2 2 2 2 2 2 2 2 2 2 4" xfId="7020" xr:uid="{00000000-0005-0000-0000-00006F1B0000}"/>
    <cellStyle name="Normal 2 2 2 2 2 2 2 2 2 2 2 2 2 2 2 2 2 2 2 2 2 2 2 2 2 2 40" xfId="7021" xr:uid="{00000000-0005-0000-0000-0000701B0000}"/>
    <cellStyle name="Normal 2 2 2 2 2 2 2 2 2 2 2 2 2 2 2 2 2 2 2 2 2 2 2 2 2 2 41" xfId="7022" xr:uid="{00000000-0005-0000-0000-0000711B0000}"/>
    <cellStyle name="Normal 2 2 2 2 2 2 2 2 2 2 2 2 2 2 2 2 2 2 2 2 2 2 2 2 2 2 42" xfId="7023" xr:uid="{00000000-0005-0000-0000-0000721B0000}"/>
    <cellStyle name="Normal 2 2 2 2 2 2 2 2 2 2 2 2 2 2 2 2 2 2 2 2 2 2 2 2 2 2 43" xfId="7024" xr:uid="{00000000-0005-0000-0000-0000731B0000}"/>
    <cellStyle name="Normal 2 2 2 2 2 2 2 2 2 2 2 2 2 2 2 2 2 2 2 2 2 2 2 2 2 2 44" xfId="7025" xr:uid="{00000000-0005-0000-0000-0000741B0000}"/>
    <cellStyle name="Normal 2 2 2 2 2 2 2 2 2 2 2 2 2 2 2 2 2 2 2 2 2 2 2 2 2 2 45" xfId="7026" xr:uid="{00000000-0005-0000-0000-0000751B0000}"/>
    <cellStyle name="Normal 2 2 2 2 2 2 2 2 2 2 2 2 2 2 2 2 2 2 2 2 2 2 2 2 2 2 46" xfId="7027" xr:uid="{00000000-0005-0000-0000-0000761B0000}"/>
    <cellStyle name="Normal 2 2 2 2 2 2 2 2 2 2 2 2 2 2 2 2 2 2 2 2 2 2 2 2 2 2 47" xfId="7028" xr:uid="{00000000-0005-0000-0000-0000771B0000}"/>
    <cellStyle name="Normal 2 2 2 2 2 2 2 2 2 2 2 2 2 2 2 2 2 2 2 2 2 2 2 2 2 2 48" xfId="7029" xr:uid="{00000000-0005-0000-0000-0000781B0000}"/>
    <cellStyle name="Normal 2 2 2 2 2 2 2 2 2 2 2 2 2 2 2 2 2 2 2 2 2 2 2 2 2 2 49" xfId="7030" xr:uid="{00000000-0005-0000-0000-0000791B0000}"/>
    <cellStyle name="Normal 2 2 2 2 2 2 2 2 2 2 2 2 2 2 2 2 2 2 2 2 2 2 2 2 2 2 49 2" xfId="7031" xr:uid="{00000000-0005-0000-0000-00007A1B0000}"/>
    <cellStyle name="Normal 2 2 2 2 2 2 2 2 2 2 2 2 2 2 2 2 2 2 2 2 2 2 2 2 2 2 49 3" xfId="7032" xr:uid="{00000000-0005-0000-0000-00007B1B0000}"/>
    <cellStyle name="Normal 2 2 2 2 2 2 2 2 2 2 2 2 2 2 2 2 2 2 2 2 2 2 2 2 2 2 49 4" xfId="7033" xr:uid="{00000000-0005-0000-0000-00007C1B0000}"/>
    <cellStyle name="Normal 2 2 2 2 2 2 2 2 2 2 2 2 2 2 2 2 2 2 2 2 2 2 2 2 2 2 5" xfId="7034" xr:uid="{00000000-0005-0000-0000-00007D1B0000}"/>
    <cellStyle name="Normal 2 2 2 2 2 2 2 2 2 2 2 2 2 2 2 2 2 2 2 2 2 2 2 2 2 2 50" xfId="7035" xr:uid="{00000000-0005-0000-0000-00007E1B0000}"/>
    <cellStyle name="Normal 2 2 2 2 2 2 2 2 2 2 2 2 2 2 2 2 2 2 2 2 2 2 2 2 2 2 51" xfId="7036" xr:uid="{00000000-0005-0000-0000-00007F1B0000}"/>
    <cellStyle name="Normal 2 2 2 2 2 2 2 2 2 2 2 2 2 2 2 2 2 2 2 2 2 2 2 2 2 2 6" xfId="7037" xr:uid="{00000000-0005-0000-0000-0000801B0000}"/>
    <cellStyle name="Normal 2 2 2 2 2 2 2 2 2 2 2 2 2 2 2 2 2 2 2 2 2 2 2 2 2 2 7" xfId="7038" xr:uid="{00000000-0005-0000-0000-0000811B0000}"/>
    <cellStyle name="Normal 2 2 2 2 2 2 2 2 2 2 2 2 2 2 2 2 2 2 2 2 2 2 2 2 2 2 8" xfId="7039" xr:uid="{00000000-0005-0000-0000-0000821B0000}"/>
    <cellStyle name="Normal 2 2 2 2 2 2 2 2 2 2 2 2 2 2 2 2 2 2 2 2 2 2 2 2 2 2 9" xfId="7040" xr:uid="{00000000-0005-0000-0000-0000831B0000}"/>
    <cellStyle name="Normal 2 2 2 2 2 2 2 2 2 2 2 2 2 2 2 2 2 2 2 2 2 2 2 2 2 20" xfId="7041" xr:uid="{00000000-0005-0000-0000-0000841B0000}"/>
    <cellStyle name="Normal 2 2 2 2 2 2 2 2 2 2 2 2 2 2 2 2 2 2 2 2 2 2 2 2 2 21" xfId="7042" xr:uid="{00000000-0005-0000-0000-0000851B0000}"/>
    <cellStyle name="Normal 2 2 2 2 2 2 2 2 2 2 2 2 2 2 2 2 2 2 2 2 2 2 2 2 2 22" xfId="7043" xr:uid="{00000000-0005-0000-0000-0000861B0000}"/>
    <cellStyle name="Normal 2 2 2 2 2 2 2 2 2 2 2 2 2 2 2 2 2 2 2 2 2 2 2 2 2 23" xfId="7044" xr:uid="{00000000-0005-0000-0000-0000871B0000}"/>
    <cellStyle name="Normal 2 2 2 2 2 2 2 2 2 2 2 2 2 2 2 2 2 2 2 2 2 2 2 2 2 24" xfId="7045" xr:uid="{00000000-0005-0000-0000-0000881B0000}"/>
    <cellStyle name="Normal 2 2 2 2 2 2 2 2 2 2 2 2 2 2 2 2 2 2 2 2 2 2 2 2 2 25" xfId="7046" xr:uid="{00000000-0005-0000-0000-0000891B0000}"/>
    <cellStyle name="Normal 2 2 2 2 2 2 2 2 2 2 2 2 2 2 2 2 2 2 2 2 2 2 2 2 2 26" xfId="7047" xr:uid="{00000000-0005-0000-0000-00008A1B0000}"/>
    <cellStyle name="Normal 2 2 2 2 2 2 2 2 2 2 2 2 2 2 2 2 2 2 2 2 2 2 2 2 2 27" xfId="7048" xr:uid="{00000000-0005-0000-0000-00008B1B0000}"/>
    <cellStyle name="Normal 2 2 2 2 2 2 2 2 2 2 2 2 2 2 2 2 2 2 2 2 2 2 2 2 2 28" xfId="7049" xr:uid="{00000000-0005-0000-0000-00008C1B0000}"/>
    <cellStyle name="Normal 2 2 2 2 2 2 2 2 2 2 2 2 2 2 2 2 2 2 2 2 2 2 2 2 2 29" xfId="7050" xr:uid="{00000000-0005-0000-0000-00008D1B0000}"/>
    <cellStyle name="Normal 2 2 2 2 2 2 2 2 2 2 2 2 2 2 2 2 2 2 2 2 2 2 2 2 2 3" xfId="7051" xr:uid="{00000000-0005-0000-0000-00008E1B0000}"/>
    <cellStyle name="Normal 2 2 2 2 2 2 2 2 2 2 2 2 2 2 2 2 2 2 2 2 2 2 2 2 2 30" xfId="7052" xr:uid="{00000000-0005-0000-0000-00008F1B0000}"/>
    <cellStyle name="Normal 2 2 2 2 2 2 2 2 2 2 2 2 2 2 2 2 2 2 2 2 2 2 2 2 2 31" xfId="7053" xr:uid="{00000000-0005-0000-0000-0000901B0000}"/>
    <cellStyle name="Normal 2 2 2 2 2 2 2 2 2 2 2 2 2 2 2 2 2 2 2 2 2 2 2 2 2 32" xfId="7054" xr:uid="{00000000-0005-0000-0000-0000911B0000}"/>
    <cellStyle name="Normal 2 2 2 2 2 2 2 2 2 2 2 2 2 2 2 2 2 2 2 2 2 2 2 2 2 33" xfId="7055" xr:uid="{00000000-0005-0000-0000-0000921B0000}"/>
    <cellStyle name="Normal 2 2 2 2 2 2 2 2 2 2 2 2 2 2 2 2 2 2 2 2 2 2 2 2 2 34" xfId="7056" xr:uid="{00000000-0005-0000-0000-0000931B0000}"/>
    <cellStyle name="Normal 2 2 2 2 2 2 2 2 2 2 2 2 2 2 2 2 2 2 2 2 2 2 2 2 2 35" xfId="7057" xr:uid="{00000000-0005-0000-0000-0000941B0000}"/>
    <cellStyle name="Normal 2 2 2 2 2 2 2 2 2 2 2 2 2 2 2 2 2 2 2 2 2 2 2 2 2 36" xfId="7058" xr:uid="{00000000-0005-0000-0000-0000951B0000}"/>
    <cellStyle name="Normal 2 2 2 2 2 2 2 2 2 2 2 2 2 2 2 2 2 2 2 2 2 2 2 2 2 37" xfId="7059" xr:uid="{00000000-0005-0000-0000-0000961B0000}"/>
    <cellStyle name="Normal 2 2 2 2 2 2 2 2 2 2 2 2 2 2 2 2 2 2 2 2 2 2 2 2 2 38" xfId="7060" xr:uid="{00000000-0005-0000-0000-0000971B0000}"/>
    <cellStyle name="Normal 2 2 2 2 2 2 2 2 2 2 2 2 2 2 2 2 2 2 2 2 2 2 2 2 2 39" xfId="7061" xr:uid="{00000000-0005-0000-0000-0000981B0000}"/>
    <cellStyle name="Normal 2 2 2 2 2 2 2 2 2 2 2 2 2 2 2 2 2 2 2 2 2 2 2 2 2 4" xfId="7062" xr:uid="{00000000-0005-0000-0000-0000991B0000}"/>
    <cellStyle name="Normal 2 2 2 2 2 2 2 2 2 2 2 2 2 2 2 2 2 2 2 2 2 2 2 2 2 40" xfId="7063" xr:uid="{00000000-0005-0000-0000-00009A1B0000}"/>
    <cellStyle name="Normal 2 2 2 2 2 2 2 2 2 2 2 2 2 2 2 2 2 2 2 2 2 2 2 2 2 41" xfId="7064" xr:uid="{00000000-0005-0000-0000-00009B1B0000}"/>
    <cellStyle name="Normal 2 2 2 2 2 2 2 2 2 2 2 2 2 2 2 2 2 2 2 2 2 2 2 2 2 42" xfId="7065" xr:uid="{00000000-0005-0000-0000-00009C1B0000}"/>
    <cellStyle name="Normal 2 2 2 2 2 2 2 2 2 2 2 2 2 2 2 2 2 2 2 2 2 2 2 2 2 43" xfId="7066" xr:uid="{00000000-0005-0000-0000-00009D1B0000}"/>
    <cellStyle name="Normal 2 2 2 2 2 2 2 2 2 2 2 2 2 2 2 2 2 2 2 2 2 2 2 2 2 44" xfId="7067" xr:uid="{00000000-0005-0000-0000-00009E1B0000}"/>
    <cellStyle name="Normal 2 2 2 2 2 2 2 2 2 2 2 2 2 2 2 2 2 2 2 2 2 2 2 2 2 45" xfId="7068" xr:uid="{00000000-0005-0000-0000-00009F1B0000}"/>
    <cellStyle name="Normal 2 2 2 2 2 2 2 2 2 2 2 2 2 2 2 2 2 2 2 2 2 2 2 2 2 46" xfId="7069" xr:uid="{00000000-0005-0000-0000-0000A01B0000}"/>
    <cellStyle name="Normal 2 2 2 2 2 2 2 2 2 2 2 2 2 2 2 2 2 2 2 2 2 2 2 2 2 47" xfId="7070" xr:uid="{00000000-0005-0000-0000-0000A11B0000}"/>
    <cellStyle name="Normal 2 2 2 2 2 2 2 2 2 2 2 2 2 2 2 2 2 2 2 2 2 2 2 2 2 48" xfId="7071" xr:uid="{00000000-0005-0000-0000-0000A21B0000}"/>
    <cellStyle name="Normal 2 2 2 2 2 2 2 2 2 2 2 2 2 2 2 2 2 2 2 2 2 2 2 2 2 49" xfId="7072" xr:uid="{00000000-0005-0000-0000-0000A31B0000}"/>
    <cellStyle name="Normal 2 2 2 2 2 2 2 2 2 2 2 2 2 2 2 2 2 2 2 2 2 2 2 2 2 5" xfId="7073" xr:uid="{00000000-0005-0000-0000-0000A41B0000}"/>
    <cellStyle name="Normal 2 2 2 2 2 2 2 2 2 2 2 2 2 2 2 2 2 2 2 2 2 2 2 2 2 50" xfId="7074" xr:uid="{00000000-0005-0000-0000-0000A51B0000}"/>
    <cellStyle name="Normal 2 2 2 2 2 2 2 2 2 2 2 2 2 2 2 2 2 2 2 2 2 2 2 2 2 50 2" xfId="7075" xr:uid="{00000000-0005-0000-0000-0000A61B0000}"/>
    <cellStyle name="Normal 2 2 2 2 2 2 2 2 2 2 2 2 2 2 2 2 2 2 2 2 2 2 2 2 2 50 3" xfId="7076" xr:uid="{00000000-0005-0000-0000-0000A71B0000}"/>
    <cellStyle name="Normal 2 2 2 2 2 2 2 2 2 2 2 2 2 2 2 2 2 2 2 2 2 2 2 2 2 50 4" xfId="7077" xr:uid="{00000000-0005-0000-0000-0000A81B0000}"/>
    <cellStyle name="Normal 2 2 2 2 2 2 2 2 2 2 2 2 2 2 2 2 2 2 2 2 2 2 2 2 2 51" xfId="7078" xr:uid="{00000000-0005-0000-0000-0000A91B0000}"/>
    <cellStyle name="Normal 2 2 2 2 2 2 2 2 2 2 2 2 2 2 2 2 2 2 2 2 2 2 2 2 2 52" xfId="7079" xr:uid="{00000000-0005-0000-0000-0000AA1B0000}"/>
    <cellStyle name="Normal 2 2 2 2 2 2 2 2 2 2 2 2 2 2 2 2 2 2 2 2 2 2 2 2 2 6" xfId="7080" xr:uid="{00000000-0005-0000-0000-0000AB1B0000}"/>
    <cellStyle name="Normal 2 2 2 2 2 2 2 2 2 2 2 2 2 2 2 2 2 2 2 2 2 2 2 2 2 7" xfId="7081" xr:uid="{00000000-0005-0000-0000-0000AC1B0000}"/>
    <cellStyle name="Normal 2 2 2 2 2 2 2 2 2 2 2 2 2 2 2 2 2 2 2 2 2 2 2 2 2 8" xfId="7082" xr:uid="{00000000-0005-0000-0000-0000AD1B0000}"/>
    <cellStyle name="Normal 2 2 2 2 2 2 2 2 2 2 2 2 2 2 2 2 2 2 2 2 2 2 2 2 2 9" xfId="7083" xr:uid="{00000000-0005-0000-0000-0000AE1B0000}"/>
    <cellStyle name="Normal 2 2 2 2 2 2 2 2 2 2 2 2 2 2 2 2 2 2 2 2 2 2 2 2 20" xfId="7084" xr:uid="{00000000-0005-0000-0000-0000AF1B0000}"/>
    <cellStyle name="Normal 2 2 2 2 2 2 2 2 2 2 2 2 2 2 2 2 2 2 2 2 2 2 2 2 21" xfId="7085" xr:uid="{00000000-0005-0000-0000-0000B01B0000}"/>
    <cellStyle name="Normal 2 2 2 2 2 2 2 2 2 2 2 2 2 2 2 2 2 2 2 2 2 2 2 2 22" xfId="7086" xr:uid="{00000000-0005-0000-0000-0000B11B0000}"/>
    <cellStyle name="Normal 2 2 2 2 2 2 2 2 2 2 2 2 2 2 2 2 2 2 2 2 2 2 2 2 23" xfId="7087" xr:uid="{00000000-0005-0000-0000-0000B21B0000}"/>
    <cellStyle name="Normal 2 2 2 2 2 2 2 2 2 2 2 2 2 2 2 2 2 2 2 2 2 2 2 2 24" xfId="7088" xr:uid="{00000000-0005-0000-0000-0000B31B0000}"/>
    <cellStyle name="Normal 2 2 2 2 2 2 2 2 2 2 2 2 2 2 2 2 2 2 2 2 2 2 2 2 25" xfId="7089" xr:uid="{00000000-0005-0000-0000-0000B41B0000}"/>
    <cellStyle name="Normal 2 2 2 2 2 2 2 2 2 2 2 2 2 2 2 2 2 2 2 2 2 2 2 2 26" xfId="7090" xr:uid="{00000000-0005-0000-0000-0000B51B0000}"/>
    <cellStyle name="Normal 2 2 2 2 2 2 2 2 2 2 2 2 2 2 2 2 2 2 2 2 2 2 2 2 27" xfId="7091" xr:uid="{00000000-0005-0000-0000-0000B61B0000}"/>
    <cellStyle name="Normal 2 2 2 2 2 2 2 2 2 2 2 2 2 2 2 2 2 2 2 2 2 2 2 2 28" xfId="7092" xr:uid="{00000000-0005-0000-0000-0000B71B0000}"/>
    <cellStyle name="Normal 2 2 2 2 2 2 2 2 2 2 2 2 2 2 2 2 2 2 2 2 2 2 2 2 29" xfId="7093" xr:uid="{00000000-0005-0000-0000-0000B81B0000}"/>
    <cellStyle name="Normal 2 2 2 2 2 2 2 2 2 2 2 2 2 2 2 2 2 2 2 2 2 2 2 2 3" xfId="7094" xr:uid="{00000000-0005-0000-0000-0000B91B0000}"/>
    <cellStyle name="Normal 2 2 2 2 2 2 2 2 2 2 2 2 2 2 2 2 2 2 2 2 2 2 2 2 30" xfId="7095" xr:uid="{00000000-0005-0000-0000-0000BA1B0000}"/>
    <cellStyle name="Normal 2 2 2 2 2 2 2 2 2 2 2 2 2 2 2 2 2 2 2 2 2 2 2 2 31" xfId="7096" xr:uid="{00000000-0005-0000-0000-0000BB1B0000}"/>
    <cellStyle name="Normal 2 2 2 2 2 2 2 2 2 2 2 2 2 2 2 2 2 2 2 2 2 2 2 2 32" xfId="7097" xr:uid="{00000000-0005-0000-0000-0000BC1B0000}"/>
    <cellStyle name="Normal 2 2 2 2 2 2 2 2 2 2 2 2 2 2 2 2 2 2 2 2 2 2 2 2 33" xfId="7098" xr:uid="{00000000-0005-0000-0000-0000BD1B0000}"/>
    <cellStyle name="Normal 2 2 2 2 2 2 2 2 2 2 2 2 2 2 2 2 2 2 2 2 2 2 2 2 34" xfId="7099" xr:uid="{00000000-0005-0000-0000-0000BE1B0000}"/>
    <cellStyle name="Normal 2 2 2 2 2 2 2 2 2 2 2 2 2 2 2 2 2 2 2 2 2 2 2 2 35" xfId="7100" xr:uid="{00000000-0005-0000-0000-0000BF1B0000}"/>
    <cellStyle name="Normal 2 2 2 2 2 2 2 2 2 2 2 2 2 2 2 2 2 2 2 2 2 2 2 2 36" xfId="7101" xr:uid="{00000000-0005-0000-0000-0000C01B0000}"/>
    <cellStyle name="Normal 2 2 2 2 2 2 2 2 2 2 2 2 2 2 2 2 2 2 2 2 2 2 2 2 37" xfId="7102" xr:uid="{00000000-0005-0000-0000-0000C11B0000}"/>
    <cellStyle name="Normal 2 2 2 2 2 2 2 2 2 2 2 2 2 2 2 2 2 2 2 2 2 2 2 2 38" xfId="7103" xr:uid="{00000000-0005-0000-0000-0000C21B0000}"/>
    <cellStyle name="Normal 2 2 2 2 2 2 2 2 2 2 2 2 2 2 2 2 2 2 2 2 2 2 2 2 39" xfId="7104" xr:uid="{00000000-0005-0000-0000-0000C31B0000}"/>
    <cellStyle name="Normal 2 2 2 2 2 2 2 2 2 2 2 2 2 2 2 2 2 2 2 2 2 2 2 2 4" xfId="7105" xr:uid="{00000000-0005-0000-0000-0000C41B0000}"/>
    <cellStyle name="Normal 2 2 2 2 2 2 2 2 2 2 2 2 2 2 2 2 2 2 2 2 2 2 2 2 40" xfId="7106" xr:uid="{00000000-0005-0000-0000-0000C51B0000}"/>
    <cellStyle name="Normal 2 2 2 2 2 2 2 2 2 2 2 2 2 2 2 2 2 2 2 2 2 2 2 2 41" xfId="7107" xr:uid="{00000000-0005-0000-0000-0000C61B0000}"/>
    <cellStyle name="Normal 2 2 2 2 2 2 2 2 2 2 2 2 2 2 2 2 2 2 2 2 2 2 2 2 42" xfId="7108" xr:uid="{00000000-0005-0000-0000-0000C71B0000}"/>
    <cellStyle name="Normal 2 2 2 2 2 2 2 2 2 2 2 2 2 2 2 2 2 2 2 2 2 2 2 2 43" xfId="7109" xr:uid="{00000000-0005-0000-0000-0000C81B0000}"/>
    <cellStyle name="Normal 2 2 2 2 2 2 2 2 2 2 2 2 2 2 2 2 2 2 2 2 2 2 2 2 44" xfId="7110" xr:uid="{00000000-0005-0000-0000-0000C91B0000}"/>
    <cellStyle name="Normal 2 2 2 2 2 2 2 2 2 2 2 2 2 2 2 2 2 2 2 2 2 2 2 2 45" xfId="7111" xr:uid="{00000000-0005-0000-0000-0000CA1B0000}"/>
    <cellStyle name="Normal 2 2 2 2 2 2 2 2 2 2 2 2 2 2 2 2 2 2 2 2 2 2 2 2 46" xfId="7112" xr:uid="{00000000-0005-0000-0000-0000CB1B0000}"/>
    <cellStyle name="Normal 2 2 2 2 2 2 2 2 2 2 2 2 2 2 2 2 2 2 2 2 2 2 2 2 47" xfId="7113" xr:uid="{00000000-0005-0000-0000-0000CC1B0000}"/>
    <cellStyle name="Normal 2 2 2 2 2 2 2 2 2 2 2 2 2 2 2 2 2 2 2 2 2 2 2 2 48" xfId="7114" xr:uid="{00000000-0005-0000-0000-0000CD1B0000}"/>
    <cellStyle name="Normal 2 2 2 2 2 2 2 2 2 2 2 2 2 2 2 2 2 2 2 2 2 2 2 2 49" xfId="7115" xr:uid="{00000000-0005-0000-0000-0000CE1B0000}"/>
    <cellStyle name="Normal 2 2 2 2 2 2 2 2 2 2 2 2 2 2 2 2 2 2 2 2 2 2 2 2 5" xfId="7116" xr:uid="{00000000-0005-0000-0000-0000CF1B0000}"/>
    <cellStyle name="Normal 2 2 2 2 2 2 2 2 2 2 2 2 2 2 2 2 2 2 2 2 2 2 2 2 50" xfId="7117" xr:uid="{00000000-0005-0000-0000-0000D01B0000}"/>
    <cellStyle name="Normal 2 2 2 2 2 2 2 2 2 2 2 2 2 2 2 2 2 2 2 2 2 2 2 2 51" xfId="7118" xr:uid="{00000000-0005-0000-0000-0000D11B0000}"/>
    <cellStyle name="Normal 2 2 2 2 2 2 2 2 2 2 2 2 2 2 2 2 2 2 2 2 2 2 2 2 52" xfId="7119" xr:uid="{00000000-0005-0000-0000-0000D21B0000}"/>
    <cellStyle name="Normal 2 2 2 2 2 2 2 2 2 2 2 2 2 2 2 2 2 2 2 2 2 2 2 2 53" xfId="7120" xr:uid="{00000000-0005-0000-0000-0000D31B0000}"/>
    <cellStyle name="Normal 2 2 2 2 2 2 2 2 2 2 2 2 2 2 2 2 2 2 2 2 2 2 2 2 54" xfId="7121" xr:uid="{00000000-0005-0000-0000-0000D41B0000}"/>
    <cellStyle name="Normal 2 2 2 2 2 2 2 2 2 2 2 2 2 2 2 2 2 2 2 2 2 2 2 2 55" xfId="7122" xr:uid="{00000000-0005-0000-0000-0000D51B0000}"/>
    <cellStyle name="Normal 2 2 2 2 2 2 2 2 2 2 2 2 2 2 2 2 2 2 2 2 2 2 2 2 56" xfId="7123" xr:uid="{00000000-0005-0000-0000-0000D61B0000}"/>
    <cellStyle name="Normal 2 2 2 2 2 2 2 2 2 2 2 2 2 2 2 2 2 2 2 2 2 2 2 2 57" xfId="7124" xr:uid="{00000000-0005-0000-0000-0000D71B0000}"/>
    <cellStyle name="Normal 2 2 2 2 2 2 2 2 2 2 2 2 2 2 2 2 2 2 2 2 2 2 2 2 58" xfId="7125" xr:uid="{00000000-0005-0000-0000-0000D81B0000}"/>
    <cellStyle name="Normal 2 2 2 2 2 2 2 2 2 2 2 2 2 2 2 2 2 2 2 2 2 2 2 2 59" xfId="7126" xr:uid="{00000000-0005-0000-0000-0000D91B0000}"/>
    <cellStyle name="Normal 2 2 2 2 2 2 2 2 2 2 2 2 2 2 2 2 2 2 2 2 2 2 2 2 6" xfId="7127" xr:uid="{00000000-0005-0000-0000-0000DA1B0000}"/>
    <cellStyle name="Normal 2 2 2 2 2 2 2 2 2 2 2 2 2 2 2 2 2 2 2 2 2 2 2 2 60" xfId="7128" xr:uid="{00000000-0005-0000-0000-0000DB1B0000}"/>
    <cellStyle name="Normal 2 2 2 2 2 2 2 2 2 2 2 2 2 2 2 2 2 2 2 2 2 2 2 2 60 2" xfId="7129" xr:uid="{00000000-0005-0000-0000-0000DC1B0000}"/>
    <cellStyle name="Normal 2 2 2 2 2 2 2 2 2 2 2 2 2 2 2 2 2 2 2 2 2 2 2 2 60 3" xfId="7130" xr:uid="{00000000-0005-0000-0000-0000DD1B0000}"/>
    <cellStyle name="Normal 2 2 2 2 2 2 2 2 2 2 2 2 2 2 2 2 2 2 2 2 2 2 2 2 60 4" xfId="7131" xr:uid="{00000000-0005-0000-0000-0000DE1B0000}"/>
    <cellStyle name="Normal 2 2 2 2 2 2 2 2 2 2 2 2 2 2 2 2 2 2 2 2 2 2 2 2 61" xfId="7132" xr:uid="{00000000-0005-0000-0000-0000DF1B0000}"/>
    <cellStyle name="Normal 2 2 2 2 2 2 2 2 2 2 2 2 2 2 2 2 2 2 2 2 2 2 2 2 62" xfId="7133" xr:uid="{00000000-0005-0000-0000-0000E01B0000}"/>
    <cellStyle name="Normal 2 2 2 2 2 2 2 2 2 2 2 2 2 2 2 2 2 2 2 2 2 2 2 2 7" xfId="7134" xr:uid="{00000000-0005-0000-0000-0000E11B0000}"/>
    <cellStyle name="Normal 2 2 2 2 2 2 2 2 2 2 2 2 2 2 2 2 2 2 2 2 2 2 2 2 8" xfId="7135" xr:uid="{00000000-0005-0000-0000-0000E21B0000}"/>
    <cellStyle name="Normal 2 2 2 2 2 2 2 2 2 2 2 2 2 2 2 2 2 2 2 2 2 2 2 2 9" xfId="7136" xr:uid="{00000000-0005-0000-0000-0000E31B0000}"/>
    <cellStyle name="Normal 2 2 2 2 2 2 2 2 2 2 2 2 2 2 2 2 2 2 2 2 2 2 2 20" xfId="7137" xr:uid="{00000000-0005-0000-0000-0000E41B0000}"/>
    <cellStyle name="Normal 2 2 2 2 2 2 2 2 2 2 2 2 2 2 2 2 2 2 2 2 2 2 2 21" xfId="7138" xr:uid="{00000000-0005-0000-0000-0000E51B0000}"/>
    <cellStyle name="Normal 2 2 2 2 2 2 2 2 2 2 2 2 2 2 2 2 2 2 2 2 2 2 2 22" xfId="7139" xr:uid="{00000000-0005-0000-0000-0000E61B0000}"/>
    <cellStyle name="Normal 2 2 2 2 2 2 2 2 2 2 2 2 2 2 2 2 2 2 2 2 2 2 2 23" xfId="7140" xr:uid="{00000000-0005-0000-0000-0000E71B0000}"/>
    <cellStyle name="Normal 2 2 2 2 2 2 2 2 2 2 2 2 2 2 2 2 2 2 2 2 2 2 2 24" xfId="7141" xr:uid="{00000000-0005-0000-0000-0000E81B0000}"/>
    <cellStyle name="Normal 2 2 2 2 2 2 2 2 2 2 2 2 2 2 2 2 2 2 2 2 2 2 2 25" xfId="7142" xr:uid="{00000000-0005-0000-0000-0000E91B0000}"/>
    <cellStyle name="Normal 2 2 2 2 2 2 2 2 2 2 2 2 2 2 2 2 2 2 2 2 2 2 2 26" xfId="7143" xr:uid="{00000000-0005-0000-0000-0000EA1B0000}"/>
    <cellStyle name="Normal 2 2 2 2 2 2 2 2 2 2 2 2 2 2 2 2 2 2 2 2 2 2 2 27" xfId="7144" xr:uid="{00000000-0005-0000-0000-0000EB1B0000}"/>
    <cellStyle name="Normal 2 2 2 2 2 2 2 2 2 2 2 2 2 2 2 2 2 2 2 2 2 2 2 28" xfId="7145" xr:uid="{00000000-0005-0000-0000-0000EC1B0000}"/>
    <cellStyle name="Normal 2 2 2 2 2 2 2 2 2 2 2 2 2 2 2 2 2 2 2 2 2 2 2 29" xfId="7146" xr:uid="{00000000-0005-0000-0000-0000ED1B0000}"/>
    <cellStyle name="Normal 2 2 2 2 2 2 2 2 2 2 2 2 2 2 2 2 2 2 2 2 2 2 2 3" xfId="7147" xr:uid="{00000000-0005-0000-0000-0000EE1B0000}"/>
    <cellStyle name="Normal 2 2 2 2 2 2 2 2 2 2 2 2 2 2 2 2 2 2 2 2 2 2 2 30" xfId="7148" xr:uid="{00000000-0005-0000-0000-0000EF1B0000}"/>
    <cellStyle name="Normal 2 2 2 2 2 2 2 2 2 2 2 2 2 2 2 2 2 2 2 2 2 2 2 31" xfId="7149" xr:uid="{00000000-0005-0000-0000-0000F01B0000}"/>
    <cellStyle name="Normal 2 2 2 2 2 2 2 2 2 2 2 2 2 2 2 2 2 2 2 2 2 2 2 32" xfId="7150" xr:uid="{00000000-0005-0000-0000-0000F11B0000}"/>
    <cellStyle name="Normal 2 2 2 2 2 2 2 2 2 2 2 2 2 2 2 2 2 2 2 2 2 2 2 33" xfId="7151" xr:uid="{00000000-0005-0000-0000-0000F21B0000}"/>
    <cellStyle name="Normal 2 2 2 2 2 2 2 2 2 2 2 2 2 2 2 2 2 2 2 2 2 2 2 34" xfId="7152" xr:uid="{00000000-0005-0000-0000-0000F31B0000}"/>
    <cellStyle name="Normal 2 2 2 2 2 2 2 2 2 2 2 2 2 2 2 2 2 2 2 2 2 2 2 35" xfId="7153" xr:uid="{00000000-0005-0000-0000-0000F41B0000}"/>
    <cellStyle name="Normal 2 2 2 2 2 2 2 2 2 2 2 2 2 2 2 2 2 2 2 2 2 2 2 36" xfId="7154" xr:uid="{00000000-0005-0000-0000-0000F51B0000}"/>
    <cellStyle name="Normal 2 2 2 2 2 2 2 2 2 2 2 2 2 2 2 2 2 2 2 2 2 2 2 37" xfId="7155" xr:uid="{00000000-0005-0000-0000-0000F61B0000}"/>
    <cellStyle name="Normal 2 2 2 2 2 2 2 2 2 2 2 2 2 2 2 2 2 2 2 2 2 2 2 38" xfId="7156" xr:uid="{00000000-0005-0000-0000-0000F71B0000}"/>
    <cellStyle name="Normal 2 2 2 2 2 2 2 2 2 2 2 2 2 2 2 2 2 2 2 2 2 2 2 39" xfId="7157" xr:uid="{00000000-0005-0000-0000-0000F81B0000}"/>
    <cellStyle name="Normal 2 2 2 2 2 2 2 2 2 2 2 2 2 2 2 2 2 2 2 2 2 2 2 4" xfId="7158" xr:uid="{00000000-0005-0000-0000-0000F91B0000}"/>
    <cellStyle name="Normal 2 2 2 2 2 2 2 2 2 2 2 2 2 2 2 2 2 2 2 2 2 2 2 40" xfId="7159" xr:uid="{00000000-0005-0000-0000-0000FA1B0000}"/>
    <cellStyle name="Normal 2 2 2 2 2 2 2 2 2 2 2 2 2 2 2 2 2 2 2 2 2 2 2 41" xfId="7160" xr:uid="{00000000-0005-0000-0000-0000FB1B0000}"/>
    <cellStyle name="Normal 2 2 2 2 2 2 2 2 2 2 2 2 2 2 2 2 2 2 2 2 2 2 2 42" xfId="7161" xr:uid="{00000000-0005-0000-0000-0000FC1B0000}"/>
    <cellStyle name="Normal 2 2 2 2 2 2 2 2 2 2 2 2 2 2 2 2 2 2 2 2 2 2 2 43" xfId="7162" xr:uid="{00000000-0005-0000-0000-0000FD1B0000}"/>
    <cellStyle name="Normal 2 2 2 2 2 2 2 2 2 2 2 2 2 2 2 2 2 2 2 2 2 2 2 44" xfId="7163" xr:uid="{00000000-0005-0000-0000-0000FE1B0000}"/>
    <cellStyle name="Normal 2 2 2 2 2 2 2 2 2 2 2 2 2 2 2 2 2 2 2 2 2 2 2 45" xfId="7164" xr:uid="{00000000-0005-0000-0000-0000FF1B0000}"/>
    <cellStyle name="Normal 2 2 2 2 2 2 2 2 2 2 2 2 2 2 2 2 2 2 2 2 2 2 2 46" xfId="7165" xr:uid="{00000000-0005-0000-0000-0000001C0000}"/>
    <cellStyle name="Normal 2 2 2 2 2 2 2 2 2 2 2 2 2 2 2 2 2 2 2 2 2 2 2 47" xfId="7166" xr:uid="{00000000-0005-0000-0000-0000011C0000}"/>
    <cellStyle name="Normal 2 2 2 2 2 2 2 2 2 2 2 2 2 2 2 2 2 2 2 2 2 2 2 48" xfId="7167" xr:uid="{00000000-0005-0000-0000-0000021C0000}"/>
    <cellStyle name="Normal 2 2 2 2 2 2 2 2 2 2 2 2 2 2 2 2 2 2 2 2 2 2 2 49" xfId="7168" xr:uid="{00000000-0005-0000-0000-0000031C0000}"/>
    <cellStyle name="Normal 2 2 2 2 2 2 2 2 2 2 2 2 2 2 2 2 2 2 2 2 2 2 2 5" xfId="7169" xr:uid="{00000000-0005-0000-0000-0000041C0000}"/>
    <cellStyle name="Normal 2 2 2 2 2 2 2 2 2 2 2 2 2 2 2 2 2 2 2 2 2 2 2 50" xfId="7170" xr:uid="{00000000-0005-0000-0000-0000051C0000}"/>
    <cellStyle name="Normal 2 2 2 2 2 2 2 2 2 2 2 2 2 2 2 2 2 2 2 2 2 2 2 51" xfId="7171" xr:uid="{00000000-0005-0000-0000-0000061C0000}"/>
    <cellStyle name="Normal 2 2 2 2 2 2 2 2 2 2 2 2 2 2 2 2 2 2 2 2 2 2 2 52" xfId="7172" xr:uid="{00000000-0005-0000-0000-0000071C0000}"/>
    <cellStyle name="Normal 2 2 2 2 2 2 2 2 2 2 2 2 2 2 2 2 2 2 2 2 2 2 2 53" xfId="7173" xr:uid="{00000000-0005-0000-0000-0000081C0000}"/>
    <cellStyle name="Normal 2 2 2 2 2 2 2 2 2 2 2 2 2 2 2 2 2 2 2 2 2 2 2 54" xfId="7174" xr:uid="{00000000-0005-0000-0000-0000091C0000}"/>
    <cellStyle name="Normal 2 2 2 2 2 2 2 2 2 2 2 2 2 2 2 2 2 2 2 2 2 2 2 55" xfId="7175" xr:uid="{00000000-0005-0000-0000-00000A1C0000}"/>
    <cellStyle name="Normal 2 2 2 2 2 2 2 2 2 2 2 2 2 2 2 2 2 2 2 2 2 2 2 56" xfId="7176" xr:uid="{00000000-0005-0000-0000-00000B1C0000}"/>
    <cellStyle name="Normal 2 2 2 2 2 2 2 2 2 2 2 2 2 2 2 2 2 2 2 2 2 2 2 57" xfId="7177" xr:uid="{00000000-0005-0000-0000-00000C1C0000}"/>
    <cellStyle name="Normal 2 2 2 2 2 2 2 2 2 2 2 2 2 2 2 2 2 2 2 2 2 2 2 58" xfId="7178" xr:uid="{00000000-0005-0000-0000-00000D1C0000}"/>
    <cellStyle name="Normal 2 2 2 2 2 2 2 2 2 2 2 2 2 2 2 2 2 2 2 2 2 2 2 59" xfId="7179" xr:uid="{00000000-0005-0000-0000-00000E1C0000}"/>
    <cellStyle name="Normal 2 2 2 2 2 2 2 2 2 2 2 2 2 2 2 2 2 2 2 2 2 2 2 6" xfId="7180" xr:uid="{00000000-0005-0000-0000-00000F1C0000}"/>
    <cellStyle name="Normal 2 2 2 2 2 2 2 2 2 2 2 2 2 2 2 2 2 2 2 2 2 2 2 60" xfId="7181" xr:uid="{00000000-0005-0000-0000-0000101C0000}"/>
    <cellStyle name="Normal 2 2 2 2 2 2 2 2 2 2 2 2 2 2 2 2 2 2 2 2 2 2 2 60 2" xfId="7182" xr:uid="{00000000-0005-0000-0000-0000111C0000}"/>
    <cellStyle name="Normal 2 2 2 2 2 2 2 2 2 2 2 2 2 2 2 2 2 2 2 2 2 2 2 60 3" xfId="7183" xr:uid="{00000000-0005-0000-0000-0000121C0000}"/>
    <cellStyle name="Normal 2 2 2 2 2 2 2 2 2 2 2 2 2 2 2 2 2 2 2 2 2 2 2 60 4" xfId="7184" xr:uid="{00000000-0005-0000-0000-0000131C0000}"/>
    <cellStyle name="Normal 2 2 2 2 2 2 2 2 2 2 2 2 2 2 2 2 2 2 2 2 2 2 2 61" xfId="7185" xr:uid="{00000000-0005-0000-0000-0000141C0000}"/>
    <cellStyle name="Normal 2 2 2 2 2 2 2 2 2 2 2 2 2 2 2 2 2 2 2 2 2 2 2 62" xfId="7186" xr:uid="{00000000-0005-0000-0000-0000151C0000}"/>
    <cellStyle name="Normal 2 2 2 2 2 2 2 2 2 2 2 2 2 2 2 2 2 2 2 2 2 2 2 7" xfId="7187" xr:uid="{00000000-0005-0000-0000-0000161C0000}"/>
    <cellStyle name="Normal 2 2 2 2 2 2 2 2 2 2 2 2 2 2 2 2 2 2 2 2 2 2 2 8" xfId="7188" xr:uid="{00000000-0005-0000-0000-0000171C0000}"/>
    <cellStyle name="Normal 2 2 2 2 2 2 2 2 2 2 2 2 2 2 2 2 2 2 2 2 2 2 2 9" xfId="7189" xr:uid="{00000000-0005-0000-0000-0000181C0000}"/>
    <cellStyle name="Normal 2 2 2 2 2 2 2 2 2 2 2 2 2 2 2 2 2 2 2 2 2 2 20" xfId="7190" xr:uid="{00000000-0005-0000-0000-0000191C0000}"/>
    <cellStyle name="Normal 2 2 2 2 2 2 2 2 2 2 2 2 2 2 2 2 2 2 2 2 2 2 21" xfId="7191" xr:uid="{00000000-0005-0000-0000-00001A1C0000}"/>
    <cellStyle name="Normal 2 2 2 2 2 2 2 2 2 2 2 2 2 2 2 2 2 2 2 2 2 2 22" xfId="7192" xr:uid="{00000000-0005-0000-0000-00001B1C0000}"/>
    <cellStyle name="Normal 2 2 2 2 2 2 2 2 2 2 2 2 2 2 2 2 2 2 2 2 2 2 23" xfId="7193" xr:uid="{00000000-0005-0000-0000-00001C1C0000}"/>
    <cellStyle name="Normal 2 2 2 2 2 2 2 2 2 2 2 2 2 2 2 2 2 2 2 2 2 2 24" xfId="7194" xr:uid="{00000000-0005-0000-0000-00001D1C0000}"/>
    <cellStyle name="Normal 2 2 2 2 2 2 2 2 2 2 2 2 2 2 2 2 2 2 2 2 2 2 25" xfId="7195" xr:uid="{00000000-0005-0000-0000-00001E1C0000}"/>
    <cellStyle name="Normal 2 2 2 2 2 2 2 2 2 2 2 2 2 2 2 2 2 2 2 2 2 2 26" xfId="7196" xr:uid="{00000000-0005-0000-0000-00001F1C0000}"/>
    <cellStyle name="Normal 2 2 2 2 2 2 2 2 2 2 2 2 2 2 2 2 2 2 2 2 2 2 27" xfId="7197" xr:uid="{00000000-0005-0000-0000-0000201C0000}"/>
    <cellStyle name="Normal 2 2 2 2 2 2 2 2 2 2 2 2 2 2 2 2 2 2 2 2 2 2 28" xfId="7198" xr:uid="{00000000-0005-0000-0000-0000211C0000}"/>
    <cellStyle name="Normal 2 2 2 2 2 2 2 2 2 2 2 2 2 2 2 2 2 2 2 2 2 2 29" xfId="7199" xr:uid="{00000000-0005-0000-0000-0000221C0000}"/>
    <cellStyle name="Normal 2 2 2 2 2 2 2 2 2 2 2 2 2 2 2 2 2 2 2 2 2 2 3" xfId="7200" xr:uid="{00000000-0005-0000-0000-0000231C0000}"/>
    <cellStyle name="Normal 2 2 2 2 2 2 2 2 2 2 2 2 2 2 2 2 2 2 2 2 2 2 30" xfId="7201" xr:uid="{00000000-0005-0000-0000-0000241C0000}"/>
    <cellStyle name="Normal 2 2 2 2 2 2 2 2 2 2 2 2 2 2 2 2 2 2 2 2 2 2 31" xfId="7202" xr:uid="{00000000-0005-0000-0000-0000251C0000}"/>
    <cellStyle name="Normal 2 2 2 2 2 2 2 2 2 2 2 2 2 2 2 2 2 2 2 2 2 2 32" xfId="7203" xr:uid="{00000000-0005-0000-0000-0000261C0000}"/>
    <cellStyle name="Normal 2 2 2 2 2 2 2 2 2 2 2 2 2 2 2 2 2 2 2 2 2 2 33" xfId="7204" xr:uid="{00000000-0005-0000-0000-0000271C0000}"/>
    <cellStyle name="Normal 2 2 2 2 2 2 2 2 2 2 2 2 2 2 2 2 2 2 2 2 2 2 34" xfId="7205" xr:uid="{00000000-0005-0000-0000-0000281C0000}"/>
    <cellStyle name="Normal 2 2 2 2 2 2 2 2 2 2 2 2 2 2 2 2 2 2 2 2 2 2 35" xfId="7206" xr:uid="{00000000-0005-0000-0000-0000291C0000}"/>
    <cellStyle name="Normal 2 2 2 2 2 2 2 2 2 2 2 2 2 2 2 2 2 2 2 2 2 2 36" xfId="7207" xr:uid="{00000000-0005-0000-0000-00002A1C0000}"/>
    <cellStyle name="Normal 2 2 2 2 2 2 2 2 2 2 2 2 2 2 2 2 2 2 2 2 2 2 37" xfId="7208" xr:uid="{00000000-0005-0000-0000-00002B1C0000}"/>
    <cellStyle name="Normal 2 2 2 2 2 2 2 2 2 2 2 2 2 2 2 2 2 2 2 2 2 2 38" xfId="7209" xr:uid="{00000000-0005-0000-0000-00002C1C0000}"/>
    <cellStyle name="Normal 2 2 2 2 2 2 2 2 2 2 2 2 2 2 2 2 2 2 2 2 2 2 39" xfId="7210" xr:uid="{00000000-0005-0000-0000-00002D1C0000}"/>
    <cellStyle name="Normal 2 2 2 2 2 2 2 2 2 2 2 2 2 2 2 2 2 2 2 2 2 2 4" xfId="7211" xr:uid="{00000000-0005-0000-0000-00002E1C0000}"/>
    <cellStyle name="Normal 2 2 2 2 2 2 2 2 2 2 2 2 2 2 2 2 2 2 2 2 2 2 40" xfId="7212" xr:uid="{00000000-0005-0000-0000-00002F1C0000}"/>
    <cellStyle name="Normal 2 2 2 2 2 2 2 2 2 2 2 2 2 2 2 2 2 2 2 2 2 2 41" xfId="7213" xr:uid="{00000000-0005-0000-0000-0000301C0000}"/>
    <cellStyle name="Normal 2 2 2 2 2 2 2 2 2 2 2 2 2 2 2 2 2 2 2 2 2 2 42" xfId="7214" xr:uid="{00000000-0005-0000-0000-0000311C0000}"/>
    <cellStyle name="Normal 2 2 2 2 2 2 2 2 2 2 2 2 2 2 2 2 2 2 2 2 2 2 43" xfId="7215" xr:uid="{00000000-0005-0000-0000-0000321C0000}"/>
    <cellStyle name="Normal 2 2 2 2 2 2 2 2 2 2 2 2 2 2 2 2 2 2 2 2 2 2 44" xfId="7216" xr:uid="{00000000-0005-0000-0000-0000331C0000}"/>
    <cellStyle name="Normal 2 2 2 2 2 2 2 2 2 2 2 2 2 2 2 2 2 2 2 2 2 2 45" xfId="7217" xr:uid="{00000000-0005-0000-0000-0000341C0000}"/>
    <cellStyle name="Normal 2 2 2 2 2 2 2 2 2 2 2 2 2 2 2 2 2 2 2 2 2 2 46" xfId="7218" xr:uid="{00000000-0005-0000-0000-0000351C0000}"/>
    <cellStyle name="Normal 2 2 2 2 2 2 2 2 2 2 2 2 2 2 2 2 2 2 2 2 2 2 47" xfId="7219" xr:uid="{00000000-0005-0000-0000-0000361C0000}"/>
    <cellStyle name="Normal 2 2 2 2 2 2 2 2 2 2 2 2 2 2 2 2 2 2 2 2 2 2 48" xfId="7220" xr:uid="{00000000-0005-0000-0000-0000371C0000}"/>
    <cellStyle name="Normal 2 2 2 2 2 2 2 2 2 2 2 2 2 2 2 2 2 2 2 2 2 2 49" xfId="7221" xr:uid="{00000000-0005-0000-0000-0000381C0000}"/>
    <cellStyle name="Normal 2 2 2 2 2 2 2 2 2 2 2 2 2 2 2 2 2 2 2 2 2 2 5" xfId="7222" xr:uid="{00000000-0005-0000-0000-0000391C0000}"/>
    <cellStyle name="Normal 2 2 2 2 2 2 2 2 2 2 2 2 2 2 2 2 2 2 2 2 2 2 50" xfId="7223" xr:uid="{00000000-0005-0000-0000-00003A1C0000}"/>
    <cellStyle name="Normal 2 2 2 2 2 2 2 2 2 2 2 2 2 2 2 2 2 2 2 2 2 2 51" xfId="7224" xr:uid="{00000000-0005-0000-0000-00003B1C0000}"/>
    <cellStyle name="Normal 2 2 2 2 2 2 2 2 2 2 2 2 2 2 2 2 2 2 2 2 2 2 52" xfId="7225" xr:uid="{00000000-0005-0000-0000-00003C1C0000}"/>
    <cellStyle name="Normal 2 2 2 2 2 2 2 2 2 2 2 2 2 2 2 2 2 2 2 2 2 2 53" xfId="7226" xr:uid="{00000000-0005-0000-0000-00003D1C0000}"/>
    <cellStyle name="Normal 2 2 2 2 2 2 2 2 2 2 2 2 2 2 2 2 2 2 2 2 2 2 54" xfId="7227" xr:uid="{00000000-0005-0000-0000-00003E1C0000}"/>
    <cellStyle name="Normal 2 2 2 2 2 2 2 2 2 2 2 2 2 2 2 2 2 2 2 2 2 2 55" xfId="7228" xr:uid="{00000000-0005-0000-0000-00003F1C0000}"/>
    <cellStyle name="Normal 2 2 2 2 2 2 2 2 2 2 2 2 2 2 2 2 2 2 2 2 2 2 56" xfId="7229" xr:uid="{00000000-0005-0000-0000-0000401C0000}"/>
    <cellStyle name="Normal 2 2 2 2 2 2 2 2 2 2 2 2 2 2 2 2 2 2 2 2 2 2 57" xfId="7230" xr:uid="{00000000-0005-0000-0000-0000411C0000}"/>
    <cellStyle name="Normal 2 2 2 2 2 2 2 2 2 2 2 2 2 2 2 2 2 2 2 2 2 2 58" xfId="7231" xr:uid="{00000000-0005-0000-0000-0000421C0000}"/>
    <cellStyle name="Normal 2 2 2 2 2 2 2 2 2 2 2 2 2 2 2 2 2 2 2 2 2 2 59" xfId="7232" xr:uid="{00000000-0005-0000-0000-0000431C0000}"/>
    <cellStyle name="Normal 2 2 2 2 2 2 2 2 2 2 2 2 2 2 2 2 2 2 2 2 2 2 6" xfId="7233" xr:uid="{00000000-0005-0000-0000-0000441C0000}"/>
    <cellStyle name="Normal 2 2 2 2 2 2 2 2 2 2 2 2 2 2 2 2 2 2 2 2 2 2 60" xfId="7234" xr:uid="{00000000-0005-0000-0000-0000451C0000}"/>
    <cellStyle name="Normal 2 2 2 2 2 2 2 2 2 2 2 2 2 2 2 2 2 2 2 2 2 2 61" xfId="7235" xr:uid="{00000000-0005-0000-0000-0000461C0000}"/>
    <cellStyle name="Normal 2 2 2 2 2 2 2 2 2 2 2 2 2 2 2 2 2 2 2 2 2 2 62" xfId="7236" xr:uid="{00000000-0005-0000-0000-0000471C0000}"/>
    <cellStyle name="Normal 2 2 2 2 2 2 2 2 2 2 2 2 2 2 2 2 2 2 2 2 2 2 63" xfId="7237" xr:uid="{00000000-0005-0000-0000-0000481C0000}"/>
    <cellStyle name="Normal 2 2 2 2 2 2 2 2 2 2 2 2 2 2 2 2 2 2 2 2 2 2 63 2" xfId="7238" xr:uid="{00000000-0005-0000-0000-0000491C0000}"/>
    <cellStyle name="Normal 2 2 2 2 2 2 2 2 2 2 2 2 2 2 2 2 2 2 2 2 2 2 63 3" xfId="7239" xr:uid="{00000000-0005-0000-0000-00004A1C0000}"/>
    <cellStyle name="Normal 2 2 2 2 2 2 2 2 2 2 2 2 2 2 2 2 2 2 2 2 2 2 63 4" xfId="7240" xr:uid="{00000000-0005-0000-0000-00004B1C0000}"/>
    <cellStyle name="Normal 2 2 2 2 2 2 2 2 2 2 2 2 2 2 2 2 2 2 2 2 2 2 64" xfId="7241" xr:uid="{00000000-0005-0000-0000-00004C1C0000}"/>
    <cellStyle name="Normal 2 2 2 2 2 2 2 2 2 2 2 2 2 2 2 2 2 2 2 2 2 2 65" xfId="7242" xr:uid="{00000000-0005-0000-0000-00004D1C0000}"/>
    <cellStyle name="Normal 2 2 2 2 2 2 2 2 2 2 2 2 2 2 2 2 2 2 2 2 2 2 7" xfId="7243" xr:uid="{00000000-0005-0000-0000-00004E1C0000}"/>
    <cellStyle name="Normal 2 2 2 2 2 2 2 2 2 2 2 2 2 2 2 2 2 2 2 2 2 2 8" xfId="7244" xr:uid="{00000000-0005-0000-0000-00004F1C0000}"/>
    <cellStyle name="Normal 2 2 2 2 2 2 2 2 2 2 2 2 2 2 2 2 2 2 2 2 2 2 9" xfId="7245" xr:uid="{00000000-0005-0000-0000-0000501C0000}"/>
    <cellStyle name="Normal 2 2 2 2 2 2 2 2 2 2 2 2 2 2 2 2 2 2 2 2 2 20" xfId="7246" xr:uid="{00000000-0005-0000-0000-0000511C0000}"/>
    <cellStyle name="Normal 2 2 2 2 2 2 2 2 2 2 2 2 2 2 2 2 2 2 2 2 2 21" xfId="7247" xr:uid="{00000000-0005-0000-0000-0000521C0000}"/>
    <cellStyle name="Normal 2 2 2 2 2 2 2 2 2 2 2 2 2 2 2 2 2 2 2 2 2 22" xfId="7248" xr:uid="{00000000-0005-0000-0000-0000531C0000}"/>
    <cellStyle name="Normal 2 2 2 2 2 2 2 2 2 2 2 2 2 2 2 2 2 2 2 2 2 23" xfId="7249" xr:uid="{00000000-0005-0000-0000-0000541C0000}"/>
    <cellStyle name="Normal 2 2 2 2 2 2 2 2 2 2 2 2 2 2 2 2 2 2 2 2 2 24" xfId="7250" xr:uid="{00000000-0005-0000-0000-0000551C0000}"/>
    <cellStyle name="Normal 2 2 2 2 2 2 2 2 2 2 2 2 2 2 2 2 2 2 2 2 2 25" xfId="7251" xr:uid="{00000000-0005-0000-0000-0000561C0000}"/>
    <cellStyle name="Normal 2 2 2 2 2 2 2 2 2 2 2 2 2 2 2 2 2 2 2 2 2 26" xfId="7252" xr:uid="{00000000-0005-0000-0000-0000571C0000}"/>
    <cellStyle name="Normal 2 2 2 2 2 2 2 2 2 2 2 2 2 2 2 2 2 2 2 2 2 27" xfId="7253" xr:uid="{00000000-0005-0000-0000-0000581C0000}"/>
    <cellStyle name="Normal 2 2 2 2 2 2 2 2 2 2 2 2 2 2 2 2 2 2 2 2 2 28" xfId="7254" xr:uid="{00000000-0005-0000-0000-0000591C0000}"/>
    <cellStyle name="Normal 2 2 2 2 2 2 2 2 2 2 2 2 2 2 2 2 2 2 2 2 2 29" xfId="7255" xr:uid="{00000000-0005-0000-0000-00005A1C0000}"/>
    <cellStyle name="Normal 2 2 2 2 2 2 2 2 2 2 2 2 2 2 2 2 2 2 2 2 2 3" xfId="7256" xr:uid="{00000000-0005-0000-0000-00005B1C0000}"/>
    <cellStyle name="Normal 2 2 2 2 2 2 2 2 2 2 2 2 2 2 2 2 2 2 2 2 2 30" xfId="7257" xr:uid="{00000000-0005-0000-0000-00005C1C0000}"/>
    <cellStyle name="Normal 2 2 2 2 2 2 2 2 2 2 2 2 2 2 2 2 2 2 2 2 2 31" xfId="7258" xr:uid="{00000000-0005-0000-0000-00005D1C0000}"/>
    <cellStyle name="Normal 2 2 2 2 2 2 2 2 2 2 2 2 2 2 2 2 2 2 2 2 2 32" xfId="7259" xr:uid="{00000000-0005-0000-0000-00005E1C0000}"/>
    <cellStyle name="Normal 2 2 2 2 2 2 2 2 2 2 2 2 2 2 2 2 2 2 2 2 2 33" xfId="7260" xr:uid="{00000000-0005-0000-0000-00005F1C0000}"/>
    <cellStyle name="Normal 2 2 2 2 2 2 2 2 2 2 2 2 2 2 2 2 2 2 2 2 2 34" xfId="7261" xr:uid="{00000000-0005-0000-0000-0000601C0000}"/>
    <cellStyle name="Normal 2 2 2 2 2 2 2 2 2 2 2 2 2 2 2 2 2 2 2 2 2 35" xfId="7262" xr:uid="{00000000-0005-0000-0000-0000611C0000}"/>
    <cellStyle name="Normal 2 2 2 2 2 2 2 2 2 2 2 2 2 2 2 2 2 2 2 2 2 36" xfId="7263" xr:uid="{00000000-0005-0000-0000-0000621C0000}"/>
    <cellStyle name="Normal 2 2 2 2 2 2 2 2 2 2 2 2 2 2 2 2 2 2 2 2 2 37" xfId="7264" xr:uid="{00000000-0005-0000-0000-0000631C0000}"/>
    <cellStyle name="Normal 2 2 2 2 2 2 2 2 2 2 2 2 2 2 2 2 2 2 2 2 2 38" xfId="7265" xr:uid="{00000000-0005-0000-0000-0000641C0000}"/>
    <cellStyle name="Normal 2 2 2 2 2 2 2 2 2 2 2 2 2 2 2 2 2 2 2 2 2 39" xfId="7266" xr:uid="{00000000-0005-0000-0000-0000651C0000}"/>
    <cellStyle name="Normal 2 2 2 2 2 2 2 2 2 2 2 2 2 2 2 2 2 2 2 2 2 4" xfId="7267" xr:uid="{00000000-0005-0000-0000-0000661C0000}"/>
    <cellStyle name="Normal 2 2 2 2 2 2 2 2 2 2 2 2 2 2 2 2 2 2 2 2 2 40" xfId="7268" xr:uid="{00000000-0005-0000-0000-0000671C0000}"/>
    <cellStyle name="Normal 2 2 2 2 2 2 2 2 2 2 2 2 2 2 2 2 2 2 2 2 2 41" xfId="7269" xr:uid="{00000000-0005-0000-0000-0000681C0000}"/>
    <cellStyle name="Normal 2 2 2 2 2 2 2 2 2 2 2 2 2 2 2 2 2 2 2 2 2 42" xfId="7270" xr:uid="{00000000-0005-0000-0000-0000691C0000}"/>
    <cellStyle name="Normal 2 2 2 2 2 2 2 2 2 2 2 2 2 2 2 2 2 2 2 2 2 43" xfId="7271" xr:uid="{00000000-0005-0000-0000-00006A1C0000}"/>
    <cellStyle name="Normal 2 2 2 2 2 2 2 2 2 2 2 2 2 2 2 2 2 2 2 2 2 44" xfId="7272" xr:uid="{00000000-0005-0000-0000-00006B1C0000}"/>
    <cellStyle name="Normal 2 2 2 2 2 2 2 2 2 2 2 2 2 2 2 2 2 2 2 2 2 45" xfId="7273" xr:uid="{00000000-0005-0000-0000-00006C1C0000}"/>
    <cellStyle name="Normal 2 2 2 2 2 2 2 2 2 2 2 2 2 2 2 2 2 2 2 2 2 46" xfId="7274" xr:uid="{00000000-0005-0000-0000-00006D1C0000}"/>
    <cellStyle name="Normal 2 2 2 2 2 2 2 2 2 2 2 2 2 2 2 2 2 2 2 2 2 47" xfId="7275" xr:uid="{00000000-0005-0000-0000-00006E1C0000}"/>
    <cellStyle name="Normal 2 2 2 2 2 2 2 2 2 2 2 2 2 2 2 2 2 2 2 2 2 48" xfId="7276" xr:uid="{00000000-0005-0000-0000-00006F1C0000}"/>
    <cellStyle name="Normal 2 2 2 2 2 2 2 2 2 2 2 2 2 2 2 2 2 2 2 2 2 49" xfId="7277" xr:uid="{00000000-0005-0000-0000-0000701C0000}"/>
    <cellStyle name="Normal 2 2 2 2 2 2 2 2 2 2 2 2 2 2 2 2 2 2 2 2 2 5" xfId="7278" xr:uid="{00000000-0005-0000-0000-0000711C0000}"/>
    <cellStyle name="Normal 2 2 2 2 2 2 2 2 2 2 2 2 2 2 2 2 2 2 2 2 2 50" xfId="7279" xr:uid="{00000000-0005-0000-0000-0000721C0000}"/>
    <cellStyle name="Normal 2 2 2 2 2 2 2 2 2 2 2 2 2 2 2 2 2 2 2 2 2 51" xfId="7280" xr:uid="{00000000-0005-0000-0000-0000731C0000}"/>
    <cellStyle name="Normal 2 2 2 2 2 2 2 2 2 2 2 2 2 2 2 2 2 2 2 2 2 52" xfId="7281" xr:uid="{00000000-0005-0000-0000-0000741C0000}"/>
    <cellStyle name="Normal 2 2 2 2 2 2 2 2 2 2 2 2 2 2 2 2 2 2 2 2 2 53" xfId="7282" xr:uid="{00000000-0005-0000-0000-0000751C0000}"/>
    <cellStyle name="Normal 2 2 2 2 2 2 2 2 2 2 2 2 2 2 2 2 2 2 2 2 2 54" xfId="7283" xr:uid="{00000000-0005-0000-0000-0000761C0000}"/>
    <cellStyle name="Normal 2 2 2 2 2 2 2 2 2 2 2 2 2 2 2 2 2 2 2 2 2 55" xfId="7284" xr:uid="{00000000-0005-0000-0000-0000771C0000}"/>
    <cellStyle name="Normal 2 2 2 2 2 2 2 2 2 2 2 2 2 2 2 2 2 2 2 2 2 56" xfId="7285" xr:uid="{00000000-0005-0000-0000-0000781C0000}"/>
    <cellStyle name="Normal 2 2 2 2 2 2 2 2 2 2 2 2 2 2 2 2 2 2 2 2 2 57" xfId="7286" xr:uid="{00000000-0005-0000-0000-0000791C0000}"/>
    <cellStyle name="Normal 2 2 2 2 2 2 2 2 2 2 2 2 2 2 2 2 2 2 2 2 2 58" xfId="7287" xr:uid="{00000000-0005-0000-0000-00007A1C0000}"/>
    <cellStyle name="Normal 2 2 2 2 2 2 2 2 2 2 2 2 2 2 2 2 2 2 2 2 2 59" xfId="7288" xr:uid="{00000000-0005-0000-0000-00007B1C0000}"/>
    <cellStyle name="Normal 2 2 2 2 2 2 2 2 2 2 2 2 2 2 2 2 2 2 2 2 2 6" xfId="7289" xr:uid="{00000000-0005-0000-0000-00007C1C0000}"/>
    <cellStyle name="Normal 2 2 2 2 2 2 2 2 2 2 2 2 2 2 2 2 2 2 2 2 2 60" xfId="7290" xr:uid="{00000000-0005-0000-0000-00007D1C0000}"/>
    <cellStyle name="Normal 2 2 2 2 2 2 2 2 2 2 2 2 2 2 2 2 2 2 2 2 2 61" xfId="7291" xr:uid="{00000000-0005-0000-0000-00007E1C0000}"/>
    <cellStyle name="Normal 2 2 2 2 2 2 2 2 2 2 2 2 2 2 2 2 2 2 2 2 2 62" xfId="7292" xr:uid="{00000000-0005-0000-0000-00007F1C0000}"/>
    <cellStyle name="Normal 2 2 2 2 2 2 2 2 2 2 2 2 2 2 2 2 2 2 2 2 2 63" xfId="7293" xr:uid="{00000000-0005-0000-0000-0000801C0000}"/>
    <cellStyle name="Normal 2 2 2 2 2 2 2 2 2 2 2 2 2 2 2 2 2 2 2 2 2 64" xfId="7294" xr:uid="{00000000-0005-0000-0000-0000811C0000}"/>
    <cellStyle name="Normal 2 2 2 2 2 2 2 2 2 2 2 2 2 2 2 2 2 2 2 2 2 65" xfId="7295" xr:uid="{00000000-0005-0000-0000-0000821C0000}"/>
    <cellStyle name="Normal 2 2 2 2 2 2 2 2 2 2 2 2 2 2 2 2 2 2 2 2 2 65 2" xfId="7296" xr:uid="{00000000-0005-0000-0000-0000831C0000}"/>
    <cellStyle name="Normal 2 2 2 2 2 2 2 2 2 2 2 2 2 2 2 2 2 2 2 2 2 65 3" xfId="7297" xr:uid="{00000000-0005-0000-0000-0000841C0000}"/>
    <cellStyle name="Normal 2 2 2 2 2 2 2 2 2 2 2 2 2 2 2 2 2 2 2 2 2 65 4" xfId="7298" xr:uid="{00000000-0005-0000-0000-0000851C0000}"/>
    <cellStyle name="Normal 2 2 2 2 2 2 2 2 2 2 2 2 2 2 2 2 2 2 2 2 2 66" xfId="7299" xr:uid="{00000000-0005-0000-0000-0000861C0000}"/>
    <cellStyle name="Normal 2 2 2 2 2 2 2 2 2 2 2 2 2 2 2 2 2 2 2 2 2 67" xfId="7300" xr:uid="{00000000-0005-0000-0000-0000871C0000}"/>
    <cellStyle name="Normal 2 2 2 2 2 2 2 2 2 2 2 2 2 2 2 2 2 2 2 2 2 7" xfId="7301" xr:uid="{00000000-0005-0000-0000-0000881C0000}"/>
    <cellStyle name="Normal 2 2 2 2 2 2 2 2 2 2 2 2 2 2 2 2 2 2 2 2 2 8" xfId="7302" xr:uid="{00000000-0005-0000-0000-0000891C0000}"/>
    <cellStyle name="Normal 2 2 2 2 2 2 2 2 2 2 2 2 2 2 2 2 2 2 2 2 2 9" xfId="7303" xr:uid="{00000000-0005-0000-0000-00008A1C0000}"/>
    <cellStyle name="Normal 2 2 2 2 2 2 2 2 2 2 2 2 2 2 2 2 2 2 2 2 20" xfId="7304" xr:uid="{00000000-0005-0000-0000-00008B1C0000}"/>
    <cellStyle name="Normal 2 2 2 2 2 2 2 2 2 2 2 2 2 2 2 2 2 2 2 2 21" xfId="7305" xr:uid="{00000000-0005-0000-0000-00008C1C0000}"/>
    <cellStyle name="Normal 2 2 2 2 2 2 2 2 2 2 2 2 2 2 2 2 2 2 2 2 22" xfId="7306" xr:uid="{00000000-0005-0000-0000-00008D1C0000}"/>
    <cellStyle name="Normal 2 2 2 2 2 2 2 2 2 2 2 2 2 2 2 2 2 2 2 2 23" xfId="7307" xr:uid="{00000000-0005-0000-0000-00008E1C0000}"/>
    <cellStyle name="Normal 2 2 2 2 2 2 2 2 2 2 2 2 2 2 2 2 2 2 2 2 23 2" xfId="7308" xr:uid="{00000000-0005-0000-0000-00008F1C0000}"/>
    <cellStyle name="Normal 2 2 2 2 2 2 2 2 2 2 2 2 2 2 2 2 2 2 2 2 23 3" xfId="7309" xr:uid="{00000000-0005-0000-0000-0000901C0000}"/>
    <cellStyle name="Normal 2 2 2 2 2 2 2 2 2 2 2 2 2 2 2 2 2 2 2 2 23 4" xfId="7310" xr:uid="{00000000-0005-0000-0000-0000911C0000}"/>
    <cellStyle name="Normal 2 2 2 2 2 2 2 2 2 2 2 2 2 2 2 2 2 2 2 2 23 5" xfId="7311" xr:uid="{00000000-0005-0000-0000-0000921C0000}"/>
    <cellStyle name="Normal 2 2 2 2 2 2 2 2 2 2 2 2 2 2 2 2 2 2 2 2 23 6" xfId="7312" xr:uid="{00000000-0005-0000-0000-0000931C0000}"/>
    <cellStyle name="Normal 2 2 2 2 2 2 2 2 2 2 2 2 2 2 2 2 2 2 2 2 23 7" xfId="7313" xr:uid="{00000000-0005-0000-0000-0000941C0000}"/>
    <cellStyle name="Normal 2 2 2 2 2 2 2 2 2 2 2 2 2 2 2 2 2 2 2 2 24" xfId="7314" xr:uid="{00000000-0005-0000-0000-0000951C0000}"/>
    <cellStyle name="Normal 2 2 2 2 2 2 2 2 2 2 2 2 2 2 2 2 2 2 2 2 25" xfId="7315" xr:uid="{00000000-0005-0000-0000-0000961C0000}"/>
    <cellStyle name="Normal 2 2 2 2 2 2 2 2 2 2 2 2 2 2 2 2 2 2 2 2 26" xfId="7316" xr:uid="{00000000-0005-0000-0000-0000971C0000}"/>
    <cellStyle name="Normal 2 2 2 2 2 2 2 2 2 2 2 2 2 2 2 2 2 2 2 2 27" xfId="7317" xr:uid="{00000000-0005-0000-0000-0000981C0000}"/>
    <cellStyle name="Normal 2 2 2 2 2 2 2 2 2 2 2 2 2 2 2 2 2 2 2 2 28" xfId="7318" xr:uid="{00000000-0005-0000-0000-0000991C0000}"/>
    <cellStyle name="Normal 2 2 2 2 2 2 2 2 2 2 2 2 2 2 2 2 2 2 2 2 29" xfId="7319" xr:uid="{00000000-0005-0000-0000-00009A1C0000}"/>
    <cellStyle name="Normal 2 2 2 2 2 2 2 2 2 2 2 2 2 2 2 2 2 2 2 2 3" xfId="7320" xr:uid="{00000000-0005-0000-0000-00009B1C0000}"/>
    <cellStyle name="Normal 2 2 2 2 2 2 2 2 2 2 2 2 2 2 2 2 2 2 2 2 30" xfId="7321" xr:uid="{00000000-0005-0000-0000-00009C1C0000}"/>
    <cellStyle name="Normal 2 2 2 2 2 2 2 2 2 2 2 2 2 2 2 2 2 2 2 2 31" xfId="7322" xr:uid="{00000000-0005-0000-0000-00009D1C0000}"/>
    <cellStyle name="Normal 2 2 2 2 2 2 2 2 2 2 2 2 2 2 2 2 2 2 2 2 32" xfId="7323" xr:uid="{00000000-0005-0000-0000-00009E1C0000}"/>
    <cellStyle name="Normal 2 2 2 2 2 2 2 2 2 2 2 2 2 2 2 2 2 2 2 2 33" xfId="7324" xr:uid="{00000000-0005-0000-0000-00009F1C0000}"/>
    <cellStyle name="Normal 2 2 2 2 2 2 2 2 2 2 2 2 2 2 2 2 2 2 2 2 34" xfId="7325" xr:uid="{00000000-0005-0000-0000-0000A01C0000}"/>
    <cellStyle name="Normal 2 2 2 2 2 2 2 2 2 2 2 2 2 2 2 2 2 2 2 2 35" xfId="7326" xr:uid="{00000000-0005-0000-0000-0000A11C0000}"/>
    <cellStyle name="Normal 2 2 2 2 2 2 2 2 2 2 2 2 2 2 2 2 2 2 2 2 36" xfId="7327" xr:uid="{00000000-0005-0000-0000-0000A21C0000}"/>
    <cellStyle name="Normal 2 2 2 2 2 2 2 2 2 2 2 2 2 2 2 2 2 2 2 2 37" xfId="7328" xr:uid="{00000000-0005-0000-0000-0000A31C0000}"/>
    <cellStyle name="Normal 2 2 2 2 2 2 2 2 2 2 2 2 2 2 2 2 2 2 2 2 38" xfId="7329" xr:uid="{00000000-0005-0000-0000-0000A41C0000}"/>
    <cellStyle name="Normal 2 2 2 2 2 2 2 2 2 2 2 2 2 2 2 2 2 2 2 2 39" xfId="7330" xr:uid="{00000000-0005-0000-0000-0000A51C0000}"/>
    <cellStyle name="Normal 2 2 2 2 2 2 2 2 2 2 2 2 2 2 2 2 2 2 2 2 4" xfId="7331" xr:uid="{00000000-0005-0000-0000-0000A61C0000}"/>
    <cellStyle name="Normal 2 2 2 2 2 2 2 2 2 2 2 2 2 2 2 2 2 2 2 2 40" xfId="7332" xr:uid="{00000000-0005-0000-0000-0000A71C0000}"/>
    <cellStyle name="Normal 2 2 2 2 2 2 2 2 2 2 2 2 2 2 2 2 2 2 2 2 41" xfId="7333" xr:uid="{00000000-0005-0000-0000-0000A81C0000}"/>
    <cellStyle name="Normal 2 2 2 2 2 2 2 2 2 2 2 2 2 2 2 2 2 2 2 2 42" xfId="7334" xr:uid="{00000000-0005-0000-0000-0000A91C0000}"/>
    <cellStyle name="Normal 2 2 2 2 2 2 2 2 2 2 2 2 2 2 2 2 2 2 2 2 43" xfId="7335" xr:uid="{00000000-0005-0000-0000-0000AA1C0000}"/>
    <cellStyle name="Normal 2 2 2 2 2 2 2 2 2 2 2 2 2 2 2 2 2 2 2 2 44" xfId="7336" xr:uid="{00000000-0005-0000-0000-0000AB1C0000}"/>
    <cellStyle name="Normal 2 2 2 2 2 2 2 2 2 2 2 2 2 2 2 2 2 2 2 2 45" xfId="7337" xr:uid="{00000000-0005-0000-0000-0000AC1C0000}"/>
    <cellStyle name="Normal 2 2 2 2 2 2 2 2 2 2 2 2 2 2 2 2 2 2 2 2 46" xfId="7338" xr:uid="{00000000-0005-0000-0000-0000AD1C0000}"/>
    <cellStyle name="Normal 2 2 2 2 2 2 2 2 2 2 2 2 2 2 2 2 2 2 2 2 47" xfId="7339" xr:uid="{00000000-0005-0000-0000-0000AE1C0000}"/>
    <cellStyle name="Normal 2 2 2 2 2 2 2 2 2 2 2 2 2 2 2 2 2 2 2 2 48" xfId="7340" xr:uid="{00000000-0005-0000-0000-0000AF1C0000}"/>
    <cellStyle name="Normal 2 2 2 2 2 2 2 2 2 2 2 2 2 2 2 2 2 2 2 2 49" xfId="7341" xr:uid="{00000000-0005-0000-0000-0000B01C0000}"/>
    <cellStyle name="Normal 2 2 2 2 2 2 2 2 2 2 2 2 2 2 2 2 2 2 2 2 5" xfId="7342" xr:uid="{00000000-0005-0000-0000-0000B11C0000}"/>
    <cellStyle name="Normal 2 2 2 2 2 2 2 2 2 2 2 2 2 2 2 2 2 2 2 2 50" xfId="7343" xr:uid="{00000000-0005-0000-0000-0000B21C0000}"/>
    <cellStyle name="Normal 2 2 2 2 2 2 2 2 2 2 2 2 2 2 2 2 2 2 2 2 51" xfId="7344" xr:uid="{00000000-0005-0000-0000-0000B31C0000}"/>
    <cellStyle name="Normal 2 2 2 2 2 2 2 2 2 2 2 2 2 2 2 2 2 2 2 2 52" xfId="7345" xr:uid="{00000000-0005-0000-0000-0000B41C0000}"/>
    <cellStyle name="Normal 2 2 2 2 2 2 2 2 2 2 2 2 2 2 2 2 2 2 2 2 53" xfId="7346" xr:uid="{00000000-0005-0000-0000-0000B51C0000}"/>
    <cellStyle name="Normal 2 2 2 2 2 2 2 2 2 2 2 2 2 2 2 2 2 2 2 2 54" xfId="7347" xr:uid="{00000000-0005-0000-0000-0000B61C0000}"/>
    <cellStyle name="Normal 2 2 2 2 2 2 2 2 2 2 2 2 2 2 2 2 2 2 2 2 55" xfId="7348" xr:uid="{00000000-0005-0000-0000-0000B71C0000}"/>
    <cellStyle name="Normal 2 2 2 2 2 2 2 2 2 2 2 2 2 2 2 2 2 2 2 2 56" xfId="7349" xr:uid="{00000000-0005-0000-0000-0000B81C0000}"/>
    <cellStyle name="Normal 2 2 2 2 2 2 2 2 2 2 2 2 2 2 2 2 2 2 2 2 57" xfId="7350" xr:uid="{00000000-0005-0000-0000-0000B91C0000}"/>
    <cellStyle name="Normal 2 2 2 2 2 2 2 2 2 2 2 2 2 2 2 2 2 2 2 2 58" xfId="7351" xr:uid="{00000000-0005-0000-0000-0000BA1C0000}"/>
    <cellStyle name="Normal 2 2 2 2 2 2 2 2 2 2 2 2 2 2 2 2 2 2 2 2 59" xfId="7352" xr:uid="{00000000-0005-0000-0000-0000BB1C0000}"/>
    <cellStyle name="Normal 2 2 2 2 2 2 2 2 2 2 2 2 2 2 2 2 2 2 2 2 6" xfId="7353" xr:uid="{00000000-0005-0000-0000-0000BC1C0000}"/>
    <cellStyle name="Normal 2 2 2 2 2 2 2 2 2 2 2 2 2 2 2 2 2 2 2 2 60" xfId="7354" xr:uid="{00000000-0005-0000-0000-0000BD1C0000}"/>
    <cellStyle name="Normal 2 2 2 2 2 2 2 2 2 2 2 2 2 2 2 2 2 2 2 2 61" xfId="7355" xr:uid="{00000000-0005-0000-0000-0000BE1C0000}"/>
    <cellStyle name="Normal 2 2 2 2 2 2 2 2 2 2 2 2 2 2 2 2 2 2 2 2 62" xfId="7356" xr:uid="{00000000-0005-0000-0000-0000BF1C0000}"/>
    <cellStyle name="Normal 2 2 2 2 2 2 2 2 2 2 2 2 2 2 2 2 2 2 2 2 63" xfId="7357" xr:uid="{00000000-0005-0000-0000-0000C01C0000}"/>
    <cellStyle name="Normal 2 2 2 2 2 2 2 2 2 2 2 2 2 2 2 2 2 2 2 2 64" xfId="7358" xr:uid="{00000000-0005-0000-0000-0000C11C0000}"/>
    <cellStyle name="Normal 2 2 2 2 2 2 2 2 2 2 2 2 2 2 2 2 2 2 2 2 65" xfId="7359" xr:uid="{00000000-0005-0000-0000-0000C21C0000}"/>
    <cellStyle name="Normal 2 2 2 2 2 2 2 2 2 2 2 2 2 2 2 2 2 2 2 2 66" xfId="7360" xr:uid="{00000000-0005-0000-0000-0000C31C0000}"/>
    <cellStyle name="Normal 2 2 2 2 2 2 2 2 2 2 2 2 2 2 2 2 2 2 2 2 67" xfId="7361" xr:uid="{00000000-0005-0000-0000-0000C41C0000}"/>
    <cellStyle name="Normal 2 2 2 2 2 2 2 2 2 2 2 2 2 2 2 2 2 2 2 2 68" xfId="7362" xr:uid="{00000000-0005-0000-0000-0000C51C0000}"/>
    <cellStyle name="Normal 2 2 2 2 2 2 2 2 2 2 2 2 2 2 2 2 2 2 2 2 69" xfId="7363" xr:uid="{00000000-0005-0000-0000-0000C61C0000}"/>
    <cellStyle name="Normal 2 2 2 2 2 2 2 2 2 2 2 2 2 2 2 2 2 2 2 2 7" xfId="7364" xr:uid="{00000000-0005-0000-0000-0000C71C0000}"/>
    <cellStyle name="Normal 2 2 2 2 2 2 2 2 2 2 2 2 2 2 2 2 2 2 2 2 70" xfId="7365" xr:uid="{00000000-0005-0000-0000-0000C81C0000}"/>
    <cellStyle name="Normal 2 2 2 2 2 2 2 2 2 2 2 2 2 2 2 2 2 2 2 2 70 2" xfId="7366" xr:uid="{00000000-0005-0000-0000-0000C91C0000}"/>
    <cellStyle name="Normal 2 2 2 2 2 2 2 2 2 2 2 2 2 2 2 2 2 2 2 2 70 3" xfId="7367" xr:uid="{00000000-0005-0000-0000-0000CA1C0000}"/>
    <cellStyle name="Normal 2 2 2 2 2 2 2 2 2 2 2 2 2 2 2 2 2 2 2 2 70 4" xfId="7368" xr:uid="{00000000-0005-0000-0000-0000CB1C0000}"/>
    <cellStyle name="Normal 2 2 2 2 2 2 2 2 2 2 2 2 2 2 2 2 2 2 2 2 71" xfId="7369" xr:uid="{00000000-0005-0000-0000-0000CC1C0000}"/>
    <cellStyle name="Normal 2 2 2 2 2 2 2 2 2 2 2 2 2 2 2 2 2 2 2 2 72" xfId="7370" xr:uid="{00000000-0005-0000-0000-0000CD1C0000}"/>
    <cellStyle name="Normal 2 2 2 2 2 2 2 2 2 2 2 2 2 2 2 2 2 2 2 2 8" xfId="7371" xr:uid="{00000000-0005-0000-0000-0000CE1C0000}"/>
    <cellStyle name="Normal 2 2 2 2 2 2 2 2 2 2 2 2 2 2 2 2 2 2 2 2 8 2" xfId="7372" xr:uid="{00000000-0005-0000-0000-0000CF1C0000}"/>
    <cellStyle name="Normal 2 2 2 2 2 2 2 2 2 2 2 2 2 2 2 2 2 2 2 2 8 3" xfId="7373" xr:uid="{00000000-0005-0000-0000-0000D01C0000}"/>
    <cellStyle name="Normal 2 2 2 2 2 2 2 2 2 2 2 2 2 2 2 2 2 2 2 2 8 4" xfId="7374" xr:uid="{00000000-0005-0000-0000-0000D11C0000}"/>
    <cellStyle name="Normal 2 2 2 2 2 2 2 2 2 2 2 2 2 2 2 2 2 2 2 2 9" xfId="7375" xr:uid="{00000000-0005-0000-0000-0000D21C0000}"/>
    <cellStyle name="Normal 2 2 2 2 2 2 2 2 2 2 2 2 2 2 2 2 2 2 2 20" xfId="7376" xr:uid="{00000000-0005-0000-0000-0000D31C0000}"/>
    <cellStyle name="Normal 2 2 2 2 2 2 2 2 2 2 2 2 2 2 2 2 2 2 2 21" xfId="7377" xr:uid="{00000000-0005-0000-0000-0000D41C0000}"/>
    <cellStyle name="Normal 2 2 2 2 2 2 2 2 2 2 2 2 2 2 2 2 2 2 2 22" xfId="7378" xr:uid="{00000000-0005-0000-0000-0000D51C0000}"/>
    <cellStyle name="Normal 2 2 2 2 2 2 2 2 2 2 2 2 2 2 2 2 2 2 2 23" xfId="7379" xr:uid="{00000000-0005-0000-0000-0000D61C0000}"/>
    <cellStyle name="Normal 2 2 2 2 2 2 2 2 2 2 2 2 2 2 2 2 2 2 2 23 2" xfId="7380" xr:uid="{00000000-0005-0000-0000-0000D71C0000}"/>
    <cellStyle name="Normal 2 2 2 2 2 2 2 2 2 2 2 2 2 2 2 2 2 2 2 23 3" xfId="7381" xr:uid="{00000000-0005-0000-0000-0000D81C0000}"/>
    <cellStyle name="Normal 2 2 2 2 2 2 2 2 2 2 2 2 2 2 2 2 2 2 2 23 4" xfId="7382" xr:uid="{00000000-0005-0000-0000-0000D91C0000}"/>
    <cellStyle name="Normal 2 2 2 2 2 2 2 2 2 2 2 2 2 2 2 2 2 2 2 23 5" xfId="7383" xr:uid="{00000000-0005-0000-0000-0000DA1C0000}"/>
    <cellStyle name="Normal 2 2 2 2 2 2 2 2 2 2 2 2 2 2 2 2 2 2 2 23 6" xfId="7384" xr:uid="{00000000-0005-0000-0000-0000DB1C0000}"/>
    <cellStyle name="Normal 2 2 2 2 2 2 2 2 2 2 2 2 2 2 2 2 2 2 2 23 7" xfId="7385" xr:uid="{00000000-0005-0000-0000-0000DC1C0000}"/>
    <cellStyle name="Normal 2 2 2 2 2 2 2 2 2 2 2 2 2 2 2 2 2 2 2 24" xfId="7386" xr:uid="{00000000-0005-0000-0000-0000DD1C0000}"/>
    <cellStyle name="Normal 2 2 2 2 2 2 2 2 2 2 2 2 2 2 2 2 2 2 2 25" xfId="7387" xr:uid="{00000000-0005-0000-0000-0000DE1C0000}"/>
    <cellStyle name="Normal 2 2 2 2 2 2 2 2 2 2 2 2 2 2 2 2 2 2 2 26" xfId="7388" xr:uid="{00000000-0005-0000-0000-0000DF1C0000}"/>
    <cellStyle name="Normal 2 2 2 2 2 2 2 2 2 2 2 2 2 2 2 2 2 2 2 27" xfId="7389" xr:uid="{00000000-0005-0000-0000-0000E01C0000}"/>
    <cellStyle name="Normal 2 2 2 2 2 2 2 2 2 2 2 2 2 2 2 2 2 2 2 28" xfId="7390" xr:uid="{00000000-0005-0000-0000-0000E11C0000}"/>
    <cellStyle name="Normal 2 2 2 2 2 2 2 2 2 2 2 2 2 2 2 2 2 2 2 29" xfId="7391" xr:uid="{00000000-0005-0000-0000-0000E21C0000}"/>
    <cellStyle name="Normal 2 2 2 2 2 2 2 2 2 2 2 2 2 2 2 2 2 2 2 3" xfId="7392" xr:uid="{00000000-0005-0000-0000-0000E31C0000}"/>
    <cellStyle name="Normal 2 2 2 2 2 2 2 2 2 2 2 2 2 2 2 2 2 2 2 3 2" xfId="7393" xr:uid="{00000000-0005-0000-0000-0000E41C0000}"/>
    <cellStyle name="Normal 2 2 2 2 2 2 2 2 2 2 2 2 2 2 2 2 2 2 2 3 2 2" xfId="7394" xr:uid="{00000000-0005-0000-0000-0000E51C0000}"/>
    <cellStyle name="Normal 2 2 2 2 2 2 2 2 2 2 2 2 2 2 2 2 2 2 2 3 2 3" xfId="7395" xr:uid="{00000000-0005-0000-0000-0000E61C0000}"/>
    <cellStyle name="Normal 2 2 2 2 2 2 2 2 2 2 2 2 2 2 2 2 2 2 2 3 2 4" xfId="7396" xr:uid="{00000000-0005-0000-0000-0000E71C0000}"/>
    <cellStyle name="Normal 2 2 2 2 2 2 2 2 2 2 2 2 2 2 2 2 2 2 2 3 3" xfId="7397" xr:uid="{00000000-0005-0000-0000-0000E81C0000}"/>
    <cellStyle name="Normal 2 2 2 2 2 2 2 2 2 2 2 2 2 2 2 2 2 2 2 3 4" xfId="7398" xr:uid="{00000000-0005-0000-0000-0000E91C0000}"/>
    <cellStyle name="Normal 2 2 2 2 2 2 2 2 2 2 2 2 2 2 2 2 2 2 2 3 5" xfId="7399" xr:uid="{00000000-0005-0000-0000-0000EA1C0000}"/>
    <cellStyle name="Normal 2 2 2 2 2 2 2 2 2 2 2 2 2 2 2 2 2 2 2 3 6" xfId="7400" xr:uid="{00000000-0005-0000-0000-0000EB1C0000}"/>
    <cellStyle name="Normal 2 2 2 2 2 2 2 2 2 2 2 2 2 2 2 2 2 2 2 30" xfId="7401" xr:uid="{00000000-0005-0000-0000-0000EC1C0000}"/>
    <cellStyle name="Normal 2 2 2 2 2 2 2 2 2 2 2 2 2 2 2 2 2 2 2 31" xfId="7402" xr:uid="{00000000-0005-0000-0000-0000ED1C0000}"/>
    <cellStyle name="Normal 2 2 2 2 2 2 2 2 2 2 2 2 2 2 2 2 2 2 2 32" xfId="7403" xr:uid="{00000000-0005-0000-0000-0000EE1C0000}"/>
    <cellStyle name="Normal 2 2 2 2 2 2 2 2 2 2 2 2 2 2 2 2 2 2 2 33" xfId="7404" xr:uid="{00000000-0005-0000-0000-0000EF1C0000}"/>
    <cellStyle name="Normal 2 2 2 2 2 2 2 2 2 2 2 2 2 2 2 2 2 2 2 34" xfId="7405" xr:uid="{00000000-0005-0000-0000-0000F01C0000}"/>
    <cellStyle name="Normal 2 2 2 2 2 2 2 2 2 2 2 2 2 2 2 2 2 2 2 35" xfId="7406" xr:uid="{00000000-0005-0000-0000-0000F11C0000}"/>
    <cellStyle name="Normal 2 2 2 2 2 2 2 2 2 2 2 2 2 2 2 2 2 2 2 36" xfId="7407" xr:uid="{00000000-0005-0000-0000-0000F21C0000}"/>
    <cellStyle name="Normal 2 2 2 2 2 2 2 2 2 2 2 2 2 2 2 2 2 2 2 37" xfId="7408" xr:uid="{00000000-0005-0000-0000-0000F31C0000}"/>
    <cellStyle name="Normal 2 2 2 2 2 2 2 2 2 2 2 2 2 2 2 2 2 2 2 38" xfId="7409" xr:uid="{00000000-0005-0000-0000-0000F41C0000}"/>
    <cellStyle name="Normal 2 2 2 2 2 2 2 2 2 2 2 2 2 2 2 2 2 2 2 39" xfId="7410" xr:uid="{00000000-0005-0000-0000-0000F51C0000}"/>
    <cellStyle name="Normal 2 2 2 2 2 2 2 2 2 2 2 2 2 2 2 2 2 2 2 4" xfId="7411" xr:uid="{00000000-0005-0000-0000-0000F61C0000}"/>
    <cellStyle name="Normal 2 2 2 2 2 2 2 2 2 2 2 2 2 2 2 2 2 2 2 40" xfId="7412" xr:uid="{00000000-0005-0000-0000-0000F71C0000}"/>
    <cellStyle name="Normal 2 2 2 2 2 2 2 2 2 2 2 2 2 2 2 2 2 2 2 41" xfId="7413" xr:uid="{00000000-0005-0000-0000-0000F81C0000}"/>
    <cellStyle name="Normal 2 2 2 2 2 2 2 2 2 2 2 2 2 2 2 2 2 2 2 42" xfId="7414" xr:uid="{00000000-0005-0000-0000-0000F91C0000}"/>
    <cellStyle name="Normal 2 2 2 2 2 2 2 2 2 2 2 2 2 2 2 2 2 2 2 43" xfId="7415" xr:uid="{00000000-0005-0000-0000-0000FA1C0000}"/>
    <cellStyle name="Normal 2 2 2 2 2 2 2 2 2 2 2 2 2 2 2 2 2 2 2 44" xfId="7416" xr:uid="{00000000-0005-0000-0000-0000FB1C0000}"/>
    <cellStyle name="Normal 2 2 2 2 2 2 2 2 2 2 2 2 2 2 2 2 2 2 2 45" xfId="7417" xr:uid="{00000000-0005-0000-0000-0000FC1C0000}"/>
    <cellStyle name="Normal 2 2 2 2 2 2 2 2 2 2 2 2 2 2 2 2 2 2 2 46" xfId="7418" xr:uid="{00000000-0005-0000-0000-0000FD1C0000}"/>
    <cellStyle name="Normal 2 2 2 2 2 2 2 2 2 2 2 2 2 2 2 2 2 2 2 47" xfId="7419" xr:uid="{00000000-0005-0000-0000-0000FE1C0000}"/>
    <cellStyle name="Normal 2 2 2 2 2 2 2 2 2 2 2 2 2 2 2 2 2 2 2 48" xfId="7420" xr:uid="{00000000-0005-0000-0000-0000FF1C0000}"/>
    <cellStyle name="Normal 2 2 2 2 2 2 2 2 2 2 2 2 2 2 2 2 2 2 2 49" xfId="7421" xr:uid="{00000000-0005-0000-0000-0000001D0000}"/>
    <cellStyle name="Normal 2 2 2 2 2 2 2 2 2 2 2 2 2 2 2 2 2 2 2 5" xfId="7422" xr:uid="{00000000-0005-0000-0000-0000011D0000}"/>
    <cellStyle name="Normal 2 2 2 2 2 2 2 2 2 2 2 2 2 2 2 2 2 2 2 50" xfId="7423" xr:uid="{00000000-0005-0000-0000-0000021D0000}"/>
    <cellStyle name="Normal 2 2 2 2 2 2 2 2 2 2 2 2 2 2 2 2 2 2 2 51" xfId="7424" xr:uid="{00000000-0005-0000-0000-0000031D0000}"/>
    <cellStyle name="Normal 2 2 2 2 2 2 2 2 2 2 2 2 2 2 2 2 2 2 2 52" xfId="7425" xr:uid="{00000000-0005-0000-0000-0000041D0000}"/>
    <cellStyle name="Normal 2 2 2 2 2 2 2 2 2 2 2 2 2 2 2 2 2 2 2 53" xfId="7426" xr:uid="{00000000-0005-0000-0000-0000051D0000}"/>
    <cellStyle name="Normal 2 2 2 2 2 2 2 2 2 2 2 2 2 2 2 2 2 2 2 54" xfId="7427" xr:uid="{00000000-0005-0000-0000-0000061D0000}"/>
    <cellStyle name="Normal 2 2 2 2 2 2 2 2 2 2 2 2 2 2 2 2 2 2 2 55" xfId="7428" xr:uid="{00000000-0005-0000-0000-0000071D0000}"/>
    <cellStyle name="Normal 2 2 2 2 2 2 2 2 2 2 2 2 2 2 2 2 2 2 2 56" xfId="7429" xr:uid="{00000000-0005-0000-0000-0000081D0000}"/>
    <cellStyle name="Normal 2 2 2 2 2 2 2 2 2 2 2 2 2 2 2 2 2 2 2 57" xfId="7430" xr:uid="{00000000-0005-0000-0000-0000091D0000}"/>
    <cellStyle name="Normal 2 2 2 2 2 2 2 2 2 2 2 2 2 2 2 2 2 2 2 58" xfId="7431" xr:uid="{00000000-0005-0000-0000-00000A1D0000}"/>
    <cellStyle name="Normal 2 2 2 2 2 2 2 2 2 2 2 2 2 2 2 2 2 2 2 59" xfId="7432" xr:uid="{00000000-0005-0000-0000-00000B1D0000}"/>
    <cellStyle name="Normal 2 2 2 2 2 2 2 2 2 2 2 2 2 2 2 2 2 2 2 6" xfId="7433" xr:uid="{00000000-0005-0000-0000-00000C1D0000}"/>
    <cellStyle name="Normal 2 2 2 2 2 2 2 2 2 2 2 2 2 2 2 2 2 2 2 60" xfId="7434" xr:uid="{00000000-0005-0000-0000-00000D1D0000}"/>
    <cellStyle name="Normal 2 2 2 2 2 2 2 2 2 2 2 2 2 2 2 2 2 2 2 61" xfId="7435" xr:uid="{00000000-0005-0000-0000-00000E1D0000}"/>
    <cellStyle name="Normal 2 2 2 2 2 2 2 2 2 2 2 2 2 2 2 2 2 2 2 62" xfId="7436" xr:uid="{00000000-0005-0000-0000-00000F1D0000}"/>
    <cellStyle name="Normal 2 2 2 2 2 2 2 2 2 2 2 2 2 2 2 2 2 2 2 63" xfId="7437" xr:uid="{00000000-0005-0000-0000-0000101D0000}"/>
    <cellStyle name="Normal 2 2 2 2 2 2 2 2 2 2 2 2 2 2 2 2 2 2 2 64" xfId="7438" xr:uid="{00000000-0005-0000-0000-0000111D0000}"/>
    <cellStyle name="Normal 2 2 2 2 2 2 2 2 2 2 2 2 2 2 2 2 2 2 2 65" xfId="7439" xr:uid="{00000000-0005-0000-0000-0000121D0000}"/>
    <cellStyle name="Normal 2 2 2 2 2 2 2 2 2 2 2 2 2 2 2 2 2 2 2 66" xfId="7440" xr:uid="{00000000-0005-0000-0000-0000131D0000}"/>
    <cellStyle name="Normal 2 2 2 2 2 2 2 2 2 2 2 2 2 2 2 2 2 2 2 67" xfId="7441" xr:uid="{00000000-0005-0000-0000-0000141D0000}"/>
    <cellStyle name="Normal 2 2 2 2 2 2 2 2 2 2 2 2 2 2 2 2 2 2 2 68" xfId="7442" xr:uid="{00000000-0005-0000-0000-0000151D0000}"/>
    <cellStyle name="Normal 2 2 2 2 2 2 2 2 2 2 2 2 2 2 2 2 2 2 2 69" xfId="7443" xr:uid="{00000000-0005-0000-0000-0000161D0000}"/>
    <cellStyle name="Normal 2 2 2 2 2 2 2 2 2 2 2 2 2 2 2 2 2 2 2 7" xfId="7444" xr:uid="{00000000-0005-0000-0000-0000171D0000}"/>
    <cellStyle name="Normal 2 2 2 2 2 2 2 2 2 2 2 2 2 2 2 2 2 2 2 70" xfId="7445" xr:uid="{00000000-0005-0000-0000-0000181D0000}"/>
    <cellStyle name="Normal 2 2 2 2 2 2 2 2 2 2 2 2 2 2 2 2 2 2 2 70 2" xfId="7446" xr:uid="{00000000-0005-0000-0000-0000191D0000}"/>
    <cellStyle name="Normal 2 2 2 2 2 2 2 2 2 2 2 2 2 2 2 2 2 2 2 70 3" xfId="7447" xr:uid="{00000000-0005-0000-0000-00001A1D0000}"/>
    <cellStyle name="Normal 2 2 2 2 2 2 2 2 2 2 2 2 2 2 2 2 2 2 2 70 4" xfId="7448" xr:uid="{00000000-0005-0000-0000-00001B1D0000}"/>
    <cellStyle name="Normal 2 2 2 2 2 2 2 2 2 2 2 2 2 2 2 2 2 2 2 71" xfId="7449" xr:uid="{00000000-0005-0000-0000-00001C1D0000}"/>
    <cellStyle name="Normal 2 2 2 2 2 2 2 2 2 2 2 2 2 2 2 2 2 2 2 72" xfId="7450" xr:uid="{00000000-0005-0000-0000-00001D1D0000}"/>
    <cellStyle name="Normal 2 2 2 2 2 2 2 2 2 2 2 2 2 2 2 2 2 2 2 8" xfId="7451" xr:uid="{00000000-0005-0000-0000-00001E1D0000}"/>
    <cellStyle name="Normal 2 2 2 2 2 2 2 2 2 2 2 2 2 2 2 2 2 2 2 8 2" xfId="7452" xr:uid="{00000000-0005-0000-0000-00001F1D0000}"/>
    <cellStyle name="Normal 2 2 2 2 2 2 2 2 2 2 2 2 2 2 2 2 2 2 2 8 3" xfId="7453" xr:uid="{00000000-0005-0000-0000-0000201D0000}"/>
    <cellStyle name="Normal 2 2 2 2 2 2 2 2 2 2 2 2 2 2 2 2 2 2 2 8 4" xfId="7454" xr:uid="{00000000-0005-0000-0000-0000211D0000}"/>
    <cellStyle name="Normal 2 2 2 2 2 2 2 2 2 2 2 2 2 2 2 2 2 2 2 9" xfId="7455" xr:uid="{00000000-0005-0000-0000-0000221D0000}"/>
    <cellStyle name="Normal 2 2 2 2 2 2 2 2 2 2 2 2 2 2 2 2 2 2 20" xfId="7456" xr:uid="{00000000-0005-0000-0000-0000231D0000}"/>
    <cellStyle name="Normal 2 2 2 2 2 2 2 2 2 2 2 2 2 2 2 2 2 2 21" xfId="7457" xr:uid="{00000000-0005-0000-0000-0000241D0000}"/>
    <cellStyle name="Normal 2 2 2 2 2 2 2 2 2 2 2 2 2 2 2 2 2 2 22" xfId="7458" xr:uid="{00000000-0005-0000-0000-0000251D0000}"/>
    <cellStyle name="Normal 2 2 2 2 2 2 2 2 2 2 2 2 2 2 2 2 2 2 23" xfId="7459" xr:uid="{00000000-0005-0000-0000-0000261D0000}"/>
    <cellStyle name="Normal 2 2 2 2 2 2 2 2 2 2 2 2 2 2 2 2 2 2 24" xfId="7460" xr:uid="{00000000-0005-0000-0000-0000271D0000}"/>
    <cellStyle name="Normal 2 2 2 2 2 2 2 2 2 2 2 2 2 2 2 2 2 2 25" xfId="7461" xr:uid="{00000000-0005-0000-0000-0000281D0000}"/>
    <cellStyle name="Normal 2 2 2 2 2 2 2 2 2 2 2 2 2 2 2 2 2 2 26" xfId="7462" xr:uid="{00000000-0005-0000-0000-0000291D0000}"/>
    <cellStyle name="Normal 2 2 2 2 2 2 2 2 2 2 2 2 2 2 2 2 2 2 26 2" xfId="7463" xr:uid="{00000000-0005-0000-0000-00002A1D0000}"/>
    <cellStyle name="Normal 2 2 2 2 2 2 2 2 2 2 2 2 2 2 2 2 2 2 26 3" xfId="7464" xr:uid="{00000000-0005-0000-0000-00002B1D0000}"/>
    <cellStyle name="Normal 2 2 2 2 2 2 2 2 2 2 2 2 2 2 2 2 2 2 26 4" xfId="7465" xr:uid="{00000000-0005-0000-0000-00002C1D0000}"/>
    <cellStyle name="Normal 2 2 2 2 2 2 2 2 2 2 2 2 2 2 2 2 2 2 26 5" xfId="7466" xr:uid="{00000000-0005-0000-0000-00002D1D0000}"/>
    <cellStyle name="Normal 2 2 2 2 2 2 2 2 2 2 2 2 2 2 2 2 2 2 26 6" xfId="7467" xr:uid="{00000000-0005-0000-0000-00002E1D0000}"/>
    <cellStyle name="Normal 2 2 2 2 2 2 2 2 2 2 2 2 2 2 2 2 2 2 26 7" xfId="7468" xr:uid="{00000000-0005-0000-0000-00002F1D0000}"/>
    <cellStyle name="Normal 2 2 2 2 2 2 2 2 2 2 2 2 2 2 2 2 2 2 27" xfId="7469" xr:uid="{00000000-0005-0000-0000-0000301D0000}"/>
    <cellStyle name="Normal 2 2 2 2 2 2 2 2 2 2 2 2 2 2 2 2 2 2 28" xfId="7470" xr:uid="{00000000-0005-0000-0000-0000311D0000}"/>
    <cellStyle name="Normal 2 2 2 2 2 2 2 2 2 2 2 2 2 2 2 2 2 2 29" xfId="7471" xr:uid="{00000000-0005-0000-0000-0000321D0000}"/>
    <cellStyle name="Normal 2 2 2 2 2 2 2 2 2 2 2 2 2 2 2 2 2 2 3" xfId="7472" xr:uid="{00000000-0005-0000-0000-0000331D0000}"/>
    <cellStyle name="Normal 2 2 2 2 2 2 2 2 2 2 2 2 2 2 2 2 2 2 30" xfId="7473" xr:uid="{00000000-0005-0000-0000-0000341D0000}"/>
    <cellStyle name="Normal 2 2 2 2 2 2 2 2 2 2 2 2 2 2 2 2 2 2 31" xfId="7474" xr:uid="{00000000-0005-0000-0000-0000351D0000}"/>
    <cellStyle name="Normal 2 2 2 2 2 2 2 2 2 2 2 2 2 2 2 2 2 2 32" xfId="7475" xr:uid="{00000000-0005-0000-0000-0000361D0000}"/>
    <cellStyle name="Normal 2 2 2 2 2 2 2 2 2 2 2 2 2 2 2 2 2 2 33" xfId="7476" xr:uid="{00000000-0005-0000-0000-0000371D0000}"/>
    <cellStyle name="Normal 2 2 2 2 2 2 2 2 2 2 2 2 2 2 2 2 2 2 34" xfId="7477" xr:uid="{00000000-0005-0000-0000-0000381D0000}"/>
    <cellStyle name="Normal 2 2 2 2 2 2 2 2 2 2 2 2 2 2 2 2 2 2 35" xfId="7478" xr:uid="{00000000-0005-0000-0000-0000391D0000}"/>
    <cellStyle name="Normal 2 2 2 2 2 2 2 2 2 2 2 2 2 2 2 2 2 2 36" xfId="7479" xr:uid="{00000000-0005-0000-0000-00003A1D0000}"/>
    <cellStyle name="Normal 2 2 2 2 2 2 2 2 2 2 2 2 2 2 2 2 2 2 37" xfId="7480" xr:uid="{00000000-0005-0000-0000-00003B1D0000}"/>
    <cellStyle name="Normal 2 2 2 2 2 2 2 2 2 2 2 2 2 2 2 2 2 2 38" xfId="7481" xr:uid="{00000000-0005-0000-0000-00003C1D0000}"/>
    <cellStyle name="Normal 2 2 2 2 2 2 2 2 2 2 2 2 2 2 2 2 2 2 39" xfId="7482" xr:uid="{00000000-0005-0000-0000-00003D1D0000}"/>
    <cellStyle name="Normal 2 2 2 2 2 2 2 2 2 2 2 2 2 2 2 2 2 2 4" xfId="7483" xr:uid="{00000000-0005-0000-0000-00003E1D0000}"/>
    <cellStyle name="Normal 2 2 2 2 2 2 2 2 2 2 2 2 2 2 2 2 2 2 40" xfId="7484" xr:uid="{00000000-0005-0000-0000-00003F1D0000}"/>
    <cellStyle name="Normal 2 2 2 2 2 2 2 2 2 2 2 2 2 2 2 2 2 2 41" xfId="7485" xr:uid="{00000000-0005-0000-0000-0000401D0000}"/>
    <cellStyle name="Normal 2 2 2 2 2 2 2 2 2 2 2 2 2 2 2 2 2 2 42" xfId="7486" xr:uid="{00000000-0005-0000-0000-0000411D0000}"/>
    <cellStyle name="Normal 2 2 2 2 2 2 2 2 2 2 2 2 2 2 2 2 2 2 43" xfId="7487" xr:uid="{00000000-0005-0000-0000-0000421D0000}"/>
    <cellStyle name="Normal 2 2 2 2 2 2 2 2 2 2 2 2 2 2 2 2 2 2 44" xfId="7488" xr:uid="{00000000-0005-0000-0000-0000431D0000}"/>
    <cellStyle name="Normal 2 2 2 2 2 2 2 2 2 2 2 2 2 2 2 2 2 2 45" xfId="7489" xr:uid="{00000000-0005-0000-0000-0000441D0000}"/>
    <cellStyle name="Normal 2 2 2 2 2 2 2 2 2 2 2 2 2 2 2 2 2 2 46" xfId="7490" xr:uid="{00000000-0005-0000-0000-0000451D0000}"/>
    <cellStyle name="Normal 2 2 2 2 2 2 2 2 2 2 2 2 2 2 2 2 2 2 47" xfId="7491" xr:uid="{00000000-0005-0000-0000-0000461D0000}"/>
    <cellStyle name="Normal 2 2 2 2 2 2 2 2 2 2 2 2 2 2 2 2 2 2 48" xfId="7492" xr:uid="{00000000-0005-0000-0000-0000471D0000}"/>
    <cellStyle name="Normal 2 2 2 2 2 2 2 2 2 2 2 2 2 2 2 2 2 2 49" xfId="7493" xr:uid="{00000000-0005-0000-0000-0000481D0000}"/>
    <cellStyle name="Normal 2 2 2 2 2 2 2 2 2 2 2 2 2 2 2 2 2 2 5" xfId="7494" xr:uid="{00000000-0005-0000-0000-0000491D0000}"/>
    <cellStyle name="Normal 2 2 2 2 2 2 2 2 2 2 2 2 2 2 2 2 2 2 5 2" xfId="7495" xr:uid="{00000000-0005-0000-0000-00004A1D0000}"/>
    <cellStyle name="Normal 2 2 2 2 2 2 2 2 2 2 2 2 2 2 2 2 2 2 5 2 2" xfId="7496" xr:uid="{00000000-0005-0000-0000-00004B1D0000}"/>
    <cellStyle name="Normal 2 2 2 2 2 2 2 2 2 2 2 2 2 2 2 2 2 2 5 2 3" xfId="7497" xr:uid="{00000000-0005-0000-0000-00004C1D0000}"/>
    <cellStyle name="Normal 2 2 2 2 2 2 2 2 2 2 2 2 2 2 2 2 2 2 5 2 4" xfId="7498" xr:uid="{00000000-0005-0000-0000-00004D1D0000}"/>
    <cellStyle name="Normal 2 2 2 2 2 2 2 2 2 2 2 2 2 2 2 2 2 2 5 3" xfId="7499" xr:uid="{00000000-0005-0000-0000-00004E1D0000}"/>
    <cellStyle name="Normal 2 2 2 2 2 2 2 2 2 2 2 2 2 2 2 2 2 2 5 4" xfId="7500" xr:uid="{00000000-0005-0000-0000-00004F1D0000}"/>
    <cellStyle name="Normal 2 2 2 2 2 2 2 2 2 2 2 2 2 2 2 2 2 2 5 5" xfId="7501" xr:uid="{00000000-0005-0000-0000-0000501D0000}"/>
    <cellStyle name="Normal 2 2 2 2 2 2 2 2 2 2 2 2 2 2 2 2 2 2 5 6" xfId="7502" xr:uid="{00000000-0005-0000-0000-0000511D0000}"/>
    <cellStyle name="Normal 2 2 2 2 2 2 2 2 2 2 2 2 2 2 2 2 2 2 50" xfId="7503" xr:uid="{00000000-0005-0000-0000-0000521D0000}"/>
    <cellStyle name="Normal 2 2 2 2 2 2 2 2 2 2 2 2 2 2 2 2 2 2 51" xfId="7504" xr:uid="{00000000-0005-0000-0000-0000531D0000}"/>
    <cellStyle name="Normal 2 2 2 2 2 2 2 2 2 2 2 2 2 2 2 2 2 2 52" xfId="7505" xr:uid="{00000000-0005-0000-0000-0000541D0000}"/>
    <cellStyle name="Normal 2 2 2 2 2 2 2 2 2 2 2 2 2 2 2 2 2 2 53" xfId="7506" xr:uid="{00000000-0005-0000-0000-0000551D0000}"/>
    <cellStyle name="Normal 2 2 2 2 2 2 2 2 2 2 2 2 2 2 2 2 2 2 54" xfId="7507" xr:uid="{00000000-0005-0000-0000-0000561D0000}"/>
    <cellStyle name="Normal 2 2 2 2 2 2 2 2 2 2 2 2 2 2 2 2 2 2 55" xfId="7508" xr:uid="{00000000-0005-0000-0000-0000571D0000}"/>
    <cellStyle name="Normal 2 2 2 2 2 2 2 2 2 2 2 2 2 2 2 2 2 2 56" xfId="7509" xr:uid="{00000000-0005-0000-0000-0000581D0000}"/>
    <cellStyle name="Normal 2 2 2 2 2 2 2 2 2 2 2 2 2 2 2 2 2 2 57" xfId="7510" xr:uid="{00000000-0005-0000-0000-0000591D0000}"/>
    <cellStyle name="Normal 2 2 2 2 2 2 2 2 2 2 2 2 2 2 2 2 2 2 58" xfId="7511" xr:uid="{00000000-0005-0000-0000-00005A1D0000}"/>
    <cellStyle name="Normal 2 2 2 2 2 2 2 2 2 2 2 2 2 2 2 2 2 2 59" xfId="7512" xr:uid="{00000000-0005-0000-0000-00005B1D0000}"/>
    <cellStyle name="Normal 2 2 2 2 2 2 2 2 2 2 2 2 2 2 2 2 2 2 6" xfId="7513" xr:uid="{00000000-0005-0000-0000-00005C1D0000}"/>
    <cellStyle name="Normal 2 2 2 2 2 2 2 2 2 2 2 2 2 2 2 2 2 2 60" xfId="7514" xr:uid="{00000000-0005-0000-0000-00005D1D0000}"/>
    <cellStyle name="Normal 2 2 2 2 2 2 2 2 2 2 2 2 2 2 2 2 2 2 61" xfId="7515" xr:uid="{00000000-0005-0000-0000-00005E1D0000}"/>
    <cellStyle name="Normal 2 2 2 2 2 2 2 2 2 2 2 2 2 2 2 2 2 2 62" xfId="7516" xr:uid="{00000000-0005-0000-0000-00005F1D0000}"/>
    <cellStyle name="Normal 2 2 2 2 2 2 2 2 2 2 2 2 2 2 2 2 2 2 63" xfId="7517" xr:uid="{00000000-0005-0000-0000-0000601D0000}"/>
    <cellStyle name="Normal 2 2 2 2 2 2 2 2 2 2 2 2 2 2 2 2 2 2 64" xfId="7518" xr:uid="{00000000-0005-0000-0000-0000611D0000}"/>
    <cellStyle name="Normal 2 2 2 2 2 2 2 2 2 2 2 2 2 2 2 2 2 2 65" xfId="7519" xr:uid="{00000000-0005-0000-0000-0000621D0000}"/>
    <cellStyle name="Normal 2 2 2 2 2 2 2 2 2 2 2 2 2 2 2 2 2 2 66" xfId="7520" xr:uid="{00000000-0005-0000-0000-0000631D0000}"/>
    <cellStyle name="Normal 2 2 2 2 2 2 2 2 2 2 2 2 2 2 2 2 2 2 67" xfId="7521" xr:uid="{00000000-0005-0000-0000-0000641D0000}"/>
    <cellStyle name="Normal 2 2 2 2 2 2 2 2 2 2 2 2 2 2 2 2 2 2 68" xfId="7522" xr:uid="{00000000-0005-0000-0000-0000651D0000}"/>
    <cellStyle name="Normal 2 2 2 2 2 2 2 2 2 2 2 2 2 2 2 2 2 2 69" xfId="7523" xr:uid="{00000000-0005-0000-0000-0000661D0000}"/>
    <cellStyle name="Normal 2 2 2 2 2 2 2 2 2 2 2 2 2 2 2 2 2 2 7" xfId="7524" xr:uid="{00000000-0005-0000-0000-0000671D0000}"/>
    <cellStyle name="Normal 2 2 2 2 2 2 2 2 2 2 2 2 2 2 2 2 2 2 70" xfId="7525" xr:uid="{00000000-0005-0000-0000-0000681D0000}"/>
    <cellStyle name="Normal 2 2 2 2 2 2 2 2 2 2 2 2 2 2 2 2 2 2 71" xfId="7526" xr:uid="{00000000-0005-0000-0000-0000691D0000}"/>
    <cellStyle name="Normal 2 2 2 2 2 2 2 2 2 2 2 2 2 2 2 2 2 2 72" xfId="7527" xr:uid="{00000000-0005-0000-0000-00006A1D0000}"/>
    <cellStyle name="Normal 2 2 2 2 2 2 2 2 2 2 2 2 2 2 2 2 2 2 73" xfId="7528" xr:uid="{00000000-0005-0000-0000-00006B1D0000}"/>
    <cellStyle name="Normal 2 2 2 2 2 2 2 2 2 2 2 2 2 2 2 2 2 2 73 2" xfId="7529" xr:uid="{00000000-0005-0000-0000-00006C1D0000}"/>
    <cellStyle name="Normal 2 2 2 2 2 2 2 2 2 2 2 2 2 2 2 2 2 2 73 3" xfId="7530" xr:uid="{00000000-0005-0000-0000-00006D1D0000}"/>
    <cellStyle name="Normal 2 2 2 2 2 2 2 2 2 2 2 2 2 2 2 2 2 2 73 4" xfId="7531" xr:uid="{00000000-0005-0000-0000-00006E1D0000}"/>
    <cellStyle name="Normal 2 2 2 2 2 2 2 2 2 2 2 2 2 2 2 2 2 2 74" xfId="7532" xr:uid="{00000000-0005-0000-0000-00006F1D0000}"/>
    <cellStyle name="Normal 2 2 2 2 2 2 2 2 2 2 2 2 2 2 2 2 2 2 75" xfId="7533" xr:uid="{00000000-0005-0000-0000-0000701D0000}"/>
    <cellStyle name="Normal 2 2 2 2 2 2 2 2 2 2 2 2 2 2 2 2 2 2 8" xfId="7534" xr:uid="{00000000-0005-0000-0000-0000711D0000}"/>
    <cellStyle name="Normal 2 2 2 2 2 2 2 2 2 2 2 2 2 2 2 2 2 2 9" xfId="7535" xr:uid="{00000000-0005-0000-0000-0000721D0000}"/>
    <cellStyle name="Normal 2 2 2 2 2 2 2 2 2 2 2 2 2 2 2 2 2 20" xfId="7536" xr:uid="{00000000-0005-0000-0000-0000731D0000}"/>
    <cellStyle name="Normal 2 2 2 2 2 2 2 2 2 2 2 2 2 2 2 2 2 21" xfId="7537" xr:uid="{00000000-0005-0000-0000-0000741D0000}"/>
    <cellStyle name="Normal 2 2 2 2 2 2 2 2 2 2 2 2 2 2 2 2 2 22" xfId="7538" xr:uid="{00000000-0005-0000-0000-0000751D0000}"/>
    <cellStyle name="Normal 2 2 2 2 2 2 2 2 2 2 2 2 2 2 2 2 2 23" xfId="7539" xr:uid="{00000000-0005-0000-0000-0000761D0000}"/>
    <cellStyle name="Normal 2 2 2 2 2 2 2 2 2 2 2 2 2 2 2 2 2 24" xfId="7540" xr:uid="{00000000-0005-0000-0000-0000771D0000}"/>
    <cellStyle name="Normal 2 2 2 2 2 2 2 2 2 2 2 2 2 2 2 2 2 25" xfId="7541" xr:uid="{00000000-0005-0000-0000-0000781D0000}"/>
    <cellStyle name="Normal 2 2 2 2 2 2 2 2 2 2 2 2 2 2 2 2 2 26" xfId="7542" xr:uid="{00000000-0005-0000-0000-0000791D0000}"/>
    <cellStyle name="Normal 2 2 2 2 2 2 2 2 2 2 2 2 2 2 2 2 2 27" xfId="7543" xr:uid="{00000000-0005-0000-0000-00007A1D0000}"/>
    <cellStyle name="Normal 2 2 2 2 2 2 2 2 2 2 2 2 2 2 2 2 2 28" xfId="7544" xr:uid="{00000000-0005-0000-0000-00007B1D0000}"/>
    <cellStyle name="Normal 2 2 2 2 2 2 2 2 2 2 2 2 2 2 2 2 2 28 2" xfId="7545" xr:uid="{00000000-0005-0000-0000-00007C1D0000}"/>
    <cellStyle name="Normal 2 2 2 2 2 2 2 2 2 2 2 2 2 2 2 2 2 28 3" xfId="7546" xr:uid="{00000000-0005-0000-0000-00007D1D0000}"/>
    <cellStyle name="Normal 2 2 2 2 2 2 2 2 2 2 2 2 2 2 2 2 2 28 4" xfId="7547" xr:uid="{00000000-0005-0000-0000-00007E1D0000}"/>
    <cellStyle name="Normal 2 2 2 2 2 2 2 2 2 2 2 2 2 2 2 2 2 28 5" xfId="7548" xr:uid="{00000000-0005-0000-0000-00007F1D0000}"/>
    <cellStyle name="Normal 2 2 2 2 2 2 2 2 2 2 2 2 2 2 2 2 2 28 6" xfId="7549" xr:uid="{00000000-0005-0000-0000-0000801D0000}"/>
    <cellStyle name="Normal 2 2 2 2 2 2 2 2 2 2 2 2 2 2 2 2 2 28 7" xfId="7550" xr:uid="{00000000-0005-0000-0000-0000811D0000}"/>
    <cellStyle name="Normal 2 2 2 2 2 2 2 2 2 2 2 2 2 2 2 2 2 29" xfId="7551" xr:uid="{00000000-0005-0000-0000-0000821D0000}"/>
    <cellStyle name="Normal 2 2 2 2 2 2 2 2 2 2 2 2 2 2 2 2 2 3" xfId="7552" xr:uid="{00000000-0005-0000-0000-0000831D0000}"/>
    <cellStyle name="Normal 2 2 2 2 2 2 2 2 2 2 2 2 2 2 2 2 2 30" xfId="7553" xr:uid="{00000000-0005-0000-0000-0000841D0000}"/>
    <cellStyle name="Normal 2 2 2 2 2 2 2 2 2 2 2 2 2 2 2 2 2 31" xfId="7554" xr:uid="{00000000-0005-0000-0000-0000851D0000}"/>
    <cellStyle name="Normal 2 2 2 2 2 2 2 2 2 2 2 2 2 2 2 2 2 32" xfId="7555" xr:uid="{00000000-0005-0000-0000-0000861D0000}"/>
    <cellStyle name="Normal 2 2 2 2 2 2 2 2 2 2 2 2 2 2 2 2 2 33" xfId="7556" xr:uid="{00000000-0005-0000-0000-0000871D0000}"/>
    <cellStyle name="Normal 2 2 2 2 2 2 2 2 2 2 2 2 2 2 2 2 2 34" xfId="7557" xr:uid="{00000000-0005-0000-0000-0000881D0000}"/>
    <cellStyle name="Normal 2 2 2 2 2 2 2 2 2 2 2 2 2 2 2 2 2 35" xfId="7558" xr:uid="{00000000-0005-0000-0000-0000891D0000}"/>
    <cellStyle name="Normal 2 2 2 2 2 2 2 2 2 2 2 2 2 2 2 2 2 36" xfId="7559" xr:uid="{00000000-0005-0000-0000-00008A1D0000}"/>
    <cellStyle name="Normal 2 2 2 2 2 2 2 2 2 2 2 2 2 2 2 2 2 37" xfId="7560" xr:uid="{00000000-0005-0000-0000-00008B1D0000}"/>
    <cellStyle name="Normal 2 2 2 2 2 2 2 2 2 2 2 2 2 2 2 2 2 38" xfId="7561" xr:uid="{00000000-0005-0000-0000-00008C1D0000}"/>
    <cellStyle name="Normal 2 2 2 2 2 2 2 2 2 2 2 2 2 2 2 2 2 39" xfId="7562" xr:uid="{00000000-0005-0000-0000-00008D1D0000}"/>
    <cellStyle name="Normal 2 2 2 2 2 2 2 2 2 2 2 2 2 2 2 2 2 4" xfId="7563" xr:uid="{00000000-0005-0000-0000-00008E1D0000}"/>
    <cellStyle name="Normal 2 2 2 2 2 2 2 2 2 2 2 2 2 2 2 2 2 40" xfId="7564" xr:uid="{00000000-0005-0000-0000-00008F1D0000}"/>
    <cellStyle name="Normal 2 2 2 2 2 2 2 2 2 2 2 2 2 2 2 2 2 41" xfId="7565" xr:uid="{00000000-0005-0000-0000-0000901D0000}"/>
    <cellStyle name="Normal 2 2 2 2 2 2 2 2 2 2 2 2 2 2 2 2 2 42" xfId="7566" xr:uid="{00000000-0005-0000-0000-0000911D0000}"/>
    <cellStyle name="Normal 2 2 2 2 2 2 2 2 2 2 2 2 2 2 2 2 2 43" xfId="7567" xr:uid="{00000000-0005-0000-0000-0000921D0000}"/>
    <cellStyle name="Normal 2 2 2 2 2 2 2 2 2 2 2 2 2 2 2 2 2 44" xfId="7568" xr:uid="{00000000-0005-0000-0000-0000931D0000}"/>
    <cellStyle name="Normal 2 2 2 2 2 2 2 2 2 2 2 2 2 2 2 2 2 45" xfId="7569" xr:uid="{00000000-0005-0000-0000-0000941D0000}"/>
    <cellStyle name="Normal 2 2 2 2 2 2 2 2 2 2 2 2 2 2 2 2 2 46" xfId="7570" xr:uid="{00000000-0005-0000-0000-0000951D0000}"/>
    <cellStyle name="Normal 2 2 2 2 2 2 2 2 2 2 2 2 2 2 2 2 2 47" xfId="7571" xr:uid="{00000000-0005-0000-0000-0000961D0000}"/>
    <cellStyle name="Normal 2 2 2 2 2 2 2 2 2 2 2 2 2 2 2 2 2 48" xfId="7572" xr:uid="{00000000-0005-0000-0000-0000971D0000}"/>
    <cellStyle name="Normal 2 2 2 2 2 2 2 2 2 2 2 2 2 2 2 2 2 49" xfId="7573" xr:uid="{00000000-0005-0000-0000-0000981D0000}"/>
    <cellStyle name="Normal 2 2 2 2 2 2 2 2 2 2 2 2 2 2 2 2 2 5" xfId="7574" xr:uid="{00000000-0005-0000-0000-0000991D0000}"/>
    <cellStyle name="Normal 2 2 2 2 2 2 2 2 2 2 2 2 2 2 2 2 2 5 10" xfId="7575" xr:uid="{00000000-0005-0000-0000-00009A1D0000}"/>
    <cellStyle name="Normal 2 2 2 2 2 2 2 2 2 2 2 2 2 2 2 2 2 5 11" xfId="7576" xr:uid="{00000000-0005-0000-0000-00009B1D0000}"/>
    <cellStyle name="Normal 2 2 2 2 2 2 2 2 2 2 2 2 2 2 2 2 2 5 2" xfId="7577" xr:uid="{00000000-0005-0000-0000-00009C1D0000}"/>
    <cellStyle name="Normal 2 2 2 2 2 2 2 2 2 2 2 2 2 2 2 2 2 5 2 10" xfId="7578" xr:uid="{00000000-0005-0000-0000-00009D1D0000}"/>
    <cellStyle name="Normal 2 2 2 2 2 2 2 2 2 2 2 2 2 2 2 2 2 5 2 11" xfId="7579" xr:uid="{00000000-0005-0000-0000-00009E1D0000}"/>
    <cellStyle name="Normal 2 2 2 2 2 2 2 2 2 2 2 2 2 2 2 2 2 5 2 2" xfId="7580" xr:uid="{00000000-0005-0000-0000-00009F1D0000}"/>
    <cellStyle name="Normal 2 2 2 2 2 2 2 2 2 2 2 2 2 2 2 2 2 5 2 2 2" xfId="7581" xr:uid="{00000000-0005-0000-0000-0000A01D0000}"/>
    <cellStyle name="Normal 2 2 2 2 2 2 2 2 2 2 2 2 2 2 2 2 2 5 2 2 2 2" xfId="7582" xr:uid="{00000000-0005-0000-0000-0000A11D0000}"/>
    <cellStyle name="Normal 2 2 2 2 2 2 2 2 2 2 2 2 2 2 2 2 2 5 2 2 2 3" xfId="7583" xr:uid="{00000000-0005-0000-0000-0000A21D0000}"/>
    <cellStyle name="Normal 2 2 2 2 2 2 2 2 2 2 2 2 2 2 2 2 2 5 2 2 2 4" xfId="7584" xr:uid="{00000000-0005-0000-0000-0000A31D0000}"/>
    <cellStyle name="Normal 2 2 2 2 2 2 2 2 2 2 2 2 2 2 2 2 2 5 2 2 3" xfId="7585" xr:uid="{00000000-0005-0000-0000-0000A41D0000}"/>
    <cellStyle name="Normal 2 2 2 2 2 2 2 2 2 2 2 2 2 2 2 2 2 5 2 2 4" xfId="7586" xr:uid="{00000000-0005-0000-0000-0000A51D0000}"/>
    <cellStyle name="Normal 2 2 2 2 2 2 2 2 2 2 2 2 2 2 2 2 2 5 2 2 5" xfId="7587" xr:uid="{00000000-0005-0000-0000-0000A61D0000}"/>
    <cellStyle name="Normal 2 2 2 2 2 2 2 2 2 2 2 2 2 2 2 2 2 5 2 2 6" xfId="7588" xr:uid="{00000000-0005-0000-0000-0000A71D0000}"/>
    <cellStyle name="Normal 2 2 2 2 2 2 2 2 2 2 2 2 2 2 2 2 2 5 2 3" xfId="7589" xr:uid="{00000000-0005-0000-0000-0000A81D0000}"/>
    <cellStyle name="Normal 2 2 2 2 2 2 2 2 2 2 2 2 2 2 2 2 2 5 2 4" xfId="7590" xr:uid="{00000000-0005-0000-0000-0000A91D0000}"/>
    <cellStyle name="Normal 2 2 2 2 2 2 2 2 2 2 2 2 2 2 2 2 2 5 2 5" xfId="7591" xr:uid="{00000000-0005-0000-0000-0000AA1D0000}"/>
    <cellStyle name="Normal 2 2 2 2 2 2 2 2 2 2 2 2 2 2 2 2 2 5 2 6" xfId="7592" xr:uid="{00000000-0005-0000-0000-0000AB1D0000}"/>
    <cellStyle name="Normal 2 2 2 2 2 2 2 2 2 2 2 2 2 2 2 2 2 5 2 7" xfId="7593" xr:uid="{00000000-0005-0000-0000-0000AC1D0000}"/>
    <cellStyle name="Normal 2 2 2 2 2 2 2 2 2 2 2 2 2 2 2 2 2 5 2 8" xfId="7594" xr:uid="{00000000-0005-0000-0000-0000AD1D0000}"/>
    <cellStyle name="Normal 2 2 2 2 2 2 2 2 2 2 2 2 2 2 2 2 2 5 2 8 2" xfId="7595" xr:uid="{00000000-0005-0000-0000-0000AE1D0000}"/>
    <cellStyle name="Normal 2 2 2 2 2 2 2 2 2 2 2 2 2 2 2 2 2 5 2 8 3" xfId="7596" xr:uid="{00000000-0005-0000-0000-0000AF1D0000}"/>
    <cellStyle name="Normal 2 2 2 2 2 2 2 2 2 2 2 2 2 2 2 2 2 5 2 8 4" xfId="7597" xr:uid="{00000000-0005-0000-0000-0000B01D0000}"/>
    <cellStyle name="Normal 2 2 2 2 2 2 2 2 2 2 2 2 2 2 2 2 2 5 2 9" xfId="7598" xr:uid="{00000000-0005-0000-0000-0000B11D0000}"/>
    <cellStyle name="Normal 2 2 2 2 2 2 2 2 2 2 2 2 2 2 2 2 2 5 3" xfId="7599" xr:uid="{00000000-0005-0000-0000-0000B21D0000}"/>
    <cellStyle name="Normal 2 2 2 2 2 2 2 2 2 2 2 2 2 2 2 2 2 5 3 2" xfId="7600" xr:uid="{00000000-0005-0000-0000-0000B31D0000}"/>
    <cellStyle name="Normal 2 2 2 2 2 2 2 2 2 2 2 2 2 2 2 2 2 5 3 2 2" xfId="7601" xr:uid="{00000000-0005-0000-0000-0000B41D0000}"/>
    <cellStyle name="Normal 2 2 2 2 2 2 2 2 2 2 2 2 2 2 2 2 2 5 3 2 3" xfId="7602" xr:uid="{00000000-0005-0000-0000-0000B51D0000}"/>
    <cellStyle name="Normal 2 2 2 2 2 2 2 2 2 2 2 2 2 2 2 2 2 5 3 2 4" xfId="7603" xr:uid="{00000000-0005-0000-0000-0000B61D0000}"/>
    <cellStyle name="Normal 2 2 2 2 2 2 2 2 2 2 2 2 2 2 2 2 2 5 3 3" xfId="7604" xr:uid="{00000000-0005-0000-0000-0000B71D0000}"/>
    <cellStyle name="Normal 2 2 2 2 2 2 2 2 2 2 2 2 2 2 2 2 2 5 3 4" xfId="7605" xr:uid="{00000000-0005-0000-0000-0000B81D0000}"/>
    <cellStyle name="Normal 2 2 2 2 2 2 2 2 2 2 2 2 2 2 2 2 2 5 3 5" xfId="7606" xr:uid="{00000000-0005-0000-0000-0000B91D0000}"/>
    <cellStyle name="Normal 2 2 2 2 2 2 2 2 2 2 2 2 2 2 2 2 2 5 3 6" xfId="7607" xr:uid="{00000000-0005-0000-0000-0000BA1D0000}"/>
    <cellStyle name="Normal 2 2 2 2 2 2 2 2 2 2 2 2 2 2 2 2 2 5 4" xfId="7608" xr:uid="{00000000-0005-0000-0000-0000BB1D0000}"/>
    <cellStyle name="Normal 2 2 2 2 2 2 2 2 2 2 2 2 2 2 2 2 2 5 5" xfId="7609" xr:uid="{00000000-0005-0000-0000-0000BC1D0000}"/>
    <cellStyle name="Normal 2 2 2 2 2 2 2 2 2 2 2 2 2 2 2 2 2 5 6" xfId="7610" xr:uid="{00000000-0005-0000-0000-0000BD1D0000}"/>
    <cellStyle name="Normal 2 2 2 2 2 2 2 2 2 2 2 2 2 2 2 2 2 5 7" xfId="7611" xr:uid="{00000000-0005-0000-0000-0000BE1D0000}"/>
    <cellStyle name="Normal 2 2 2 2 2 2 2 2 2 2 2 2 2 2 2 2 2 5 8" xfId="7612" xr:uid="{00000000-0005-0000-0000-0000BF1D0000}"/>
    <cellStyle name="Normal 2 2 2 2 2 2 2 2 2 2 2 2 2 2 2 2 2 5 8 2" xfId="7613" xr:uid="{00000000-0005-0000-0000-0000C01D0000}"/>
    <cellStyle name="Normal 2 2 2 2 2 2 2 2 2 2 2 2 2 2 2 2 2 5 8 3" xfId="7614" xr:uid="{00000000-0005-0000-0000-0000C11D0000}"/>
    <cellStyle name="Normal 2 2 2 2 2 2 2 2 2 2 2 2 2 2 2 2 2 5 8 4" xfId="7615" xr:uid="{00000000-0005-0000-0000-0000C21D0000}"/>
    <cellStyle name="Normal 2 2 2 2 2 2 2 2 2 2 2 2 2 2 2 2 2 5 9" xfId="7616" xr:uid="{00000000-0005-0000-0000-0000C31D0000}"/>
    <cellStyle name="Normal 2 2 2 2 2 2 2 2 2 2 2 2 2 2 2 2 2 50" xfId="7617" xr:uid="{00000000-0005-0000-0000-0000C41D0000}"/>
    <cellStyle name="Normal 2 2 2 2 2 2 2 2 2 2 2 2 2 2 2 2 2 51" xfId="7618" xr:uid="{00000000-0005-0000-0000-0000C51D0000}"/>
    <cellStyle name="Normal 2 2 2 2 2 2 2 2 2 2 2 2 2 2 2 2 2 52" xfId="7619" xr:uid="{00000000-0005-0000-0000-0000C61D0000}"/>
    <cellStyle name="Normal 2 2 2 2 2 2 2 2 2 2 2 2 2 2 2 2 2 53" xfId="7620" xr:uid="{00000000-0005-0000-0000-0000C71D0000}"/>
    <cellStyle name="Normal 2 2 2 2 2 2 2 2 2 2 2 2 2 2 2 2 2 54" xfId="7621" xr:uid="{00000000-0005-0000-0000-0000C81D0000}"/>
    <cellStyle name="Normal 2 2 2 2 2 2 2 2 2 2 2 2 2 2 2 2 2 55" xfId="7622" xr:uid="{00000000-0005-0000-0000-0000C91D0000}"/>
    <cellStyle name="Normal 2 2 2 2 2 2 2 2 2 2 2 2 2 2 2 2 2 56" xfId="7623" xr:uid="{00000000-0005-0000-0000-0000CA1D0000}"/>
    <cellStyle name="Normal 2 2 2 2 2 2 2 2 2 2 2 2 2 2 2 2 2 57" xfId="7624" xr:uid="{00000000-0005-0000-0000-0000CB1D0000}"/>
    <cellStyle name="Normal 2 2 2 2 2 2 2 2 2 2 2 2 2 2 2 2 2 58" xfId="7625" xr:uid="{00000000-0005-0000-0000-0000CC1D0000}"/>
    <cellStyle name="Normal 2 2 2 2 2 2 2 2 2 2 2 2 2 2 2 2 2 59" xfId="7626" xr:uid="{00000000-0005-0000-0000-0000CD1D0000}"/>
    <cellStyle name="Normal 2 2 2 2 2 2 2 2 2 2 2 2 2 2 2 2 2 6" xfId="7627" xr:uid="{00000000-0005-0000-0000-0000CE1D0000}"/>
    <cellStyle name="Normal 2 2 2 2 2 2 2 2 2 2 2 2 2 2 2 2 2 60" xfId="7628" xr:uid="{00000000-0005-0000-0000-0000CF1D0000}"/>
    <cellStyle name="Normal 2 2 2 2 2 2 2 2 2 2 2 2 2 2 2 2 2 61" xfId="7629" xr:uid="{00000000-0005-0000-0000-0000D01D0000}"/>
    <cellStyle name="Normal 2 2 2 2 2 2 2 2 2 2 2 2 2 2 2 2 2 62" xfId="7630" xr:uid="{00000000-0005-0000-0000-0000D11D0000}"/>
    <cellStyle name="Normal 2 2 2 2 2 2 2 2 2 2 2 2 2 2 2 2 2 63" xfId="7631" xr:uid="{00000000-0005-0000-0000-0000D21D0000}"/>
    <cellStyle name="Normal 2 2 2 2 2 2 2 2 2 2 2 2 2 2 2 2 2 64" xfId="7632" xr:uid="{00000000-0005-0000-0000-0000D31D0000}"/>
    <cellStyle name="Normal 2 2 2 2 2 2 2 2 2 2 2 2 2 2 2 2 2 65" xfId="7633" xr:uid="{00000000-0005-0000-0000-0000D41D0000}"/>
    <cellStyle name="Normal 2 2 2 2 2 2 2 2 2 2 2 2 2 2 2 2 2 66" xfId="7634" xr:uid="{00000000-0005-0000-0000-0000D51D0000}"/>
    <cellStyle name="Normal 2 2 2 2 2 2 2 2 2 2 2 2 2 2 2 2 2 67" xfId="7635" xr:uid="{00000000-0005-0000-0000-0000D61D0000}"/>
    <cellStyle name="Normal 2 2 2 2 2 2 2 2 2 2 2 2 2 2 2 2 2 68" xfId="7636" xr:uid="{00000000-0005-0000-0000-0000D71D0000}"/>
    <cellStyle name="Normal 2 2 2 2 2 2 2 2 2 2 2 2 2 2 2 2 2 69" xfId="7637" xr:uid="{00000000-0005-0000-0000-0000D81D0000}"/>
    <cellStyle name="Normal 2 2 2 2 2 2 2 2 2 2 2 2 2 2 2 2 2 7" xfId="7638" xr:uid="{00000000-0005-0000-0000-0000D91D0000}"/>
    <cellStyle name="Normal 2 2 2 2 2 2 2 2 2 2 2 2 2 2 2 2 2 7 2" xfId="7639" xr:uid="{00000000-0005-0000-0000-0000DA1D0000}"/>
    <cellStyle name="Normal 2 2 2 2 2 2 2 2 2 2 2 2 2 2 2 2 2 7 2 2" xfId="7640" xr:uid="{00000000-0005-0000-0000-0000DB1D0000}"/>
    <cellStyle name="Normal 2 2 2 2 2 2 2 2 2 2 2 2 2 2 2 2 2 7 2 3" xfId="7641" xr:uid="{00000000-0005-0000-0000-0000DC1D0000}"/>
    <cellStyle name="Normal 2 2 2 2 2 2 2 2 2 2 2 2 2 2 2 2 2 7 2 4" xfId="7642" xr:uid="{00000000-0005-0000-0000-0000DD1D0000}"/>
    <cellStyle name="Normal 2 2 2 2 2 2 2 2 2 2 2 2 2 2 2 2 2 7 3" xfId="7643" xr:uid="{00000000-0005-0000-0000-0000DE1D0000}"/>
    <cellStyle name="Normal 2 2 2 2 2 2 2 2 2 2 2 2 2 2 2 2 2 7 4" xfId="7644" xr:uid="{00000000-0005-0000-0000-0000DF1D0000}"/>
    <cellStyle name="Normal 2 2 2 2 2 2 2 2 2 2 2 2 2 2 2 2 2 7 5" xfId="7645" xr:uid="{00000000-0005-0000-0000-0000E01D0000}"/>
    <cellStyle name="Normal 2 2 2 2 2 2 2 2 2 2 2 2 2 2 2 2 2 7 6" xfId="7646" xr:uid="{00000000-0005-0000-0000-0000E11D0000}"/>
    <cellStyle name="Normal 2 2 2 2 2 2 2 2 2 2 2 2 2 2 2 2 2 70" xfId="7647" xr:uid="{00000000-0005-0000-0000-0000E21D0000}"/>
    <cellStyle name="Normal 2 2 2 2 2 2 2 2 2 2 2 2 2 2 2 2 2 71" xfId="7648" xr:uid="{00000000-0005-0000-0000-0000E31D0000}"/>
    <cellStyle name="Normal 2 2 2 2 2 2 2 2 2 2 2 2 2 2 2 2 2 72" xfId="7649" xr:uid="{00000000-0005-0000-0000-0000E41D0000}"/>
    <cellStyle name="Normal 2 2 2 2 2 2 2 2 2 2 2 2 2 2 2 2 2 73" xfId="7650" xr:uid="{00000000-0005-0000-0000-0000E51D0000}"/>
    <cellStyle name="Normal 2 2 2 2 2 2 2 2 2 2 2 2 2 2 2 2 2 74" xfId="7651" xr:uid="{00000000-0005-0000-0000-0000E61D0000}"/>
    <cellStyle name="Normal 2 2 2 2 2 2 2 2 2 2 2 2 2 2 2 2 2 75" xfId="7652" xr:uid="{00000000-0005-0000-0000-0000E71D0000}"/>
    <cellStyle name="Normal 2 2 2 2 2 2 2 2 2 2 2 2 2 2 2 2 2 75 2" xfId="7653" xr:uid="{00000000-0005-0000-0000-0000E81D0000}"/>
    <cellStyle name="Normal 2 2 2 2 2 2 2 2 2 2 2 2 2 2 2 2 2 75 3" xfId="7654" xr:uid="{00000000-0005-0000-0000-0000E91D0000}"/>
    <cellStyle name="Normal 2 2 2 2 2 2 2 2 2 2 2 2 2 2 2 2 2 75 4" xfId="7655" xr:uid="{00000000-0005-0000-0000-0000EA1D0000}"/>
    <cellStyle name="Normal 2 2 2 2 2 2 2 2 2 2 2 2 2 2 2 2 2 76" xfId="7656" xr:uid="{00000000-0005-0000-0000-0000EB1D0000}"/>
    <cellStyle name="Normal 2 2 2 2 2 2 2 2 2 2 2 2 2 2 2 2 2 77" xfId="7657" xr:uid="{00000000-0005-0000-0000-0000EC1D0000}"/>
    <cellStyle name="Normal 2 2 2 2 2 2 2 2 2 2 2 2 2 2 2 2 2 8" xfId="7658" xr:uid="{00000000-0005-0000-0000-0000ED1D0000}"/>
    <cellStyle name="Normal 2 2 2 2 2 2 2 2 2 2 2 2 2 2 2 2 2 9" xfId="7659" xr:uid="{00000000-0005-0000-0000-0000EE1D0000}"/>
    <cellStyle name="Normal 2 2 2 2 2 2 2 2 2 2 2 2 2 2 2 2 20" xfId="7660" xr:uid="{00000000-0005-0000-0000-0000EF1D0000}"/>
    <cellStyle name="Normal 2 2 2 2 2 2 2 2 2 2 2 2 2 2 2 2 21" xfId="7661" xr:uid="{00000000-0005-0000-0000-0000F01D0000}"/>
    <cellStyle name="Normal 2 2 2 2 2 2 2 2 2 2 2 2 2 2 2 2 21 2" xfId="7662" xr:uid="{00000000-0005-0000-0000-0000F11D0000}"/>
    <cellStyle name="Normal 2 2 2 2 2 2 2 2 2 2 2 2 2 2 2 2 21 3" xfId="7663" xr:uid="{00000000-0005-0000-0000-0000F21D0000}"/>
    <cellStyle name="Normal 2 2 2 2 2 2 2 2 2 2 2 2 2 2 2 2 21 4" xfId="7664" xr:uid="{00000000-0005-0000-0000-0000F31D0000}"/>
    <cellStyle name="Normal 2 2 2 2 2 2 2 2 2 2 2 2 2 2 2 2 22" xfId="7665" xr:uid="{00000000-0005-0000-0000-0000F41D0000}"/>
    <cellStyle name="Normal 2 2 2 2 2 2 2 2 2 2 2 2 2 2 2 2 23" xfId="7666" xr:uid="{00000000-0005-0000-0000-0000F51D0000}"/>
    <cellStyle name="Normal 2 2 2 2 2 2 2 2 2 2 2 2 2 2 2 2 24" xfId="7667" xr:uid="{00000000-0005-0000-0000-0000F61D0000}"/>
    <cellStyle name="Normal 2 2 2 2 2 2 2 2 2 2 2 2 2 2 2 2 25" xfId="7668" xr:uid="{00000000-0005-0000-0000-0000F71D0000}"/>
    <cellStyle name="Normal 2 2 2 2 2 2 2 2 2 2 2 2 2 2 2 2 26" xfId="7669" xr:uid="{00000000-0005-0000-0000-0000F81D0000}"/>
    <cellStyle name="Normal 2 2 2 2 2 2 2 2 2 2 2 2 2 2 2 2 27" xfId="7670" xr:uid="{00000000-0005-0000-0000-0000F91D0000}"/>
    <cellStyle name="Normal 2 2 2 2 2 2 2 2 2 2 2 2 2 2 2 2 28" xfId="7671" xr:uid="{00000000-0005-0000-0000-0000FA1D0000}"/>
    <cellStyle name="Normal 2 2 2 2 2 2 2 2 2 2 2 2 2 2 2 2 29" xfId="7672" xr:uid="{00000000-0005-0000-0000-0000FB1D0000}"/>
    <cellStyle name="Normal 2 2 2 2 2 2 2 2 2 2 2 2 2 2 2 2 3" xfId="7673" xr:uid="{00000000-0005-0000-0000-0000FC1D0000}"/>
    <cellStyle name="Normal 2 2 2 2 2 2 2 2 2 2 2 2 2 2 2 2 30" xfId="7674" xr:uid="{00000000-0005-0000-0000-0000FD1D0000}"/>
    <cellStyle name="Normal 2 2 2 2 2 2 2 2 2 2 2 2 2 2 2 2 31" xfId="7675" xr:uid="{00000000-0005-0000-0000-0000FE1D0000}"/>
    <cellStyle name="Normal 2 2 2 2 2 2 2 2 2 2 2 2 2 2 2 2 32" xfId="7676" xr:uid="{00000000-0005-0000-0000-0000FF1D0000}"/>
    <cellStyle name="Normal 2 2 2 2 2 2 2 2 2 2 2 2 2 2 2 2 33" xfId="7677" xr:uid="{00000000-0005-0000-0000-0000001E0000}"/>
    <cellStyle name="Normal 2 2 2 2 2 2 2 2 2 2 2 2 2 2 2 2 34" xfId="7678" xr:uid="{00000000-0005-0000-0000-0000011E0000}"/>
    <cellStyle name="Normal 2 2 2 2 2 2 2 2 2 2 2 2 2 2 2 2 35" xfId="7679" xr:uid="{00000000-0005-0000-0000-0000021E0000}"/>
    <cellStyle name="Normal 2 2 2 2 2 2 2 2 2 2 2 2 2 2 2 2 36" xfId="7680" xr:uid="{00000000-0005-0000-0000-0000031E0000}"/>
    <cellStyle name="Normal 2 2 2 2 2 2 2 2 2 2 2 2 2 2 2 2 36 2" xfId="7681" xr:uid="{00000000-0005-0000-0000-0000041E0000}"/>
    <cellStyle name="Normal 2 2 2 2 2 2 2 2 2 2 2 2 2 2 2 2 36 3" xfId="7682" xr:uid="{00000000-0005-0000-0000-0000051E0000}"/>
    <cellStyle name="Normal 2 2 2 2 2 2 2 2 2 2 2 2 2 2 2 2 36 4" xfId="7683" xr:uid="{00000000-0005-0000-0000-0000061E0000}"/>
    <cellStyle name="Normal 2 2 2 2 2 2 2 2 2 2 2 2 2 2 2 2 36 5" xfId="7684" xr:uid="{00000000-0005-0000-0000-0000071E0000}"/>
    <cellStyle name="Normal 2 2 2 2 2 2 2 2 2 2 2 2 2 2 2 2 36 6" xfId="7685" xr:uid="{00000000-0005-0000-0000-0000081E0000}"/>
    <cellStyle name="Normal 2 2 2 2 2 2 2 2 2 2 2 2 2 2 2 2 36 7" xfId="7686" xr:uid="{00000000-0005-0000-0000-0000091E0000}"/>
    <cellStyle name="Normal 2 2 2 2 2 2 2 2 2 2 2 2 2 2 2 2 37" xfId="7687" xr:uid="{00000000-0005-0000-0000-00000A1E0000}"/>
    <cellStyle name="Normal 2 2 2 2 2 2 2 2 2 2 2 2 2 2 2 2 38" xfId="7688" xr:uid="{00000000-0005-0000-0000-00000B1E0000}"/>
    <cellStyle name="Normal 2 2 2 2 2 2 2 2 2 2 2 2 2 2 2 2 39" xfId="7689" xr:uid="{00000000-0005-0000-0000-00000C1E0000}"/>
    <cellStyle name="Normal 2 2 2 2 2 2 2 2 2 2 2 2 2 2 2 2 4" xfId="7690" xr:uid="{00000000-0005-0000-0000-00000D1E0000}"/>
    <cellStyle name="Normal 2 2 2 2 2 2 2 2 2 2 2 2 2 2 2 2 40" xfId="7691" xr:uid="{00000000-0005-0000-0000-00000E1E0000}"/>
    <cellStyle name="Normal 2 2 2 2 2 2 2 2 2 2 2 2 2 2 2 2 41" xfId="7692" xr:uid="{00000000-0005-0000-0000-00000F1E0000}"/>
    <cellStyle name="Normal 2 2 2 2 2 2 2 2 2 2 2 2 2 2 2 2 42" xfId="7693" xr:uid="{00000000-0005-0000-0000-0000101E0000}"/>
    <cellStyle name="Normal 2 2 2 2 2 2 2 2 2 2 2 2 2 2 2 2 43" xfId="7694" xr:uid="{00000000-0005-0000-0000-0000111E0000}"/>
    <cellStyle name="Normal 2 2 2 2 2 2 2 2 2 2 2 2 2 2 2 2 44" xfId="7695" xr:uid="{00000000-0005-0000-0000-0000121E0000}"/>
    <cellStyle name="Normal 2 2 2 2 2 2 2 2 2 2 2 2 2 2 2 2 45" xfId="7696" xr:uid="{00000000-0005-0000-0000-0000131E0000}"/>
    <cellStyle name="Normal 2 2 2 2 2 2 2 2 2 2 2 2 2 2 2 2 46" xfId="7697" xr:uid="{00000000-0005-0000-0000-0000141E0000}"/>
    <cellStyle name="Normal 2 2 2 2 2 2 2 2 2 2 2 2 2 2 2 2 47" xfId="7698" xr:uid="{00000000-0005-0000-0000-0000151E0000}"/>
    <cellStyle name="Normal 2 2 2 2 2 2 2 2 2 2 2 2 2 2 2 2 48" xfId="7699" xr:uid="{00000000-0005-0000-0000-0000161E0000}"/>
    <cellStyle name="Normal 2 2 2 2 2 2 2 2 2 2 2 2 2 2 2 2 49" xfId="7700" xr:uid="{00000000-0005-0000-0000-0000171E0000}"/>
    <cellStyle name="Normal 2 2 2 2 2 2 2 2 2 2 2 2 2 2 2 2 5" xfId="7701" xr:uid="{00000000-0005-0000-0000-0000181E0000}"/>
    <cellStyle name="Normal 2 2 2 2 2 2 2 2 2 2 2 2 2 2 2 2 50" xfId="7702" xr:uid="{00000000-0005-0000-0000-0000191E0000}"/>
    <cellStyle name="Normal 2 2 2 2 2 2 2 2 2 2 2 2 2 2 2 2 51" xfId="7703" xr:uid="{00000000-0005-0000-0000-00001A1E0000}"/>
    <cellStyle name="Normal 2 2 2 2 2 2 2 2 2 2 2 2 2 2 2 2 52" xfId="7704" xr:uid="{00000000-0005-0000-0000-00001B1E0000}"/>
    <cellStyle name="Normal 2 2 2 2 2 2 2 2 2 2 2 2 2 2 2 2 53" xfId="7705" xr:uid="{00000000-0005-0000-0000-00001C1E0000}"/>
    <cellStyle name="Normal 2 2 2 2 2 2 2 2 2 2 2 2 2 2 2 2 54" xfId="7706" xr:uid="{00000000-0005-0000-0000-00001D1E0000}"/>
    <cellStyle name="Normal 2 2 2 2 2 2 2 2 2 2 2 2 2 2 2 2 55" xfId="7707" xr:uid="{00000000-0005-0000-0000-00001E1E0000}"/>
    <cellStyle name="Normal 2 2 2 2 2 2 2 2 2 2 2 2 2 2 2 2 56" xfId="7708" xr:uid="{00000000-0005-0000-0000-00001F1E0000}"/>
    <cellStyle name="Normal 2 2 2 2 2 2 2 2 2 2 2 2 2 2 2 2 57" xfId="7709" xr:uid="{00000000-0005-0000-0000-0000201E0000}"/>
    <cellStyle name="Normal 2 2 2 2 2 2 2 2 2 2 2 2 2 2 2 2 58" xfId="7710" xr:uid="{00000000-0005-0000-0000-0000211E0000}"/>
    <cellStyle name="Normal 2 2 2 2 2 2 2 2 2 2 2 2 2 2 2 2 59" xfId="7711" xr:uid="{00000000-0005-0000-0000-0000221E0000}"/>
    <cellStyle name="Normal 2 2 2 2 2 2 2 2 2 2 2 2 2 2 2 2 6" xfId="7712" xr:uid="{00000000-0005-0000-0000-0000231E0000}"/>
    <cellStyle name="Normal 2 2 2 2 2 2 2 2 2 2 2 2 2 2 2 2 60" xfId="7713" xr:uid="{00000000-0005-0000-0000-0000241E0000}"/>
    <cellStyle name="Normal 2 2 2 2 2 2 2 2 2 2 2 2 2 2 2 2 61" xfId="7714" xr:uid="{00000000-0005-0000-0000-0000251E0000}"/>
    <cellStyle name="Normal 2 2 2 2 2 2 2 2 2 2 2 2 2 2 2 2 62" xfId="7715" xr:uid="{00000000-0005-0000-0000-0000261E0000}"/>
    <cellStyle name="Normal 2 2 2 2 2 2 2 2 2 2 2 2 2 2 2 2 63" xfId="7716" xr:uid="{00000000-0005-0000-0000-0000271E0000}"/>
    <cellStyle name="Normal 2 2 2 2 2 2 2 2 2 2 2 2 2 2 2 2 64" xfId="7717" xr:uid="{00000000-0005-0000-0000-0000281E0000}"/>
    <cellStyle name="Normal 2 2 2 2 2 2 2 2 2 2 2 2 2 2 2 2 65" xfId="7718" xr:uid="{00000000-0005-0000-0000-0000291E0000}"/>
    <cellStyle name="Normal 2 2 2 2 2 2 2 2 2 2 2 2 2 2 2 2 66" xfId="7719" xr:uid="{00000000-0005-0000-0000-00002A1E0000}"/>
    <cellStyle name="Normal 2 2 2 2 2 2 2 2 2 2 2 2 2 2 2 2 67" xfId="7720" xr:uid="{00000000-0005-0000-0000-00002B1E0000}"/>
    <cellStyle name="Normal 2 2 2 2 2 2 2 2 2 2 2 2 2 2 2 2 68" xfId="7721" xr:uid="{00000000-0005-0000-0000-00002C1E0000}"/>
    <cellStyle name="Normal 2 2 2 2 2 2 2 2 2 2 2 2 2 2 2 2 69" xfId="7722" xr:uid="{00000000-0005-0000-0000-00002D1E0000}"/>
    <cellStyle name="Normal 2 2 2 2 2 2 2 2 2 2 2 2 2 2 2 2 7" xfId="7723" xr:uid="{00000000-0005-0000-0000-00002E1E0000}"/>
    <cellStyle name="Normal 2 2 2 2 2 2 2 2 2 2 2 2 2 2 2 2 70" xfId="7724" xr:uid="{00000000-0005-0000-0000-00002F1E0000}"/>
    <cellStyle name="Normal 2 2 2 2 2 2 2 2 2 2 2 2 2 2 2 2 71" xfId="7725" xr:uid="{00000000-0005-0000-0000-0000301E0000}"/>
    <cellStyle name="Normal 2 2 2 2 2 2 2 2 2 2 2 2 2 2 2 2 72" xfId="7726" xr:uid="{00000000-0005-0000-0000-0000311E0000}"/>
    <cellStyle name="Normal 2 2 2 2 2 2 2 2 2 2 2 2 2 2 2 2 73" xfId="7727" xr:uid="{00000000-0005-0000-0000-0000321E0000}"/>
    <cellStyle name="Normal 2 2 2 2 2 2 2 2 2 2 2 2 2 2 2 2 74" xfId="7728" xr:uid="{00000000-0005-0000-0000-0000331E0000}"/>
    <cellStyle name="Normal 2 2 2 2 2 2 2 2 2 2 2 2 2 2 2 2 75" xfId="7729" xr:uid="{00000000-0005-0000-0000-0000341E0000}"/>
    <cellStyle name="Normal 2 2 2 2 2 2 2 2 2 2 2 2 2 2 2 2 76" xfId="7730" xr:uid="{00000000-0005-0000-0000-0000351E0000}"/>
    <cellStyle name="Normal 2 2 2 2 2 2 2 2 2 2 2 2 2 2 2 2 77" xfId="7731" xr:uid="{00000000-0005-0000-0000-0000361E0000}"/>
    <cellStyle name="Normal 2 2 2 2 2 2 2 2 2 2 2 2 2 2 2 2 78" xfId="7732" xr:uid="{00000000-0005-0000-0000-0000371E0000}"/>
    <cellStyle name="Normal 2 2 2 2 2 2 2 2 2 2 2 2 2 2 2 2 79" xfId="7733" xr:uid="{00000000-0005-0000-0000-0000381E0000}"/>
    <cellStyle name="Normal 2 2 2 2 2 2 2 2 2 2 2 2 2 2 2 2 8" xfId="7734" xr:uid="{00000000-0005-0000-0000-0000391E0000}"/>
    <cellStyle name="Normal 2 2 2 2 2 2 2 2 2 2 2 2 2 2 2 2 80" xfId="7735" xr:uid="{00000000-0005-0000-0000-00003A1E0000}"/>
    <cellStyle name="Normal 2 2 2 2 2 2 2 2 2 2 2 2 2 2 2 2 81" xfId="7736" xr:uid="{00000000-0005-0000-0000-00003B1E0000}"/>
    <cellStyle name="Normal 2 2 2 2 2 2 2 2 2 2 2 2 2 2 2 2 82" xfId="7737" xr:uid="{00000000-0005-0000-0000-00003C1E0000}"/>
    <cellStyle name="Normal 2 2 2 2 2 2 2 2 2 2 2 2 2 2 2 2 83" xfId="7738" xr:uid="{00000000-0005-0000-0000-00003D1E0000}"/>
    <cellStyle name="Normal 2 2 2 2 2 2 2 2 2 2 2 2 2 2 2 2 83 2" xfId="7739" xr:uid="{00000000-0005-0000-0000-00003E1E0000}"/>
    <cellStyle name="Normal 2 2 2 2 2 2 2 2 2 2 2 2 2 2 2 2 83 3" xfId="7740" xr:uid="{00000000-0005-0000-0000-00003F1E0000}"/>
    <cellStyle name="Normal 2 2 2 2 2 2 2 2 2 2 2 2 2 2 2 2 83 4" xfId="7741" xr:uid="{00000000-0005-0000-0000-0000401E0000}"/>
    <cellStyle name="Normal 2 2 2 2 2 2 2 2 2 2 2 2 2 2 2 2 84" xfId="7742" xr:uid="{00000000-0005-0000-0000-0000411E0000}"/>
    <cellStyle name="Normal 2 2 2 2 2 2 2 2 2 2 2 2 2 2 2 2 85" xfId="7743" xr:uid="{00000000-0005-0000-0000-0000421E0000}"/>
    <cellStyle name="Normal 2 2 2 2 2 2 2 2 2 2 2 2 2 2 2 2 9" xfId="7744" xr:uid="{00000000-0005-0000-0000-0000431E0000}"/>
    <cellStyle name="Normal 2 2 2 2 2 2 2 2 2 2 2 2 2 2 2 20" xfId="7745" xr:uid="{00000000-0005-0000-0000-0000441E0000}"/>
    <cellStyle name="Normal 2 2 2 2 2 2 2 2 2 2 2 2 2 2 2 21" xfId="7746" xr:uid="{00000000-0005-0000-0000-0000451E0000}"/>
    <cellStyle name="Normal 2 2 2 2 2 2 2 2 2 2 2 2 2 2 2 22" xfId="7747" xr:uid="{00000000-0005-0000-0000-0000461E0000}"/>
    <cellStyle name="Normal 2 2 2 2 2 2 2 2 2 2 2 2 2 2 2 22 2" xfId="7748" xr:uid="{00000000-0005-0000-0000-0000471E0000}"/>
    <cellStyle name="Normal 2 2 2 2 2 2 2 2 2 2 2 2 2 2 2 22 3" xfId="7749" xr:uid="{00000000-0005-0000-0000-0000481E0000}"/>
    <cellStyle name="Normal 2 2 2 2 2 2 2 2 2 2 2 2 2 2 2 22 4" xfId="7750" xr:uid="{00000000-0005-0000-0000-0000491E0000}"/>
    <cellStyle name="Normal 2 2 2 2 2 2 2 2 2 2 2 2 2 2 2 23" xfId="7751" xr:uid="{00000000-0005-0000-0000-00004A1E0000}"/>
    <cellStyle name="Normal 2 2 2 2 2 2 2 2 2 2 2 2 2 2 2 24" xfId="7752" xr:uid="{00000000-0005-0000-0000-00004B1E0000}"/>
    <cellStyle name="Normal 2 2 2 2 2 2 2 2 2 2 2 2 2 2 2 25" xfId="7753" xr:uid="{00000000-0005-0000-0000-00004C1E0000}"/>
    <cellStyle name="Normal 2 2 2 2 2 2 2 2 2 2 2 2 2 2 2 26" xfId="7754" xr:uid="{00000000-0005-0000-0000-00004D1E0000}"/>
    <cellStyle name="Normal 2 2 2 2 2 2 2 2 2 2 2 2 2 2 2 27" xfId="7755" xr:uid="{00000000-0005-0000-0000-00004E1E0000}"/>
    <cellStyle name="Normal 2 2 2 2 2 2 2 2 2 2 2 2 2 2 2 28" xfId="7756" xr:uid="{00000000-0005-0000-0000-00004F1E0000}"/>
    <cellStyle name="Normal 2 2 2 2 2 2 2 2 2 2 2 2 2 2 2 29" xfId="7757" xr:uid="{00000000-0005-0000-0000-0000501E0000}"/>
    <cellStyle name="Normal 2 2 2 2 2 2 2 2 2 2 2 2 2 2 2 3" xfId="7758" xr:uid="{00000000-0005-0000-0000-0000511E0000}"/>
    <cellStyle name="Normal 2 2 2 2 2 2 2 2 2 2 2 2 2 2 2 30" xfId="7759" xr:uid="{00000000-0005-0000-0000-0000521E0000}"/>
    <cellStyle name="Normal 2 2 2 2 2 2 2 2 2 2 2 2 2 2 2 31" xfId="7760" xr:uid="{00000000-0005-0000-0000-0000531E0000}"/>
    <cellStyle name="Normal 2 2 2 2 2 2 2 2 2 2 2 2 2 2 2 32" xfId="7761" xr:uid="{00000000-0005-0000-0000-0000541E0000}"/>
    <cellStyle name="Normal 2 2 2 2 2 2 2 2 2 2 2 2 2 2 2 33" xfId="7762" xr:uid="{00000000-0005-0000-0000-0000551E0000}"/>
    <cellStyle name="Normal 2 2 2 2 2 2 2 2 2 2 2 2 2 2 2 34" xfId="7763" xr:uid="{00000000-0005-0000-0000-0000561E0000}"/>
    <cellStyle name="Normal 2 2 2 2 2 2 2 2 2 2 2 2 2 2 2 35" xfId="7764" xr:uid="{00000000-0005-0000-0000-0000571E0000}"/>
    <cellStyle name="Normal 2 2 2 2 2 2 2 2 2 2 2 2 2 2 2 36" xfId="7765" xr:uid="{00000000-0005-0000-0000-0000581E0000}"/>
    <cellStyle name="Normal 2 2 2 2 2 2 2 2 2 2 2 2 2 2 2 37" xfId="7766" xr:uid="{00000000-0005-0000-0000-0000591E0000}"/>
    <cellStyle name="Normal 2 2 2 2 2 2 2 2 2 2 2 2 2 2 2 37 2" xfId="7767" xr:uid="{00000000-0005-0000-0000-00005A1E0000}"/>
    <cellStyle name="Normal 2 2 2 2 2 2 2 2 2 2 2 2 2 2 2 37 3" xfId="7768" xr:uid="{00000000-0005-0000-0000-00005B1E0000}"/>
    <cellStyle name="Normal 2 2 2 2 2 2 2 2 2 2 2 2 2 2 2 37 4" xfId="7769" xr:uid="{00000000-0005-0000-0000-00005C1E0000}"/>
    <cellStyle name="Normal 2 2 2 2 2 2 2 2 2 2 2 2 2 2 2 37 5" xfId="7770" xr:uid="{00000000-0005-0000-0000-00005D1E0000}"/>
    <cellStyle name="Normal 2 2 2 2 2 2 2 2 2 2 2 2 2 2 2 37 6" xfId="7771" xr:uid="{00000000-0005-0000-0000-00005E1E0000}"/>
    <cellStyle name="Normal 2 2 2 2 2 2 2 2 2 2 2 2 2 2 2 37 7" xfId="7772" xr:uid="{00000000-0005-0000-0000-00005F1E0000}"/>
    <cellStyle name="Normal 2 2 2 2 2 2 2 2 2 2 2 2 2 2 2 38" xfId="7773" xr:uid="{00000000-0005-0000-0000-0000601E0000}"/>
    <cellStyle name="Normal 2 2 2 2 2 2 2 2 2 2 2 2 2 2 2 39" xfId="7774" xr:uid="{00000000-0005-0000-0000-0000611E0000}"/>
    <cellStyle name="Normal 2 2 2 2 2 2 2 2 2 2 2 2 2 2 2 4" xfId="7775" xr:uid="{00000000-0005-0000-0000-0000621E0000}"/>
    <cellStyle name="Normal 2 2 2 2 2 2 2 2 2 2 2 2 2 2 2 4 10" xfId="7776" xr:uid="{00000000-0005-0000-0000-0000631E0000}"/>
    <cellStyle name="Normal 2 2 2 2 2 2 2 2 2 2 2 2 2 2 2 4 11" xfId="7777" xr:uid="{00000000-0005-0000-0000-0000641E0000}"/>
    <cellStyle name="Normal 2 2 2 2 2 2 2 2 2 2 2 2 2 2 2 4 12" xfId="7778" xr:uid="{00000000-0005-0000-0000-0000651E0000}"/>
    <cellStyle name="Normal 2 2 2 2 2 2 2 2 2 2 2 2 2 2 2 4 13" xfId="7779" xr:uid="{00000000-0005-0000-0000-0000661E0000}"/>
    <cellStyle name="Normal 2 2 2 2 2 2 2 2 2 2 2 2 2 2 2 4 13 2" xfId="7780" xr:uid="{00000000-0005-0000-0000-0000671E0000}"/>
    <cellStyle name="Normal 2 2 2 2 2 2 2 2 2 2 2 2 2 2 2 4 13 3" xfId="7781" xr:uid="{00000000-0005-0000-0000-0000681E0000}"/>
    <cellStyle name="Normal 2 2 2 2 2 2 2 2 2 2 2 2 2 2 2 4 13 4" xfId="7782" xr:uid="{00000000-0005-0000-0000-0000691E0000}"/>
    <cellStyle name="Normal 2 2 2 2 2 2 2 2 2 2 2 2 2 2 2 4 14" xfId="7783" xr:uid="{00000000-0005-0000-0000-00006A1E0000}"/>
    <cellStyle name="Normal 2 2 2 2 2 2 2 2 2 2 2 2 2 2 2 4 15" xfId="7784" xr:uid="{00000000-0005-0000-0000-00006B1E0000}"/>
    <cellStyle name="Normal 2 2 2 2 2 2 2 2 2 2 2 2 2 2 2 4 16" xfId="7785" xr:uid="{00000000-0005-0000-0000-00006C1E0000}"/>
    <cellStyle name="Normal 2 2 2 2 2 2 2 2 2 2 2 2 2 2 2 4 2" xfId="7786" xr:uid="{00000000-0005-0000-0000-00006D1E0000}"/>
    <cellStyle name="Normal 2 2 2 2 2 2 2 2 2 2 2 2 2 2 2 4 2 10" xfId="7787" xr:uid="{00000000-0005-0000-0000-00006E1E0000}"/>
    <cellStyle name="Normal 2 2 2 2 2 2 2 2 2 2 2 2 2 2 2 4 2 11" xfId="7788" xr:uid="{00000000-0005-0000-0000-00006F1E0000}"/>
    <cellStyle name="Normal 2 2 2 2 2 2 2 2 2 2 2 2 2 2 2 4 2 11 2" xfId="7789" xr:uid="{00000000-0005-0000-0000-0000701E0000}"/>
    <cellStyle name="Normal 2 2 2 2 2 2 2 2 2 2 2 2 2 2 2 4 2 11 3" xfId="7790" xr:uid="{00000000-0005-0000-0000-0000711E0000}"/>
    <cellStyle name="Normal 2 2 2 2 2 2 2 2 2 2 2 2 2 2 2 4 2 11 4" xfId="7791" xr:uid="{00000000-0005-0000-0000-0000721E0000}"/>
    <cellStyle name="Normal 2 2 2 2 2 2 2 2 2 2 2 2 2 2 2 4 2 12" xfId="7792" xr:uid="{00000000-0005-0000-0000-0000731E0000}"/>
    <cellStyle name="Normal 2 2 2 2 2 2 2 2 2 2 2 2 2 2 2 4 2 13" xfId="7793" xr:uid="{00000000-0005-0000-0000-0000741E0000}"/>
    <cellStyle name="Normal 2 2 2 2 2 2 2 2 2 2 2 2 2 2 2 4 2 14" xfId="7794" xr:uid="{00000000-0005-0000-0000-0000751E0000}"/>
    <cellStyle name="Normal 2 2 2 2 2 2 2 2 2 2 2 2 2 2 2 4 2 2" xfId="7795" xr:uid="{00000000-0005-0000-0000-0000761E0000}"/>
    <cellStyle name="Normal 2 2 2 2 2 2 2 2 2 2 2 2 2 2 2 4 2 2 10" xfId="7796" xr:uid="{00000000-0005-0000-0000-0000771E0000}"/>
    <cellStyle name="Normal 2 2 2 2 2 2 2 2 2 2 2 2 2 2 2 4 2 2 11" xfId="7797" xr:uid="{00000000-0005-0000-0000-0000781E0000}"/>
    <cellStyle name="Normal 2 2 2 2 2 2 2 2 2 2 2 2 2 2 2 4 2 2 2" xfId="7798" xr:uid="{00000000-0005-0000-0000-0000791E0000}"/>
    <cellStyle name="Normal 2 2 2 2 2 2 2 2 2 2 2 2 2 2 2 4 2 2 2 10" xfId="7799" xr:uid="{00000000-0005-0000-0000-00007A1E0000}"/>
    <cellStyle name="Normal 2 2 2 2 2 2 2 2 2 2 2 2 2 2 2 4 2 2 2 11" xfId="7800" xr:uid="{00000000-0005-0000-0000-00007B1E0000}"/>
    <cellStyle name="Normal 2 2 2 2 2 2 2 2 2 2 2 2 2 2 2 4 2 2 2 2" xfId="7801" xr:uid="{00000000-0005-0000-0000-00007C1E0000}"/>
    <cellStyle name="Normal 2 2 2 2 2 2 2 2 2 2 2 2 2 2 2 4 2 2 2 2 2" xfId="7802" xr:uid="{00000000-0005-0000-0000-00007D1E0000}"/>
    <cellStyle name="Normal 2 2 2 2 2 2 2 2 2 2 2 2 2 2 2 4 2 2 2 2 2 2" xfId="7803" xr:uid="{00000000-0005-0000-0000-00007E1E0000}"/>
    <cellStyle name="Normal 2 2 2 2 2 2 2 2 2 2 2 2 2 2 2 4 2 2 2 2 2 3" xfId="7804" xr:uid="{00000000-0005-0000-0000-00007F1E0000}"/>
    <cellStyle name="Normal 2 2 2 2 2 2 2 2 2 2 2 2 2 2 2 4 2 2 2 2 2 4" xfId="7805" xr:uid="{00000000-0005-0000-0000-0000801E0000}"/>
    <cellStyle name="Normal 2 2 2 2 2 2 2 2 2 2 2 2 2 2 2 4 2 2 2 2 3" xfId="7806" xr:uid="{00000000-0005-0000-0000-0000811E0000}"/>
    <cellStyle name="Normal 2 2 2 2 2 2 2 2 2 2 2 2 2 2 2 4 2 2 2 2 4" xfId="7807" xr:uid="{00000000-0005-0000-0000-0000821E0000}"/>
    <cellStyle name="Normal 2 2 2 2 2 2 2 2 2 2 2 2 2 2 2 4 2 2 2 2 5" xfId="7808" xr:uid="{00000000-0005-0000-0000-0000831E0000}"/>
    <cellStyle name="Normal 2 2 2 2 2 2 2 2 2 2 2 2 2 2 2 4 2 2 2 2 6" xfId="7809" xr:uid="{00000000-0005-0000-0000-0000841E0000}"/>
    <cellStyle name="Normal 2 2 2 2 2 2 2 2 2 2 2 2 2 2 2 4 2 2 2 3" xfId="7810" xr:uid="{00000000-0005-0000-0000-0000851E0000}"/>
    <cellStyle name="Normal 2 2 2 2 2 2 2 2 2 2 2 2 2 2 2 4 2 2 2 4" xfId="7811" xr:uid="{00000000-0005-0000-0000-0000861E0000}"/>
    <cellStyle name="Normal 2 2 2 2 2 2 2 2 2 2 2 2 2 2 2 4 2 2 2 5" xfId="7812" xr:uid="{00000000-0005-0000-0000-0000871E0000}"/>
    <cellStyle name="Normal 2 2 2 2 2 2 2 2 2 2 2 2 2 2 2 4 2 2 2 6" xfId="7813" xr:uid="{00000000-0005-0000-0000-0000881E0000}"/>
    <cellStyle name="Normal 2 2 2 2 2 2 2 2 2 2 2 2 2 2 2 4 2 2 2 7" xfId="7814" xr:uid="{00000000-0005-0000-0000-0000891E0000}"/>
    <cellStyle name="Normal 2 2 2 2 2 2 2 2 2 2 2 2 2 2 2 4 2 2 2 8" xfId="7815" xr:uid="{00000000-0005-0000-0000-00008A1E0000}"/>
    <cellStyle name="Normal 2 2 2 2 2 2 2 2 2 2 2 2 2 2 2 4 2 2 2 8 2" xfId="7816" xr:uid="{00000000-0005-0000-0000-00008B1E0000}"/>
    <cellStyle name="Normal 2 2 2 2 2 2 2 2 2 2 2 2 2 2 2 4 2 2 2 8 3" xfId="7817" xr:uid="{00000000-0005-0000-0000-00008C1E0000}"/>
    <cellStyle name="Normal 2 2 2 2 2 2 2 2 2 2 2 2 2 2 2 4 2 2 2 8 4" xfId="7818" xr:uid="{00000000-0005-0000-0000-00008D1E0000}"/>
    <cellStyle name="Normal 2 2 2 2 2 2 2 2 2 2 2 2 2 2 2 4 2 2 2 9" xfId="7819" xr:uid="{00000000-0005-0000-0000-00008E1E0000}"/>
    <cellStyle name="Normal 2 2 2 2 2 2 2 2 2 2 2 2 2 2 2 4 2 2 3" xfId="7820" xr:uid="{00000000-0005-0000-0000-00008F1E0000}"/>
    <cellStyle name="Normal 2 2 2 2 2 2 2 2 2 2 2 2 2 2 2 4 2 2 3 2" xfId="7821" xr:uid="{00000000-0005-0000-0000-0000901E0000}"/>
    <cellStyle name="Normal 2 2 2 2 2 2 2 2 2 2 2 2 2 2 2 4 2 2 3 2 2" xfId="7822" xr:uid="{00000000-0005-0000-0000-0000911E0000}"/>
    <cellStyle name="Normal 2 2 2 2 2 2 2 2 2 2 2 2 2 2 2 4 2 2 3 2 3" xfId="7823" xr:uid="{00000000-0005-0000-0000-0000921E0000}"/>
    <cellStyle name="Normal 2 2 2 2 2 2 2 2 2 2 2 2 2 2 2 4 2 2 3 2 4" xfId="7824" xr:uid="{00000000-0005-0000-0000-0000931E0000}"/>
    <cellStyle name="Normal 2 2 2 2 2 2 2 2 2 2 2 2 2 2 2 4 2 2 3 3" xfId="7825" xr:uid="{00000000-0005-0000-0000-0000941E0000}"/>
    <cellStyle name="Normal 2 2 2 2 2 2 2 2 2 2 2 2 2 2 2 4 2 2 3 4" xfId="7826" xr:uid="{00000000-0005-0000-0000-0000951E0000}"/>
    <cellStyle name="Normal 2 2 2 2 2 2 2 2 2 2 2 2 2 2 2 4 2 2 3 5" xfId="7827" xr:uid="{00000000-0005-0000-0000-0000961E0000}"/>
    <cellStyle name="Normal 2 2 2 2 2 2 2 2 2 2 2 2 2 2 2 4 2 2 3 6" xfId="7828" xr:uid="{00000000-0005-0000-0000-0000971E0000}"/>
    <cellStyle name="Normal 2 2 2 2 2 2 2 2 2 2 2 2 2 2 2 4 2 2 4" xfId="7829" xr:uid="{00000000-0005-0000-0000-0000981E0000}"/>
    <cellStyle name="Normal 2 2 2 2 2 2 2 2 2 2 2 2 2 2 2 4 2 2 5" xfId="7830" xr:uid="{00000000-0005-0000-0000-0000991E0000}"/>
    <cellStyle name="Normal 2 2 2 2 2 2 2 2 2 2 2 2 2 2 2 4 2 2 6" xfId="7831" xr:uid="{00000000-0005-0000-0000-00009A1E0000}"/>
    <cellStyle name="Normal 2 2 2 2 2 2 2 2 2 2 2 2 2 2 2 4 2 2 7" xfId="7832" xr:uid="{00000000-0005-0000-0000-00009B1E0000}"/>
    <cellStyle name="Normal 2 2 2 2 2 2 2 2 2 2 2 2 2 2 2 4 2 2 8" xfId="7833" xr:uid="{00000000-0005-0000-0000-00009C1E0000}"/>
    <cellStyle name="Normal 2 2 2 2 2 2 2 2 2 2 2 2 2 2 2 4 2 2 8 2" xfId="7834" xr:uid="{00000000-0005-0000-0000-00009D1E0000}"/>
    <cellStyle name="Normal 2 2 2 2 2 2 2 2 2 2 2 2 2 2 2 4 2 2 8 3" xfId="7835" xr:uid="{00000000-0005-0000-0000-00009E1E0000}"/>
    <cellStyle name="Normal 2 2 2 2 2 2 2 2 2 2 2 2 2 2 2 4 2 2 8 4" xfId="7836" xr:uid="{00000000-0005-0000-0000-00009F1E0000}"/>
    <cellStyle name="Normal 2 2 2 2 2 2 2 2 2 2 2 2 2 2 2 4 2 2 9" xfId="7837" xr:uid="{00000000-0005-0000-0000-0000A01E0000}"/>
    <cellStyle name="Normal 2 2 2 2 2 2 2 2 2 2 2 2 2 2 2 4 2 3" xfId="7838" xr:uid="{00000000-0005-0000-0000-0000A11E0000}"/>
    <cellStyle name="Normal 2 2 2 2 2 2 2 2 2 2 2 2 2 2 2 4 2 4" xfId="7839" xr:uid="{00000000-0005-0000-0000-0000A21E0000}"/>
    <cellStyle name="Normal 2 2 2 2 2 2 2 2 2 2 2 2 2 2 2 4 2 5" xfId="7840" xr:uid="{00000000-0005-0000-0000-0000A31E0000}"/>
    <cellStyle name="Normal 2 2 2 2 2 2 2 2 2 2 2 2 2 2 2 4 2 5 2" xfId="7841" xr:uid="{00000000-0005-0000-0000-0000A41E0000}"/>
    <cellStyle name="Normal 2 2 2 2 2 2 2 2 2 2 2 2 2 2 2 4 2 5 2 2" xfId="7842" xr:uid="{00000000-0005-0000-0000-0000A51E0000}"/>
    <cellStyle name="Normal 2 2 2 2 2 2 2 2 2 2 2 2 2 2 2 4 2 5 2 3" xfId="7843" xr:uid="{00000000-0005-0000-0000-0000A61E0000}"/>
    <cellStyle name="Normal 2 2 2 2 2 2 2 2 2 2 2 2 2 2 2 4 2 5 2 4" xfId="7844" xr:uid="{00000000-0005-0000-0000-0000A71E0000}"/>
    <cellStyle name="Normal 2 2 2 2 2 2 2 2 2 2 2 2 2 2 2 4 2 5 3" xfId="7845" xr:uid="{00000000-0005-0000-0000-0000A81E0000}"/>
    <cellStyle name="Normal 2 2 2 2 2 2 2 2 2 2 2 2 2 2 2 4 2 5 4" xfId="7846" xr:uid="{00000000-0005-0000-0000-0000A91E0000}"/>
    <cellStyle name="Normal 2 2 2 2 2 2 2 2 2 2 2 2 2 2 2 4 2 5 5" xfId="7847" xr:uid="{00000000-0005-0000-0000-0000AA1E0000}"/>
    <cellStyle name="Normal 2 2 2 2 2 2 2 2 2 2 2 2 2 2 2 4 2 5 6" xfId="7848" xr:uid="{00000000-0005-0000-0000-0000AB1E0000}"/>
    <cellStyle name="Normal 2 2 2 2 2 2 2 2 2 2 2 2 2 2 2 4 2 6" xfId="7849" xr:uid="{00000000-0005-0000-0000-0000AC1E0000}"/>
    <cellStyle name="Normal 2 2 2 2 2 2 2 2 2 2 2 2 2 2 2 4 2 7" xfId="7850" xr:uid="{00000000-0005-0000-0000-0000AD1E0000}"/>
    <cellStyle name="Normal 2 2 2 2 2 2 2 2 2 2 2 2 2 2 2 4 2 8" xfId="7851" xr:uid="{00000000-0005-0000-0000-0000AE1E0000}"/>
    <cellStyle name="Normal 2 2 2 2 2 2 2 2 2 2 2 2 2 2 2 4 2 9" xfId="7852" xr:uid="{00000000-0005-0000-0000-0000AF1E0000}"/>
    <cellStyle name="Normal 2 2 2 2 2 2 2 2 2 2 2 2 2 2 2 4 3" xfId="7853" xr:uid="{00000000-0005-0000-0000-0000B01E0000}"/>
    <cellStyle name="Normal 2 2 2 2 2 2 2 2 2 2 2 2 2 2 2 4 4" xfId="7854" xr:uid="{00000000-0005-0000-0000-0000B11E0000}"/>
    <cellStyle name="Normal 2 2 2 2 2 2 2 2 2 2 2 2 2 2 2 4 5" xfId="7855" xr:uid="{00000000-0005-0000-0000-0000B21E0000}"/>
    <cellStyle name="Normal 2 2 2 2 2 2 2 2 2 2 2 2 2 2 2 4 5 10" xfId="7856" xr:uid="{00000000-0005-0000-0000-0000B31E0000}"/>
    <cellStyle name="Normal 2 2 2 2 2 2 2 2 2 2 2 2 2 2 2 4 5 11" xfId="7857" xr:uid="{00000000-0005-0000-0000-0000B41E0000}"/>
    <cellStyle name="Normal 2 2 2 2 2 2 2 2 2 2 2 2 2 2 2 4 5 2" xfId="7858" xr:uid="{00000000-0005-0000-0000-0000B51E0000}"/>
    <cellStyle name="Normal 2 2 2 2 2 2 2 2 2 2 2 2 2 2 2 4 5 2 10" xfId="7859" xr:uid="{00000000-0005-0000-0000-0000B61E0000}"/>
    <cellStyle name="Normal 2 2 2 2 2 2 2 2 2 2 2 2 2 2 2 4 5 2 11" xfId="7860" xr:uid="{00000000-0005-0000-0000-0000B71E0000}"/>
    <cellStyle name="Normal 2 2 2 2 2 2 2 2 2 2 2 2 2 2 2 4 5 2 2" xfId="7861" xr:uid="{00000000-0005-0000-0000-0000B81E0000}"/>
    <cellStyle name="Normal 2 2 2 2 2 2 2 2 2 2 2 2 2 2 2 4 5 2 2 2" xfId="7862" xr:uid="{00000000-0005-0000-0000-0000B91E0000}"/>
    <cellStyle name="Normal 2 2 2 2 2 2 2 2 2 2 2 2 2 2 2 4 5 2 2 2 2" xfId="7863" xr:uid="{00000000-0005-0000-0000-0000BA1E0000}"/>
    <cellStyle name="Normal 2 2 2 2 2 2 2 2 2 2 2 2 2 2 2 4 5 2 2 2 3" xfId="7864" xr:uid="{00000000-0005-0000-0000-0000BB1E0000}"/>
    <cellStyle name="Normal 2 2 2 2 2 2 2 2 2 2 2 2 2 2 2 4 5 2 2 2 4" xfId="7865" xr:uid="{00000000-0005-0000-0000-0000BC1E0000}"/>
    <cellStyle name="Normal 2 2 2 2 2 2 2 2 2 2 2 2 2 2 2 4 5 2 2 3" xfId="7866" xr:uid="{00000000-0005-0000-0000-0000BD1E0000}"/>
    <cellStyle name="Normal 2 2 2 2 2 2 2 2 2 2 2 2 2 2 2 4 5 2 2 4" xfId="7867" xr:uid="{00000000-0005-0000-0000-0000BE1E0000}"/>
    <cellStyle name="Normal 2 2 2 2 2 2 2 2 2 2 2 2 2 2 2 4 5 2 2 5" xfId="7868" xr:uid="{00000000-0005-0000-0000-0000BF1E0000}"/>
    <cellStyle name="Normal 2 2 2 2 2 2 2 2 2 2 2 2 2 2 2 4 5 2 2 6" xfId="7869" xr:uid="{00000000-0005-0000-0000-0000C01E0000}"/>
    <cellStyle name="Normal 2 2 2 2 2 2 2 2 2 2 2 2 2 2 2 4 5 2 3" xfId="7870" xr:uid="{00000000-0005-0000-0000-0000C11E0000}"/>
    <cellStyle name="Normal 2 2 2 2 2 2 2 2 2 2 2 2 2 2 2 4 5 2 4" xfId="7871" xr:uid="{00000000-0005-0000-0000-0000C21E0000}"/>
    <cellStyle name="Normal 2 2 2 2 2 2 2 2 2 2 2 2 2 2 2 4 5 2 5" xfId="7872" xr:uid="{00000000-0005-0000-0000-0000C31E0000}"/>
    <cellStyle name="Normal 2 2 2 2 2 2 2 2 2 2 2 2 2 2 2 4 5 2 6" xfId="7873" xr:uid="{00000000-0005-0000-0000-0000C41E0000}"/>
    <cellStyle name="Normal 2 2 2 2 2 2 2 2 2 2 2 2 2 2 2 4 5 2 7" xfId="7874" xr:uid="{00000000-0005-0000-0000-0000C51E0000}"/>
    <cellStyle name="Normal 2 2 2 2 2 2 2 2 2 2 2 2 2 2 2 4 5 2 8" xfId="7875" xr:uid="{00000000-0005-0000-0000-0000C61E0000}"/>
    <cellStyle name="Normal 2 2 2 2 2 2 2 2 2 2 2 2 2 2 2 4 5 2 8 2" xfId="7876" xr:uid="{00000000-0005-0000-0000-0000C71E0000}"/>
    <cellStyle name="Normal 2 2 2 2 2 2 2 2 2 2 2 2 2 2 2 4 5 2 8 3" xfId="7877" xr:uid="{00000000-0005-0000-0000-0000C81E0000}"/>
    <cellStyle name="Normal 2 2 2 2 2 2 2 2 2 2 2 2 2 2 2 4 5 2 8 4" xfId="7878" xr:uid="{00000000-0005-0000-0000-0000C91E0000}"/>
    <cellStyle name="Normal 2 2 2 2 2 2 2 2 2 2 2 2 2 2 2 4 5 2 9" xfId="7879" xr:uid="{00000000-0005-0000-0000-0000CA1E0000}"/>
    <cellStyle name="Normal 2 2 2 2 2 2 2 2 2 2 2 2 2 2 2 4 5 3" xfId="7880" xr:uid="{00000000-0005-0000-0000-0000CB1E0000}"/>
    <cellStyle name="Normal 2 2 2 2 2 2 2 2 2 2 2 2 2 2 2 4 5 3 2" xfId="7881" xr:uid="{00000000-0005-0000-0000-0000CC1E0000}"/>
    <cellStyle name="Normal 2 2 2 2 2 2 2 2 2 2 2 2 2 2 2 4 5 3 2 2" xfId="7882" xr:uid="{00000000-0005-0000-0000-0000CD1E0000}"/>
    <cellStyle name="Normal 2 2 2 2 2 2 2 2 2 2 2 2 2 2 2 4 5 3 2 3" xfId="7883" xr:uid="{00000000-0005-0000-0000-0000CE1E0000}"/>
    <cellStyle name="Normal 2 2 2 2 2 2 2 2 2 2 2 2 2 2 2 4 5 3 2 4" xfId="7884" xr:uid="{00000000-0005-0000-0000-0000CF1E0000}"/>
    <cellStyle name="Normal 2 2 2 2 2 2 2 2 2 2 2 2 2 2 2 4 5 3 3" xfId="7885" xr:uid="{00000000-0005-0000-0000-0000D01E0000}"/>
    <cellStyle name="Normal 2 2 2 2 2 2 2 2 2 2 2 2 2 2 2 4 5 3 4" xfId="7886" xr:uid="{00000000-0005-0000-0000-0000D11E0000}"/>
    <cellStyle name="Normal 2 2 2 2 2 2 2 2 2 2 2 2 2 2 2 4 5 3 5" xfId="7887" xr:uid="{00000000-0005-0000-0000-0000D21E0000}"/>
    <cellStyle name="Normal 2 2 2 2 2 2 2 2 2 2 2 2 2 2 2 4 5 3 6" xfId="7888" xr:uid="{00000000-0005-0000-0000-0000D31E0000}"/>
    <cellStyle name="Normal 2 2 2 2 2 2 2 2 2 2 2 2 2 2 2 4 5 4" xfId="7889" xr:uid="{00000000-0005-0000-0000-0000D41E0000}"/>
    <cellStyle name="Normal 2 2 2 2 2 2 2 2 2 2 2 2 2 2 2 4 5 5" xfId="7890" xr:uid="{00000000-0005-0000-0000-0000D51E0000}"/>
    <cellStyle name="Normal 2 2 2 2 2 2 2 2 2 2 2 2 2 2 2 4 5 6" xfId="7891" xr:uid="{00000000-0005-0000-0000-0000D61E0000}"/>
    <cellStyle name="Normal 2 2 2 2 2 2 2 2 2 2 2 2 2 2 2 4 5 7" xfId="7892" xr:uid="{00000000-0005-0000-0000-0000D71E0000}"/>
    <cellStyle name="Normal 2 2 2 2 2 2 2 2 2 2 2 2 2 2 2 4 5 8" xfId="7893" xr:uid="{00000000-0005-0000-0000-0000D81E0000}"/>
    <cellStyle name="Normal 2 2 2 2 2 2 2 2 2 2 2 2 2 2 2 4 5 8 2" xfId="7894" xr:uid="{00000000-0005-0000-0000-0000D91E0000}"/>
    <cellStyle name="Normal 2 2 2 2 2 2 2 2 2 2 2 2 2 2 2 4 5 8 3" xfId="7895" xr:uid="{00000000-0005-0000-0000-0000DA1E0000}"/>
    <cellStyle name="Normal 2 2 2 2 2 2 2 2 2 2 2 2 2 2 2 4 5 8 4" xfId="7896" xr:uid="{00000000-0005-0000-0000-0000DB1E0000}"/>
    <cellStyle name="Normal 2 2 2 2 2 2 2 2 2 2 2 2 2 2 2 4 5 9" xfId="7897" xr:uid="{00000000-0005-0000-0000-0000DC1E0000}"/>
    <cellStyle name="Normal 2 2 2 2 2 2 2 2 2 2 2 2 2 2 2 4 6" xfId="7898" xr:uid="{00000000-0005-0000-0000-0000DD1E0000}"/>
    <cellStyle name="Normal 2 2 2 2 2 2 2 2 2 2 2 2 2 2 2 4 7" xfId="7899" xr:uid="{00000000-0005-0000-0000-0000DE1E0000}"/>
    <cellStyle name="Normal 2 2 2 2 2 2 2 2 2 2 2 2 2 2 2 4 7 2" xfId="7900" xr:uid="{00000000-0005-0000-0000-0000DF1E0000}"/>
    <cellStyle name="Normal 2 2 2 2 2 2 2 2 2 2 2 2 2 2 2 4 7 2 2" xfId="7901" xr:uid="{00000000-0005-0000-0000-0000E01E0000}"/>
    <cellStyle name="Normal 2 2 2 2 2 2 2 2 2 2 2 2 2 2 2 4 7 2 3" xfId="7902" xr:uid="{00000000-0005-0000-0000-0000E11E0000}"/>
    <cellStyle name="Normal 2 2 2 2 2 2 2 2 2 2 2 2 2 2 2 4 7 2 4" xfId="7903" xr:uid="{00000000-0005-0000-0000-0000E21E0000}"/>
    <cellStyle name="Normal 2 2 2 2 2 2 2 2 2 2 2 2 2 2 2 4 7 3" xfId="7904" xr:uid="{00000000-0005-0000-0000-0000E31E0000}"/>
    <cellStyle name="Normal 2 2 2 2 2 2 2 2 2 2 2 2 2 2 2 4 7 4" xfId="7905" xr:uid="{00000000-0005-0000-0000-0000E41E0000}"/>
    <cellStyle name="Normal 2 2 2 2 2 2 2 2 2 2 2 2 2 2 2 4 7 5" xfId="7906" xr:uid="{00000000-0005-0000-0000-0000E51E0000}"/>
    <cellStyle name="Normal 2 2 2 2 2 2 2 2 2 2 2 2 2 2 2 4 7 6" xfId="7907" xr:uid="{00000000-0005-0000-0000-0000E61E0000}"/>
    <cellStyle name="Normal 2 2 2 2 2 2 2 2 2 2 2 2 2 2 2 4 8" xfId="7908" xr:uid="{00000000-0005-0000-0000-0000E71E0000}"/>
    <cellStyle name="Normal 2 2 2 2 2 2 2 2 2 2 2 2 2 2 2 4 9" xfId="7909" xr:uid="{00000000-0005-0000-0000-0000E81E0000}"/>
    <cellStyle name="Normal 2 2 2 2 2 2 2 2 2 2 2 2 2 2 2 40" xfId="7910" xr:uid="{00000000-0005-0000-0000-0000E91E0000}"/>
    <cellStyle name="Normal 2 2 2 2 2 2 2 2 2 2 2 2 2 2 2 41" xfId="7911" xr:uid="{00000000-0005-0000-0000-0000EA1E0000}"/>
    <cellStyle name="Normal 2 2 2 2 2 2 2 2 2 2 2 2 2 2 2 42" xfId="7912" xr:uid="{00000000-0005-0000-0000-0000EB1E0000}"/>
    <cellStyle name="Normal 2 2 2 2 2 2 2 2 2 2 2 2 2 2 2 43" xfId="7913" xr:uid="{00000000-0005-0000-0000-0000EC1E0000}"/>
    <cellStyle name="Normal 2 2 2 2 2 2 2 2 2 2 2 2 2 2 2 44" xfId="7914" xr:uid="{00000000-0005-0000-0000-0000ED1E0000}"/>
    <cellStyle name="Normal 2 2 2 2 2 2 2 2 2 2 2 2 2 2 2 45" xfId="7915" xr:uid="{00000000-0005-0000-0000-0000EE1E0000}"/>
    <cellStyle name="Normal 2 2 2 2 2 2 2 2 2 2 2 2 2 2 2 46" xfId="7916" xr:uid="{00000000-0005-0000-0000-0000EF1E0000}"/>
    <cellStyle name="Normal 2 2 2 2 2 2 2 2 2 2 2 2 2 2 2 47" xfId="7917" xr:uid="{00000000-0005-0000-0000-0000F01E0000}"/>
    <cellStyle name="Normal 2 2 2 2 2 2 2 2 2 2 2 2 2 2 2 48" xfId="7918" xr:uid="{00000000-0005-0000-0000-0000F11E0000}"/>
    <cellStyle name="Normal 2 2 2 2 2 2 2 2 2 2 2 2 2 2 2 49" xfId="7919" xr:uid="{00000000-0005-0000-0000-0000F21E0000}"/>
    <cellStyle name="Normal 2 2 2 2 2 2 2 2 2 2 2 2 2 2 2 5" xfId="7920" xr:uid="{00000000-0005-0000-0000-0000F31E0000}"/>
    <cellStyle name="Normal 2 2 2 2 2 2 2 2 2 2 2 2 2 2 2 50" xfId="7921" xr:uid="{00000000-0005-0000-0000-0000F41E0000}"/>
    <cellStyle name="Normal 2 2 2 2 2 2 2 2 2 2 2 2 2 2 2 51" xfId="7922" xr:uid="{00000000-0005-0000-0000-0000F51E0000}"/>
    <cellStyle name="Normal 2 2 2 2 2 2 2 2 2 2 2 2 2 2 2 52" xfId="7923" xr:uid="{00000000-0005-0000-0000-0000F61E0000}"/>
    <cellStyle name="Normal 2 2 2 2 2 2 2 2 2 2 2 2 2 2 2 53" xfId="7924" xr:uid="{00000000-0005-0000-0000-0000F71E0000}"/>
    <cellStyle name="Normal 2 2 2 2 2 2 2 2 2 2 2 2 2 2 2 54" xfId="7925" xr:uid="{00000000-0005-0000-0000-0000F81E0000}"/>
    <cellStyle name="Normal 2 2 2 2 2 2 2 2 2 2 2 2 2 2 2 55" xfId="7926" xr:uid="{00000000-0005-0000-0000-0000F91E0000}"/>
    <cellStyle name="Normal 2 2 2 2 2 2 2 2 2 2 2 2 2 2 2 56" xfId="7927" xr:uid="{00000000-0005-0000-0000-0000FA1E0000}"/>
    <cellStyle name="Normal 2 2 2 2 2 2 2 2 2 2 2 2 2 2 2 57" xfId="7928" xr:uid="{00000000-0005-0000-0000-0000FB1E0000}"/>
    <cellStyle name="Normal 2 2 2 2 2 2 2 2 2 2 2 2 2 2 2 58" xfId="7929" xr:uid="{00000000-0005-0000-0000-0000FC1E0000}"/>
    <cellStyle name="Normal 2 2 2 2 2 2 2 2 2 2 2 2 2 2 2 59" xfId="7930" xr:uid="{00000000-0005-0000-0000-0000FD1E0000}"/>
    <cellStyle name="Normal 2 2 2 2 2 2 2 2 2 2 2 2 2 2 2 6" xfId="7931" xr:uid="{00000000-0005-0000-0000-0000FE1E0000}"/>
    <cellStyle name="Normal 2 2 2 2 2 2 2 2 2 2 2 2 2 2 2 60" xfId="7932" xr:uid="{00000000-0005-0000-0000-0000FF1E0000}"/>
    <cellStyle name="Normal 2 2 2 2 2 2 2 2 2 2 2 2 2 2 2 61" xfId="7933" xr:uid="{00000000-0005-0000-0000-0000001F0000}"/>
    <cellStyle name="Normal 2 2 2 2 2 2 2 2 2 2 2 2 2 2 2 62" xfId="7934" xr:uid="{00000000-0005-0000-0000-0000011F0000}"/>
    <cellStyle name="Normal 2 2 2 2 2 2 2 2 2 2 2 2 2 2 2 63" xfId="7935" xr:uid="{00000000-0005-0000-0000-0000021F0000}"/>
    <cellStyle name="Normal 2 2 2 2 2 2 2 2 2 2 2 2 2 2 2 64" xfId="7936" xr:uid="{00000000-0005-0000-0000-0000031F0000}"/>
    <cellStyle name="Normal 2 2 2 2 2 2 2 2 2 2 2 2 2 2 2 65" xfId="7937" xr:uid="{00000000-0005-0000-0000-0000041F0000}"/>
    <cellStyle name="Normal 2 2 2 2 2 2 2 2 2 2 2 2 2 2 2 66" xfId="7938" xr:uid="{00000000-0005-0000-0000-0000051F0000}"/>
    <cellStyle name="Normal 2 2 2 2 2 2 2 2 2 2 2 2 2 2 2 67" xfId="7939" xr:uid="{00000000-0005-0000-0000-0000061F0000}"/>
    <cellStyle name="Normal 2 2 2 2 2 2 2 2 2 2 2 2 2 2 2 68" xfId="7940" xr:uid="{00000000-0005-0000-0000-0000071F0000}"/>
    <cellStyle name="Normal 2 2 2 2 2 2 2 2 2 2 2 2 2 2 2 69" xfId="7941" xr:uid="{00000000-0005-0000-0000-0000081F0000}"/>
    <cellStyle name="Normal 2 2 2 2 2 2 2 2 2 2 2 2 2 2 2 7" xfId="7942" xr:uid="{00000000-0005-0000-0000-0000091F0000}"/>
    <cellStyle name="Normal 2 2 2 2 2 2 2 2 2 2 2 2 2 2 2 70" xfId="7943" xr:uid="{00000000-0005-0000-0000-00000A1F0000}"/>
    <cellStyle name="Normal 2 2 2 2 2 2 2 2 2 2 2 2 2 2 2 71" xfId="7944" xr:uid="{00000000-0005-0000-0000-00000B1F0000}"/>
    <cellStyle name="Normal 2 2 2 2 2 2 2 2 2 2 2 2 2 2 2 72" xfId="7945" xr:uid="{00000000-0005-0000-0000-00000C1F0000}"/>
    <cellStyle name="Normal 2 2 2 2 2 2 2 2 2 2 2 2 2 2 2 73" xfId="7946" xr:uid="{00000000-0005-0000-0000-00000D1F0000}"/>
    <cellStyle name="Normal 2 2 2 2 2 2 2 2 2 2 2 2 2 2 2 74" xfId="7947" xr:uid="{00000000-0005-0000-0000-00000E1F0000}"/>
    <cellStyle name="Normal 2 2 2 2 2 2 2 2 2 2 2 2 2 2 2 75" xfId="7948" xr:uid="{00000000-0005-0000-0000-00000F1F0000}"/>
    <cellStyle name="Normal 2 2 2 2 2 2 2 2 2 2 2 2 2 2 2 76" xfId="7949" xr:uid="{00000000-0005-0000-0000-0000101F0000}"/>
    <cellStyle name="Normal 2 2 2 2 2 2 2 2 2 2 2 2 2 2 2 77" xfId="7950" xr:uid="{00000000-0005-0000-0000-0000111F0000}"/>
    <cellStyle name="Normal 2 2 2 2 2 2 2 2 2 2 2 2 2 2 2 78" xfId="7951" xr:uid="{00000000-0005-0000-0000-0000121F0000}"/>
    <cellStyle name="Normal 2 2 2 2 2 2 2 2 2 2 2 2 2 2 2 79" xfId="7952" xr:uid="{00000000-0005-0000-0000-0000131F0000}"/>
    <cellStyle name="Normal 2 2 2 2 2 2 2 2 2 2 2 2 2 2 2 8" xfId="7953" xr:uid="{00000000-0005-0000-0000-0000141F0000}"/>
    <cellStyle name="Normal 2 2 2 2 2 2 2 2 2 2 2 2 2 2 2 80" xfId="7954" xr:uid="{00000000-0005-0000-0000-0000151F0000}"/>
    <cellStyle name="Normal 2 2 2 2 2 2 2 2 2 2 2 2 2 2 2 81" xfId="7955" xr:uid="{00000000-0005-0000-0000-0000161F0000}"/>
    <cellStyle name="Normal 2 2 2 2 2 2 2 2 2 2 2 2 2 2 2 82" xfId="7956" xr:uid="{00000000-0005-0000-0000-0000171F0000}"/>
    <cellStyle name="Normal 2 2 2 2 2 2 2 2 2 2 2 2 2 2 2 83" xfId="7957" xr:uid="{00000000-0005-0000-0000-0000181F0000}"/>
    <cellStyle name="Normal 2 2 2 2 2 2 2 2 2 2 2 2 2 2 2 84" xfId="7958" xr:uid="{00000000-0005-0000-0000-0000191F0000}"/>
    <cellStyle name="Normal 2 2 2 2 2 2 2 2 2 2 2 2 2 2 2 84 2" xfId="7959" xr:uid="{00000000-0005-0000-0000-00001A1F0000}"/>
    <cellStyle name="Normal 2 2 2 2 2 2 2 2 2 2 2 2 2 2 2 84 3" xfId="7960" xr:uid="{00000000-0005-0000-0000-00001B1F0000}"/>
    <cellStyle name="Normal 2 2 2 2 2 2 2 2 2 2 2 2 2 2 2 84 4" xfId="7961" xr:uid="{00000000-0005-0000-0000-00001C1F0000}"/>
    <cellStyle name="Normal 2 2 2 2 2 2 2 2 2 2 2 2 2 2 2 85" xfId="7962" xr:uid="{00000000-0005-0000-0000-00001D1F0000}"/>
    <cellStyle name="Normal 2 2 2 2 2 2 2 2 2 2 2 2 2 2 2 86" xfId="7963" xr:uid="{00000000-0005-0000-0000-00001E1F0000}"/>
    <cellStyle name="Normal 2 2 2 2 2 2 2 2 2 2 2 2 2 2 2 9" xfId="7964" xr:uid="{00000000-0005-0000-0000-00001F1F0000}"/>
    <cellStyle name="Normal 2 2 2 2 2 2 2 2 2 2 2 2 2 2 20" xfId="7965" xr:uid="{00000000-0005-0000-0000-0000201F0000}"/>
    <cellStyle name="Normal 2 2 2 2 2 2 2 2 2 2 2 2 2 2 20 2" xfId="7966" xr:uid="{00000000-0005-0000-0000-0000211F0000}"/>
    <cellStyle name="Normal 2 2 2 2 2 2 2 2 2 2 2 2 2 2 20 2 2" xfId="7967" xr:uid="{00000000-0005-0000-0000-0000221F0000}"/>
    <cellStyle name="Normal 2 2 2 2 2 2 2 2 2 2 2 2 2 2 20 2 3" xfId="7968" xr:uid="{00000000-0005-0000-0000-0000231F0000}"/>
    <cellStyle name="Normal 2 2 2 2 2 2 2 2 2 2 2 2 2 2 20 2 4" xfId="7969" xr:uid="{00000000-0005-0000-0000-0000241F0000}"/>
    <cellStyle name="Normal 2 2 2 2 2 2 2 2 2 2 2 2 2 2 20 3" xfId="7970" xr:uid="{00000000-0005-0000-0000-0000251F0000}"/>
    <cellStyle name="Normal 2 2 2 2 2 2 2 2 2 2 2 2 2 2 20 4" xfId="7971" xr:uid="{00000000-0005-0000-0000-0000261F0000}"/>
    <cellStyle name="Normal 2 2 2 2 2 2 2 2 2 2 2 2 2 2 20 5" xfId="7972" xr:uid="{00000000-0005-0000-0000-0000271F0000}"/>
    <cellStyle name="Normal 2 2 2 2 2 2 2 2 2 2 2 2 2 2 20 6" xfId="7973" xr:uid="{00000000-0005-0000-0000-0000281F0000}"/>
    <cellStyle name="Normal 2 2 2 2 2 2 2 2 2 2 2 2 2 2 21" xfId="7974" xr:uid="{00000000-0005-0000-0000-0000291F0000}"/>
    <cellStyle name="Normal 2 2 2 2 2 2 2 2 2 2 2 2 2 2 22" xfId="7975" xr:uid="{00000000-0005-0000-0000-00002A1F0000}"/>
    <cellStyle name="Normal 2 2 2 2 2 2 2 2 2 2 2 2 2 2 23" xfId="7976" xr:uid="{00000000-0005-0000-0000-00002B1F0000}"/>
    <cellStyle name="Normal 2 2 2 2 2 2 2 2 2 2 2 2 2 2 24" xfId="7977" xr:uid="{00000000-0005-0000-0000-00002C1F0000}"/>
    <cellStyle name="Normal 2 2 2 2 2 2 2 2 2 2 2 2 2 2 25" xfId="7978" xr:uid="{00000000-0005-0000-0000-00002D1F0000}"/>
    <cellStyle name="Normal 2 2 2 2 2 2 2 2 2 2 2 2 2 2 26" xfId="7979" xr:uid="{00000000-0005-0000-0000-00002E1F0000}"/>
    <cellStyle name="Normal 2 2 2 2 2 2 2 2 2 2 2 2 2 2 26 2" xfId="7980" xr:uid="{00000000-0005-0000-0000-00002F1F0000}"/>
    <cellStyle name="Normal 2 2 2 2 2 2 2 2 2 2 2 2 2 2 26 3" xfId="7981" xr:uid="{00000000-0005-0000-0000-0000301F0000}"/>
    <cellStyle name="Normal 2 2 2 2 2 2 2 2 2 2 2 2 2 2 26 4" xfId="7982" xr:uid="{00000000-0005-0000-0000-0000311F0000}"/>
    <cellStyle name="Normal 2 2 2 2 2 2 2 2 2 2 2 2 2 2 27" xfId="7983" xr:uid="{00000000-0005-0000-0000-0000321F0000}"/>
    <cellStyle name="Normal 2 2 2 2 2 2 2 2 2 2 2 2 2 2 28" xfId="7984" xr:uid="{00000000-0005-0000-0000-0000331F0000}"/>
    <cellStyle name="Normal 2 2 2 2 2 2 2 2 2 2 2 2 2 2 29" xfId="7985" xr:uid="{00000000-0005-0000-0000-0000341F0000}"/>
    <cellStyle name="Normal 2 2 2 2 2 2 2 2 2 2 2 2 2 2 3" xfId="7986" xr:uid="{00000000-0005-0000-0000-0000351F0000}"/>
    <cellStyle name="Normal 2 2 2 2 2 2 2 2 2 2 2 2 2 2 30" xfId="7987" xr:uid="{00000000-0005-0000-0000-0000361F0000}"/>
    <cellStyle name="Normal 2 2 2 2 2 2 2 2 2 2 2 2 2 2 31" xfId="7988" xr:uid="{00000000-0005-0000-0000-0000371F0000}"/>
    <cellStyle name="Normal 2 2 2 2 2 2 2 2 2 2 2 2 2 2 32" xfId="7989" xr:uid="{00000000-0005-0000-0000-0000381F0000}"/>
    <cellStyle name="Normal 2 2 2 2 2 2 2 2 2 2 2 2 2 2 33" xfId="7990" xr:uid="{00000000-0005-0000-0000-0000391F0000}"/>
    <cellStyle name="Normal 2 2 2 2 2 2 2 2 2 2 2 2 2 2 34" xfId="7991" xr:uid="{00000000-0005-0000-0000-00003A1F0000}"/>
    <cellStyle name="Normal 2 2 2 2 2 2 2 2 2 2 2 2 2 2 35" xfId="7992" xr:uid="{00000000-0005-0000-0000-00003B1F0000}"/>
    <cellStyle name="Normal 2 2 2 2 2 2 2 2 2 2 2 2 2 2 36" xfId="7993" xr:uid="{00000000-0005-0000-0000-00003C1F0000}"/>
    <cellStyle name="Normal 2 2 2 2 2 2 2 2 2 2 2 2 2 2 37" xfId="7994" xr:uid="{00000000-0005-0000-0000-00003D1F0000}"/>
    <cellStyle name="Normal 2 2 2 2 2 2 2 2 2 2 2 2 2 2 38" xfId="7995" xr:uid="{00000000-0005-0000-0000-00003E1F0000}"/>
    <cellStyle name="Normal 2 2 2 2 2 2 2 2 2 2 2 2 2 2 39" xfId="7996" xr:uid="{00000000-0005-0000-0000-00003F1F0000}"/>
    <cellStyle name="Normal 2 2 2 2 2 2 2 2 2 2 2 2 2 2 4" xfId="7997" xr:uid="{00000000-0005-0000-0000-0000401F0000}"/>
    <cellStyle name="Normal 2 2 2 2 2 2 2 2 2 2 2 2 2 2 40" xfId="7998" xr:uid="{00000000-0005-0000-0000-0000411F0000}"/>
    <cellStyle name="Normal 2 2 2 2 2 2 2 2 2 2 2 2 2 2 41" xfId="7999" xr:uid="{00000000-0005-0000-0000-0000421F0000}"/>
    <cellStyle name="Normal 2 2 2 2 2 2 2 2 2 2 2 2 2 2 41 2" xfId="8000" xr:uid="{00000000-0005-0000-0000-0000431F0000}"/>
    <cellStyle name="Normal 2 2 2 2 2 2 2 2 2 2 2 2 2 2 41 3" xfId="8001" xr:uid="{00000000-0005-0000-0000-0000441F0000}"/>
    <cellStyle name="Normal 2 2 2 2 2 2 2 2 2 2 2 2 2 2 41 4" xfId="8002" xr:uid="{00000000-0005-0000-0000-0000451F0000}"/>
    <cellStyle name="Normal 2 2 2 2 2 2 2 2 2 2 2 2 2 2 41 5" xfId="8003" xr:uid="{00000000-0005-0000-0000-0000461F0000}"/>
    <cellStyle name="Normal 2 2 2 2 2 2 2 2 2 2 2 2 2 2 41 6" xfId="8004" xr:uid="{00000000-0005-0000-0000-0000471F0000}"/>
    <cellStyle name="Normal 2 2 2 2 2 2 2 2 2 2 2 2 2 2 41 7" xfId="8005" xr:uid="{00000000-0005-0000-0000-0000481F0000}"/>
    <cellStyle name="Normal 2 2 2 2 2 2 2 2 2 2 2 2 2 2 42" xfId="8006" xr:uid="{00000000-0005-0000-0000-0000491F0000}"/>
    <cellStyle name="Normal 2 2 2 2 2 2 2 2 2 2 2 2 2 2 43" xfId="8007" xr:uid="{00000000-0005-0000-0000-00004A1F0000}"/>
    <cellStyle name="Normal 2 2 2 2 2 2 2 2 2 2 2 2 2 2 44" xfId="8008" xr:uid="{00000000-0005-0000-0000-00004B1F0000}"/>
    <cellStyle name="Normal 2 2 2 2 2 2 2 2 2 2 2 2 2 2 45" xfId="8009" xr:uid="{00000000-0005-0000-0000-00004C1F0000}"/>
    <cellStyle name="Normal 2 2 2 2 2 2 2 2 2 2 2 2 2 2 46" xfId="8010" xr:uid="{00000000-0005-0000-0000-00004D1F0000}"/>
    <cellStyle name="Normal 2 2 2 2 2 2 2 2 2 2 2 2 2 2 47" xfId="8011" xr:uid="{00000000-0005-0000-0000-00004E1F0000}"/>
    <cellStyle name="Normal 2 2 2 2 2 2 2 2 2 2 2 2 2 2 48" xfId="8012" xr:uid="{00000000-0005-0000-0000-00004F1F0000}"/>
    <cellStyle name="Normal 2 2 2 2 2 2 2 2 2 2 2 2 2 2 49" xfId="8013" xr:uid="{00000000-0005-0000-0000-0000501F0000}"/>
    <cellStyle name="Normal 2 2 2 2 2 2 2 2 2 2 2 2 2 2 5" xfId="8014" xr:uid="{00000000-0005-0000-0000-0000511F0000}"/>
    <cellStyle name="Normal 2 2 2 2 2 2 2 2 2 2 2 2 2 2 50" xfId="8015" xr:uid="{00000000-0005-0000-0000-0000521F0000}"/>
    <cellStyle name="Normal 2 2 2 2 2 2 2 2 2 2 2 2 2 2 51" xfId="8016" xr:uid="{00000000-0005-0000-0000-0000531F0000}"/>
    <cellStyle name="Normal 2 2 2 2 2 2 2 2 2 2 2 2 2 2 52" xfId="8017" xr:uid="{00000000-0005-0000-0000-0000541F0000}"/>
    <cellStyle name="Normal 2 2 2 2 2 2 2 2 2 2 2 2 2 2 53" xfId="8018" xr:uid="{00000000-0005-0000-0000-0000551F0000}"/>
    <cellStyle name="Normal 2 2 2 2 2 2 2 2 2 2 2 2 2 2 54" xfId="8019" xr:uid="{00000000-0005-0000-0000-0000561F0000}"/>
    <cellStyle name="Normal 2 2 2 2 2 2 2 2 2 2 2 2 2 2 55" xfId="8020" xr:uid="{00000000-0005-0000-0000-0000571F0000}"/>
    <cellStyle name="Normal 2 2 2 2 2 2 2 2 2 2 2 2 2 2 56" xfId="8021" xr:uid="{00000000-0005-0000-0000-0000581F0000}"/>
    <cellStyle name="Normal 2 2 2 2 2 2 2 2 2 2 2 2 2 2 57" xfId="8022" xr:uid="{00000000-0005-0000-0000-0000591F0000}"/>
    <cellStyle name="Normal 2 2 2 2 2 2 2 2 2 2 2 2 2 2 58" xfId="8023" xr:uid="{00000000-0005-0000-0000-00005A1F0000}"/>
    <cellStyle name="Normal 2 2 2 2 2 2 2 2 2 2 2 2 2 2 59" xfId="8024" xr:uid="{00000000-0005-0000-0000-00005B1F0000}"/>
    <cellStyle name="Normal 2 2 2 2 2 2 2 2 2 2 2 2 2 2 6" xfId="8025" xr:uid="{00000000-0005-0000-0000-00005C1F0000}"/>
    <cellStyle name="Normal 2 2 2 2 2 2 2 2 2 2 2 2 2 2 60" xfId="8026" xr:uid="{00000000-0005-0000-0000-00005D1F0000}"/>
    <cellStyle name="Normal 2 2 2 2 2 2 2 2 2 2 2 2 2 2 61" xfId="8027" xr:uid="{00000000-0005-0000-0000-00005E1F0000}"/>
    <cellStyle name="Normal 2 2 2 2 2 2 2 2 2 2 2 2 2 2 62" xfId="8028" xr:uid="{00000000-0005-0000-0000-00005F1F0000}"/>
    <cellStyle name="Normal 2 2 2 2 2 2 2 2 2 2 2 2 2 2 63" xfId="8029" xr:uid="{00000000-0005-0000-0000-0000601F0000}"/>
    <cellStyle name="Normal 2 2 2 2 2 2 2 2 2 2 2 2 2 2 64" xfId="8030" xr:uid="{00000000-0005-0000-0000-0000611F0000}"/>
    <cellStyle name="Normal 2 2 2 2 2 2 2 2 2 2 2 2 2 2 65" xfId="8031" xr:uid="{00000000-0005-0000-0000-0000621F0000}"/>
    <cellStyle name="Normal 2 2 2 2 2 2 2 2 2 2 2 2 2 2 66" xfId="8032" xr:uid="{00000000-0005-0000-0000-0000631F0000}"/>
    <cellStyle name="Normal 2 2 2 2 2 2 2 2 2 2 2 2 2 2 67" xfId="8033" xr:uid="{00000000-0005-0000-0000-0000641F0000}"/>
    <cellStyle name="Normal 2 2 2 2 2 2 2 2 2 2 2 2 2 2 68" xfId="8034" xr:uid="{00000000-0005-0000-0000-0000651F0000}"/>
    <cellStyle name="Normal 2 2 2 2 2 2 2 2 2 2 2 2 2 2 69" xfId="8035" xr:uid="{00000000-0005-0000-0000-0000661F0000}"/>
    <cellStyle name="Normal 2 2 2 2 2 2 2 2 2 2 2 2 2 2 7" xfId="8036" xr:uid="{00000000-0005-0000-0000-0000671F0000}"/>
    <cellStyle name="Normal 2 2 2 2 2 2 2 2 2 2 2 2 2 2 7 10" xfId="8037" xr:uid="{00000000-0005-0000-0000-0000681F0000}"/>
    <cellStyle name="Normal 2 2 2 2 2 2 2 2 2 2 2 2 2 2 7 11" xfId="8038" xr:uid="{00000000-0005-0000-0000-0000691F0000}"/>
    <cellStyle name="Normal 2 2 2 2 2 2 2 2 2 2 2 2 2 2 7 11 10" xfId="8039" xr:uid="{00000000-0005-0000-0000-00006A1F0000}"/>
    <cellStyle name="Normal 2 2 2 2 2 2 2 2 2 2 2 2 2 2 7 11 11" xfId="8040" xr:uid="{00000000-0005-0000-0000-00006B1F0000}"/>
    <cellStyle name="Normal 2 2 2 2 2 2 2 2 2 2 2 2 2 2 7 11 11 2" xfId="8041" xr:uid="{00000000-0005-0000-0000-00006C1F0000}"/>
    <cellStyle name="Normal 2 2 2 2 2 2 2 2 2 2 2 2 2 2 7 11 11 3" xfId="8042" xr:uid="{00000000-0005-0000-0000-00006D1F0000}"/>
    <cellStyle name="Normal 2 2 2 2 2 2 2 2 2 2 2 2 2 2 7 11 11 4" xfId="8043" xr:uid="{00000000-0005-0000-0000-00006E1F0000}"/>
    <cellStyle name="Normal 2 2 2 2 2 2 2 2 2 2 2 2 2 2 7 11 12" xfId="8044" xr:uid="{00000000-0005-0000-0000-00006F1F0000}"/>
    <cellStyle name="Normal 2 2 2 2 2 2 2 2 2 2 2 2 2 2 7 11 13" xfId="8045" xr:uid="{00000000-0005-0000-0000-0000701F0000}"/>
    <cellStyle name="Normal 2 2 2 2 2 2 2 2 2 2 2 2 2 2 7 11 14" xfId="8046" xr:uid="{00000000-0005-0000-0000-0000711F0000}"/>
    <cellStyle name="Normal 2 2 2 2 2 2 2 2 2 2 2 2 2 2 7 11 2" xfId="8047" xr:uid="{00000000-0005-0000-0000-0000721F0000}"/>
    <cellStyle name="Normal 2 2 2 2 2 2 2 2 2 2 2 2 2 2 7 11 2 10" xfId="8048" xr:uid="{00000000-0005-0000-0000-0000731F0000}"/>
    <cellStyle name="Normal 2 2 2 2 2 2 2 2 2 2 2 2 2 2 7 11 2 11" xfId="8049" xr:uid="{00000000-0005-0000-0000-0000741F0000}"/>
    <cellStyle name="Normal 2 2 2 2 2 2 2 2 2 2 2 2 2 2 7 11 2 2" xfId="8050" xr:uid="{00000000-0005-0000-0000-0000751F0000}"/>
    <cellStyle name="Normal 2 2 2 2 2 2 2 2 2 2 2 2 2 2 7 11 2 2 10" xfId="8051" xr:uid="{00000000-0005-0000-0000-0000761F0000}"/>
    <cellStyle name="Normal 2 2 2 2 2 2 2 2 2 2 2 2 2 2 7 11 2 2 11" xfId="8052" xr:uid="{00000000-0005-0000-0000-0000771F0000}"/>
    <cellStyle name="Normal 2 2 2 2 2 2 2 2 2 2 2 2 2 2 7 11 2 2 2" xfId="8053" xr:uid="{00000000-0005-0000-0000-0000781F0000}"/>
    <cellStyle name="Normal 2 2 2 2 2 2 2 2 2 2 2 2 2 2 7 11 2 2 2 2" xfId="8054" xr:uid="{00000000-0005-0000-0000-0000791F0000}"/>
    <cellStyle name="Normal 2 2 2 2 2 2 2 2 2 2 2 2 2 2 7 11 2 2 2 2 2" xfId="8055" xr:uid="{00000000-0005-0000-0000-00007A1F0000}"/>
    <cellStyle name="Normal 2 2 2 2 2 2 2 2 2 2 2 2 2 2 7 11 2 2 2 2 3" xfId="8056" xr:uid="{00000000-0005-0000-0000-00007B1F0000}"/>
    <cellStyle name="Normal 2 2 2 2 2 2 2 2 2 2 2 2 2 2 7 11 2 2 2 2 4" xfId="8057" xr:uid="{00000000-0005-0000-0000-00007C1F0000}"/>
    <cellStyle name="Normal 2 2 2 2 2 2 2 2 2 2 2 2 2 2 7 11 2 2 2 3" xfId="8058" xr:uid="{00000000-0005-0000-0000-00007D1F0000}"/>
    <cellStyle name="Normal 2 2 2 2 2 2 2 2 2 2 2 2 2 2 7 11 2 2 2 4" xfId="8059" xr:uid="{00000000-0005-0000-0000-00007E1F0000}"/>
    <cellStyle name="Normal 2 2 2 2 2 2 2 2 2 2 2 2 2 2 7 11 2 2 2 5" xfId="8060" xr:uid="{00000000-0005-0000-0000-00007F1F0000}"/>
    <cellStyle name="Normal 2 2 2 2 2 2 2 2 2 2 2 2 2 2 7 11 2 2 2 6" xfId="8061" xr:uid="{00000000-0005-0000-0000-0000801F0000}"/>
    <cellStyle name="Normal 2 2 2 2 2 2 2 2 2 2 2 2 2 2 7 11 2 2 3" xfId="8062" xr:uid="{00000000-0005-0000-0000-0000811F0000}"/>
    <cellStyle name="Normal 2 2 2 2 2 2 2 2 2 2 2 2 2 2 7 11 2 2 4" xfId="8063" xr:uid="{00000000-0005-0000-0000-0000821F0000}"/>
    <cellStyle name="Normal 2 2 2 2 2 2 2 2 2 2 2 2 2 2 7 11 2 2 5" xfId="8064" xr:uid="{00000000-0005-0000-0000-0000831F0000}"/>
    <cellStyle name="Normal 2 2 2 2 2 2 2 2 2 2 2 2 2 2 7 11 2 2 6" xfId="8065" xr:uid="{00000000-0005-0000-0000-0000841F0000}"/>
    <cellStyle name="Normal 2 2 2 2 2 2 2 2 2 2 2 2 2 2 7 11 2 2 7" xfId="8066" xr:uid="{00000000-0005-0000-0000-0000851F0000}"/>
    <cellStyle name="Normal 2 2 2 2 2 2 2 2 2 2 2 2 2 2 7 11 2 2 8" xfId="8067" xr:uid="{00000000-0005-0000-0000-0000861F0000}"/>
    <cellStyle name="Normal 2 2 2 2 2 2 2 2 2 2 2 2 2 2 7 11 2 2 8 2" xfId="8068" xr:uid="{00000000-0005-0000-0000-0000871F0000}"/>
    <cellStyle name="Normal 2 2 2 2 2 2 2 2 2 2 2 2 2 2 7 11 2 2 8 3" xfId="8069" xr:uid="{00000000-0005-0000-0000-0000881F0000}"/>
    <cellStyle name="Normal 2 2 2 2 2 2 2 2 2 2 2 2 2 2 7 11 2 2 8 4" xfId="8070" xr:uid="{00000000-0005-0000-0000-0000891F0000}"/>
    <cellStyle name="Normal 2 2 2 2 2 2 2 2 2 2 2 2 2 2 7 11 2 2 9" xfId="8071" xr:uid="{00000000-0005-0000-0000-00008A1F0000}"/>
    <cellStyle name="Normal 2 2 2 2 2 2 2 2 2 2 2 2 2 2 7 11 2 3" xfId="8072" xr:uid="{00000000-0005-0000-0000-00008B1F0000}"/>
    <cellStyle name="Normal 2 2 2 2 2 2 2 2 2 2 2 2 2 2 7 11 2 3 2" xfId="8073" xr:uid="{00000000-0005-0000-0000-00008C1F0000}"/>
    <cellStyle name="Normal 2 2 2 2 2 2 2 2 2 2 2 2 2 2 7 11 2 3 2 2" xfId="8074" xr:uid="{00000000-0005-0000-0000-00008D1F0000}"/>
    <cellStyle name="Normal 2 2 2 2 2 2 2 2 2 2 2 2 2 2 7 11 2 3 2 3" xfId="8075" xr:uid="{00000000-0005-0000-0000-00008E1F0000}"/>
    <cellStyle name="Normal 2 2 2 2 2 2 2 2 2 2 2 2 2 2 7 11 2 3 2 4" xfId="8076" xr:uid="{00000000-0005-0000-0000-00008F1F0000}"/>
    <cellStyle name="Normal 2 2 2 2 2 2 2 2 2 2 2 2 2 2 7 11 2 3 3" xfId="8077" xr:uid="{00000000-0005-0000-0000-0000901F0000}"/>
    <cellStyle name="Normal 2 2 2 2 2 2 2 2 2 2 2 2 2 2 7 11 2 3 4" xfId="8078" xr:uid="{00000000-0005-0000-0000-0000911F0000}"/>
    <cellStyle name="Normal 2 2 2 2 2 2 2 2 2 2 2 2 2 2 7 11 2 3 5" xfId="8079" xr:uid="{00000000-0005-0000-0000-0000921F0000}"/>
    <cellStyle name="Normal 2 2 2 2 2 2 2 2 2 2 2 2 2 2 7 11 2 3 6" xfId="8080" xr:uid="{00000000-0005-0000-0000-0000931F0000}"/>
    <cellStyle name="Normal 2 2 2 2 2 2 2 2 2 2 2 2 2 2 7 11 2 4" xfId="8081" xr:uid="{00000000-0005-0000-0000-0000941F0000}"/>
    <cellStyle name="Normal 2 2 2 2 2 2 2 2 2 2 2 2 2 2 7 11 2 5" xfId="8082" xr:uid="{00000000-0005-0000-0000-0000951F0000}"/>
    <cellStyle name="Normal 2 2 2 2 2 2 2 2 2 2 2 2 2 2 7 11 2 6" xfId="8083" xr:uid="{00000000-0005-0000-0000-0000961F0000}"/>
    <cellStyle name="Normal 2 2 2 2 2 2 2 2 2 2 2 2 2 2 7 11 2 7" xfId="8084" xr:uid="{00000000-0005-0000-0000-0000971F0000}"/>
    <cellStyle name="Normal 2 2 2 2 2 2 2 2 2 2 2 2 2 2 7 11 2 8" xfId="8085" xr:uid="{00000000-0005-0000-0000-0000981F0000}"/>
    <cellStyle name="Normal 2 2 2 2 2 2 2 2 2 2 2 2 2 2 7 11 2 8 2" xfId="8086" xr:uid="{00000000-0005-0000-0000-0000991F0000}"/>
    <cellStyle name="Normal 2 2 2 2 2 2 2 2 2 2 2 2 2 2 7 11 2 8 3" xfId="8087" xr:uid="{00000000-0005-0000-0000-00009A1F0000}"/>
    <cellStyle name="Normal 2 2 2 2 2 2 2 2 2 2 2 2 2 2 7 11 2 8 4" xfId="8088" xr:uid="{00000000-0005-0000-0000-00009B1F0000}"/>
    <cellStyle name="Normal 2 2 2 2 2 2 2 2 2 2 2 2 2 2 7 11 2 9" xfId="8089" xr:uid="{00000000-0005-0000-0000-00009C1F0000}"/>
    <cellStyle name="Normal 2 2 2 2 2 2 2 2 2 2 2 2 2 2 7 11 3" xfId="8090" xr:uid="{00000000-0005-0000-0000-00009D1F0000}"/>
    <cellStyle name="Normal 2 2 2 2 2 2 2 2 2 2 2 2 2 2 7 11 4" xfId="8091" xr:uid="{00000000-0005-0000-0000-00009E1F0000}"/>
    <cellStyle name="Normal 2 2 2 2 2 2 2 2 2 2 2 2 2 2 7 11 5" xfId="8092" xr:uid="{00000000-0005-0000-0000-00009F1F0000}"/>
    <cellStyle name="Normal 2 2 2 2 2 2 2 2 2 2 2 2 2 2 7 11 5 2" xfId="8093" xr:uid="{00000000-0005-0000-0000-0000A01F0000}"/>
    <cellStyle name="Normal 2 2 2 2 2 2 2 2 2 2 2 2 2 2 7 11 5 2 2" xfId="8094" xr:uid="{00000000-0005-0000-0000-0000A11F0000}"/>
    <cellStyle name="Normal 2 2 2 2 2 2 2 2 2 2 2 2 2 2 7 11 5 2 3" xfId="8095" xr:uid="{00000000-0005-0000-0000-0000A21F0000}"/>
    <cellStyle name="Normal 2 2 2 2 2 2 2 2 2 2 2 2 2 2 7 11 5 2 4" xfId="8096" xr:uid="{00000000-0005-0000-0000-0000A31F0000}"/>
    <cellStyle name="Normal 2 2 2 2 2 2 2 2 2 2 2 2 2 2 7 11 5 3" xfId="8097" xr:uid="{00000000-0005-0000-0000-0000A41F0000}"/>
    <cellStyle name="Normal 2 2 2 2 2 2 2 2 2 2 2 2 2 2 7 11 5 4" xfId="8098" xr:uid="{00000000-0005-0000-0000-0000A51F0000}"/>
    <cellStyle name="Normal 2 2 2 2 2 2 2 2 2 2 2 2 2 2 7 11 5 5" xfId="8099" xr:uid="{00000000-0005-0000-0000-0000A61F0000}"/>
    <cellStyle name="Normal 2 2 2 2 2 2 2 2 2 2 2 2 2 2 7 11 5 6" xfId="8100" xr:uid="{00000000-0005-0000-0000-0000A71F0000}"/>
    <cellStyle name="Normal 2 2 2 2 2 2 2 2 2 2 2 2 2 2 7 11 6" xfId="8101" xr:uid="{00000000-0005-0000-0000-0000A81F0000}"/>
    <cellStyle name="Normal 2 2 2 2 2 2 2 2 2 2 2 2 2 2 7 11 7" xfId="8102" xr:uid="{00000000-0005-0000-0000-0000A91F0000}"/>
    <cellStyle name="Normal 2 2 2 2 2 2 2 2 2 2 2 2 2 2 7 11 8" xfId="8103" xr:uid="{00000000-0005-0000-0000-0000AA1F0000}"/>
    <cellStyle name="Normal 2 2 2 2 2 2 2 2 2 2 2 2 2 2 7 11 9" xfId="8104" xr:uid="{00000000-0005-0000-0000-0000AB1F0000}"/>
    <cellStyle name="Normal 2 2 2 2 2 2 2 2 2 2 2 2 2 2 7 12" xfId="8105" xr:uid="{00000000-0005-0000-0000-0000AC1F0000}"/>
    <cellStyle name="Normal 2 2 2 2 2 2 2 2 2 2 2 2 2 2 7 13" xfId="8106" xr:uid="{00000000-0005-0000-0000-0000AD1F0000}"/>
    <cellStyle name="Normal 2 2 2 2 2 2 2 2 2 2 2 2 2 2 7 13 10" xfId="8107" xr:uid="{00000000-0005-0000-0000-0000AE1F0000}"/>
    <cellStyle name="Normal 2 2 2 2 2 2 2 2 2 2 2 2 2 2 7 13 11" xfId="8108" xr:uid="{00000000-0005-0000-0000-0000AF1F0000}"/>
    <cellStyle name="Normal 2 2 2 2 2 2 2 2 2 2 2 2 2 2 7 13 2" xfId="8109" xr:uid="{00000000-0005-0000-0000-0000B01F0000}"/>
    <cellStyle name="Normal 2 2 2 2 2 2 2 2 2 2 2 2 2 2 7 13 2 10" xfId="8110" xr:uid="{00000000-0005-0000-0000-0000B11F0000}"/>
    <cellStyle name="Normal 2 2 2 2 2 2 2 2 2 2 2 2 2 2 7 13 2 11" xfId="8111" xr:uid="{00000000-0005-0000-0000-0000B21F0000}"/>
    <cellStyle name="Normal 2 2 2 2 2 2 2 2 2 2 2 2 2 2 7 13 2 2" xfId="8112" xr:uid="{00000000-0005-0000-0000-0000B31F0000}"/>
    <cellStyle name="Normal 2 2 2 2 2 2 2 2 2 2 2 2 2 2 7 13 2 2 2" xfId="8113" xr:uid="{00000000-0005-0000-0000-0000B41F0000}"/>
    <cellStyle name="Normal 2 2 2 2 2 2 2 2 2 2 2 2 2 2 7 13 2 2 2 2" xfId="8114" xr:uid="{00000000-0005-0000-0000-0000B51F0000}"/>
    <cellStyle name="Normal 2 2 2 2 2 2 2 2 2 2 2 2 2 2 7 13 2 2 2 3" xfId="8115" xr:uid="{00000000-0005-0000-0000-0000B61F0000}"/>
    <cellStyle name="Normal 2 2 2 2 2 2 2 2 2 2 2 2 2 2 7 13 2 2 2 4" xfId="8116" xr:uid="{00000000-0005-0000-0000-0000B71F0000}"/>
    <cellStyle name="Normal 2 2 2 2 2 2 2 2 2 2 2 2 2 2 7 13 2 2 3" xfId="8117" xr:uid="{00000000-0005-0000-0000-0000B81F0000}"/>
    <cellStyle name="Normal 2 2 2 2 2 2 2 2 2 2 2 2 2 2 7 13 2 2 4" xfId="8118" xr:uid="{00000000-0005-0000-0000-0000B91F0000}"/>
    <cellStyle name="Normal 2 2 2 2 2 2 2 2 2 2 2 2 2 2 7 13 2 2 5" xfId="8119" xr:uid="{00000000-0005-0000-0000-0000BA1F0000}"/>
    <cellStyle name="Normal 2 2 2 2 2 2 2 2 2 2 2 2 2 2 7 13 2 2 6" xfId="8120" xr:uid="{00000000-0005-0000-0000-0000BB1F0000}"/>
    <cellStyle name="Normal 2 2 2 2 2 2 2 2 2 2 2 2 2 2 7 13 2 3" xfId="8121" xr:uid="{00000000-0005-0000-0000-0000BC1F0000}"/>
    <cellStyle name="Normal 2 2 2 2 2 2 2 2 2 2 2 2 2 2 7 13 2 4" xfId="8122" xr:uid="{00000000-0005-0000-0000-0000BD1F0000}"/>
    <cellStyle name="Normal 2 2 2 2 2 2 2 2 2 2 2 2 2 2 7 13 2 5" xfId="8123" xr:uid="{00000000-0005-0000-0000-0000BE1F0000}"/>
    <cellStyle name="Normal 2 2 2 2 2 2 2 2 2 2 2 2 2 2 7 13 2 6" xfId="8124" xr:uid="{00000000-0005-0000-0000-0000BF1F0000}"/>
    <cellStyle name="Normal 2 2 2 2 2 2 2 2 2 2 2 2 2 2 7 13 2 7" xfId="8125" xr:uid="{00000000-0005-0000-0000-0000C01F0000}"/>
    <cellStyle name="Normal 2 2 2 2 2 2 2 2 2 2 2 2 2 2 7 13 2 8" xfId="8126" xr:uid="{00000000-0005-0000-0000-0000C11F0000}"/>
    <cellStyle name="Normal 2 2 2 2 2 2 2 2 2 2 2 2 2 2 7 13 2 8 2" xfId="8127" xr:uid="{00000000-0005-0000-0000-0000C21F0000}"/>
    <cellStyle name="Normal 2 2 2 2 2 2 2 2 2 2 2 2 2 2 7 13 2 8 3" xfId="8128" xr:uid="{00000000-0005-0000-0000-0000C31F0000}"/>
    <cellStyle name="Normal 2 2 2 2 2 2 2 2 2 2 2 2 2 2 7 13 2 8 4" xfId="8129" xr:uid="{00000000-0005-0000-0000-0000C41F0000}"/>
    <cellStyle name="Normal 2 2 2 2 2 2 2 2 2 2 2 2 2 2 7 13 2 9" xfId="8130" xr:uid="{00000000-0005-0000-0000-0000C51F0000}"/>
    <cellStyle name="Normal 2 2 2 2 2 2 2 2 2 2 2 2 2 2 7 13 3" xfId="8131" xr:uid="{00000000-0005-0000-0000-0000C61F0000}"/>
    <cellStyle name="Normal 2 2 2 2 2 2 2 2 2 2 2 2 2 2 7 13 3 2" xfId="8132" xr:uid="{00000000-0005-0000-0000-0000C71F0000}"/>
    <cellStyle name="Normal 2 2 2 2 2 2 2 2 2 2 2 2 2 2 7 13 3 2 2" xfId="8133" xr:uid="{00000000-0005-0000-0000-0000C81F0000}"/>
    <cellStyle name="Normal 2 2 2 2 2 2 2 2 2 2 2 2 2 2 7 13 3 2 3" xfId="8134" xr:uid="{00000000-0005-0000-0000-0000C91F0000}"/>
    <cellStyle name="Normal 2 2 2 2 2 2 2 2 2 2 2 2 2 2 7 13 3 2 4" xfId="8135" xr:uid="{00000000-0005-0000-0000-0000CA1F0000}"/>
    <cellStyle name="Normal 2 2 2 2 2 2 2 2 2 2 2 2 2 2 7 13 3 3" xfId="8136" xr:uid="{00000000-0005-0000-0000-0000CB1F0000}"/>
    <cellStyle name="Normal 2 2 2 2 2 2 2 2 2 2 2 2 2 2 7 13 3 4" xfId="8137" xr:uid="{00000000-0005-0000-0000-0000CC1F0000}"/>
    <cellStyle name="Normal 2 2 2 2 2 2 2 2 2 2 2 2 2 2 7 13 3 5" xfId="8138" xr:uid="{00000000-0005-0000-0000-0000CD1F0000}"/>
    <cellStyle name="Normal 2 2 2 2 2 2 2 2 2 2 2 2 2 2 7 13 3 6" xfId="8139" xr:uid="{00000000-0005-0000-0000-0000CE1F0000}"/>
    <cellStyle name="Normal 2 2 2 2 2 2 2 2 2 2 2 2 2 2 7 13 4" xfId="8140" xr:uid="{00000000-0005-0000-0000-0000CF1F0000}"/>
    <cellStyle name="Normal 2 2 2 2 2 2 2 2 2 2 2 2 2 2 7 13 5" xfId="8141" xr:uid="{00000000-0005-0000-0000-0000D01F0000}"/>
    <cellStyle name="Normal 2 2 2 2 2 2 2 2 2 2 2 2 2 2 7 13 6" xfId="8142" xr:uid="{00000000-0005-0000-0000-0000D11F0000}"/>
    <cellStyle name="Normal 2 2 2 2 2 2 2 2 2 2 2 2 2 2 7 13 7" xfId="8143" xr:uid="{00000000-0005-0000-0000-0000D21F0000}"/>
    <cellStyle name="Normal 2 2 2 2 2 2 2 2 2 2 2 2 2 2 7 13 8" xfId="8144" xr:uid="{00000000-0005-0000-0000-0000D31F0000}"/>
    <cellStyle name="Normal 2 2 2 2 2 2 2 2 2 2 2 2 2 2 7 13 8 2" xfId="8145" xr:uid="{00000000-0005-0000-0000-0000D41F0000}"/>
    <cellStyle name="Normal 2 2 2 2 2 2 2 2 2 2 2 2 2 2 7 13 8 3" xfId="8146" xr:uid="{00000000-0005-0000-0000-0000D51F0000}"/>
    <cellStyle name="Normal 2 2 2 2 2 2 2 2 2 2 2 2 2 2 7 13 8 4" xfId="8147" xr:uid="{00000000-0005-0000-0000-0000D61F0000}"/>
    <cellStyle name="Normal 2 2 2 2 2 2 2 2 2 2 2 2 2 2 7 13 9" xfId="8148" xr:uid="{00000000-0005-0000-0000-0000D71F0000}"/>
    <cellStyle name="Normal 2 2 2 2 2 2 2 2 2 2 2 2 2 2 7 14" xfId="8149" xr:uid="{00000000-0005-0000-0000-0000D81F0000}"/>
    <cellStyle name="Normal 2 2 2 2 2 2 2 2 2 2 2 2 2 2 7 15" xfId="8150" xr:uid="{00000000-0005-0000-0000-0000D91F0000}"/>
    <cellStyle name="Normal 2 2 2 2 2 2 2 2 2 2 2 2 2 2 7 15 2" xfId="8151" xr:uid="{00000000-0005-0000-0000-0000DA1F0000}"/>
    <cellStyle name="Normal 2 2 2 2 2 2 2 2 2 2 2 2 2 2 7 15 2 2" xfId="8152" xr:uid="{00000000-0005-0000-0000-0000DB1F0000}"/>
    <cellStyle name="Normal 2 2 2 2 2 2 2 2 2 2 2 2 2 2 7 15 2 3" xfId="8153" xr:uid="{00000000-0005-0000-0000-0000DC1F0000}"/>
    <cellStyle name="Normal 2 2 2 2 2 2 2 2 2 2 2 2 2 2 7 15 2 4" xfId="8154" xr:uid="{00000000-0005-0000-0000-0000DD1F0000}"/>
    <cellStyle name="Normal 2 2 2 2 2 2 2 2 2 2 2 2 2 2 7 15 3" xfId="8155" xr:uid="{00000000-0005-0000-0000-0000DE1F0000}"/>
    <cellStyle name="Normal 2 2 2 2 2 2 2 2 2 2 2 2 2 2 7 15 4" xfId="8156" xr:uid="{00000000-0005-0000-0000-0000DF1F0000}"/>
    <cellStyle name="Normal 2 2 2 2 2 2 2 2 2 2 2 2 2 2 7 15 5" xfId="8157" xr:uid="{00000000-0005-0000-0000-0000E01F0000}"/>
    <cellStyle name="Normal 2 2 2 2 2 2 2 2 2 2 2 2 2 2 7 15 6" xfId="8158" xr:uid="{00000000-0005-0000-0000-0000E11F0000}"/>
    <cellStyle name="Normal 2 2 2 2 2 2 2 2 2 2 2 2 2 2 7 16" xfId="8159" xr:uid="{00000000-0005-0000-0000-0000E21F0000}"/>
    <cellStyle name="Normal 2 2 2 2 2 2 2 2 2 2 2 2 2 2 7 17" xfId="8160" xr:uid="{00000000-0005-0000-0000-0000E31F0000}"/>
    <cellStyle name="Normal 2 2 2 2 2 2 2 2 2 2 2 2 2 2 7 18" xfId="8161" xr:uid="{00000000-0005-0000-0000-0000E41F0000}"/>
    <cellStyle name="Normal 2 2 2 2 2 2 2 2 2 2 2 2 2 2 7 19" xfId="8162" xr:uid="{00000000-0005-0000-0000-0000E51F0000}"/>
    <cellStyle name="Normal 2 2 2 2 2 2 2 2 2 2 2 2 2 2 7 2" xfId="8163" xr:uid="{00000000-0005-0000-0000-0000E61F0000}"/>
    <cellStyle name="Normal 2 2 2 2 2 2 2 2 2 2 2 2 2 2 7 2 10" xfId="8164" xr:uid="{00000000-0005-0000-0000-0000E71F0000}"/>
    <cellStyle name="Normal 2 2 2 2 2 2 2 2 2 2 2 2 2 2 7 2 11" xfId="8165" xr:uid="{00000000-0005-0000-0000-0000E81F0000}"/>
    <cellStyle name="Normal 2 2 2 2 2 2 2 2 2 2 2 2 2 2 7 2 12" xfId="8166" xr:uid="{00000000-0005-0000-0000-0000E91F0000}"/>
    <cellStyle name="Normal 2 2 2 2 2 2 2 2 2 2 2 2 2 2 7 2 13" xfId="8167" xr:uid="{00000000-0005-0000-0000-0000EA1F0000}"/>
    <cellStyle name="Normal 2 2 2 2 2 2 2 2 2 2 2 2 2 2 7 2 13 2" xfId="8168" xr:uid="{00000000-0005-0000-0000-0000EB1F0000}"/>
    <cellStyle name="Normal 2 2 2 2 2 2 2 2 2 2 2 2 2 2 7 2 13 3" xfId="8169" xr:uid="{00000000-0005-0000-0000-0000EC1F0000}"/>
    <cellStyle name="Normal 2 2 2 2 2 2 2 2 2 2 2 2 2 2 7 2 13 4" xfId="8170" xr:uid="{00000000-0005-0000-0000-0000ED1F0000}"/>
    <cellStyle name="Normal 2 2 2 2 2 2 2 2 2 2 2 2 2 2 7 2 14" xfId="8171" xr:uid="{00000000-0005-0000-0000-0000EE1F0000}"/>
    <cellStyle name="Normal 2 2 2 2 2 2 2 2 2 2 2 2 2 2 7 2 15" xfId="8172" xr:uid="{00000000-0005-0000-0000-0000EF1F0000}"/>
    <cellStyle name="Normal 2 2 2 2 2 2 2 2 2 2 2 2 2 2 7 2 16" xfId="8173" xr:uid="{00000000-0005-0000-0000-0000F01F0000}"/>
    <cellStyle name="Normal 2 2 2 2 2 2 2 2 2 2 2 2 2 2 7 2 2" xfId="8174" xr:uid="{00000000-0005-0000-0000-0000F11F0000}"/>
    <cellStyle name="Normal 2 2 2 2 2 2 2 2 2 2 2 2 2 2 7 2 2 10" xfId="8175" xr:uid="{00000000-0005-0000-0000-0000F21F0000}"/>
    <cellStyle name="Normal 2 2 2 2 2 2 2 2 2 2 2 2 2 2 7 2 2 11" xfId="8176" xr:uid="{00000000-0005-0000-0000-0000F31F0000}"/>
    <cellStyle name="Normal 2 2 2 2 2 2 2 2 2 2 2 2 2 2 7 2 2 11 2" xfId="8177" xr:uid="{00000000-0005-0000-0000-0000F41F0000}"/>
    <cellStyle name="Normal 2 2 2 2 2 2 2 2 2 2 2 2 2 2 7 2 2 11 3" xfId="8178" xr:uid="{00000000-0005-0000-0000-0000F51F0000}"/>
    <cellStyle name="Normal 2 2 2 2 2 2 2 2 2 2 2 2 2 2 7 2 2 11 4" xfId="8179" xr:uid="{00000000-0005-0000-0000-0000F61F0000}"/>
    <cellStyle name="Normal 2 2 2 2 2 2 2 2 2 2 2 2 2 2 7 2 2 12" xfId="8180" xr:uid="{00000000-0005-0000-0000-0000F71F0000}"/>
    <cellStyle name="Normal 2 2 2 2 2 2 2 2 2 2 2 2 2 2 7 2 2 13" xfId="8181" xr:uid="{00000000-0005-0000-0000-0000F81F0000}"/>
    <cellStyle name="Normal 2 2 2 2 2 2 2 2 2 2 2 2 2 2 7 2 2 14" xfId="8182" xr:uid="{00000000-0005-0000-0000-0000F91F0000}"/>
    <cellStyle name="Normal 2 2 2 2 2 2 2 2 2 2 2 2 2 2 7 2 2 2" xfId="8183" xr:uid="{00000000-0005-0000-0000-0000FA1F0000}"/>
    <cellStyle name="Normal 2 2 2 2 2 2 2 2 2 2 2 2 2 2 7 2 2 2 10" xfId="8184" xr:uid="{00000000-0005-0000-0000-0000FB1F0000}"/>
    <cellStyle name="Normal 2 2 2 2 2 2 2 2 2 2 2 2 2 2 7 2 2 2 11" xfId="8185" xr:uid="{00000000-0005-0000-0000-0000FC1F0000}"/>
    <cellStyle name="Normal 2 2 2 2 2 2 2 2 2 2 2 2 2 2 7 2 2 2 2" xfId="8186" xr:uid="{00000000-0005-0000-0000-0000FD1F0000}"/>
    <cellStyle name="Normal 2 2 2 2 2 2 2 2 2 2 2 2 2 2 7 2 2 2 2 10" xfId="8187" xr:uid="{00000000-0005-0000-0000-0000FE1F0000}"/>
    <cellStyle name="Normal 2 2 2 2 2 2 2 2 2 2 2 2 2 2 7 2 2 2 2 11" xfId="8188" xr:uid="{00000000-0005-0000-0000-0000FF1F0000}"/>
    <cellStyle name="Normal 2 2 2 2 2 2 2 2 2 2 2 2 2 2 7 2 2 2 2 2" xfId="8189" xr:uid="{00000000-0005-0000-0000-000000200000}"/>
    <cellStyle name="Normal 2 2 2 2 2 2 2 2 2 2 2 2 2 2 7 2 2 2 2 2 2" xfId="8190" xr:uid="{00000000-0005-0000-0000-000001200000}"/>
    <cellStyle name="Normal 2 2 2 2 2 2 2 2 2 2 2 2 2 2 7 2 2 2 2 2 2 2" xfId="8191" xr:uid="{00000000-0005-0000-0000-000002200000}"/>
    <cellStyle name="Normal 2 2 2 2 2 2 2 2 2 2 2 2 2 2 7 2 2 2 2 2 2 3" xfId="8192" xr:uid="{00000000-0005-0000-0000-000003200000}"/>
    <cellStyle name="Normal 2 2 2 2 2 2 2 2 2 2 2 2 2 2 7 2 2 2 2 2 2 4" xfId="8193" xr:uid="{00000000-0005-0000-0000-000004200000}"/>
    <cellStyle name="Normal 2 2 2 2 2 2 2 2 2 2 2 2 2 2 7 2 2 2 2 2 3" xfId="8194" xr:uid="{00000000-0005-0000-0000-000005200000}"/>
    <cellStyle name="Normal 2 2 2 2 2 2 2 2 2 2 2 2 2 2 7 2 2 2 2 2 4" xfId="8195" xr:uid="{00000000-0005-0000-0000-000006200000}"/>
    <cellStyle name="Normal 2 2 2 2 2 2 2 2 2 2 2 2 2 2 7 2 2 2 2 2 5" xfId="8196" xr:uid="{00000000-0005-0000-0000-000007200000}"/>
    <cellStyle name="Normal 2 2 2 2 2 2 2 2 2 2 2 2 2 2 7 2 2 2 2 2 6" xfId="8197" xr:uid="{00000000-0005-0000-0000-000008200000}"/>
    <cellStyle name="Normal 2 2 2 2 2 2 2 2 2 2 2 2 2 2 7 2 2 2 2 3" xfId="8198" xr:uid="{00000000-0005-0000-0000-000009200000}"/>
    <cellStyle name="Normal 2 2 2 2 2 2 2 2 2 2 2 2 2 2 7 2 2 2 2 4" xfId="8199" xr:uid="{00000000-0005-0000-0000-00000A200000}"/>
    <cellStyle name="Normal 2 2 2 2 2 2 2 2 2 2 2 2 2 2 7 2 2 2 2 5" xfId="8200" xr:uid="{00000000-0005-0000-0000-00000B200000}"/>
    <cellStyle name="Normal 2 2 2 2 2 2 2 2 2 2 2 2 2 2 7 2 2 2 2 6" xfId="8201" xr:uid="{00000000-0005-0000-0000-00000C200000}"/>
    <cellStyle name="Normal 2 2 2 2 2 2 2 2 2 2 2 2 2 2 7 2 2 2 2 7" xfId="8202" xr:uid="{00000000-0005-0000-0000-00000D200000}"/>
    <cellStyle name="Normal 2 2 2 2 2 2 2 2 2 2 2 2 2 2 7 2 2 2 2 8" xfId="8203" xr:uid="{00000000-0005-0000-0000-00000E200000}"/>
    <cellStyle name="Normal 2 2 2 2 2 2 2 2 2 2 2 2 2 2 7 2 2 2 2 8 2" xfId="8204" xr:uid="{00000000-0005-0000-0000-00000F200000}"/>
    <cellStyle name="Normal 2 2 2 2 2 2 2 2 2 2 2 2 2 2 7 2 2 2 2 8 3" xfId="8205" xr:uid="{00000000-0005-0000-0000-000010200000}"/>
    <cellStyle name="Normal 2 2 2 2 2 2 2 2 2 2 2 2 2 2 7 2 2 2 2 8 4" xfId="8206" xr:uid="{00000000-0005-0000-0000-000011200000}"/>
    <cellStyle name="Normal 2 2 2 2 2 2 2 2 2 2 2 2 2 2 7 2 2 2 2 9" xfId="8207" xr:uid="{00000000-0005-0000-0000-000012200000}"/>
    <cellStyle name="Normal 2 2 2 2 2 2 2 2 2 2 2 2 2 2 7 2 2 2 3" xfId="8208" xr:uid="{00000000-0005-0000-0000-000013200000}"/>
    <cellStyle name="Normal 2 2 2 2 2 2 2 2 2 2 2 2 2 2 7 2 2 2 3 2" xfId="8209" xr:uid="{00000000-0005-0000-0000-000014200000}"/>
    <cellStyle name="Normal 2 2 2 2 2 2 2 2 2 2 2 2 2 2 7 2 2 2 3 2 2" xfId="8210" xr:uid="{00000000-0005-0000-0000-000015200000}"/>
    <cellStyle name="Normal 2 2 2 2 2 2 2 2 2 2 2 2 2 2 7 2 2 2 3 2 3" xfId="8211" xr:uid="{00000000-0005-0000-0000-000016200000}"/>
    <cellStyle name="Normal 2 2 2 2 2 2 2 2 2 2 2 2 2 2 7 2 2 2 3 2 4" xfId="8212" xr:uid="{00000000-0005-0000-0000-000017200000}"/>
    <cellStyle name="Normal 2 2 2 2 2 2 2 2 2 2 2 2 2 2 7 2 2 2 3 3" xfId="8213" xr:uid="{00000000-0005-0000-0000-000018200000}"/>
    <cellStyle name="Normal 2 2 2 2 2 2 2 2 2 2 2 2 2 2 7 2 2 2 3 4" xfId="8214" xr:uid="{00000000-0005-0000-0000-000019200000}"/>
    <cellStyle name="Normal 2 2 2 2 2 2 2 2 2 2 2 2 2 2 7 2 2 2 3 5" xfId="8215" xr:uid="{00000000-0005-0000-0000-00001A200000}"/>
    <cellStyle name="Normal 2 2 2 2 2 2 2 2 2 2 2 2 2 2 7 2 2 2 3 6" xfId="8216" xr:uid="{00000000-0005-0000-0000-00001B200000}"/>
    <cellStyle name="Normal 2 2 2 2 2 2 2 2 2 2 2 2 2 2 7 2 2 2 4" xfId="8217" xr:uid="{00000000-0005-0000-0000-00001C200000}"/>
    <cellStyle name="Normal 2 2 2 2 2 2 2 2 2 2 2 2 2 2 7 2 2 2 5" xfId="8218" xr:uid="{00000000-0005-0000-0000-00001D200000}"/>
    <cellStyle name="Normal 2 2 2 2 2 2 2 2 2 2 2 2 2 2 7 2 2 2 6" xfId="8219" xr:uid="{00000000-0005-0000-0000-00001E200000}"/>
    <cellStyle name="Normal 2 2 2 2 2 2 2 2 2 2 2 2 2 2 7 2 2 2 7" xfId="8220" xr:uid="{00000000-0005-0000-0000-00001F200000}"/>
    <cellStyle name="Normal 2 2 2 2 2 2 2 2 2 2 2 2 2 2 7 2 2 2 8" xfId="8221" xr:uid="{00000000-0005-0000-0000-000020200000}"/>
    <cellStyle name="Normal 2 2 2 2 2 2 2 2 2 2 2 2 2 2 7 2 2 2 8 2" xfId="8222" xr:uid="{00000000-0005-0000-0000-000021200000}"/>
    <cellStyle name="Normal 2 2 2 2 2 2 2 2 2 2 2 2 2 2 7 2 2 2 8 3" xfId="8223" xr:uid="{00000000-0005-0000-0000-000022200000}"/>
    <cellStyle name="Normal 2 2 2 2 2 2 2 2 2 2 2 2 2 2 7 2 2 2 8 4" xfId="8224" xr:uid="{00000000-0005-0000-0000-000023200000}"/>
    <cellStyle name="Normal 2 2 2 2 2 2 2 2 2 2 2 2 2 2 7 2 2 2 9" xfId="8225" xr:uid="{00000000-0005-0000-0000-000024200000}"/>
    <cellStyle name="Normal 2 2 2 2 2 2 2 2 2 2 2 2 2 2 7 2 2 3" xfId="8226" xr:uid="{00000000-0005-0000-0000-000025200000}"/>
    <cellStyle name="Normal 2 2 2 2 2 2 2 2 2 2 2 2 2 2 7 2 2 4" xfId="8227" xr:uid="{00000000-0005-0000-0000-000026200000}"/>
    <cellStyle name="Normal 2 2 2 2 2 2 2 2 2 2 2 2 2 2 7 2 2 5" xfId="8228" xr:uid="{00000000-0005-0000-0000-000027200000}"/>
    <cellStyle name="Normal 2 2 2 2 2 2 2 2 2 2 2 2 2 2 7 2 2 5 2" xfId="8229" xr:uid="{00000000-0005-0000-0000-000028200000}"/>
    <cellStyle name="Normal 2 2 2 2 2 2 2 2 2 2 2 2 2 2 7 2 2 5 2 2" xfId="8230" xr:uid="{00000000-0005-0000-0000-000029200000}"/>
    <cellStyle name="Normal 2 2 2 2 2 2 2 2 2 2 2 2 2 2 7 2 2 5 2 3" xfId="8231" xr:uid="{00000000-0005-0000-0000-00002A200000}"/>
    <cellStyle name="Normal 2 2 2 2 2 2 2 2 2 2 2 2 2 2 7 2 2 5 2 4" xfId="8232" xr:uid="{00000000-0005-0000-0000-00002B200000}"/>
    <cellStyle name="Normal 2 2 2 2 2 2 2 2 2 2 2 2 2 2 7 2 2 5 3" xfId="8233" xr:uid="{00000000-0005-0000-0000-00002C200000}"/>
    <cellStyle name="Normal 2 2 2 2 2 2 2 2 2 2 2 2 2 2 7 2 2 5 4" xfId="8234" xr:uid="{00000000-0005-0000-0000-00002D200000}"/>
    <cellStyle name="Normal 2 2 2 2 2 2 2 2 2 2 2 2 2 2 7 2 2 5 5" xfId="8235" xr:uid="{00000000-0005-0000-0000-00002E200000}"/>
    <cellStyle name="Normal 2 2 2 2 2 2 2 2 2 2 2 2 2 2 7 2 2 5 6" xfId="8236" xr:uid="{00000000-0005-0000-0000-00002F200000}"/>
    <cellStyle name="Normal 2 2 2 2 2 2 2 2 2 2 2 2 2 2 7 2 2 6" xfId="8237" xr:uid="{00000000-0005-0000-0000-000030200000}"/>
    <cellStyle name="Normal 2 2 2 2 2 2 2 2 2 2 2 2 2 2 7 2 2 7" xfId="8238" xr:uid="{00000000-0005-0000-0000-000031200000}"/>
    <cellStyle name="Normal 2 2 2 2 2 2 2 2 2 2 2 2 2 2 7 2 2 8" xfId="8239" xr:uid="{00000000-0005-0000-0000-000032200000}"/>
    <cellStyle name="Normal 2 2 2 2 2 2 2 2 2 2 2 2 2 2 7 2 2 9" xfId="8240" xr:uid="{00000000-0005-0000-0000-000033200000}"/>
    <cellStyle name="Normal 2 2 2 2 2 2 2 2 2 2 2 2 2 2 7 2 3" xfId="8241" xr:uid="{00000000-0005-0000-0000-000034200000}"/>
    <cellStyle name="Normal 2 2 2 2 2 2 2 2 2 2 2 2 2 2 7 2 4" xfId="8242" xr:uid="{00000000-0005-0000-0000-000035200000}"/>
    <cellStyle name="Normal 2 2 2 2 2 2 2 2 2 2 2 2 2 2 7 2 5" xfId="8243" xr:uid="{00000000-0005-0000-0000-000036200000}"/>
    <cellStyle name="Normal 2 2 2 2 2 2 2 2 2 2 2 2 2 2 7 2 5 10" xfId="8244" xr:uid="{00000000-0005-0000-0000-000037200000}"/>
    <cellStyle name="Normal 2 2 2 2 2 2 2 2 2 2 2 2 2 2 7 2 5 11" xfId="8245" xr:uid="{00000000-0005-0000-0000-000038200000}"/>
    <cellStyle name="Normal 2 2 2 2 2 2 2 2 2 2 2 2 2 2 7 2 5 2" xfId="8246" xr:uid="{00000000-0005-0000-0000-000039200000}"/>
    <cellStyle name="Normal 2 2 2 2 2 2 2 2 2 2 2 2 2 2 7 2 5 2 10" xfId="8247" xr:uid="{00000000-0005-0000-0000-00003A200000}"/>
    <cellStyle name="Normal 2 2 2 2 2 2 2 2 2 2 2 2 2 2 7 2 5 2 11" xfId="8248" xr:uid="{00000000-0005-0000-0000-00003B200000}"/>
    <cellStyle name="Normal 2 2 2 2 2 2 2 2 2 2 2 2 2 2 7 2 5 2 2" xfId="8249" xr:uid="{00000000-0005-0000-0000-00003C200000}"/>
    <cellStyle name="Normal 2 2 2 2 2 2 2 2 2 2 2 2 2 2 7 2 5 2 2 2" xfId="8250" xr:uid="{00000000-0005-0000-0000-00003D200000}"/>
    <cellStyle name="Normal 2 2 2 2 2 2 2 2 2 2 2 2 2 2 7 2 5 2 2 2 2" xfId="8251" xr:uid="{00000000-0005-0000-0000-00003E200000}"/>
    <cellStyle name="Normal 2 2 2 2 2 2 2 2 2 2 2 2 2 2 7 2 5 2 2 2 3" xfId="8252" xr:uid="{00000000-0005-0000-0000-00003F200000}"/>
    <cellStyle name="Normal 2 2 2 2 2 2 2 2 2 2 2 2 2 2 7 2 5 2 2 2 4" xfId="8253" xr:uid="{00000000-0005-0000-0000-000040200000}"/>
    <cellStyle name="Normal 2 2 2 2 2 2 2 2 2 2 2 2 2 2 7 2 5 2 2 3" xfId="8254" xr:uid="{00000000-0005-0000-0000-000041200000}"/>
    <cellStyle name="Normal 2 2 2 2 2 2 2 2 2 2 2 2 2 2 7 2 5 2 2 4" xfId="8255" xr:uid="{00000000-0005-0000-0000-000042200000}"/>
    <cellStyle name="Normal 2 2 2 2 2 2 2 2 2 2 2 2 2 2 7 2 5 2 2 5" xfId="8256" xr:uid="{00000000-0005-0000-0000-000043200000}"/>
    <cellStyle name="Normal 2 2 2 2 2 2 2 2 2 2 2 2 2 2 7 2 5 2 2 6" xfId="8257" xr:uid="{00000000-0005-0000-0000-000044200000}"/>
    <cellStyle name="Normal 2 2 2 2 2 2 2 2 2 2 2 2 2 2 7 2 5 2 3" xfId="8258" xr:uid="{00000000-0005-0000-0000-000045200000}"/>
    <cellStyle name="Normal 2 2 2 2 2 2 2 2 2 2 2 2 2 2 7 2 5 2 4" xfId="8259" xr:uid="{00000000-0005-0000-0000-000046200000}"/>
    <cellStyle name="Normal 2 2 2 2 2 2 2 2 2 2 2 2 2 2 7 2 5 2 5" xfId="8260" xr:uid="{00000000-0005-0000-0000-000047200000}"/>
    <cellStyle name="Normal 2 2 2 2 2 2 2 2 2 2 2 2 2 2 7 2 5 2 6" xfId="8261" xr:uid="{00000000-0005-0000-0000-000048200000}"/>
    <cellStyle name="Normal 2 2 2 2 2 2 2 2 2 2 2 2 2 2 7 2 5 2 7" xfId="8262" xr:uid="{00000000-0005-0000-0000-000049200000}"/>
    <cellStyle name="Normal 2 2 2 2 2 2 2 2 2 2 2 2 2 2 7 2 5 2 8" xfId="8263" xr:uid="{00000000-0005-0000-0000-00004A200000}"/>
    <cellStyle name="Normal 2 2 2 2 2 2 2 2 2 2 2 2 2 2 7 2 5 2 8 2" xfId="8264" xr:uid="{00000000-0005-0000-0000-00004B200000}"/>
    <cellStyle name="Normal 2 2 2 2 2 2 2 2 2 2 2 2 2 2 7 2 5 2 8 3" xfId="8265" xr:uid="{00000000-0005-0000-0000-00004C200000}"/>
    <cellStyle name="Normal 2 2 2 2 2 2 2 2 2 2 2 2 2 2 7 2 5 2 8 4" xfId="8266" xr:uid="{00000000-0005-0000-0000-00004D200000}"/>
    <cellStyle name="Normal 2 2 2 2 2 2 2 2 2 2 2 2 2 2 7 2 5 2 9" xfId="8267" xr:uid="{00000000-0005-0000-0000-00004E200000}"/>
    <cellStyle name="Normal 2 2 2 2 2 2 2 2 2 2 2 2 2 2 7 2 5 3" xfId="8268" xr:uid="{00000000-0005-0000-0000-00004F200000}"/>
    <cellStyle name="Normal 2 2 2 2 2 2 2 2 2 2 2 2 2 2 7 2 5 3 2" xfId="8269" xr:uid="{00000000-0005-0000-0000-000050200000}"/>
    <cellStyle name="Normal 2 2 2 2 2 2 2 2 2 2 2 2 2 2 7 2 5 3 2 2" xfId="8270" xr:uid="{00000000-0005-0000-0000-000051200000}"/>
    <cellStyle name="Normal 2 2 2 2 2 2 2 2 2 2 2 2 2 2 7 2 5 3 2 3" xfId="8271" xr:uid="{00000000-0005-0000-0000-000052200000}"/>
    <cellStyle name="Normal 2 2 2 2 2 2 2 2 2 2 2 2 2 2 7 2 5 3 2 4" xfId="8272" xr:uid="{00000000-0005-0000-0000-000053200000}"/>
    <cellStyle name="Normal 2 2 2 2 2 2 2 2 2 2 2 2 2 2 7 2 5 3 3" xfId="8273" xr:uid="{00000000-0005-0000-0000-000054200000}"/>
    <cellStyle name="Normal 2 2 2 2 2 2 2 2 2 2 2 2 2 2 7 2 5 3 4" xfId="8274" xr:uid="{00000000-0005-0000-0000-000055200000}"/>
    <cellStyle name="Normal 2 2 2 2 2 2 2 2 2 2 2 2 2 2 7 2 5 3 5" xfId="8275" xr:uid="{00000000-0005-0000-0000-000056200000}"/>
    <cellStyle name="Normal 2 2 2 2 2 2 2 2 2 2 2 2 2 2 7 2 5 3 6" xfId="8276" xr:uid="{00000000-0005-0000-0000-000057200000}"/>
    <cellStyle name="Normal 2 2 2 2 2 2 2 2 2 2 2 2 2 2 7 2 5 4" xfId="8277" xr:uid="{00000000-0005-0000-0000-000058200000}"/>
    <cellStyle name="Normal 2 2 2 2 2 2 2 2 2 2 2 2 2 2 7 2 5 5" xfId="8278" xr:uid="{00000000-0005-0000-0000-000059200000}"/>
    <cellStyle name="Normal 2 2 2 2 2 2 2 2 2 2 2 2 2 2 7 2 5 6" xfId="8279" xr:uid="{00000000-0005-0000-0000-00005A200000}"/>
    <cellStyle name="Normal 2 2 2 2 2 2 2 2 2 2 2 2 2 2 7 2 5 7" xfId="8280" xr:uid="{00000000-0005-0000-0000-00005B200000}"/>
    <cellStyle name="Normal 2 2 2 2 2 2 2 2 2 2 2 2 2 2 7 2 5 8" xfId="8281" xr:uid="{00000000-0005-0000-0000-00005C200000}"/>
    <cellStyle name="Normal 2 2 2 2 2 2 2 2 2 2 2 2 2 2 7 2 5 8 2" xfId="8282" xr:uid="{00000000-0005-0000-0000-00005D200000}"/>
    <cellStyle name="Normal 2 2 2 2 2 2 2 2 2 2 2 2 2 2 7 2 5 8 3" xfId="8283" xr:uid="{00000000-0005-0000-0000-00005E200000}"/>
    <cellStyle name="Normal 2 2 2 2 2 2 2 2 2 2 2 2 2 2 7 2 5 8 4" xfId="8284" xr:uid="{00000000-0005-0000-0000-00005F200000}"/>
    <cellStyle name="Normal 2 2 2 2 2 2 2 2 2 2 2 2 2 2 7 2 5 9" xfId="8285" xr:uid="{00000000-0005-0000-0000-000060200000}"/>
    <cellStyle name="Normal 2 2 2 2 2 2 2 2 2 2 2 2 2 2 7 2 6" xfId="8286" xr:uid="{00000000-0005-0000-0000-000061200000}"/>
    <cellStyle name="Normal 2 2 2 2 2 2 2 2 2 2 2 2 2 2 7 2 7" xfId="8287" xr:uid="{00000000-0005-0000-0000-000062200000}"/>
    <cellStyle name="Normal 2 2 2 2 2 2 2 2 2 2 2 2 2 2 7 2 7 2" xfId="8288" xr:uid="{00000000-0005-0000-0000-000063200000}"/>
    <cellStyle name="Normal 2 2 2 2 2 2 2 2 2 2 2 2 2 2 7 2 7 2 2" xfId="8289" xr:uid="{00000000-0005-0000-0000-000064200000}"/>
    <cellStyle name="Normal 2 2 2 2 2 2 2 2 2 2 2 2 2 2 7 2 7 2 3" xfId="8290" xr:uid="{00000000-0005-0000-0000-000065200000}"/>
    <cellStyle name="Normal 2 2 2 2 2 2 2 2 2 2 2 2 2 2 7 2 7 2 4" xfId="8291" xr:uid="{00000000-0005-0000-0000-000066200000}"/>
    <cellStyle name="Normal 2 2 2 2 2 2 2 2 2 2 2 2 2 2 7 2 7 3" xfId="8292" xr:uid="{00000000-0005-0000-0000-000067200000}"/>
    <cellStyle name="Normal 2 2 2 2 2 2 2 2 2 2 2 2 2 2 7 2 7 4" xfId="8293" xr:uid="{00000000-0005-0000-0000-000068200000}"/>
    <cellStyle name="Normal 2 2 2 2 2 2 2 2 2 2 2 2 2 2 7 2 7 5" xfId="8294" xr:uid="{00000000-0005-0000-0000-000069200000}"/>
    <cellStyle name="Normal 2 2 2 2 2 2 2 2 2 2 2 2 2 2 7 2 7 6" xfId="8295" xr:uid="{00000000-0005-0000-0000-00006A200000}"/>
    <cellStyle name="Normal 2 2 2 2 2 2 2 2 2 2 2 2 2 2 7 2 8" xfId="8296" xr:uid="{00000000-0005-0000-0000-00006B200000}"/>
    <cellStyle name="Normal 2 2 2 2 2 2 2 2 2 2 2 2 2 2 7 2 9" xfId="8297" xr:uid="{00000000-0005-0000-0000-00006C200000}"/>
    <cellStyle name="Normal 2 2 2 2 2 2 2 2 2 2 2 2 2 2 7 20" xfId="8298" xr:uid="{00000000-0005-0000-0000-00006D200000}"/>
    <cellStyle name="Normal 2 2 2 2 2 2 2 2 2 2 2 2 2 2 7 21" xfId="8299" xr:uid="{00000000-0005-0000-0000-00006E200000}"/>
    <cellStyle name="Normal 2 2 2 2 2 2 2 2 2 2 2 2 2 2 7 21 2" xfId="8300" xr:uid="{00000000-0005-0000-0000-00006F200000}"/>
    <cellStyle name="Normal 2 2 2 2 2 2 2 2 2 2 2 2 2 2 7 21 3" xfId="8301" xr:uid="{00000000-0005-0000-0000-000070200000}"/>
    <cellStyle name="Normal 2 2 2 2 2 2 2 2 2 2 2 2 2 2 7 21 4" xfId="8302" xr:uid="{00000000-0005-0000-0000-000071200000}"/>
    <cellStyle name="Normal 2 2 2 2 2 2 2 2 2 2 2 2 2 2 7 22" xfId="8303" xr:uid="{00000000-0005-0000-0000-000072200000}"/>
    <cellStyle name="Normal 2 2 2 2 2 2 2 2 2 2 2 2 2 2 7 23" xfId="8304" xr:uid="{00000000-0005-0000-0000-000073200000}"/>
    <cellStyle name="Normal 2 2 2 2 2 2 2 2 2 2 2 2 2 2 7 24" xfId="8305" xr:uid="{00000000-0005-0000-0000-000074200000}"/>
    <cellStyle name="Normal 2 2 2 2 2 2 2 2 2 2 2 2 2 2 7 3" xfId="8306" xr:uid="{00000000-0005-0000-0000-000075200000}"/>
    <cellStyle name="Normal 2 2 2 2 2 2 2 2 2 2 2 2 2 2 7 4" xfId="8307" xr:uid="{00000000-0005-0000-0000-000076200000}"/>
    <cellStyle name="Normal 2 2 2 2 2 2 2 2 2 2 2 2 2 2 7 5" xfId="8308" xr:uid="{00000000-0005-0000-0000-000077200000}"/>
    <cellStyle name="Normal 2 2 2 2 2 2 2 2 2 2 2 2 2 2 7 6" xfId="8309" xr:uid="{00000000-0005-0000-0000-000078200000}"/>
    <cellStyle name="Normal 2 2 2 2 2 2 2 2 2 2 2 2 2 2 7 7" xfId="8310" xr:uid="{00000000-0005-0000-0000-000079200000}"/>
    <cellStyle name="Normal 2 2 2 2 2 2 2 2 2 2 2 2 2 2 7 8" xfId="8311" xr:uid="{00000000-0005-0000-0000-00007A200000}"/>
    <cellStyle name="Normal 2 2 2 2 2 2 2 2 2 2 2 2 2 2 7 9" xfId="8312" xr:uid="{00000000-0005-0000-0000-00007B200000}"/>
    <cellStyle name="Normal 2 2 2 2 2 2 2 2 2 2 2 2 2 2 70" xfId="8313" xr:uid="{00000000-0005-0000-0000-00007C200000}"/>
    <cellStyle name="Normal 2 2 2 2 2 2 2 2 2 2 2 2 2 2 71" xfId="8314" xr:uid="{00000000-0005-0000-0000-00007D200000}"/>
    <cellStyle name="Normal 2 2 2 2 2 2 2 2 2 2 2 2 2 2 72" xfId="8315" xr:uid="{00000000-0005-0000-0000-00007E200000}"/>
    <cellStyle name="Normal 2 2 2 2 2 2 2 2 2 2 2 2 2 2 73" xfId="8316" xr:uid="{00000000-0005-0000-0000-00007F200000}"/>
    <cellStyle name="Normal 2 2 2 2 2 2 2 2 2 2 2 2 2 2 74" xfId="8317" xr:uid="{00000000-0005-0000-0000-000080200000}"/>
    <cellStyle name="Normal 2 2 2 2 2 2 2 2 2 2 2 2 2 2 75" xfId="8318" xr:uid="{00000000-0005-0000-0000-000081200000}"/>
    <cellStyle name="Normal 2 2 2 2 2 2 2 2 2 2 2 2 2 2 76" xfId="8319" xr:uid="{00000000-0005-0000-0000-000082200000}"/>
    <cellStyle name="Normal 2 2 2 2 2 2 2 2 2 2 2 2 2 2 77" xfId="8320" xr:uid="{00000000-0005-0000-0000-000083200000}"/>
    <cellStyle name="Normal 2 2 2 2 2 2 2 2 2 2 2 2 2 2 78" xfId="8321" xr:uid="{00000000-0005-0000-0000-000084200000}"/>
    <cellStyle name="Normal 2 2 2 2 2 2 2 2 2 2 2 2 2 2 79" xfId="8322" xr:uid="{00000000-0005-0000-0000-000085200000}"/>
    <cellStyle name="Normal 2 2 2 2 2 2 2 2 2 2 2 2 2 2 8" xfId="8323" xr:uid="{00000000-0005-0000-0000-000086200000}"/>
    <cellStyle name="Normal 2 2 2 2 2 2 2 2 2 2 2 2 2 2 8 10" xfId="8324" xr:uid="{00000000-0005-0000-0000-000087200000}"/>
    <cellStyle name="Normal 2 2 2 2 2 2 2 2 2 2 2 2 2 2 8 11" xfId="8325" xr:uid="{00000000-0005-0000-0000-000088200000}"/>
    <cellStyle name="Normal 2 2 2 2 2 2 2 2 2 2 2 2 2 2 8 12" xfId="8326" xr:uid="{00000000-0005-0000-0000-000089200000}"/>
    <cellStyle name="Normal 2 2 2 2 2 2 2 2 2 2 2 2 2 2 8 13" xfId="8327" xr:uid="{00000000-0005-0000-0000-00008A200000}"/>
    <cellStyle name="Normal 2 2 2 2 2 2 2 2 2 2 2 2 2 2 8 13 2" xfId="8328" xr:uid="{00000000-0005-0000-0000-00008B200000}"/>
    <cellStyle name="Normal 2 2 2 2 2 2 2 2 2 2 2 2 2 2 8 13 3" xfId="8329" xr:uid="{00000000-0005-0000-0000-00008C200000}"/>
    <cellStyle name="Normal 2 2 2 2 2 2 2 2 2 2 2 2 2 2 8 13 4" xfId="8330" xr:uid="{00000000-0005-0000-0000-00008D200000}"/>
    <cellStyle name="Normal 2 2 2 2 2 2 2 2 2 2 2 2 2 2 8 14" xfId="8331" xr:uid="{00000000-0005-0000-0000-00008E200000}"/>
    <cellStyle name="Normal 2 2 2 2 2 2 2 2 2 2 2 2 2 2 8 15" xfId="8332" xr:uid="{00000000-0005-0000-0000-00008F200000}"/>
    <cellStyle name="Normal 2 2 2 2 2 2 2 2 2 2 2 2 2 2 8 16" xfId="8333" xr:uid="{00000000-0005-0000-0000-000090200000}"/>
    <cellStyle name="Normal 2 2 2 2 2 2 2 2 2 2 2 2 2 2 8 2" xfId="8334" xr:uid="{00000000-0005-0000-0000-000091200000}"/>
    <cellStyle name="Normal 2 2 2 2 2 2 2 2 2 2 2 2 2 2 8 2 10" xfId="8335" xr:uid="{00000000-0005-0000-0000-000092200000}"/>
    <cellStyle name="Normal 2 2 2 2 2 2 2 2 2 2 2 2 2 2 8 2 11" xfId="8336" xr:uid="{00000000-0005-0000-0000-000093200000}"/>
    <cellStyle name="Normal 2 2 2 2 2 2 2 2 2 2 2 2 2 2 8 2 11 2" xfId="8337" xr:uid="{00000000-0005-0000-0000-000094200000}"/>
    <cellStyle name="Normal 2 2 2 2 2 2 2 2 2 2 2 2 2 2 8 2 11 3" xfId="8338" xr:uid="{00000000-0005-0000-0000-000095200000}"/>
    <cellStyle name="Normal 2 2 2 2 2 2 2 2 2 2 2 2 2 2 8 2 11 4" xfId="8339" xr:uid="{00000000-0005-0000-0000-000096200000}"/>
    <cellStyle name="Normal 2 2 2 2 2 2 2 2 2 2 2 2 2 2 8 2 12" xfId="8340" xr:uid="{00000000-0005-0000-0000-000097200000}"/>
    <cellStyle name="Normal 2 2 2 2 2 2 2 2 2 2 2 2 2 2 8 2 13" xfId="8341" xr:uid="{00000000-0005-0000-0000-000098200000}"/>
    <cellStyle name="Normal 2 2 2 2 2 2 2 2 2 2 2 2 2 2 8 2 14" xfId="8342" xr:uid="{00000000-0005-0000-0000-000099200000}"/>
    <cellStyle name="Normal 2 2 2 2 2 2 2 2 2 2 2 2 2 2 8 2 2" xfId="8343" xr:uid="{00000000-0005-0000-0000-00009A200000}"/>
    <cellStyle name="Normal 2 2 2 2 2 2 2 2 2 2 2 2 2 2 8 2 2 10" xfId="8344" xr:uid="{00000000-0005-0000-0000-00009B200000}"/>
    <cellStyle name="Normal 2 2 2 2 2 2 2 2 2 2 2 2 2 2 8 2 2 11" xfId="8345" xr:uid="{00000000-0005-0000-0000-00009C200000}"/>
    <cellStyle name="Normal 2 2 2 2 2 2 2 2 2 2 2 2 2 2 8 2 2 2" xfId="8346" xr:uid="{00000000-0005-0000-0000-00009D200000}"/>
    <cellStyle name="Normal 2 2 2 2 2 2 2 2 2 2 2 2 2 2 8 2 2 2 10" xfId="8347" xr:uid="{00000000-0005-0000-0000-00009E200000}"/>
    <cellStyle name="Normal 2 2 2 2 2 2 2 2 2 2 2 2 2 2 8 2 2 2 11" xfId="8348" xr:uid="{00000000-0005-0000-0000-00009F200000}"/>
    <cellStyle name="Normal 2 2 2 2 2 2 2 2 2 2 2 2 2 2 8 2 2 2 2" xfId="8349" xr:uid="{00000000-0005-0000-0000-0000A0200000}"/>
    <cellStyle name="Normal 2 2 2 2 2 2 2 2 2 2 2 2 2 2 8 2 2 2 2 2" xfId="8350" xr:uid="{00000000-0005-0000-0000-0000A1200000}"/>
    <cellStyle name="Normal 2 2 2 2 2 2 2 2 2 2 2 2 2 2 8 2 2 2 2 2 2" xfId="8351" xr:uid="{00000000-0005-0000-0000-0000A2200000}"/>
    <cellStyle name="Normal 2 2 2 2 2 2 2 2 2 2 2 2 2 2 8 2 2 2 2 2 3" xfId="8352" xr:uid="{00000000-0005-0000-0000-0000A3200000}"/>
    <cellStyle name="Normal 2 2 2 2 2 2 2 2 2 2 2 2 2 2 8 2 2 2 2 2 4" xfId="8353" xr:uid="{00000000-0005-0000-0000-0000A4200000}"/>
    <cellStyle name="Normal 2 2 2 2 2 2 2 2 2 2 2 2 2 2 8 2 2 2 2 3" xfId="8354" xr:uid="{00000000-0005-0000-0000-0000A5200000}"/>
    <cellStyle name="Normal 2 2 2 2 2 2 2 2 2 2 2 2 2 2 8 2 2 2 2 4" xfId="8355" xr:uid="{00000000-0005-0000-0000-0000A6200000}"/>
    <cellStyle name="Normal 2 2 2 2 2 2 2 2 2 2 2 2 2 2 8 2 2 2 2 5" xfId="8356" xr:uid="{00000000-0005-0000-0000-0000A7200000}"/>
    <cellStyle name="Normal 2 2 2 2 2 2 2 2 2 2 2 2 2 2 8 2 2 2 2 6" xfId="8357" xr:uid="{00000000-0005-0000-0000-0000A8200000}"/>
    <cellStyle name="Normal 2 2 2 2 2 2 2 2 2 2 2 2 2 2 8 2 2 2 3" xfId="8358" xr:uid="{00000000-0005-0000-0000-0000A9200000}"/>
    <cellStyle name="Normal 2 2 2 2 2 2 2 2 2 2 2 2 2 2 8 2 2 2 4" xfId="8359" xr:uid="{00000000-0005-0000-0000-0000AA200000}"/>
    <cellStyle name="Normal 2 2 2 2 2 2 2 2 2 2 2 2 2 2 8 2 2 2 5" xfId="8360" xr:uid="{00000000-0005-0000-0000-0000AB200000}"/>
    <cellStyle name="Normal 2 2 2 2 2 2 2 2 2 2 2 2 2 2 8 2 2 2 6" xfId="8361" xr:uid="{00000000-0005-0000-0000-0000AC200000}"/>
    <cellStyle name="Normal 2 2 2 2 2 2 2 2 2 2 2 2 2 2 8 2 2 2 7" xfId="8362" xr:uid="{00000000-0005-0000-0000-0000AD200000}"/>
    <cellStyle name="Normal 2 2 2 2 2 2 2 2 2 2 2 2 2 2 8 2 2 2 8" xfId="8363" xr:uid="{00000000-0005-0000-0000-0000AE200000}"/>
    <cellStyle name="Normal 2 2 2 2 2 2 2 2 2 2 2 2 2 2 8 2 2 2 8 2" xfId="8364" xr:uid="{00000000-0005-0000-0000-0000AF200000}"/>
    <cellStyle name="Normal 2 2 2 2 2 2 2 2 2 2 2 2 2 2 8 2 2 2 8 3" xfId="8365" xr:uid="{00000000-0005-0000-0000-0000B0200000}"/>
    <cellStyle name="Normal 2 2 2 2 2 2 2 2 2 2 2 2 2 2 8 2 2 2 8 4" xfId="8366" xr:uid="{00000000-0005-0000-0000-0000B1200000}"/>
    <cellStyle name="Normal 2 2 2 2 2 2 2 2 2 2 2 2 2 2 8 2 2 2 9" xfId="8367" xr:uid="{00000000-0005-0000-0000-0000B2200000}"/>
    <cellStyle name="Normal 2 2 2 2 2 2 2 2 2 2 2 2 2 2 8 2 2 3" xfId="8368" xr:uid="{00000000-0005-0000-0000-0000B3200000}"/>
    <cellStyle name="Normal 2 2 2 2 2 2 2 2 2 2 2 2 2 2 8 2 2 3 2" xfId="8369" xr:uid="{00000000-0005-0000-0000-0000B4200000}"/>
    <cellStyle name="Normal 2 2 2 2 2 2 2 2 2 2 2 2 2 2 8 2 2 3 2 2" xfId="8370" xr:uid="{00000000-0005-0000-0000-0000B5200000}"/>
    <cellStyle name="Normal 2 2 2 2 2 2 2 2 2 2 2 2 2 2 8 2 2 3 2 3" xfId="8371" xr:uid="{00000000-0005-0000-0000-0000B6200000}"/>
    <cellStyle name="Normal 2 2 2 2 2 2 2 2 2 2 2 2 2 2 8 2 2 3 2 4" xfId="8372" xr:uid="{00000000-0005-0000-0000-0000B7200000}"/>
    <cellStyle name="Normal 2 2 2 2 2 2 2 2 2 2 2 2 2 2 8 2 2 3 3" xfId="8373" xr:uid="{00000000-0005-0000-0000-0000B8200000}"/>
    <cellStyle name="Normal 2 2 2 2 2 2 2 2 2 2 2 2 2 2 8 2 2 3 4" xfId="8374" xr:uid="{00000000-0005-0000-0000-0000B9200000}"/>
    <cellStyle name="Normal 2 2 2 2 2 2 2 2 2 2 2 2 2 2 8 2 2 3 5" xfId="8375" xr:uid="{00000000-0005-0000-0000-0000BA200000}"/>
    <cellStyle name="Normal 2 2 2 2 2 2 2 2 2 2 2 2 2 2 8 2 2 3 6" xfId="8376" xr:uid="{00000000-0005-0000-0000-0000BB200000}"/>
    <cellStyle name="Normal 2 2 2 2 2 2 2 2 2 2 2 2 2 2 8 2 2 4" xfId="8377" xr:uid="{00000000-0005-0000-0000-0000BC200000}"/>
    <cellStyle name="Normal 2 2 2 2 2 2 2 2 2 2 2 2 2 2 8 2 2 5" xfId="8378" xr:uid="{00000000-0005-0000-0000-0000BD200000}"/>
    <cellStyle name="Normal 2 2 2 2 2 2 2 2 2 2 2 2 2 2 8 2 2 6" xfId="8379" xr:uid="{00000000-0005-0000-0000-0000BE200000}"/>
    <cellStyle name="Normal 2 2 2 2 2 2 2 2 2 2 2 2 2 2 8 2 2 7" xfId="8380" xr:uid="{00000000-0005-0000-0000-0000BF200000}"/>
    <cellStyle name="Normal 2 2 2 2 2 2 2 2 2 2 2 2 2 2 8 2 2 8" xfId="8381" xr:uid="{00000000-0005-0000-0000-0000C0200000}"/>
    <cellStyle name="Normal 2 2 2 2 2 2 2 2 2 2 2 2 2 2 8 2 2 8 2" xfId="8382" xr:uid="{00000000-0005-0000-0000-0000C1200000}"/>
    <cellStyle name="Normal 2 2 2 2 2 2 2 2 2 2 2 2 2 2 8 2 2 8 3" xfId="8383" xr:uid="{00000000-0005-0000-0000-0000C2200000}"/>
    <cellStyle name="Normal 2 2 2 2 2 2 2 2 2 2 2 2 2 2 8 2 2 8 4" xfId="8384" xr:uid="{00000000-0005-0000-0000-0000C3200000}"/>
    <cellStyle name="Normal 2 2 2 2 2 2 2 2 2 2 2 2 2 2 8 2 2 9" xfId="8385" xr:uid="{00000000-0005-0000-0000-0000C4200000}"/>
    <cellStyle name="Normal 2 2 2 2 2 2 2 2 2 2 2 2 2 2 8 2 3" xfId="8386" xr:uid="{00000000-0005-0000-0000-0000C5200000}"/>
    <cellStyle name="Normal 2 2 2 2 2 2 2 2 2 2 2 2 2 2 8 2 4" xfId="8387" xr:uid="{00000000-0005-0000-0000-0000C6200000}"/>
    <cellStyle name="Normal 2 2 2 2 2 2 2 2 2 2 2 2 2 2 8 2 5" xfId="8388" xr:uid="{00000000-0005-0000-0000-0000C7200000}"/>
    <cellStyle name="Normal 2 2 2 2 2 2 2 2 2 2 2 2 2 2 8 2 5 2" xfId="8389" xr:uid="{00000000-0005-0000-0000-0000C8200000}"/>
    <cellStyle name="Normal 2 2 2 2 2 2 2 2 2 2 2 2 2 2 8 2 5 2 2" xfId="8390" xr:uid="{00000000-0005-0000-0000-0000C9200000}"/>
    <cellStyle name="Normal 2 2 2 2 2 2 2 2 2 2 2 2 2 2 8 2 5 2 3" xfId="8391" xr:uid="{00000000-0005-0000-0000-0000CA200000}"/>
    <cellStyle name="Normal 2 2 2 2 2 2 2 2 2 2 2 2 2 2 8 2 5 2 4" xfId="8392" xr:uid="{00000000-0005-0000-0000-0000CB200000}"/>
    <cellStyle name="Normal 2 2 2 2 2 2 2 2 2 2 2 2 2 2 8 2 5 3" xfId="8393" xr:uid="{00000000-0005-0000-0000-0000CC200000}"/>
    <cellStyle name="Normal 2 2 2 2 2 2 2 2 2 2 2 2 2 2 8 2 5 4" xfId="8394" xr:uid="{00000000-0005-0000-0000-0000CD200000}"/>
    <cellStyle name="Normal 2 2 2 2 2 2 2 2 2 2 2 2 2 2 8 2 5 5" xfId="8395" xr:uid="{00000000-0005-0000-0000-0000CE200000}"/>
    <cellStyle name="Normal 2 2 2 2 2 2 2 2 2 2 2 2 2 2 8 2 5 6" xfId="8396" xr:uid="{00000000-0005-0000-0000-0000CF200000}"/>
    <cellStyle name="Normal 2 2 2 2 2 2 2 2 2 2 2 2 2 2 8 2 6" xfId="8397" xr:uid="{00000000-0005-0000-0000-0000D0200000}"/>
    <cellStyle name="Normal 2 2 2 2 2 2 2 2 2 2 2 2 2 2 8 2 7" xfId="8398" xr:uid="{00000000-0005-0000-0000-0000D1200000}"/>
    <cellStyle name="Normal 2 2 2 2 2 2 2 2 2 2 2 2 2 2 8 2 8" xfId="8399" xr:uid="{00000000-0005-0000-0000-0000D2200000}"/>
    <cellStyle name="Normal 2 2 2 2 2 2 2 2 2 2 2 2 2 2 8 2 9" xfId="8400" xr:uid="{00000000-0005-0000-0000-0000D3200000}"/>
    <cellStyle name="Normal 2 2 2 2 2 2 2 2 2 2 2 2 2 2 8 3" xfId="8401" xr:uid="{00000000-0005-0000-0000-0000D4200000}"/>
    <cellStyle name="Normal 2 2 2 2 2 2 2 2 2 2 2 2 2 2 8 4" xfId="8402" xr:uid="{00000000-0005-0000-0000-0000D5200000}"/>
    <cellStyle name="Normal 2 2 2 2 2 2 2 2 2 2 2 2 2 2 8 5" xfId="8403" xr:uid="{00000000-0005-0000-0000-0000D6200000}"/>
    <cellStyle name="Normal 2 2 2 2 2 2 2 2 2 2 2 2 2 2 8 5 10" xfId="8404" xr:uid="{00000000-0005-0000-0000-0000D7200000}"/>
    <cellStyle name="Normal 2 2 2 2 2 2 2 2 2 2 2 2 2 2 8 5 11" xfId="8405" xr:uid="{00000000-0005-0000-0000-0000D8200000}"/>
    <cellStyle name="Normal 2 2 2 2 2 2 2 2 2 2 2 2 2 2 8 5 2" xfId="8406" xr:uid="{00000000-0005-0000-0000-0000D9200000}"/>
    <cellStyle name="Normal 2 2 2 2 2 2 2 2 2 2 2 2 2 2 8 5 2 10" xfId="8407" xr:uid="{00000000-0005-0000-0000-0000DA200000}"/>
    <cellStyle name="Normal 2 2 2 2 2 2 2 2 2 2 2 2 2 2 8 5 2 11" xfId="8408" xr:uid="{00000000-0005-0000-0000-0000DB200000}"/>
    <cellStyle name="Normal 2 2 2 2 2 2 2 2 2 2 2 2 2 2 8 5 2 2" xfId="8409" xr:uid="{00000000-0005-0000-0000-0000DC200000}"/>
    <cellStyle name="Normal 2 2 2 2 2 2 2 2 2 2 2 2 2 2 8 5 2 2 2" xfId="8410" xr:uid="{00000000-0005-0000-0000-0000DD200000}"/>
    <cellStyle name="Normal 2 2 2 2 2 2 2 2 2 2 2 2 2 2 8 5 2 2 2 2" xfId="8411" xr:uid="{00000000-0005-0000-0000-0000DE200000}"/>
    <cellStyle name="Normal 2 2 2 2 2 2 2 2 2 2 2 2 2 2 8 5 2 2 2 3" xfId="8412" xr:uid="{00000000-0005-0000-0000-0000DF200000}"/>
    <cellStyle name="Normal 2 2 2 2 2 2 2 2 2 2 2 2 2 2 8 5 2 2 2 4" xfId="8413" xr:uid="{00000000-0005-0000-0000-0000E0200000}"/>
    <cellStyle name="Normal 2 2 2 2 2 2 2 2 2 2 2 2 2 2 8 5 2 2 3" xfId="8414" xr:uid="{00000000-0005-0000-0000-0000E1200000}"/>
    <cellStyle name="Normal 2 2 2 2 2 2 2 2 2 2 2 2 2 2 8 5 2 2 4" xfId="8415" xr:uid="{00000000-0005-0000-0000-0000E2200000}"/>
    <cellStyle name="Normal 2 2 2 2 2 2 2 2 2 2 2 2 2 2 8 5 2 2 5" xfId="8416" xr:uid="{00000000-0005-0000-0000-0000E3200000}"/>
    <cellStyle name="Normal 2 2 2 2 2 2 2 2 2 2 2 2 2 2 8 5 2 2 6" xfId="8417" xr:uid="{00000000-0005-0000-0000-0000E4200000}"/>
    <cellStyle name="Normal 2 2 2 2 2 2 2 2 2 2 2 2 2 2 8 5 2 3" xfId="8418" xr:uid="{00000000-0005-0000-0000-0000E5200000}"/>
    <cellStyle name="Normal 2 2 2 2 2 2 2 2 2 2 2 2 2 2 8 5 2 4" xfId="8419" xr:uid="{00000000-0005-0000-0000-0000E6200000}"/>
    <cellStyle name="Normal 2 2 2 2 2 2 2 2 2 2 2 2 2 2 8 5 2 5" xfId="8420" xr:uid="{00000000-0005-0000-0000-0000E7200000}"/>
    <cellStyle name="Normal 2 2 2 2 2 2 2 2 2 2 2 2 2 2 8 5 2 6" xfId="8421" xr:uid="{00000000-0005-0000-0000-0000E8200000}"/>
    <cellStyle name="Normal 2 2 2 2 2 2 2 2 2 2 2 2 2 2 8 5 2 7" xfId="8422" xr:uid="{00000000-0005-0000-0000-0000E9200000}"/>
    <cellStyle name="Normal 2 2 2 2 2 2 2 2 2 2 2 2 2 2 8 5 2 8" xfId="8423" xr:uid="{00000000-0005-0000-0000-0000EA200000}"/>
    <cellStyle name="Normal 2 2 2 2 2 2 2 2 2 2 2 2 2 2 8 5 2 8 2" xfId="8424" xr:uid="{00000000-0005-0000-0000-0000EB200000}"/>
    <cellStyle name="Normal 2 2 2 2 2 2 2 2 2 2 2 2 2 2 8 5 2 8 3" xfId="8425" xr:uid="{00000000-0005-0000-0000-0000EC200000}"/>
    <cellStyle name="Normal 2 2 2 2 2 2 2 2 2 2 2 2 2 2 8 5 2 8 4" xfId="8426" xr:uid="{00000000-0005-0000-0000-0000ED200000}"/>
    <cellStyle name="Normal 2 2 2 2 2 2 2 2 2 2 2 2 2 2 8 5 2 9" xfId="8427" xr:uid="{00000000-0005-0000-0000-0000EE200000}"/>
    <cellStyle name="Normal 2 2 2 2 2 2 2 2 2 2 2 2 2 2 8 5 3" xfId="8428" xr:uid="{00000000-0005-0000-0000-0000EF200000}"/>
    <cellStyle name="Normal 2 2 2 2 2 2 2 2 2 2 2 2 2 2 8 5 3 2" xfId="8429" xr:uid="{00000000-0005-0000-0000-0000F0200000}"/>
    <cellStyle name="Normal 2 2 2 2 2 2 2 2 2 2 2 2 2 2 8 5 3 2 2" xfId="8430" xr:uid="{00000000-0005-0000-0000-0000F1200000}"/>
    <cellStyle name="Normal 2 2 2 2 2 2 2 2 2 2 2 2 2 2 8 5 3 2 3" xfId="8431" xr:uid="{00000000-0005-0000-0000-0000F2200000}"/>
    <cellStyle name="Normal 2 2 2 2 2 2 2 2 2 2 2 2 2 2 8 5 3 2 4" xfId="8432" xr:uid="{00000000-0005-0000-0000-0000F3200000}"/>
    <cellStyle name="Normal 2 2 2 2 2 2 2 2 2 2 2 2 2 2 8 5 3 3" xfId="8433" xr:uid="{00000000-0005-0000-0000-0000F4200000}"/>
    <cellStyle name="Normal 2 2 2 2 2 2 2 2 2 2 2 2 2 2 8 5 3 4" xfId="8434" xr:uid="{00000000-0005-0000-0000-0000F5200000}"/>
    <cellStyle name="Normal 2 2 2 2 2 2 2 2 2 2 2 2 2 2 8 5 3 5" xfId="8435" xr:uid="{00000000-0005-0000-0000-0000F6200000}"/>
    <cellStyle name="Normal 2 2 2 2 2 2 2 2 2 2 2 2 2 2 8 5 3 6" xfId="8436" xr:uid="{00000000-0005-0000-0000-0000F7200000}"/>
    <cellStyle name="Normal 2 2 2 2 2 2 2 2 2 2 2 2 2 2 8 5 4" xfId="8437" xr:uid="{00000000-0005-0000-0000-0000F8200000}"/>
    <cellStyle name="Normal 2 2 2 2 2 2 2 2 2 2 2 2 2 2 8 5 5" xfId="8438" xr:uid="{00000000-0005-0000-0000-0000F9200000}"/>
    <cellStyle name="Normal 2 2 2 2 2 2 2 2 2 2 2 2 2 2 8 5 6" xfId="8439" xr:uid="{00000000-0005-0000-0000-0000FA200000}"/>
    <cellStyle name="Normal 2 2 2 2 2 2 2 2 2 2 2 2 2 2 8 5 7" xfId="8440" xr:uid="{00000000-0005-0000-0000-0000FB200000}"/>
    <cellStyle name="Normal 2 2 2 2 2 2 2 2 2 2 2 2 2 2 8 5 8" xfId="8441" xr:uid="{00000000-0005-0000-0000-0000FC200000}"/>
    <cellStyle name="Normal 2 2 2 2 2 2 2 2 2 2 2 2 2 2 8 5 8 2" xfId="8442" xr:uid="{00000000-0005-0000-0000-0000FD200000}"/>
    <cellStyle name="Normal 2 2 2 2 2 2 2 2 2 2 2 2 2 2 8 5 8 3" xfId="8443" xr:uid="{00000000-0005-0000-0000-0000FE200000}"/>
    <cellStyle name="Normal 2 2 2 2 2 2 2 2 2 2 2 2 2 2 8 5 8 4" xfId="8444" xr:uid="{00000000-0005-0000-0000-0000FF200000}"/>
    <cellStyle name="Normal 2 2 2 2 2 2 2 2 2 2 2 2 2 2 8 5 9" xfId="8445" xr:uid="{00000000-0005-0000-0000-000000210000}"/>
    <cellStyle name="Normal 2 2 2 2 2 2 2 2 2 2 2 2 2 2 8 6" xfId="8446" xr:uid="{00000000-0005-0000-0000-000001210000}"/>
    <cellStyle name="Normal 2 2 2 2 2 2 2 2 2 2 2 2 2 2 8 7" xfId="8447" xr:uid="{00000000-0005-0000-0000-000002210000}"/>
    <cellStyle name="Normal 2 2 2 2 2 2 2 2 2 2 2 2 2 2 8 7 2" xfId="8448" xr:uid="{00000000-0005-0000-0000-000003210000}"/>
    <cellStyle name="Normal 2 2 2 2 2 2 2 2 2 2 2 2 2 2 8 7 2 2" xfId="8449" xr:uid="{00000000-0005-0000-0000-000004210000}"/>
    <cellStyle name="Normal 2 2 2 2 2 2 2 2 2 2 2 2 2 2 8 7 2 3" xfId="8450" xr:uid="{00000000-0005-0000-0000-000005210000}"/>
    <cellStyle name="Normal 2 2 2 2 2 2 2 2 2 2 2 2 2 2 8 7 2 4" xfId="8451" xr:uid="{00000000-0005-0000-0000-000006210000}"/>
    <cellStyle name="Normal 2 2 2 2 2 2 2 2 2 2 2 2 2 2 8 7 3" xfId="8452" xr:uid="{00000000-0005-0000-0000-000007210000}"/>
    <cellStyle name="Normal 2 2 2 2 2 2 2 2 2 2 2 2 2 2 8 7 4" xfId="8453" xr:uid="{00000000-0005-0000-0000-000008210000}"/>
    <cellStyle name="Normal 2 2 2 2 2 2 2 2 2 2 2 2 2 2 8 7 5" xfId="8454" xr:uid="{00000000-0005-0000-0000-000009210000}"/>
    <cellStyle name="Normal 2 2 2 2 2 2 2 2 2 2 2 2 2 2 8 7 6" xfId="8455" xr:uid="{00000000-0005-0000-0000-00000A210000}"/>
    <cellStyle name="Normal 2 2 2 2 2 2 2 2 2 2 2 2 2 2 8 8" xfId="8456" xr:uid="{00000000-0005-0000-0000-00000B210000}"/>
    <cellStyle name="Normal 2 2 2 2 2 2 2 2 2 2 2 2 2 2 8 9" xfId="8457" xr:uid="{00000000-0005-0000-0000-00000C210000}"/>
    <cellStyle name="Normal 2 2 2 2 2 2 2 2 2 2 2 2 2 2 80" xfId="8458" xr:uid="{00000000-0005-0000-0000-00000D210000}"/>
    <cellStyle name="Normal 2 2 2 2 2 2 2 2 2 2 2 2 2 2 81" xfId="8459" xr:uid="{00000000-0005-0000-0000-00000E210000}"/>
    <cellStyle name="Normal 2 2 2 2 2 2 2 2 2 2 2 2 2 2 82" xfId="8460" xr:uid="{00000000-0005-0000-0000-00000F210000}"/>
    <cellStyle name="Normal 2 2 2 2 2 2 2 2 2 2 2 2 2 2 83" xfId="8461" xr:uid="{00000000-0005-0000-0000-000010210000}"/>
    <cellStyle name="Normal 2 2 2 2 2 2 2 2 2 2 2 2 2 2 84" xfId="8462" xr:uid="{00000000-0005-0000-0000-000011210000}"/>
    <cellStyle name="Normal 2 2 2 2 2 2 2 2 2 2 2 2 2 2 85" xfId="8463" xr:uid="{00000000-0005-0000-0000-000012210000}"/>
    <cellStyle name="Normal 2 2 2 2 2 2 2 2 2 2 2 2 2 2 86" xfId="8464" xr:uid="{00000000-0005-0000-0000-000013210000}"/>
    <cellStyle name="Normal 2 2 2 2 2 2 2 2 2 2 2 2 2 2 87" xfId="8465" xr:uid="{00000000-0005-0000-0000-000014210000}"/>
    <cellStyle name="Normal 2 2 2 2 2 2 2 2 2 2 2 2 2 2 88" xfId="8466" xr:uid="{00000000-0005-0000-0000-000015210000}"/>
    <cellStyle name="Normal 2 2 2 2 2 2 2 2 2 2 2 2 2 2 88 2" xfId="8467" xr:uid="{00000000-0005-0000-0000-000016210000}"/>
    <cellStyle name="Normal 2 2 2 2 2 2 2 2 2 2 2 2 2 2 88 3" xfId="8468" xr:uid="{00000000-0005-0000-0000-000017210000}"/>
    <cellStyle name="Normal 2 2 2 2 2 2 2 2 2 2 2 2 2 2 88 4" xfId="8469" xr:uid="{00000000-0005-0000-0000-000018210000}"/>
    <cellStyle name="Normal 2 2 2 2 2 2 2 2 2 2 2 2 2 2 89" xfId="8470" xr:uid="{00000000-0005-0000-0000-000019210000}"/>
    <cellStyle name="Normal 2 2 2 2 2 2 2 2 2 2 2 2 2 2 9" xfId="8471" xr:uid="{00000000-0005-0000-0000-00001A210000}"/>
    <cellStyle name="Normal 2 2 2 2 2 2 2 2 2 2 2 2 2 2 90" xfId="8472" xr:uid="{00000000-0005-0000-0000-00001B210000}"/>
    <cellStyle name="Normal 2 2 2 2 2 2 2 2 2 2 2 2 2 20" xfId="8473" xr:uid="{00000000-0005-0000-0000-00001C210000}"/>
    <cellStyle name="Normal 2 2 2 2 2 2 2 2 2 2 2 2 2 20 2" xfId="8474" xr:uid="{00000000-0005-0000-0000-00001D210000}"/>
    <cellStyle name="Normal 2 2 2 2 2 2 2 2 2 2 2 2 2 20 2 2" xfId="8475" xr:uid="{00000000-0005-0000-0000-00001E210000}"/>
    <cellStyle name="Normal 2 2 2 2 2 2 2 2 2 2 2 2 2 20 2 3" xfId="8476" xr:uid="{00000000-0005-0000-0000-00001F210000}"/>
    <cellStyle name="Normal 2 2 2 2 2 2 2 2 2 2 2 2 2 20 2 4" xfId="8477" xr:uid="{00000000-0005-0000-0000-000020210000}"/>
    <cellStyle name="Normal 2 2 2 2 2 2 2 2 2 2 2 2 2 20 3" xfId="8478" xr:uid="{00000000-0005-0000-0000-000021210000}"/>
    <cellStyle name="Normal 2 2 2 2 2 2 2 2 2 2 2 2 2 20 4" xfId="8479" xr:uid="{00000000-0005-0000-0000-000022210000}"/>
    <cellStyle name="Normal 2 2 2 2 2 2 2 2 2 2 2 2 2 20 5" xfId="8480" xr:uid="{00000000-0005-0000-0000-000023210000}"/>
    <cellStyle name="Normal 2 2 2 2 2 2 2 2 2 2 2 2 2 20 6" xfId="8481" xr:uid="{00000000-0005-0000-0000-000024210000}"/>
    <cellStyle name="Normal 2 2 2 2 2 2 2 2 2 2 2 2 2 21" xfId="8482" xr:uid="{00000000-0005-0000-0000-000025210000}"/>
    <cellStyle name="Normal 2 2 2 2 2 2 2 2 2 2 2 2 2 22" xfId="8483" xr:uid="{00000000-0005-0000-0000-000026210000}"/>
    <cellStyle name="Normal 2 2 2 2 2 2 2 2 2 2 2 2 2 23" xfId="8484" xr:uid="{00000000-0005-0000-0000-000027210000}"/>
    <cellStyle name="Normal 2 2 2 2 2 2 2 2 2 2 2 2 2 24" xfId="8485" xr:uid="{00000000-0005-0000-0000-000028210000}"/>
    <cellStyle name="Normal 2 2 2 2 2 2 2 2 2 2 2 2 2 25" xfId="8486" xr:uid="{00000000-0005-0000-0000-000029210000}"/>
    <cellStyle name="Normal 2 2 2 2 2 2 2 2 2 2 2 2 2 26" xfId="8487" xr:uid="{00000000-0005-0000-0000-00002A210000}"/>
    <cellStyle name="Normal 2 2 2 2 2 2 2 2 2 2 2 2 2 26 2" xfId="8488" xr:uid="{00000000-0005-0000-0000-00002B210000}"/>
    <cellStyle name="Normal 2 2 2 2 2 2 2 2 2 2 2 2 2 26 3" xfId="8489" xr:uid="{00000000-0005-0000-0000-00002C210000}"/>
    <cellStyle name="Normal 2 2 2 2 2 2 2 2 2 2 2 2 2 26 4" xfId="8490" xr:uid="{00000000-0005-0000-0000-00002D210000}"/>
    <cellStyle name="Normal 2 2 2 2 2 2 2 2 2 2 2 2 2 27" xfId="8491" xr:uid="{00000000-0005-0000-0000-00002E210000}"/>
    <cellStyle name="Normal 2 2 2 2 2 2 2 2 2 2 2 2 2 28" xfId="8492" xr:uid="{00000000-0005-0000-0000-00002F210000}"/>
    <cellStyle name="Normal 2 2 2 2 2 2 2 2 2 2 2 2 2 29" xfId="8493" xr:uid="{00000000-0005-0000-0000-000030210000}"/>
    <cellStyle name="Normal 2 2 2 2 2 2 2 2 2 2 2 2 2 3" xfId="8494" xr:uid="{00000000-0005-0000-0000-000031210000}"/>
    <cellStyle name="Normal 2 2 2 2 2 2 2 2 2 2 2 2 2 30" xfId="8495" xr:uid="{00000000-0005-0000-0000-000032210000}"/>
    <cellStyle name="Normal 2 2 2 2 2 2 2 2 2 2 2 2 2 31" xfId="8496" xr:uid="{00000000-0005-0000-0000-000033210000}"/>
    <cellStyle name="Normal 2 2 2 2 2 2 2 2 2 2 2 2 2 32" xfId="8497" xr:uid="{00000000-0005-0000-0000-000034210000}"/>
    <cellStyle name="Normal 2 2 2 2 2 2 2 2 2 2 2 2 2 33" xfId="8498" xr:uid="{00000000-0005-0000-0000-000035210000}"/>
    <cellStyle name="Normal 2 2 2 2 2 2 2 2 2 2 2 2 2 34" xfId="8499" xr:uid="{00000000-0005-0000-0000-000036210000}"/>
    <cellStyle name="Normal 2 2 2 2 2 2 2 2 2 2 2 2 2 35" xfId="8500" xr:uid="{00000000-0005-0000-0000-000037210000}"/>
    <cellStyle name="Normal 2 2 2 2 2 2 2 2 2 2 2 2 2 36" xfId="8501" xr:uid="{00000000-0005-0000-0000-000038210000}"/>
    <cellStyle name="Normal 2 2 2 2 2 2 2 2 2 2 2 2 2 37" xfId="8502" xr:uid="{00000000-0005-0000-0000-000039210000}"/>
    <cellStyle name="Normal 2 2 2 2 2 2 2 2 2 2 2 2 2 38" xfId="8503" xr:uid="{00000000-0005-0000-0000-00003A210000}"/>
    <cellStyle name="Normal 2 2 2 2 2 2 2 2 2 2 2 2 2 39" xfId="8504" xr:uid="{00000000-0005-0000-0000-00003B210000}"/>
    <cellStyle name="Normal 2 2 2 2 2 2 2 2 2 2 2 2 2 4" xfId="8505" xr:uid="{00000000-0005-0000-0000-00003C210000}"/>
    <cellStyle name="Normal 2 2 2 2 2 2 2 2 2 2 2 2 2 40" xfId="8506" xr:uid="{00000000-0005-0000-0000-00003D210000}"/>
    <cellStyle name="Normal 2 2 2 2 2 2 2 2 2 2 2 2 2 41" xfId="8507" xr:uid="{00000000-0005-0000-0000-00003E210000}"/>
    <cellStyle name="Normal 2 2 2 2 2 2 2 2 2 2 2 2 2 41 2" xfId="8508" xr:uid="{00000000-0005-0000-0000-00003F210000}"/>
    <cellStyle name="Normal 2 2 2 2 2 2 2 2 2 2 2 2 2 41 3" xfId="8509" xr:uid="{00000000-0005-0000-0000-000040210000}"/>
    <cellStyle name="Normal 2 2 2 2 2 2 2 2 2 2 2 2 2 41 4" xfId="8510" xr:uid="{00000000-0005-0000-0000-000041210000}"/>
    <cellStyle name="Normal 2 2 2 2 2 2 2 2 2 2 2 2 2 41 5" xfId="8511" xr:uid="{00000000-0005-0000-0000-000042210000}"/>
    <cellStyle name="Normal 2 2 2 2 2 2 2 2 2 2 2 2 2 41 6" xfId="8512" xr:uid="{00000000-0005-0000-0000-000043210000}"/>
    <cellStyle name="Normal 2 2 2 2 2 2 2 2 2 2 2 2 2 41 7" xfId="8513" xr:uid="{00000000-0005-0000-0000-000044210000}"/>
    <cellStyle name="Normal 2 2 2 2 2 2 2 2 2 2 2 2 2 42" xfId="8514" xr:uid="{00000000-0005-0000-0000-000045210000}"/>
    <cellStyle name="Normal 2 2 2 2 2 2 2 2 2 2 2 2 2 43" xfId="8515" xr:uid="{00000000-0005-0000-0000-000046210000}"/>
    <cellStyle name="Normal 2 2 2 2 2 2 2 2 2 2 2 2 2 44" xfId="8516" xr:uid="{00000000-0005-0000-0000-000047210000}"/>
    <cellStyle name="Normal 2 2 2 2 2 2 2 2 2 2 2 2 2 45" xfId="8517" xr:uid="{00000000-0005-0000-0000-000048210000}"/>
    <cellStyle name="Normal 2 2 2 2 2 2 2 2 2 2 2 2 2 46" xfId="8518" xr:uid="{00000000-0005-0000-0000-000049210000}"/>
    <cellStyle name="Normal 2 2 2 2 2 2 2 2 2 2 2 2 2 47" xfId="8519" xr:uid="{00000000-0005-0000-0000-00004A210000}"/>
    <cellStyle name="Normal 2 2 2 2 2 2 2 2 2 2 2 2 2 48" xfId="8520" xr:uid="{00000000-0005-0000-0000-00004B210000}"/>
    <cellStyle name="Normal 2 2 2 2 2 2 2 2 2 2 2 2 2 49" xfId="8521" xr:uid="{00000000-0005-0000-0000-00004C210000}"/>
    <cellStyle name="Normal 2 2 2 2 2 2 2 2 2 2 2 2 2 5" xfId="8522" xr:uid="{00000000-0005-0000-0000-00004D210000}"/>
    <cellStyle name="Normal 2 2 2 2 2 2 2 2 2 2 2 2 2 50" xfId="8523" xr:uid="{00000000-0005-0000-0000-00004E210000}"/>
    <cellStyle name="Normal 2 2 2 2 2 2 2 2 2 2 2 2 2 51" xfId="8524" xr:uid="{00000000-0005-0000-0000-00004F210000}"/>
    <cellStyle name="Normal 2 2 2 2 2 2 2 2 2 2 2 2 2 52" xfId="8525" xr:uid="{00000000-0005-0000-0000-000050210000}"/>
    <cellStyle name="Normal 2 2 2 2 2 2 2 2 2 2 2 2 2 53" xfId="8526" xr:uid="{00000000-0005-0000-0000-000051210000}"/>
    <cellStyle name="Normal 2 2 2 2 2 2 2 2 2 2 2 2 2 54" xfId="8527" xr:uid="{00000000-0005-0000-0000-000052210000}"/>
    <cellStyle name="Normal 2 2 2 2 2 2 2 2 2 2 2 2 2 55" xfId="8528" xr:uid="{00000000-0005-0000-0000-000053210000}"/>
    <cellStyle name="Normal 2 2 2 2 2 2 2 2 2 2 2 2 2 56" xfId="8529" xr:uid="{00000000-0005-0000-0000-000054210000}"/>
    <cellStyle name="Normal 2 2 2 2 2 2 2 2 2 2 2 2 2 57" xfId="8530" xr:uid="{00000000-0005-0000-0000-000055210000}"/>
    <cellStyle name="Normal 2 2 2 2 2 2 2 2 2 2 2 2 2 58" xfId="8531" xr:uid="{00000000-0005-0000-0000-000056210000}"/>
    <cellStyle name="Normal 2 2 2 2 2 2 2 2 2 2 2 2 2 59" xfId="8532" xr:uid="{00000000-0005-0000-0000-000057210000}"/>
    <cellStyle name="Normal 2 2 2 2 2 2 2 2 2 2 2 2 2 6" xfId="8533" xr:uid="{00000000-0005-0000-0000-000058210000}"/>
    <cellStyle name="Normal 2 2 2 2 2 2 2 2 2 2 2 2 2 60" xfId="8534" xr:uid="{00000000-0005-0000-0000-000059210000}"/>
    <cellStyle name="Normal 2 2 2 2 2 2 2 2 2 2 2 2 2 61" xfId="8535" xr:uid="{00000000-0005-0000-0000-00005A210000}"/>
    <cellStyle name="Normal 2 2 2 2 2 2 2 2 2 2 2 2 2 62" xfId="8536" xr:uid="{00000000-0005-0000-0000-00005B210000}"/>
    <cellStyle name="Normal 2 2 2 2 2 2 2 2 2 2 2 2 2 63" xfId="8537" xr:uid="{00000000-0005-0000-0000-00005C210000}"/>
    <cellStyle name="Normal 2 2 2 2 2 2 2 2 2 2 2 2 2 64" xfId="8538" xr:uid="{00000000-0005-0000-0000-00005D210000}"/>
    <cellStyle name="Normal 2 2 2 2 2 2 2 2 2 2 2 2 2 65" xfId="8539" xr:uid="{00000000-0005-0000-0000-00005E210000}"/>
    <cellStyle name="Normal 2 2 2 2 2 2 2 2 2 2 2 2 2 66" xfId="8540" xr:uid="{00000000-0005-0000-0000-00005F210000}"/>
    <cellStyle name="Normal 2 2 2 2 2 2 2 2 2 2 2 2 2 67" xfId="8541" xr:uid="{00000000-0005-0000-0000-000060210000}"/>
    <cellStyle name="Normal 2 2 2 2 2 2 2 2 2 2 2 2 2 68" xfId="8542" xr:uid="{00000000-0005-0000-0000-000061210000}"/>
    <cellStyle name="Normal 2 2 2 2 2 2 2 2 2 2 2 2 2 69" xfId="8543" xr:uid="{00000000-0005-0000-0000-000062210000}"/>
    <cellStyle name="Normal 2 2 2 2 2 2 2 2 2 2 2 2 2 7" xfId="8544" xr:uid="{00000000-0005-0000-0000-000063210000}"/>
    <cellStyle name="Normal 2 2 2 2 2 2 2 2 2 2 2 2 2 7 10" xfId="8545" xr:uid="{00000000-0005-0000-0000-000064210000}"/>
    <cellStyle name="Normal 2 2 2 2 2 2 2 2 2 2 2 2 2 7 11" xfId="8546" xr:uid="{00000000-0005-0000-0000-000065210000}"/>
    <cellStyle name="Normal 2 2 2 2 2 2 2 2 2 2 2 2 2 7 11 10" xfId="8547" xr:uid="{00000000-0005-0000-0000-000066210000}"/>
    <cellStyle name="Normal 2 2 2 2 2 2 2 2 2 2 2 2 2 7 11 11" xfId="8548" xr:uid="{00000000-0005-0000-0000-000067210000}"/>
    <cellStyle name="Normal 2 2 2 2 2 2 2 2 2 2 2 2 2 7 11 11 2" xfId="8549" xr:uid="{00000000-0005-0000-0000-000068210000}"/>
    <cellStyle name="Normal 2 2 2 2 2 2 2 2 2 2 2 2 2 7 11 11 3" xfId="8550" xr:uid="{00000000-0005-0000-0000-000069210000}"/>
    <cellStyle name="Normal 2 2 2 2 2 2 2 2 2 2 2 2 2 7 11 11 4" xfId="8551" xr:uid="{00000000-0005-0000-0000-00006A210000}"/>
    <cellStyle name="Normal 2 2 2 2 2 2 2 2 2 2 2 2 2 7 11 12" xfId="8552" xr:uid="{00000000-0005-0000-0000-00006B210000}"/>
    <cellStyle name="Normal 2 2 2 2 2 2 2 2 2 2 2 2 2 7 11 13" xfId="8553" xr:uid="{00000000-0005-0000-0000-00006C210000}"/>
    <cellStyle name="Normal 2 2 2 2 2 2 2 2 2 2 2 2 2 7 11 14" xfId="8554" xr:uid="{00000000-0005-0000-0000-00006D210000}"/>
    <cellStyle name="Normal 2 2 2 2 2 2 2 2 2 2 2 2 2 7 11 2" xfId="8555" xr:uid="{00000000-0005-0000-0000-00006E210000}"/>
    <cellStyle name="Normal 2 2 2 2 2 2 2 2 2 2 2 2 2 7 11 2 10" xfId="8556" xr:uid="{00000000-0005-0000-0000-00006F210000}"/>
    <cellStyle name="Normal 2 2 2 2 2 2 2 2 2 2 2 2 2 7 11 2 11" xfId="8557" xr:uid="{00000000-0005-0000-0000-000070210000}"/>
    <cellStyle name="Normal 2 2 2 2 2 2 2 2 2 2 2 2 2 7 11 2 2" xfId="8558" xr:uid="{00000000-0005-0000-0000-000071210000}"/>
    <cellStyle name="Normal 2 2 2 2 2 2 2 2 2 2 2 2 2 7 11 2 2 10" xfId="8559" xr:uid="{00000000-0005-0000-0000-000072210000}"/>
    <cellStyle name="Normal 2 2 2 2 2 2 2 2 2 2 2 2 2 7 11 2 2 11" xfId="8560" xr:uid="{00000000-0005-0000-0000-000073210000}"/>
    <cellStyle name="Normal 2 2 2 2 2 2 2 2 2 2 2 2 2 7 11 2 2 2" xfId="8561" xr:uid="{00000000-0005-0000-0000-000074210000}"/>
    <cellStyle name="Normal 2 2 2 2 2 2 2 2 2 2 2 2 2 7 11 2 2 2 2" xfId="8562" xr:uid="{00000000-0005-0000-0000-000075210000}"/>
    <cellStyle name="Normal 2 2 2 2 2 2 2 2 2 2 2 2 2 7 11 2 2 2 2 2" xfId="8563" xr:uid="{00000000-0005-0000-0000-000076210000}"/>
    <cellStyle name="Normal 2 2 2 2 2 2 2 2 2 2 2 2 2 7 11 2 2 2 2 3" xfId="8564" xr:uid="{00000000-0005-0000-0000-000077210000}"/>
    <cellStyle name="Normal 2 2 2 2 2 2 2 2 2 2 2 2 2 7 11 2 2 2 2 4" xfId="8565" xr:uid="{00000000-0005-0000-0000-000078210000}"/>
    <cellStyle name="Normal 2 2 2 2 2 2 2 2 2 2 2 2 2 7 11 2 2 2 3" xfId="8566" xr:uid="{00000000-0005-0000-0000-000079210000}"/>
    <cellStyle name="Normal 2 2 2 2 2 2 2 2 2 2 2 2 2 7 11 2 2 2 4" xfId="8567" xr:uid="{00000000-0005-0000-0000-00007A210000}"/>
    <cellStyle name="Normal 2 2 2 2 2 2 2 2 2 2 2 2 2 7 11 2 2 2 5" xfId="8568" xr:uid="{00000000-0005-0000-0000-00007B210000}"/>
    <cellStyle name="Normal 2 2 2 2 2 2 2 2 2 2 2 2 2 7 11 2 2 2 6" xfId="8569" xr:uid="{00000000-0005-0000-0000-00007C210000}"/>
    <cellStyle name="Normal 2 2 2 2 2 2 2 2 2 2 2 2 2 7 11 2 2 3" xfId="8570" xr:uid="{00000000-0005-0000-0000-00007D210000}"/>
    <cellStyle name="Normal 2 2 2 2 2 2 2 2 2 2 2 2 2 7 11 2 2 4" xfId="8571" xr:uid="{00000000-0005-0000-0000-00007E210000}"/>
    <cellStyle name="Normal 2 2 2 2 2 2 2 2 2 2 2 2 2 7 11 2 2 5" xfId="8572" xr:uid="{00000000-0005-0000-0000-00007F210000}"/>
    <cellStyle name="Normal 2 2 2 2 2 2 2 2 2 2 2 2 2 7 11 2 2 6" xfId="8573" xr:uid="{00000000-0005-0000-0000-000080210000}"/>
    <cellStyle name="Normal 2 2 2 2 2 2 2 2 2 2 2 2 2 7 11 2 2 7" xfId="8574" xr:uid="{00000000-0005-0000-0000-000081210000}"/>
    <cellStyle name="Normal 2 2 2 2 2 2 2 2 2 2 2 2 2 7 11 2 2 8" xfId="8575" xr:uid="{00000000-0005-0000-0000-000082210000}"/>
    <cellStyle name="Normal 2 2 2 2 2 2 2 2 2 2 2 2 2 7 11 2 2 8 2" xfId="8576" xr:uid="{00000000-0005-0000-0000-000083210000}"/>
    <cellStyle name="Normal 2 2 2 2 2 2 2 2 2 2 2 2 2 7 11 2 2 8 3" xfId="8577" xr:uid="{00000000-0005-0000-0000-000084210000}"/>
    <cellStyle name="Normal 2 2 2 2 2 2 2 2 2 2 2 2 2 7 11 2 2 8 4" xfId="8578" xr:uid="{00000000-0005-0000-0000-000085210000}"/>
    <cellStyle name="Normal 2 2 2 2 2 2 2 2 2 2 2 2 2 7 11 2 2 9" xfId="8579" xr:uid="{00000000-0005-0000-0000-000086210000}"/>
    <cellStyle name="Normal 2 2 2 2 2 2 2 2 2 2 2 2 2 7 11 2 3" xfId="8580" xr:uid="{00000000-0005-0000-0000-000087210000}"/>
    <cellStyle name="Normal 2 2 2 2 2 2 2 2 2 2 2 2 2 7 11 2 3 2" xfId="8581" xr:uid="{00000000-0005-0000-0000-000088210000}"/>
    <cellStyle name="Normal 2 2 2 2 2 2 2 2 2 2 2 2 2 7 11 2 3 2 2" xfId="8582" xr:uid="{00000000-0005-0000-0000-000089210000}"/>
    <cellStyle name="Normal 2 2 2 2 2 2 2 2 2 2 2 2 2 7 11 2 3 2 3" xfId="8583" xr:uid="{00000000-0005-0000-0000-00008A210000}"/>
    <cellStyle name="Normal 2 2 2 2 2 2 2 2 2 2 2 2 2 7 11 2 3 2 4" xfId="8584" xr:uid="{00000000-0005-0000-0000-00008B210000}"/>
    <cellStyle name="Normal 2 2 2 2 2 2 2 2 2 2 2 2 2 7 11 2 3 3" xfId="8585" xr:uid="{00000000-0005-0000-0000-00008C210000}"/>
    <cellStyle name="Normal 2 2 2 2 2 2 2 2 2 2 2 2 2 7 11 2 3 4" xfId="8586" xr:uid="{00000000-0005-0000-0000-00008D210000}"/>
    <cellStyle name="Normal 2 2 2 2 2 2 2 2 2 2 2 2 2 7 11 2 3 5" xfId="8587" xr:uid="{00000000-0005-0000-0000-00008E210000}"/>
    <cellStyle name="Normal 2 2 2 2 2 2 2 2 2 2 2 2 2 7 11 2 3 6" xfId="8588" xr:uid="{00000000-0005-0000-0000-00008F210000}"/>
    <cellStyle name="Normal 2 2 2 2 2 2 2 2 2 2 2 2 2 7 11 2 4" xfId="8589" xr:uid="{00000000-0005-0000-0000-000090210000}"/>
    <cellStyle name="Normal 2 2 2 2 2 2 2 2 2 2 2 2 2 7 11 2 5" xfId="8590" xr:uid="{00000000-0005-0000-0000-000091210000}"/>
    <cellStyle name="Normal 2 2 2 2 2 2 2 2 2 2 2 2 2 7 11 2 6" xfId="8591" xr:uid="{00000000-0005-0000-0000-000092210000}"/>
    <cellStyle name="Normal 2 2 2 2 2 2 2 2 2 2 2 2 2 7 11 2 7" xfId="8592" xr:uid="{00000000-0005-0000-0000-000093210000}"/>
    <cellStyle name="Normal 2 2 2 2 2 2 2 2 2 2 2 2 2 7 11 2 8" xfId="8593" xr:uid="{00000000-0005-0000-0000-000094210000}"/>
    <cellStyle name="Normal 2 2 2 2 2 2 2 2 2 2 2 2 2 7 11 2 8 2" xfId="8594" xr:uid="{00000000-0005-0000-0000-000095210000}"/>
    <cellStyle name="Normal 2 2 2 2 2 2 2 2 2 2 2 2 2 7 11 2 8 3" xfId="8595" xr:uid="{00000000-0005-0000-0000-000096210000}"/>
    <cellStyle name="Normal 2 2 2 2 2 2 2 2 2 2 2 2 2 7 11 2 8 4" xfId="8596" xr:uid="{00000000-0005-0000-0000-000097210000}"/>
    <cellStyle name="Normal 2 2 2 2 2 2 2 2 2 2 2 2 2 7 11 2 9" xfId="8597" xr:uid="{00000000-0005-0000-0000-000098210000}"/>
    <cellStyle name="Normal 2 2 2 2 2 2 2 2 2 2 2 2 2 7 11 3" xfId="8598" xr:uid="{00000000-0005-0000-0000-000099210000}"/>
    <cellStyle name="Normal 2 2 2 2 2 2 2 2 2 2 2 2 2 7 11 4" xfId="8599" xr:uid="{00000000-0005-0000-0000-00009A210000}"/>
    <cellStyle name="Normal 2 2 2 2 2 2 2 2 2 2 2 2 2 7 11 5" xfId="8600" xr:uid="{00000000-0005-0000-0000-00009B210000}"/>
    <cellStyle name="Normal 2 2 2 2 2 2 2 2 2 2 2 2 2 7 11 5 2" xfId="8601" xr:uid="{00000000-0005-0000-0000-00009C210000}"/>
    <cellStyle name="Normal 2 2 2 2 2 2 2 2 2 2 2 2 2 7 11 5 2 2" xfId="8602" xr:uid="{00000000-0005-0000-0000-00009D210000}"/>
    <cellStyle name="Normal 2 2 2 2 2 2 2 2 2 2 2 2 2 7 11 5 2 3" xfId="8603" xr:uid="{00000000-0005-0000-0000-00009E210000}"/>
    <cellStyle name="Normal 2 2 2 2 2 2 2 2 2 2 2 2 2 7 11 5 2 4" xfId="8604" xr:uid="{00000000-0005-0000-0000-00009F210000}"/>
    <cellStyle name="Normal 2 2 2 2 2 2 2 2 2 2 2 2 2 7 11 5 3" xfId="8605" xr:uid="{00000000-0005-0000-0000-0000A0210000}"/>
    <cellStyle name="Normal 2 2 2 2 2 2 2 2 2 2 2 2 2 7 11 5 4" xfId="8606" xr:uid="{00000000-0005-0000-0000-0000A1210000}"/>
    <cellStyle name="Normal 2 2 2 2 2 2 2 2 2 2 2 2 2 7 11 5 5" xfId="8607" xr:uid="{00000000-0005-0000-0000-0000A2210000}"/>
    <cellStyle name="Normal 2 2 2 2 2 2 2 2 2 2 2 2 2 7 11 5 6" xfId="8608" xr:uid="{00000000-0005-0000-0000-0000A3210000}"/>
    <cellStyle name="Normal 2 2 2 2 2 2 2 2 2 2 2 2 2 7 11 6" xfId="8609" xr:uid="{00000000-0005-0000-0000-0000A4210000}"/>
    <cellStyle name="Normal 2 2 2 2 2 2 2 2 2 2 2 2 2 7 11 7" xfId="8610" xr:uid="{00000000-0005-0000-0000-0000A5210000}"/>
    <cellStyle name="Normal 2 2 2 2 2 2 2 2 2 2 2 2 2 7 11 8" xfId="8611" xr:uid="{00000000-0005-0000-0000-0000A6210000}"/>
    <cellStyle name="Normal 2 2 2 2 2 2 2 2 2 2 2 2 2 7 11 9" xfId="8612" xr:uid="{00000000-0005-0000-0000-0000A7210000}"/>
    <cellStyle name="Normal 2 2 2 2 2 2 2 2 2 2 2 2 2 7 12" xfId="8613" xr:uid="{00000000-0005-0000-0000-0000A8210000}"/>
    <cellStyle name="Normal 2 2 2 2 2 2 2 2 2 2 2 2 2 7 13" xfId="8614" xr:uid="{00000000-0005-0000-0000-0000A9210000}"/>
    <cellStyle name="Normal 2 2 2 2 2 2 2 2 2 2 2 2 2 7 13 10" xfId="8615" xr:uid="{00000000-0005-0000-0000-0000AA210000}"/>
    <cellStyle name="Normal 2 2 2 2 2 2 2 2 2 2 2 2 2 7 13 11" xfId="8616" xr:uid="{00000000-0005-0000-0000-0000AB210000}"/>
    <cellStyle name="Normal 2 2 2 2 2 2 2 2 2 2 2 2 2 7 13 2" xfId="8617" xr:uid="{00000000-0005-0000-0000-0000AC210000}"/>
    <cellStyle name="Normal 2 2 2 2 2 2 2 2 2 2 2 2 2 7 13 2 10" xfId="8618" xr:uid="{00000000-0005-0000-0000-0000AD210000}"/>
    <cellStyle name="Normal 2 2 2 2 2 2 2 2 2 2 2 2 2 7 13 2 11" xfId="8619" xr:uid="{00000000-0005-0000-0000-0000AE210000}"/>
    <cellStyle name="Normal 2 2 2 2 2 2 2 2 2 2 2 2 2 7 13 2 2" xfId="8620" xr:uid="{00000000-0005-0000-0000-0000AF210000}"/>
    <cellStyle name="Normal 2 2 2 2 2 2 2 2 2 2 2 2 2 7 13 2 2 2" xfId="8621" xr:uid="{00000000-0005-0000-0000-0000B0210000}"/>
    <cellStyle name="Normal 2 2 2 2 2 2 2 2 2 2 2 2 2 7 13 2 2 2 2" xfId="8622" xr:uid="{00000000-0005-0000-0000-0000B1210000}"/>
    <cellStyle name="Normal 2 2 2 2 2 2 2 2 2 2 2 2 2 7 13 2 2 2 3" xfId="8623" xr:uid="{00000000-0005-0000-0000-0000B2210000}"/>
    <cellStyle name="Normal 2 2 2 2 2 2 2 2 2 2 2 2 2 7 13 2 2 2 4" xfId="8624" xr:uid="{00000000-0005-0000-0000-0000B3210000}"/>
    <cellStyle name="Normal 2 2 2 2 2 2 2 2 2 2 2 2 2 7 13 2 2 3" xfId="8625" xr:uid="{00000000-0005-0000-0000-0000B4210000}"/>
    <cellStyle name="Normal 2 2 2 2 2 2 2 2 2 2 2 2 2 7 13 2 2 4" xfId="8626" xr:uid="{00000000-0005-0000-0000-0000B5210000}"/>
    <cellStyle name="Normal 2 2 2 2 2 2 2 2 2 2 2 2 2 7 13 2 2 5" xfId="8627" xr:uid="{00000000-0005-0000-0000-0000B6210000}"/>
    <cellStyle name="Normal 2 2 2 2 2 2 2 2 2 2 2 2 2 7 13 2 2 6" xfId="8628" xr:uid="{00000000-0005-0000-0000-0000B7210000}"/>
    <cellStyle name="Normal 2 2 2 2 2 2 2 2 2 2 2 2 2 7 13 2 3" xfId="8629" xr:uid="{00000000-0005-0000-0000-0000B8210000}"/>
    <cellStyle name="Normal 2 2 2 2 2 2 2 2 2 2 2 2 2 7 13 2 4" xfId="8630" xr:uid="{00000000-0005-0000-0000-0000B9210000}"/>
    <cellStyle name="Normal 2 2 2 2 2 2 2 2 2 2 2 2 2 7 13 2 5" xfId="8631" xr:uid="{00000000-0005-0000-0000-0000BA210000}"/>
    <cellStyle name="Normal 2 2 2 2 2 2 2 2 2 2 2 2 2 7 13 2 6" xfId="8632" xr:uid="{00000000-0005-0000-0000-0000BB210000}"/>
    <cellStyle name="Normal 2 2 2 2 2 2 2 2 2 2 2 2 2 7 13 2 7" xfId="8633" xr:uid="{00000000-0005-0000-0000-0000BC210000}"/>
    <cellStyle name="Normal 2 2 2 2 2 2 2 2 2 2 2 2 2 7 13 2 8" xfId="8634" xr:uid="{00000000-0005-0000-0000-0000BD210000}"/>
    <cellStyle name="Normal 2 2 2 2 2 2 2 2 2 2 2 2 2 7 13 2 8 2" xfId="8635" xr:uid="{00000000-0005-0000-0000-0000BE210000}"/>
    <cellStyle name="Normal 2 2 2 2 2 2 2 2 2 2 2 2 2 7 13 2 8 3" xfId="8636" xr:uid="{00000000-0005-0000-0000-0000BF210000}"/>
    <cellStyle name="Normal 2 2 2 2 2 2 2 2 2 2 2 2 2 7 13 2 8 4" xfId="8637" xr:uid="{00000000-0005-0000-0000-0000C0210000}"/>
    <cellStyle name="Normal 2 2 2 2 2 2 2 2 2 2 2 2 2 7 13 2 9" xfId="8638" xr:uid="{00000000-0005-0000-0000-0000C1210000}"/>
    <cellStyle name="Normal 2 2 2 2 2 2 2 2 2 2 2 2 2 7 13 3" xfId="8639" xr:uid="{00000000-0005-0000-0000-0000C2210000}"/>
    <cellStyle name="Normal 2 2 2 2 2 2 2 2 2 2 2 2 2 7 13 3 2" xfId="8640" xr:uid="{00000000-0005-0000-0000-0000C3210000}"/>
    <cellStyle name="Normal 2 2 2 2 2 2 2 2 2 2 2 2 2 7 13 3 2 2" xfId="8641" xr:uid="{00000000-0005-0000-0000-0000C4210000}"/>
    <cellStyle name="Normal 2 2 2 2 2 2 2 2 2 2 2 2 2 7 13 3 2 3" xfId="8642" xr:uid="{00000000-0005-0000-0000-0000C5210000}"/>
    <cellStyle name="Normal 2 2 2 2 2 2 2 2 2 2 2 2 2 7 13 3 2 4" xfId="8643" xr:uid="{00000000-0005-0000-0000-0000C6210000}"/>
    <cellStyle name="Normal 2 2 2 2 2 2 2 2 2 2 2 2 2 7 13 3 3" xfId="8644" xr:uid="{00000000-0005-0000-0000-0000C7210000}"/>
    <cellStyle name="Normal 2 2 2 2 2 2 2 2 2 2 2 2 2 7 13 3 4" xfId="8645" xr:uid="{00000000-0005-0000-0000-0000C8210000}"/>
    <cellStyle name="Normal 2 2 2 2 2 2 2 2 2 2 2 2 2 7 13 3 5" xfId="8646" xr:uid="{00000000-0005-0000-0000-0000C9210000}"/>
    <cellStyle name="Normal 2 2 2 2 2 2 2 2 2 2 2 2 2 7 13 3 6" xfId="8647" xr:uid="{00000000-0005-0000-0000-0000CA210000}"/>
    <cellStyle name="Normal 2 2 2 2 2 2 2 2 2 2 2 2 2 7 13 4" xfId="8648" xr:uid="{00000000-0005-0000-0000-0000CB210000}"/>
    <cellStyle name="Normal 2 2 2 2 2 2 2 2 2 2 2 2 2 7 13 5" xfId="8649" xr:uid="{00000000-0005-0000-0000-0000CC210000}"/>
    <cellStyle name="Normal 2 2 2 2 2 2 2 2 2 2 2 2 2 7 13 6" xfId="8650" xr:uid="{00000000-0005-0000-0000-0000CD210000}"/>
    <cellStyle name="Normal 2 2 2 2 2 2 2 2 2 2 2 2 2 7 13 7" xfId="8651" xr:uid="{00000000-0005-0000-0000-0000CE210000}"/>
    <cellStyle name="Normal 2 2 2 2 2 2 2 2 2 2 2 2 2 7 13 8" xfId="8652" xr:uid="{00000000-0005-0000-0000-0000CF210000}"/>
    <cellStyle name="Normal 2 2 2 2 2 2 2 2 2 2 2 2 2 7 13 8 2" xfId="8653" xr:uid="{00000000-0005-0000-0000-0000D0210000}"/>
    <cellStyle name="Normal 2 2 2 2 2 2 2 2 2 2 2 2 2 7 13 8 3" xfId="8654" xr:uid="{00000000-0005-0000-0000-0000D1210000}"/>
    <cellStyle name="Normal 2 2 2 2 2 2 2 2 2 2 2 2 2 7 13 8 4" xfId="8655" xr:uid="{00000000-0005-0000-0000-0000D2210000}"/>
    <cellStyle name="Normal 2 2 2 2 2 2 2 2 2 2 2 2 2 7 13 9" xfId="8656" xr:uid="{00000000-0005-0000-0000-0000D3210000}"/>
    <cellStyle name="Normal 2 2 2 2 2 2 2 2 2 2 2 2 2 7 14" xfId="8657" xr:uid="{00000000-0005-0000-0000-0000D4210000}"/>
    <cellStyle name="Normal 2 2 2 2 2 2 2 2 2 2 2 2 2 7 15" xfId="8658" xr:uid="{00000000-0005-0000-0000-0000D5210000}"/>
    <cellStyle name="Normal 2 2 2 2 2 2 2 2 2 2 2 2 2 7 15 2" xfId="8659" xr:uid="{00000000-0005-0000-0000-0000D6210000}"/>
    <cellStyle name="Normal 2 2 2 2 2 2 2 2 2 2 2 2 2 7 15 2 2" xfId="8660" xr:uid="{00000000-0005-0000-0000-0000D7210000}"/>
    <cellStyle name="Normal 2 2 2 2 2 2 2 2 2 2 2 2 2 7 15 2 3" xfId="8661" xr:uid="{00000000-0005-0000-0000-0000D8210000}"/>
    <cellStyle name="Normal 2 2 2 2 2 2 2 2 2 2 2 2 2 7 15 2 4" xfId="8662" xr:uid="{00000000-0005-0000-0000-0000D9210000}"/>
    <cellStyle name="Normal 2 2 2 2 2 2 2 2 2 2 2 2 2 7 15 3" xfId="8663" xr:uid="{00000000-0005-0000-0000-0000DA210000}"/>
    <cellStyle name="Normal 2 2 2 2 2 2 2 2 2 2 2 2 2 7 15 4" xfId="8664" xr:uid="{00000000-0005-0000-0000-0000DB210000}"/>
    <cellStyle name="Normal 2 2 2 2 2 2 2 2 2 2 2 2 2 7 15 5" xfId="8665" xr:uid="{00000000-0005-0000-0000-0000DC210000}"/>
    <cellStyle name="Normal 2 2 2 2 2 2 2 2 2 2 2 2 2 7 15 6" xfId="8666" xr:uid="{00000000-0005-0000-0000-0000DD210000}"/>
    <cellStyle name="Normal 2 2 2 2 2 2 2 2 2 2 2 2 2 7 16" xfId="8667" xr:uid="{00000000-0005-0000-0000-0000DE210000}"/>
    <cellStyle name="Normal 2 2 2 2 2 2 2 2 2 2 2 2 2 7 17" xfId="8668" xr:uid="{00000000-0005-0000-0000-0000DF210000}"/>
    <cellStyle name="Normal 2 2 2 2 2 2 2 2 2 2 2 2 2 7 18" xfId="8669" xr:uid="{00000000-0005-0000-0000-0000E0210000}"/>
    <cellStyle name="Normal 2 2 2 2 2 2 2 2 2 2 2 2 2 7 19" xfId="8670" xr:uid="{00000000-0005-0000-0000-0000E1210000}"/>
    <cellStyle name="Normal 2 2 2 2 2 2 2 2 2 2 2 2 2 7 2" xfId="8671" xr:uid="{00000000-0005-0000-0000-0000E2210000}"/>
    <cellStyle name="Normal 2 2 2 2 2 2 2 2 2 2 2 2 2 7 2 10" xfId="8672" xr:uid="{00000000-0005-0000-0000-0000E3210000}"/>
    <cellStyle name="Normal 2 2 2 2 2 2 2 2 2 2 2 2 2 7 2 11" xfId="8673" xr:uid="{00000000-0005-0000-0000-0000E4210000}"/>
    <cellStyle name="Normal 2 2 2 2 2 2 2 2 2 2 2 2 2 7 2 12" xfId="8674" xr:uid="{00000000-0005-0000-0000-0000E5210000}"/>
    <cellStyle name="Normal 2 2 2 2 2 2 2 2 2 2 2 2 2 7 2 13" xfId="8675" xr:uid="{00000000-0005-0000-0000-0000E6210000}"/>
    <cellStyle name="Normal 2 2 2 2 2 2 2 2 2 2 2 2 2 7 2 13 2" xfId="8676" xr:uid="{00000000-0005-0000-0000-0000E7210000}"/>
    <cellStyle name="Normal 2 2 2 2 2 2 2 2 2 2 2 2 2 7 2 13 3" xfId="8677" xr:uid="{00000000-0005-0000-0000-0000E8210000}"/>
    <cellStyle name="Normal 2 2 2 2 2 2 2 2 2 2 2 2 2 7 2 13 4" xfId="8678" xr:uid="{00000000-0005-0000-0000-0000E9210000}"/>
    <cellStyle name="Normal 2 2 2 2 2 2 2 2 2 2 2 2 2 7 2 14" xfId="8679" xr:uid="{00000000-0005-0000-0000-0000EA210000}"/>
    <cellStyle name="Normal 2 2 2 2 2 2 2 2 2 2 2 2 2 7 2 15" xfId="8680" xr:uid="{00000000-0005-0000-0000-0000EB210000}"/>
    <cellStyle name="Normal 2 2 2 2 2 2 2 2 2 2 2 2 2 7 2 16" xfId="8681" xr:uid="{00000000-0005-0000-0000-0000EC210000}"/>
    <cellStyle name="Normal 2 2 2 2 2 2 2 2 2 2 2 2 2 7 2 2" xfId="8682" xr:uid="{00000000-0005-0000-0000-0000ED210000}"/>
    <cellStyle name="Normal 2 2 2 2 2 2 2 2 2 2 2 2 2 7 2 2 10" xfId="8683" xr:uid="{00000000-0005-0000-0000-0000EE210000}"/>
    <cellStyle name="Normal 2 2 2 2 2 2 2 2 2 2 2 2 2 7 2 2 11" xfId="8684" xr:uid="{00000000-0005-0000-0000-0000EF210000}"/>
    <cellStyle name="Normal 2 2 2 2 2 2 2 2 2 2 2 2 2 7 2 2 11 2" xfId="8685" xr:uid="{00000000-0005-0000-0000-0000F0210000}"/>
    <cellStyle name="Normal 2 2 2 2 2 2 2 2 2 2 2 2 2 7 2 2 11 3" xfId="8686" xr:uid="{00000000-0005-0000-0000-0000F1210000}"/>
    <cellStyle name="Normal 2 2 2 2 2 2 2 2 2 2 2 2 2 7 2 2 11 4" xfId="8687" xr:uid="{00000000-0005-0000-0000-0000F2210000}"/>
    <cellStyle name="Normal 2 2 2 2 2 2 2 2 2 2 2 2 2 7 2 2 12" xfId="8688" xr:uid="{00000000-0005-0000-0000-0000F3210000}"/>
    <cellStyle name="Normal 2 2 2 2 2 2 2 2 2 2 2 2 2 7 2 2 13" xfId="8689" xr:uid="{00000000-0005-0000-0000-0000F4210000}"/>
    <cellStyle name="Normal 2 2 2 2 2 2 2 2 2 2 2 2 2 7 2 2 14" xfId="8690" xr:uid="{00000000-0005-0000-0000-0000F5210000}"/>
    <cellStyle name="Normal 2 2 2 2 2 2 2 2 2 2 2 2 2 7 2 2 2" xfId="8691" xr:uid="{00000000-0005-0000-0000-0000F6210000}"/>
    <cellStyle name="Normal 2 2 2 2 2 2 2 2 2 2 2 2 2 7 2 2 2 10" xfId="8692" xr:uid="{00000000-0005-0000-0000-0000F7210000}"/>
    <cellStyle name="Normal 2 2 2 2 2 2 2 2 2 2 2 2 2 7 2 2 2 11" xfId="8693" xr:uid="{00000000-0005-0000-0000-0000F8210000}"/>
    <cellStyle name="Normal 2 2 2 2 2 2 2 2 2 2 2 2 2 7 2 2 2 2" xfId="8694" xr:uid="{00000000-0005-0000-0000-0000F9210000}"/>
    <cellStyle name="Normal 2 2 2 2 2 2 2 2 2 2 2 2 2 7 2 2 2 2 10" xfId="8695" xr:uid="{00000000-0005-0000-0000-0000FA210000}"/>
    <cellStyle name="Normal 2 2 2 2 2 2 2 2 2 2 2 2 2 7 2 2 2 2 11" xfId="8696" xr:uid="{00000000-0005-0000-0000-0000FB210000}"/>
    <cellStyle name="Normal 2 2 2 2 2 2 2 2 2 2 2 2 2 7 2 2 2 2 2" xfId="8697" xr:uid="{00000000-0005-0000-0000-0000FC210000}"/>
    <cellStyle name="Normal 2 2 2 2 2 2 2 2 2 2 2 2 2 7 2 2 2 2 2 2" xfId="8698" xr:uid="{00000000-0005-0000-0000-0000FD210000}"/>
    <cellStyle name="Normal 2 2 2 2 2 2 2 2 2 2 2 2 2 7 2 2 2 2 2 2 2" xfId="8699" xr:uid="{00000000-0005-0000-0000-0000FE210000}"/>
    <cellStyle name="Normal 2 2 2 2 2 2 2 2 2 2 2 2 2 7 2 2 2 2 2 2 3" xfId="8700" xr:uid="{00000000-0005-0000-0000-0000FF210000}"/>
    <cellStyle name="Normal 2 2 2 2 2 2 2 2 2 2 2 2 2 7 2 2 2 2 2 2 4" xfId="8701" xr:uid="{00000000-0005-0000-0000-000000220000}"/>
    <cellStyle name="Normal 2 2 2 2 2 2 2 2 2 2 2 2 2 7 2 2 2 2 2 3" xfId="8702" xr:uid="{00000000-0005-0000-0000-000001220000}"/>
    <cellStyle name="Normal 2 2 2 2 2 2 2 2 2 2 2 2 2 7 2 2 2 2 2 4" xfId="8703" xr:uid="{00000000-0005-0000-0000-000002220000}"/>
    <cellStyle name="Normal 2 2 2 2 2 2 2 2 2 2 2 2 2 7 2 2 2 2 2 5" xfId="8704" xr:uid="{00000000-0005-0000-0000-000003220000}"/>
    <cellStyle name="Normal 2 2 2 2 2 2 2 2 2 2 2 2 2 7 2 2 2 2 2 6" xfId="8705" xr:uid="{00000000-0005-0000-0000-000004220000}"/>
    <cellStyle name="Normal 2 2 2 2 2 2 2 2 2 2 2 2 2 7 2 2 2 2 3" xfId="8706" xr:uid="{00000000-0005-0000-0000-000005220000}"/>
    <cellStyle name="Normal 2 2 2 2 2 2 2 2 2 2 2 2 2 7 2 2 2 2 4" xfId="8707" xr:uid="{00000000-0005-0000-0000-000006220000}"/>
    <cellStyle name="Normal 2 2 2 2 2 2 2 2 2 2 2 2 2 7 2 2 2 2 5" xfId="8708" xr:uid="{00000000-0005-0000-0000-000007220000}"/>
    <cellStyle name="Normal 2 2 2 2 2 2 2 2 2 2 2 2 2 7 2 2 2 2 6" xfId="8709" xr:uid="{00000000-0005-0000-0000-000008220000}"/>
    <cellStyle name="Normal 2 2 2 2 2 2 2 2 2 2 2 2 2 7 2 2 2 2 7" xfId="8710" xr:uid="{00000000-0005-0000-0000-000009220000}"/>
    <cellStyle name="Normal 2 2 2 2 2 2 2 2 2 2 2 2 2 7 2 2 2 2 8" xfId="8711" xr:uid="{00000000-0005-0000-0000-00000A220000}"/>
    <cellStyle name="Normal 2 2 2 2 2 2 2 2 2 2 2 2 2 7 2 2 2 2 8 2" xfId="8712" xr:uid="{00000000-0005-0000-0000-00000B220000}"/>
    <cellStyle name="Normal 2 2 2 2 2 2 2 2 2 2 2 2 2 7 2 2 2 2 8 3" xfId="8713" xr:uid="{00000000-0005-0000-0000-00000C220000}"/>
    <cellStyle name="Normal 2 2 2 2 2 2 2 2 2 2 2 2 2 7 2 2 2 2 8 4" xfId="8714" xr:uid="{00000000-0005-0000-0000-00000D220000}"/>
    <cellStyle name="Normal 2 2 2 2 2 2 2 2 2 2 2 2 2 7 2 2 2 2 9" xfId="8715" xr:uid="{00000000-0005-0000-0000-00000E220000}"/>
    <cellStyle name="Normal 2 2 2 2 2 2 2 2 2 2 2 2 2 7 2 2 2 3" xfId="8716" xr:uid="{00000000-0005-0000-0000-00000F220000}"/>
    <cellStyle name="Normal 2 2 2 2 2 2 2 2 2 2 2 2 2 7 2 2 2 3 2" xfId="8717" xr:uid="{00000000-0005-0000-0000-000010220000}"/>
    <cellStyle name="Normal 2 2 2 2 2 2 2 2 2 2 2 2 2 7 2 2 2 3 2 2" xfId="8718" xr:uid="{00000000-0005-0000-0000-000011220000}"/>
    <cellStyle name="Normal 2 2 2 2 2 2 2 2 2 2 2 2 2 7 2 2 2 3 2 3" xfId="8719" xr:uid="{00000000-0005-0000-0000-000012220000}"/>
    <cellStyle name="Normal 2 2 2 2 2 2 2 2 2 2 2 2 2 7 2 2 2 3 2 4" xfId="8720" xr:uid="{00000000-0005-0000-0000-000013220000}"/>
    <cellStyle name="Normal 2 2 2 2 2 2 2 2 2 2 2 2 2 7 2 2 2 3 3" xfId="8721" xr:uid="{00000000-0005-0000-0000-000014220000}"/>
    <cellStyle name="Normal 2 2 2 2 2 2 2 2 2 2 2 2 2 7 2 2 2 3 4" xfId="8722" xr:uid="{00000000-0005-0000-0000-000015220000}"/>
    <cellStyle name="Normal 2 2 2 2 2 2 2 2 2 2 2 2 2 7 2 2 2 3 5" xfId="8723" xr:uid="{00000000-0005-0000-0000-000016220000}"/>
    <cellStyle name="Normal 2 2 2 2 2 2 2 2 2 2 2 2 2 7 2 2 2 3 6" xfId="8724" xr:uid="{00000000-0005-0000-0000-000017220000}"/>
    <cellStyle name="Normal 2 2 2 2 2 2 2 2 2 2 2 2 2 7 2 2 2 4" xfId="8725" xr:uid="{00000000-0005-0000-0000-000018220000}"/>
    <cellStyle name="Normal 2 2 2 2 2 2 2 2 2 2 2 2 2 7 2 2 2 5" xfId="8726" xr:uid="{00000000-0005-0000-0000-000019220000}"/>
    <cellStyle name="Normal 2 2 2 2 2 2 2 2 2 2 2 2 2 7 2 2 2 6" xfId="8727" xr:uid="{00000000-0005-0000-0000-00001A220000}"/>
    <cellStyle name="Normal 2 2 2 2 2 2 2 2 2 2 2 2 2 7 2 2 2 7" xfId="8728" xr:uid="{00000000-0005-0000-0000-00001B220000}"/>
    <cellStyle name="Normal 2 2 2 2 2 2 2 2 2 2 2 2 2 7 2 2 2 8" xfId="8729" xr:uid="{00000000-0005-0000-0000-00001C220000}"/>
    <cellStyle name="Normal 2 2 2 2 2 2 2 2 2 2 2 2 2 7 2 2 2 8 2" xfId="8730" xr:uid="{00000000-0005-0000-0000-00001D220000}"/>
    <cellStyle name="Normal 2 2 2 2 2 2 2 2 2 2 2 2 2 7 2 2 2 8 3" xfId="8731" xr:uid="{00000000-0005-0000-0000-00001E220000}"/>
    <cellStyle name="Normal 2 2 2 2 2 2 2 2 2 2 2 2 2 7 2 2 2 8 4" xfId="8732" xr:uid="{00000000-0005-0000-0000-00001F220000}"/>
    <cellStyle name="Normal 2 2 2 2 2 2 2 2 2 2 2 2 2 7 2 2 2 9" xfId="8733" xr:uid="{00000000-0005-0000-0000-000020220000}"/>
    <cellStyle name="Normal 2 2 2 2 2 2 2 2 2 2 2 2 2 7 2 2 3" xfId="8734" xr:uid="{00000000-0005-0000-0000-000021220000}"/>
    <cellStyle name="Normal 2 2 2 2 2 2 2 2 2 2 2 2 2 7 2 2 4" xfId="8735" xr:uid="{00000000-0005-0000-0000-000022220000}"/>
    <cellStyle name="Normal 2 2 2 2 2 2 2 2 2 2 2 2 2 7 2 2 5" xfId="8736" xr:uid="{00000000-0005-0000-0000-000023220000}"/>
    <cellStyle name="Normal 2 2 2 2 2 2 2 2 2 2 2 2 2 7 2 2 5 2" xfId="8737" xr:uid="{00000000-0005-0000-0000-000024220000}"/>
    <cellStyle name="Normal 2 2 2 2 2 2 2 2 2 2 2 2 2 7 2 2 5 2 2" xfId="8738" xr:uid="{00000000-0005-0000-0000-000025220000}"/>
    <cellStyle name="Normal 2 2 2 2 2 2 2 2 2 2 2 2 2 7 2 2 5 2 3" xfId="8739" xr:uid="{00000000-0005-0000-0000-000026220000}"/>
    <cellStyle name="Normal 2 2 2 2 2 2 2 2 2 2 2 2 2 7 2 2 5 2 4" xfId="8740" xr:uid="{00000000-0005-0000-0000-000027220000}"/>
    <cellStyle name="Normal 2 2 2 2 2 2 2 2 2 2 2 2 2 7 2 2 5 3" xfId="8741" xr:uid="{00000000-0005-0000-0000-000028220000}"/>
    <cellStyle name="Normal 2 2 2 2 2 2 2 2 2 2 2 2 2 7 2 2 5 4" xfId="8742" xr:uid="{00000000-0005-0000-0000-000029220000}"/>
    <cellStyle name="Normal 2 2 2 2 2 2 2 2 2 2 2 2 2 7 2 2 5 5" xfId="8743" xr:uid="{00000000-0005-0000-0000-00002A220000}"/>
    <cellStyle name="Normal 2 2 2 2 2 2 2 2 2 2 2 2 2 7 2 2 5 6" xfId="8744" xr:uid="{00000000-0005-0000-0000-00002B220000}"/>
    <cellStyle name="Normal 2 2 2 2 2 2 2 2 2 2 2 2 2 7 2 2 6" xfId="8745" xr:uid="{00000000-0005-0000-0000-00002C220000}"/>
    <cellStyle name="Normal 2 2 2 2 2 2 2 2 2 2 2 2 2 7 2 2 7" xfId="8746" xr:uid="{00000000-0005-0000-0000-00002D220000}"/>
    <cellStyle name="Normal 2 2 2 2 2 2 2 2 2 2 2 2 2 7 2 2 8" xfId="8747" xr:uid="{00000000-0005-0000-0000-00002E220000}"/>
    <cellStyle name="Normal 2 2 2 2 2 2 2 2 2 2 2 2 2 7 2 2 9" xfId="8748" xr:uid="{00000000-0005-0000-0000-00002F220000}"/>
    <cellStyle name="Normal 2 2 2 2 2 2 2 2 2 2 2 2 2 7 2 3" xfId="8749" xr:uid="{00000000-0005-0000-0000-000030220000}"/>
    <cellStyle name="Normal 2 2 2 2 2 2 2 2 2 2 2 2 2 7 2 4" xfId="8750" xr:uid="{00000000-0005-0000-0000-000031220000}"/>
    <cellStyle name="Normal 2 2 2 2 2 2 2 2 2 2 2 2 2 7 2 5" xfId="8751" xr:uid="{00000000-0005-0000-0000-000032220000}"/>
    <cellStyle name="Normal 2 2 2 2 2 2 2 2 2 2 2 2 2 7 2 5 10" xfId="8752" xr:uid="{00000000-0005-0000-0000-000033220000}"/>
    <cellStyle name="Normal 2 2 2 2 2 2 2 2 2 2 2 2 2 7 2 5 11" xfId="8753" xr:uid="{00000000-0005-0000-0000-000034220000}"/>
    <cellStyle name="Normal 2 2 2 2 2 2 2 2 2 2 2 2 2 7 2 5 2" xfId="8754" xr:uid="{00000000-0005-0000-0000-000035220000}"/>
    <cellStyle name="Normal 2 2 2 2 2 2 2 2 2 2 2 2 2 7 2 5 2 10" xfId="8755" xr:uid="{00000000-0005-0000-0000-000036220000}"/>
    <cellStyle name="Normal 2 2 2 2 2 2 2 2 2 2 2 2 2 7 2 5 2 11" xfId="8756" xr:uid="{00000000-0005-0000-0000-000037220000}"/>
    <cellStyle name="Normal 2 2 2 2 2 2 2 2 2 2 2 2 2 7 2 5 2 2" xfId="8757" xr:uid="{00000000-0005-0000-0000-000038220000}"/>
    <cellStyle name="Normal 2 2 2 2 2 2 2 2 2 2 2 2 2 7 2 5 2 2 2" xfId="8758" xr:uid="{00000000-0005-0000-0000-000039220000}"/>
    <cellStyle name="Normal 2 2 2 2 2 2 2 2 2 2 2 2 2 7 2 5 2 2 2 2" xfId="8759" xr:uid="{00000000-0005-0000-0000-00003A220000}"/>
    <cellStyle name="Normal 2 2 2 2 2 2 2 2 2 2 2 2 2 7 2 5 2 2 2 3" xfId="8760" xr:uid="{00000000-0005-0000-0000-00003B220000}"/>
    <cellStyle name="Normal 2 2 2 2 2 2 2 2 2 2 2 2 2 7 2 5 2 2 2 4" xfId="8761" xr:uid="{00000000-0005-0000-0000-00003C220000}"/>
    <cellStyle name="Normal 2 2 2 2 2 2 2 2 2 2 2 2 2 7 2 5 2 2 3" xfId="8762" xr:uid="{00000000-0005-0000-0000-00003D220000}"/>
    <cellStyle name="Normal 2 2 2 2 2 2 2 2 2 2 2 2 2 7 2 5 2 2 4" xfId="8763" xr:uid="{00000000-0005-0000-0000-00003E220000}"/>
    <cellStyle name="Normal 2 2 2 2 2 2 2 2 2 2 2 2 2 7 2 5 2 2 5" xfId="8764" xr:uid="{00000000-0005-0000-0000-00003F220000}"/>
    <cellStyle name="Normal 2 2 2 2 2 2 2 2 2 2 2 2 2 7 2 5 2 2 6" xfId="8765" xr:uid="{00000000-0005-0000-0000-000040220000}"/>
    <cellStyle name="Normal 2 2 2 2 2 2 2 2 2 2 2 2 2 7 2 5 2 3" xfId="8766" xr:uid="{00000000-0005-0000-0000-000041220000}"/>
    <cellStyle name="Normal 2 2 2 2 2 2 2 2 2 2 2 2 2 7 2 5 2 4" xfId="8767" xr:uid="{00000000-0005-0000-0000-000042220000}"/>
    <cellStyle name="Normal 2 2 2 2 2 2 2 2 2 2 2 2 2 7 2 5 2 5" xfId="8768" xr:uid="{00000000-0005-0000-0000-000043220000}"/>
    <cellStyle name="Normal 2 2 2 2 2 2 2 2 2 2 2 2 2 7 2 5 2 6" xfId="8769" xr:uid="{00000000-0005-0000-0000-000044220000}"/>
    <cellStyle name="Normal 2 2 2 2 2 2 2 2 2 2 2 2 2 7 2 5 2 7" xfId="8770" xr:uid="{00000000-0005-0000-0000-000045220000}"/>
    <cellStyle name="Normal 2 2 2 2 2 2 2 2 2 2 2 2 2 7 2 5 2 8" xfId="8771" xr:uid="{00000000-0005-0000-0000-000046220000}"/>
    <cellStyle name="Normal 2 2 2 2 2 2 2 2 2 2 2 2 2 7 2 5 2 8 2" xfId="8772" xr:uid="{00000000-0005-0000-0000-000047220000}"/>
    <cellStyle name="Normal 2 2 2 2 2 2 2 2 2 2 2 2 2 7 2 5 2 8 3" xfId="8773" xr:uid="{00000000-0005-0000-0000-000048220000}"/>
    <cellStyle name="Normal 2 2 2 2 2 2 2 2 2 2 2 2 2 7 2 5 2 8 4" xfId="8774" xr:uid="{00000000-0005-0000-0000-000049220000}"/>
    <cellStyle name="Normal 2 2 2 2 2 2 2 2 2 2 2 2 2 7 2 5 2 9" xfId="8775" xr:uid="{00000000-0005-0000-0000-00004A220000}"/>
    <cellStyle name="Normal 2 2 2 2 2 2 2 2 2 2 2 2 2 7 2 5 3" xfId="8776" xr:uid="{00000000-0005-0000-0000-00004B220000}"/>
    <cellStyle name="Normal 2 2 2 2 2 2 2 2 2 2 2 2 2 7 2 5 3 2" xfId="8777" xr:uid="{00000000-0005-0000-0000-00004C220000}"/>
    <cellStyle name="Normal 2 2 2 2 2 2 2 2 2 2 2 2 2 7 2 5 3 2 2" xfId="8778" xr:uid="{00000000-0005-0000-0000-00004D220000}"/>
    <cellStyle name="Normal 2 2 2 2 2 2 2 2 2 2 2 2 2 7 2 5 3 2 3" xfId="8779" xr:uid="{00000000-0005-0000-0000-00004E220000}"/>
    <cellStyle name="Normal 2 2 2 2 2 2 2 2 2 2 2 2 2 7 2 5 3 2 4" xfId="8780" xr:uid="{00000000-0005-0000-0000-00004F220000}"/>
    <cellStyle name="Normal 2 2 2 2 2 2 2 2 2 2 2 2 2 7 2 5 3 3" xfId="8781" xr:uid="{00000000-0005-0000-0000-000050220000}"/>
    <cellStyle name="Normal 2 2 2 2 2 2 2 2 2 2 2 2 2 7 2 5 3 4" xfId="8782" xr:uid="{00000000-0005-0000-0000-000051220000}"/>
    <cellStyle name="Normal 2 2 2 2 2 2 2 2 2 2 2 2 2 7 2 5 3 5" xfId="8783" xr:uid="{00000000-0005-0000-0000-000052220000}"/>
    <cellStyle name="Normal 2 2 2 2 2 2 2 2 2 2 2 2 2 7 2 5 3 6" xfId="8784" xr:uid="{00000000-0005-0000-0000-000053220000}"/>
    <cellStyle name="Normal 2 2 2 2 2 2 2 2 2 2 2 2 2 7 2 5 4" xfId="8785" xr:uid="{00000000-0005-0000-0000-000054220000}"/>
    <cellStyle name="Normal 2 2 2 2 2 2 2 2 2 2 2 2 2 7 2 5 5" xfId="8786" xr:uid="{00000000-0005-0000-0000-000055220000}"/>
    <cellStyle name="Normal 2 2 2 2 2 2 2 2 2 2 2 2 2 7 2 5 6" xfId="8787" xr:uid="{00000000-0005-0000-0000-000056220000}"/>
    <cellStyle name="Normal 2 2 2 2 2 2 2 2 2 2 2 2 2 7 2 5 7" xfId="8788" xr:uid="{00000000-0005-0000-0000-000057220000}"/>
    <cellStyle name="Normal 2 2 2 2 2 2 2 2 2 2 2 2 2 7 2 5 8" xfId="8789" xr:uid="{00000000-0005-0000-0000-000058220000}"/>
    <cellStyle name="Normal 2 2 2 2 2 2 2 2 2 2 2 2 2 7 2 5 8 2" xfId="8790" xr:uid="{00000000-0005-0000-0000-000059220000}"/>
    <cellStyle name="Normal 2 2 2 2 2 2 2 2 2 2 2 2 2 7 2 5 8 3" xfId="8791" xr:uid="{00000000-0005-0000-0000-00005A220000}"/>
    <cellStyle name="Normal 2 2 2 2 2 2 2 2 2 2 2 2 2 7 2 5 8 4" xfId="8792" xr:uid="{00000000-0005-0000-0000-00005B220000}"/>
    <cellStyle name="Normal 2 2 2 2 2 2 2 2 2 2 2 2 2 7 2 5 9" xfId="8793" xr:uid="{00000000-0005-0000-0000-00005C220000}"/>
    <cellStyle name="Normal 2 2 2 2 2 2 2 2 2 2 2 2 2 7 2 6" xfId="8794" xr:uid="{00000000-0005-0000-0000-00005D220000}"/>
    <cellStyle name="Normal 2 2 2 2 2 2 2 2 2 2 2 2 2 7 2 7" xfId="8795" xr:uid="{00000000-0005-0000-0000-00005E220000}"/>
    <cellStyle name="Normal 2 2 2 2 2 2 2 2 2 2 2 2 2 7 2 7 2" xfId="8796" xr:uid="{00000000-0005-0000-0000-00005F220000}"/>
    <cellStyle name="Normal 2 2 2 2 2 2 2 2 2 2 2 2 2 7 2 7 2 2" xfId="8797" xr:uid="{00000000-0005-0000-0000-000060220000}"/>
    <cellStyle name="Normal 2 2 2 2 2 2 2 2 2 2 2 2 2 7 2 7 2 3" xfId="8798" xr:uid="{00000000-0005-0000-0000-000061220000}"/>
    <cellStyle name="Normal 2 2 2 2 2 2 2 2 2 2 2 2 2 7 2 7 2 4" xfId="8799" xr:uid="{00000000-0005-0000-0000-000062220000}"/>
    <cellStyle name="Normal 2 2 2 2 2 2 2 2 2 2 2 2 2 7 2 7 3" xfId="8800" xr:uid="{00000000-0005-0000-0000-000063220000}"/>
    <cellStyle name="Normal 2 2 2 2 2 2 2 2 2 2 2 2 2 7 2 7 4" xfId="8801" xr:uid="{00000000-0005-0000-0000-000064220000}"/>
    <cellStyle name="Normal 2 2 2 2 2 2 2 2 2 2 2 2 2 7 2 7 5" xfId="8802" xr:uid="{00000000-0005-0000-0000-000065220000}"/>
    <cellStyle name="Normal 2 2 2 2 2 2 2 2 2 2 2 2 2 7 2 7 6" xfId="8803" xr:uid="{00000000-0005-0000-0000-000066220000}"/>
    <cellStyle name="Normal 2 2 2 2 2 2 2 2 2 2 2 2 2 7 2 8" xfId="8804" xr:uid="{00000000-0005-0000-0000-000067220000}"/>
    <cellStyle name="Normal 2 2 2 2 2 2 2 2 2 2 2 2 2 7 2 9" xfId="8805" xr:uid="{00000000-0005-0000-0000-000068220000}"/>
    <cellStyle name="Normal 2 2 2 2 2 2 2 2 2 2 2 2 2 7 20" xfId="8806" xr:uid="{00000000-0005-0000-0000-000069220000}"/>
    <cellStyle name="Normal 2 2 2 2 2 2 2 2 2 2 2 2 2 7 21" xfId="8807" xr:uid="{00000000-0005-0000-0000-00006A220000}"/>
    <cellStyle name="Normal 2 2 2 2 2 2 2 2 2 2 2 2 2 7 21 2" xfId="8808" xr:uid="{00000000-0005-0000-0000-00006B220000}"/>
    <cellStyle name="Normal 2 2 2 2 2 2 2 2 2 2 2 2 2 7 21 3" xfId="8809" xr:uid="{00000000-0005-0000-0000-00006C220000}"/>
    <cellStyle name="Normal 2 2 2 2 2 2 2 2 2 2 2 2 2 7 21 4" xfId="8810" xr:uid="{00000000-0005-0000-0000-00006D220000}"/>
    <cellStyle name="Normal 2 2 2 2 2 2 2 2 2 2 2 2 2 7 22" xfId="8811" xr:uid="{00000000-0005-0000-0000-00006E220000}"/>
    <cellStyle name="Normal 2 2 2 2 2 2 2 2 2 2 2 2 2 7 23" xfId="8812" xr:uid="{00000000-0005-0000-0000-00006F220000}"/>
    <cellStyle name="Normal 2 2 2 2 2 2 2 2 2 2 2 2 2 7 24" xfId="8813" xr:uid="{00000000-0005-0000-0000-000070220000}"/>
    <cellStyle name="Normal 2 2 2 2 2 2 2 2 2 2 2 2 2 7 3" xfId="8814" xr:uid="{00000000-0005-0000-0000-000071220000}"/>
    <cellStyle name="Normal 2 2 2 2 2 2 2 2 2 2 2 2 2 7 4" xfId="8815" xr:uid="{00000000-0005-0000-0000-000072220000}"/>
    <cellStyle name="Normal 2 2 2 2 2 2 2 2 2 2 2 2 2 7 5" xfId="8816" xr:uid="{00000000-0005-0000-0000-000073220000}"/>
    <cellStyle name="Normal 2 2 2 2 2 2 2 2 2 2 2 2 2 7 6" xfId="8817" xr:uid="{00000000-0005-0000-0000-000074220000}"/>
    <cellStyle name="Normal 2 2 2 2 2 2 2 2 2 2 2 2 2 7 7" xfId="8818" xr:uid="{00000000-0005-0000-0000-000075220000}"/>
    <cellStyle name="Normal 2 2 2 2 2 2 2 2 2 2 2 2 2 7 8" xfId="8819" xr:uid="{00000000-0005-0000-0000-000076220000}"/>
    <cellStyle name="Normal 2 2 2 2 2 2 2 2 2 2 2 2 2 7 9" xfId="8820" xr:uid="{00000000-0005-0000-0000-000077220000}"/>
    <cellStyle name="Normal 2 2 2 2 2 2 2 2 2 2 2 2 2 70" xfId="8821" xr:uid="{00000000-0005-0000-0000-000078220000}"/>
    <cellStyle name="Normal 2 2 2 2 2 2 2 2 2 2 2 2 2 71" xfId="8822" xr:uid="{00000000-0005-0000-0000-000079220000}"/>
    <cellStyle name="Normal 2 2 2 2 2 2 2 2 2 2 2 2 2 72" xfId="8823" xr:uid="{00000000-0005-0000-0000-00007A220000}"/>
    <cellStyle name="Normal 2 2 2 2 2 2 2 2 2 2 2 2 2 73" xfId="8824" xr:uid="{00000000-0005-0000-0000-00007B220000}"/>
    <cellStyle name="Normal 2 2 2 2 2 2 2 2 2 2 2 2 2 74" xfId="8825" xr:uid="{00000000-0005-0000-0000-00007C220000}"/>
    <cellStyle name="Normal 2 2 2 2 2 2 2 2 2 2 2 2 2 75" xfId="8826" xr:uid="{00000000-0005-0000-0000-00007D220000}"/>
    <cellStyle name="Normal 2 2 2 2 2 2 2 2 2 2 2 2 2 76" xfId="8827" xr:uid="{00000000-0005-0000-0000-00007E220000}"/>
    <cellStyle name="Normal 2 2 2 2 2 2 2 2 2 2 2 2 2 77" xfId="8828" xr:uid="{00000000-0005-0000-0000-00007F220000}"/>
    <cellStyle name="Normal 2 2 2 2 2 2 2 2 2 2 2 2 2 78" xfId="8829" xr:uid="{00000000-0005-0000-0000-000080220000}"/>
    <cellStyle name="Normal 2 2 2 2 2 2 2 2 2 2 2 2 2 79" xfId="8830" xr:uid="{00000000-0005-0000-0000-000081220000}"/>
    <cellStyle name="Normal 2 2 2 2 2 2 2 2 2 2 2 2 2 8" xfId="8831" xr:uid="{00000000-0005-0000-0000-000082220000}"/>
    <cellStyle name="Normal 2 2 2 2 2 2 2 2 2 2 2 2 2 8 10" xfId="8832" xr:uid="{00000000-0005-0000-0000-000083220000}"/>
    <cellStyle name="Normal 2 2 2 2 2 2 2 2 2 2 2 2 2 8 11" xfId="8833" xr:uid="{00000000-0005-0000-0000-000084220000}"/>
    <cellStyle name="Normal 2 2 2 2 2 2 2 2 2 2 2 2 2 8 12" xfId="8834" xr:uid="{00000000-0005-0000-0000-000085220000}"/>
    <cellStyle name="Normal 2 2 2 2 2 2 2 2 2 2 2 2 2 8 13" xfId="8835" xr:uid="{00000000-0005-0000-0000-000086220000}"/>
    <cellStyle name="Normal 2 2 2 2 2 2 2 2 2 2 2 2 2 8 13 2" xfId="8836" xr:uid="{00000000-0005-0000-0000-000087220000}"/>
    <cellStyle name="Normal 2 2 2 2 2 2 2 2 2 2 2 2 2 8 13 3" xfId="8837" xr:uid="{00000000-0005-0000-0000-000088220000}"/>
    <cellStyle name="Normal 2 2 2 2 2 2 2 2 2 2 2 2 2 8 13 4" xfId="8838" xr:uid="{00000000-0005-0000-0000-000089220000}"/>
    <cellStyle name="Normal 2 2 2 2 2 2 2 2 2 2 2 2 2 8 14" xfId="8839" xr:uid="{00000000-0005-0000-0000-00008A220000}"/>
    <cellStyle name="Normal 2 2 2 2 2 2 2 2 2 2 2 2 2 8 15" xfId="8840" xr:uid="{00000000-0005-0000-0000-00008B220000}"/>
    <cellStyle name="Normal 2 2 2 2 2 2 2 2 2 2 2 2 2 8 16" xfId="8841" xr:uid="{00000000-0005-0000-0000-00008C220000}"/>
    <cellStyle name="Normal 2 2 2 2 2 2 2 2 2 2 2 2 2 8 2" xfId="8842" xr:uid="{00000000-0005-0000-0000-00008D220000}"/>
    <cellStyle name="Normal 2 2 2 2 2 2 2 2 2 2 2 2 2 8 2 10" xfId="8843" xr:uid="{00000000-0005-0000-0000-00008E220000}"/>
    <cellStyle name="Normal 2 2 2 2 2 2 2 2 2 2 2 2 2 8 2 11" xfId="8844" xr:uid="{00000000-0005-0000-0000-00008F220000}"/>
    <cellStyle name="Normal 2 2 2 2 2 2 2 2 2 2 2 2 2 8 2 11 2" xfId="8845" xr:uid="{00000000-0005-0000-0000-000090220000}"/>
    <cellStyle name="Normal 2 2 2 2 2 2 2 2 2 2 2 2 2 8 2 11 3" xfId="8846" xr:uid="{00000000-0005-0000-0000-000091220000}"/>
    <cellStyle name="Normal 2 2 2 2 2 2 2 2 2 2 2 2 2 8 2 11 4" xfId="8847" xr:uid="{00000000-0005-0000-0000-000092220000}"/>
    <cellStyle name="Normal 2 2 2 2 2 2 2 2 2 2 2 2 2 8 2 12" xfId="8848" xr:uid="{00000000-0005-0000-0000-000093220000}"/>
    <cellStyle name="Normal 2 2 2 2 2 2 2 2 2 2 2 2 2 8 2 13" xfId="8849" xr:uid="{00000000-0005-0000-0000-000094220000}"/>
    <cellStyle name="Normal 2 2 2 2 2 2 2 2 2 2 2 2 2 8 2 14" xfId="8850" xr:uid="{00000000-0005-0000-0000-000095220000}"/>
    <cellStyle name="Normal 2 2 2 2 2 2 2 2 2 2 2 2 2 8 2 2" xfId="8851" xr:uid="{00000000-0005-0000-0000-000096220000}"/>
    <cellStyle name="Normal 2 2 2 2 2 2 2 2 2 2 2 2 2 8 2 2 10" xfId="8852" xr:uid="{00000000-0005-0000-0000-000097220000}"/>
    <cellStyle name="Normal 2 2 2 2 2 2 2 2 2 2 2 2 2 8 2 2 11" xfId="8853" xr:uid="{00000000-0005-0000-0000-000098220000}"/>
    <cellStyle name="Normal 2 2 2 2 2 2 2 2 2 2 2 2 2 8 2 2 2" xfId="8854" xr:uid="{00000000-0005-0000-0000-000099220000}"/>
    <cellStyle name="Normal 2 2 2 2 2 2 2 2 2 2 2 2 2 8 2 2 2 10" xfId="8855" xr:uid="{00000000-0005-0000-0000-00009A220000}"/>
    <cellStyle name="Normal 2 2 2 2 2 2 2 2 2 2 2 2 2 8 2 2 2 11" xfId="8856" xr:uid="{00000000-0005-0000-0000-00009B220000}"/>
    <cellStyle name="Normal 2 2 2 2 2 2 2 2 2 2 2 2 2 8 2 2 2 2" xfId="8857" xr:uid="{00000000-0005-0000-0000-00009C220000}"/>
    <cellStyle name="Normal 2 2 2 2 2 2 2 2 2 2 2 2 2 8 2 2 2 2 2" xfId="8858" xr:uid="{00000000-0005-0000-0000-00009D220000}"/>
    <cellStyle name="Normal 2 2 2 2 2 2 2 2 2 2 2 2 2 8 2 2 2 2 2 2" xfId="8859" xr:uid="{00000000-0005-0000-0000-00009E220000}"/>
    <cellStyle name="Normal 2 2 2 2 2 2 2 2 2 2 2 2 2 8 2 2 2 2 2 3" xfId="8860" xr:uid="{00000000-0005-0000-0000-00009F220000}"/>
    <cellStyle name="Normal 2 2 2 2 2 2 2 2 2 2 2 2 2 8 2 2 2 2 2 4" xfId="8861" xr:uid="{00000000-0005-0000-0000-0000A0220000}"/>
    <cellStyle name="Normal 2 2 2 2 2 2 2 2 2 2 2 2 2 8 2 2 2 2 3" xfId="8862" xr:uid="{00000000-0005-0000-0000-0000A1220000}"/>
    <cellStyle name="Normal 2 2 2 2 2 2 2 2 2 2 2 2 2 8 2 2 2 2 4" xfId="8863" xr:uid="{00000000-0005-0000-0000-0000A2220000}"/>
    <cellStyle name="Normal 2 2 2 2 2 2 2 2 2 2 2 2 2 8 2 2 2 2 5" xfId="8864" xr:uid="{00000000-0005-0000-0000-0000A3220000}"/>
    <cellStyle name="Normal 2 2 2 2 2 2 2 2 2 2 2 2 2 8 2 2 2 2 6" xfId="8865" xr:uid="{00000000-0005-0000-0000-0000A4220000}"/>
    <cellStyle name="Normal 2 2 2 2 2 2 2 2 2 2 2 2 2 8 2 2 2 3" xfId="8866" xr:uid="{00000000-0005-0000-0000-0000A5220000}"/>
    <cellStyle name="Normal 2 2 2 2 2 2 2 2 2 2 2 2 2 8 2 2 2 4" xfId="8867" xr:uid="{00000000-0005-0000-0000-0000A6220000}"/>
    <cellStyle name="Normal 2 2 2 2 2 2 2 2 2 2 2 2 2 8 2 2 2 5" xfId="8868" xr:uid="{00000000-0005-0000-0000-0000A7220000}"/>
    <cellStyle name="Normal 2 2 2 2 2 2 2 2 2 2 2 2 2 8 2 2 2 6" xfId="8869" xr:uid="{00000000-0005-0000-0000-0000A8220000}"/>
    <cellStyle name="Normal 2 2 2 2 2 2 2 2 2 2 2 2 2 8 2 2 2 7" xfId="8870" xr:uid="{00000000-0005-0000-0000-0000A9220000}"/>
    <cellStyle name="Normal 2 2 2 2 2 2 2 2 2 2 2 2 2 8 2 2 2 8" xfId="8871" xr:uid="{00000000-0005-0000-0000-0000AA220000}"/>
    <cellStyle name="Normal 2 2 2 2 2 2 2 2 2 2 2 2 2 8 2 2 2 8 2" xfId="8872" xr:uid="{00000000-0005-0000-0000-0000AB220000}"/>
    <cellStyle name="Normal 2 2 2 2 2 2 2 2 2 2 2 2 2 8 2 2 2 8 3" xfId="8873" xr:uid="{00000000-0005-0000-0000-0000AC220000}"/>
    <cellStyle name="Normal 2 2 2 2 2 2 2 2 2 2 2 2 2 8 2 2 2 8 4" xfId="8874" xr:uid="{00000000-0005-0000-0000-0000AD220000}"/>
    <cellStyle name="Normal 2 2 2 2 2 2 2 2 2 2 2 2 2 8 2 2 2 9" xfId="8875" xr:uid="{00000000-0005-0000-0000-0000AE220000}"/>
    <cellStyle name="Normal 2 2 2 2 2 2 2 2 2 2 2 2 2 8 2 2 3" xfId="8876" xr:uid="{00000000-0005-0000-0000-0000AF220000}"/>
    <cellStyle name="Normal 2 2 2 2 2 2 2 2 2 2 2 2 2 8 2 2 3 2" xfId="8877" xr:uid="{00000000-0005-0000-0000-0000B0220000}"/>
    <cellStyle name="Normal 2 2 2 2 2 2 2 2 2 2 2 2 2 8 2 2 3 2 2" xfId="8878" xr:uid="{00000000-0005-0000-0000-0000B1220000}"/>
    <cellStyle name="Normal 2 2 2 2 2 2 2 2 2 2 2 2 2 8 2 2 3 2 3" xfId="8879" xr:uid="{00000000-0005-0000-0000-0000B2220000}"/>
    <cellStyle name="Normal 2 2 2 2 2 2 2 2 2 2 2 2 2 8 2 2 3 2 4" xfId="8880" xr:uid="{00000000-0005-0000-0000-0000B3220000}"/>
    <cellStyle name="Normal 2 2 2 2 2 2 2 2 2 2 2 2 2 8 2 2 3 3" xfId="8881" xr:uid="{00000000-0005-0000-0000-0000B4220000}"/>
    <cellStyle name="Normal 2 2 2 2 2 2 2 2 2 2 2 2 2 8 2 2 3 4" xfId="8882" xr:uid="{00000000-0005-0000-0000-0000B5220000}"/>
    <cellStyle name="Normal 2 2 2 2 2 2 2 2 2 2 2 2 2 8 2 2 3 5" xfId="8883" xr:uid="{00000000-0005-0000-0000-0000B6220000}"/>
    <cellStyle name="Normal 2 2 2 2 2 2 2 2 2 2 2 2 2 8 2 2 3 6" xfId="8884" xr:uid="{00000000-0005-0000-0000-0000B7220000}"/>
    <cellStyle name="Normal 2 2 2 2 2 2 2 2 2 2 2 2 2 8 2 2 4" xfId="8885" xr:uid="{00000000-0005-0000-0000-0000B8220000}"/>
    <cellStyle name="Normal 2 2 2 2 2 2 2 2 2 2 2 2 2 8 2 2 5" xfId="8886" xr:uid="{00000000-0005-0000-0000-0000B9220000}"/>
    <cellStyle name="Normal 2 2 2 2 2 2 2 2 2 2 2 2 2 8 2 2 6" xfId="8887" xr:uid="{00000000-0005-0000-0000-0000BA220000}"/>
    <cellStyle name="Normal 2 2 2 2 2 2 2 2 2 2 2 2 2 8 2 2 7" xfId="8888" xr:uid="{00000000-0005-0000-0000-0000BB220000}"/>
    <cellStyle name="Normal 2 2 2 2 2 2 2 2 2 2 2 2 2 8 2 2 8" xfId="8889" xr:uid="{00000000-0005-0000-0000-0000BC220000}"/>
    <cellStyle name="Normal 2 2 2 2 2 2 2 2 2 2 2 2 2 8 2 2 8 2" xfId="8890" xr:uid="{00000000-0005-0000-0000-0000BD220000}"/>
    <cellStyle name="Normal 2 2 2 2 2 2 2 2 2 2 2 2 2 8 2 2 8 3" xfId="8891" xr:uid="{00000000-0005-0000-0000-0000BE220000}"/>
    <cellStyle name="Normal 2 2 2 2 2 2 2 2 2 2 2 2 2 8 2 2 8 4" xfId="8892" xr:uid="{00000000-0005-0000-0000-0000BF220000}"/>
    <cellStyle name="Normal 2 2 2 2 2 2 2 2 2 2 2 2 2 8 2 2 9" xfId="8893" xr:uid="{00000000-0005-0000-0000-0000C0220000}"/>
    <cellStyle name="Normal 2 2 2 2 2 2 2 2 2 2 2 2 2 8 2 3" xfId="8894" xr:uid="{00000000-0005-0000-0000-0000C1220000}"/>
    <cellStyle name="Normal 2 2 2 2 2 2 2 2 2 2 2 2 2 8 2 4" xfId="8895" xr:uid="{00000000-0005-0000-0000-0000C2220000}"/>
    <cellStyle name="Normal 2 2 2 2 2 2 2 2 2 2 2 2 2 8 2 5" xfId="8896" xr:uid="{00000000-0005-0000-0000-0000C3220000}"/>
    <cellStyle name="Normal 2 2 2 2 2 2 2 2 2 2 2 2 2 8 2 5 2" xfId="8897" xr:uid="{00000000-0005-0000-0000-0000C4220000}"/>
    <cellStyle name="Normal 2 2 2 2 2 2 2 2 2 2 2 2 2 8 2 5 2 2" xfId="8898" xr:uid="{00000000-0005-0000-0000-0000C5220000}"/>
    <cellStyle name="Normal 2 2 2 2 2 2 2 2 2 2 2 2 2 8 2 5 2 3" xfId="8899" xr:uid="{00000000-0005-0000-0000-0000C6220000}"/>
    <cellStyle name="Normal 2 2 2 2 2 2 2 2 2 2 2 2 2 8 2 5 2 4" xfId="8900" xr:uid="{00000000-0005-0000-0000-0000C7220000}"/>
    <cellStyle name="Normal 2 2 2 2 2 2 2 2 2 2 2 2 2 8 2 5 3" xfId="8901" xr:uid="{00000000-0005-0000-0000-0000C8220000}"/>
    <cellStyle name="Normal 2 2 2 2 2 2 2 2 2 2 2 2 2 8 2 5 4" xfId="8902" xr:uid="{00000000-0005-0000-0000-0000C9220000}"/>
    <cellStyle name="Normal 2 2 2 2 2 2 2 2 2 2 2 2 2 8 2 5 5" xfId="8903" xr:uid="{00000000-0005-0000-0000-0000CA220000}"/>
    <cellStyle name="Normal 2 2 2 2 2 2 2 2 2 2 2 2 2 8 2 5 6" xfId="8904" xr:uid="{00000000-0005-0000-0000-0000CB220000}"/>
    <cellStyle name="Normal 2 2 2 2 2 2 2 2 2 2 2 2 2 8 2 6" xfId="8905" xr:uid="{00000000-0005-0000-0000-0000CC220000}"/>
    <cellStyle name="Normal 2 2 2 2 2 2 2 2 2 2 2 2 2 8 2 7" xfId="8906" xr:uid="{00000000-0005-0000-0000-0000CD220000}"/>
    <cellStyle name="Normal 2 2 2 2 2 2 2 2 2 2 2 2 2 8 2 8" xfId="8907" xr:uid="{00000000-0005-0000-0000-0000CE220000}"/>
    <cellStyle name="Normal 2 2 2 2 2 2 2 2 2 2 2 2 2 8 2 9" xfId="8908" xr:uid="{00000000-0005-0000-0000-0000CF220000}"/>
    <cellStyle name="Normal 2 2 2 2 2 2 2 2 2 2 2 2 2 8 3" xfId="8909" xr:uid="{00000000-0005-0000-0000-0000D0220000}"/>
    <cellStyle name="Normal 2 2 2 2 2 2 2 2 2 2 2 2 2 8 4" xfId="8910" xr:uid="{00000000-0005-0000-0000-0000D1220000}"/>
    <cellStyle name="Normal 2 2 2 2 2 2 2 2 2 2 2 2 2 8 5" xfId="8911" xr:uid="{00000000-0005-0000-0000-0000D2220000}"/>
    <cellStyle name="Normal 2 2 2 2 2 2 2 2 2 2 2 2 2 8 5 10" xfId="8912" xr:uid="{00000000-0005-0000-0000-0000D3220000}"/>
    <cellStyle name="Normal 2 2 2 2 2 2 2 2 2 2 2 2 2 8 5 11" xfId="8913" xr:uid="{00000000-0005-0000-0000-0000D4220000}"/>
    <cellStyle name="Normal 2 2 2 2 2 2 2 2 2 2 2 2 2 8 5 2" xfId="8914" xr:uid="{00000000-0005-0000-0000-0000D5220000}"/>
    <cellStyle name="Normal 2 2 2 2 2 2 2 2 2 2 2 2 2 8 5 2 10" xfId="8915" xr:uid="{00000000-0005-0000-0000-0000D6220000}"/>
    <cellStyle name="Normal 2 2 2 2 2 2 2 2 2 2 2 2 2 8 5 2 11" xfId="8916" xr:uid="{00000000-0005-0000-0000-0000D7220000}"/>
    <cellStyle name="Normal 2 2 2 2 2 2 2 2 2 2 2 2 2 8 5 2 2" xfId="8917" xr:uid="{00000000-0005-0000-0000-0000D8220000}"/>
    <cellStyle name="Normal 2 2 2 2 2 2 2 2 2 2 2 2 2 8 5 2 2 2" xfId="8918" xr:uid="{00000000-0005-0000-0000-0000D9220000}"/>
    <cellStyle name="Normal 2 2 2 2 2 2 2 2 2 2 2 2 2 8 5 2 2 2 2" xfId="8919" xr:uid="{00000000-0005-0000-0000-0000DA220000}"/>
    <cellStyle name="Normal 2 2 2 2 2 2 2 2 2 2 2 2 2 8 5 2 2 2 3" xfId="8920" xr:uid="{00000000-0005-0000-0000-0000DB220000}"/>
    <cellStyle name="Normal 2 2 2 2 2 2 2 2 2 2 2 2 2 8 5 2 2 2 4" xfId="8921" xr:uid="{00000000-0005-0000-0000-0000DC220000}"/>
    <cellStyle name="Normal 2 2 2 2 2 2 2 2 2 2 2 2 2 8 5 2 2 3" xfId="8922" xr:uid="{00000000-0005-0000-0000-0000DD220000}"/>
    <cellStyle name="Normal 2 2 2 2 2 2 2 2 2 2 2 2 2 8 5 2 2 4" xfId="8923" xr:uid="{00000000-0005-0000-0000-0000DE220000}"/>
    <cellStyle name="Normal 2 2 2 2 2 2 2 2 2 2 2 2 2 8 5 2 2 5" xfId="8924" xr:uid="{00000000-0005-0000-0000-0000DF220000}"/>
    <cellStyle name="Normal 2 2 2 2 2 2 2 2 2 2 2 2 2 8 5 2 2 6" xfId="8925" xr:uid="{00000000-0005-0000-0000-0000E0220000}"/>
    <cellStyle name="Normal 2 2 2 2 2 2 2 2 2 2 2 2 2 8 5 2 3" xfId="8926" xr:uid="{00000000-0005-0000-0000-0000E1220000}"/>
    <cellStyle name="Normal 2 2 2 2 2 2 2 2 2 2 2 2 2 8 5 2 4" xfId="8927" xr:uid="{00000000-0005-0000-0000-0000E2220000}"/>
    <cellStyle name="Normal 2 2 2 2 2 2 2 2 2 2 2 2 2 8 5 2 5" xfId="8928" xr:uid="{00000000-0005-0000-0000-0000E3220000}"/>
    <cellStyle name="Normal 2 2 2 2 2 2 2 2 2 2 2 2 2 8 5 2 6" xfId="8929" xr:uid="{00000000-0005-0000-0000-0000E4220000}"/>
    <cellStyle name="Normal 2 2 2 2 2 2 2 2 2 2 2 2 2 8 5 2 7" xfId="8930" xr:uid="{00000000-0005-0000-0000-0000E5220000}"/>
    <cellStyle name="Normal 2 2 2 2 2 2 2 2 2 2 2 2 2 8 5 2 8" xfId="8931" xr:uid="{00000000-0005-0000-0000-0000E6220000}"/>
    <cellStyle name="Normal 2 2 2 2 2 2 2 2 2 2 2 2 2 8 5 2 8 2" xfId="8932" xr:uid="{00000000-0005-0000-0000-0000E7220000}"/>
    <cellStyle name="Normal 2 2 2 2 2 2 2 2 2 2 2 2 2 8 5 2 8 3" xfId="8933" xr:uid="{00000000-0005-0000-0000-0000E8220000}"/>
    <cellStyle name="Normal 2 2 2 2 2 2 2 2 2 2 2 2 2 8 5 2 8 4" xfId="8934" xr:uid="{00000000-0005-0000-0000-0000E9220000}"/>
    <cellStyle name="Normal 2 2 2 2 2 2 2 2 2 2 2 2 2 8 5 2 9" xfId="8935" xr:uid="{00000000-0005-0000-0000-0000EA220000}"/>
    <cellStyle name="Normal 2 2 2 2 2 2 2 2 2 2 2 2 2 8 5 3" xfId="8936" xr:uid="{00000000-0005-0000-0000-0000EB220000}"/>
    <cellStyle name="Normal 2 2 2 2 2 2 2 2 2 2 2 2 2 8 5 3 2" xfId="8937" xr:uid="{00000000-0005-0000-0000-0000EC220000}"/>
    <cellStyle name="Normal 2 2 2 2 2 2 2 2 2 2 2 2 2 8 5 3 2 2" xfId="8938" xr:uid="{00000000-0005-0000-0000-0000ED220000}"/>
    <cellStyle name="Normal 2 2 2 2 2 2 2 2 2 2 2 2 2 8 5 3 2 3" xfId="8939" xr:uid="{00000000-0005-0000-0000-0000EE220000}"/>
    <cellStyle name="Normal 2 2 2 2 2 2 2 2 2 2 2 2 2 8 5 3 2 4" xfId="8940" xr:uid="{00000000-0005-0000-0000-0000EF220000}"/>
    <cellStyle name="Normal 2 2 2 2 2 2 2 2 2 2 2 2 2 8 5 3 3" xfId="8941" xr:uid="{00000000-0005-0000-0000-0000F0220000}"/>
    <cellStyle name="Normal 2 2 2 2 2 2 2 2 2 2 2 2 2 8 5 3 4" xfId="8942" xr:uid="{00000000-0005-0000-0000-0000F1220000}"/>
    <cellStyle name="Normal 2 2 2 2 2 2 2 2 2 2 2 2 2 8 5 3 5" xfId="8943" xr:uid="{00000000-0005-0000-0000-0000F2220000}"/>
    <cellStyle name="Normal 2 2 2 2 2 2 2 2 2 2 2 2 2 8 5 3 6" xfId="8944" xr:uid="{00000000-0005-0000-0000-0000F3220000}"/>
    <cellStyle name="Normal 2 2 2 2 2 2 2 2 2 2 2 2 2 8 5 4" xfId="8945" xr:uid="{00000000-0005-0000-0000-0000F4220000}"/>
    <cellStyle name="Normal 2 2 2 2 2 2 2 2 2 2 2 2 2 8 5 5" xfId="8946" xr:uid="{00000000-0005-0000-0000-0000F5220000}"/>
    <cellStyle name="Normal 2 2 2 2 2 2 2 2 2 2 2 2 2 8 5 6" xfId="8947" xr:uid="{00000000-0005-0000-0000-0000F6220000}"/>
    <cellStyle name="Normal 2 2 2 2 2 2 2 2 2 2 2 2 2 8 5 7" xfId="8948" xr:uid="{00000000-0005-0000-0000-0000F7220000}"/>
    <cellStyle name="Normal 2 2 2 2 2 2 2 2 2 2 2 2 2 8 5 8" xfId="8949" xr:uid="{00000000-0005-0000-0000-0000F8220000}"/>
    <cellStyle name="Normal 2 2 2 2 2 2 2 2 2 2 2 2 2 8 5 8 2" xfId="8950" xr:uid="{00000000-0005-0000-0000-0000F9220000}"/>
    <cellStyle name="Normal 2 2 2 2 2 2 2 2 2 2 2 2 2 8 5 8 3" xfId="8951" xr:uid="{00000000-0005-0000-0000-0000FA220000}"/>
    <cellStyle name="Normal 2 2 2 2 2 2 2 2 2 2 2 2 2 8 5 8 4" xfId="8952" xr:uid="{00000000-0005-0000-0000-0000FB220000}"/>
    <cellStyle name="Normal 2 2 2 2 2 2 2 2 2 2 2 2 2 8 5 9" xfId="8953" xr:uid="{00000000-0005-0000-0000-0000FC220000}"/>
    <cellStyle name="Normal 2 2 2 2 2 2 2 2 2 2 2 2 2 8 6" xfId="8954" xr:uid="{00000000-0005-0000-0000-0000FD220000}"/>
    <cellStyle name="Normal 2 2 2 2 2 2 2 2 2 2 2 2 2 8 7" xfId="8955" xr:uid="{00000000-0005-0000-0000-0000FE220000}"/>
    <cellStyle name="Normal 2 2 2 2 2 2 2 2 2 2 2 2 2 8 7 2" xfId="8956" xr:uid="{00000000-0005-0000-0000-0000FF220000}"/>
    <cellStyle name="Normal 2 2 2 2 2 2 2 2 2 2 2 2 2 8 7 2 2" xfId="8957" xr:uid="{00000000-0005-0000-0000-000000230000}"/>
    <cellStyle name="Normal 2 2 2 2 2 2 2 2 2 2 2 2 2 8 7 2 3" xfId="8958" xr:uid="{00000000-0005-0000-0000-000001230000}"/>
    <cellStyle name="Normal 2 2 2 2 2 2 2 2 2 2 2 2 2 8 7 2 4" xfId="8959" xr:uid="{00000000-0005-0000-0000-000002230000}"/>
    <cellStyle name="Normal 2 2 2 2 2 2 2 2 2 2 2 2 2 8 7 3" xfId="8960" xr:uid="{00000000-0005-0000-0000-000003230000}"/>
    <cellStyle name="Normal 2 2 2 2 2 2 2 2 2 2 2 2 2 8 7 4" xfId="8961" xr:uid="{00000000-0005-0000-0000-000004230000}"/>
    <cellStyle name="Normal 2 2 2 2 2 2 2 2 2 2 2 2 2 8 7 5" xfId="8962" xr:uid="{00000000-0005-0000-0000-000005230000}"/>
    <cellStyle name="Normal 2 2 2 2 2 2 2 2 2 2 2 2 2 8 7 6" xfId="8963" xr:uid="{00000000-0005-0000-0000-000006230000}"/>
    <cellStyle name="Normal 2 2 2 2 2 2 2 2 2 2 2 2 2 8 8" xfId="8964" xr:uid="{00000000-0005-0000-0000-000007230000}"/>
    <cellStyle name="Normal 2 2 2 2 2 2 2 2 2 2 2 2 2 8 9" xfId="8965" xr:uid="{00000000-0005-0000-0000-000008230000}"/>
    <cellStyle name="Normal 2 2 2 2 2 2 2 2 2 2 2 2 2 80" xfId="8966" xr:uid="{00000000-0005-0000-0000-000009230000}"/>
    <cellStyle name="Normal 2 2 2 2 2 2 2 2 2 2 2 2 2 81" xfId="8967" xr:uid="{00000000-0005-0000-0000-00000A230000}"/>
    <cellStyle name="Normal 2 2 2 2 2 2 2 2 2 2 2 2 2 82" xfId="8968" xr:uid="{00000000-0005-0000-0000-00000B230000}"/>
    <cellStyle name="Normal 2 2 2 2 2 2 2 2 2 2 2 2 2 83" xfId="8969" xr:uid="{00000000-0005-0000-0000-00000C230000}"/>
    <cellStyle name="Normal 2 2 2 2 2 2 2 2 2 2 2 2 2 84" xfId="8970" xr:uid="{00000000-0005-0000-0000-00000D230000}"/>
    <cellStyle name="Normal 2 2 2 2 2 2 2 2 2 2 2 2 2 85" xfId="8971" xr:uid="{00000000-0005-0000-0000-00000E230000}"/>
    <cellStyle name="Normal 2 2 2 2 2 2 2 2 2 2 2 2 2 86" xfId="8972" xr:uid="{00000000-0005-0000-0000-00000F230000}"/>
    <cellStyle name="Normal 2 2 2 2 2 2 2 2 2 2 2 2 2 87" xfId="8973" xr:uid="{00000000-0005-0000-0000-000010230000}"/>
    <cellStyle name="Normal 2 2 2 2 2 2 2 2 2 2 2 2 2 88" xfId="8974" xr:uid="{00000000-0005-0000-0000-000011230000}"/>
    <cellStyle name="Normal 2 2 2 2 2 2 2 2 2 2 2 2 2 88 2" xfId="8975" xr:uid="{00000000-0005-0000-0000-000012230000}"/>
    <cellStyle name="Normal 2 2 2 2 2 2 2 2 2 2 2 2 2 88 3" xfId="8976" xr:uid="{00000000-0005-0000-0000-000013230000}"/>
    <cellStyle name="Normal 2 2 2 2 2 2 2 2 2 2 2 2 2 88 4" xfId="8977" xr:uid="{00000000-0005-0000-0000-000014230000}"/>
    <cellStyle name="Normal 2 2 2 2 2 2 2 2 2 2 2 2 2 89" xfId="8978" xr:uid="{00000000-0005-0000-0000-000015230000}"/>
    <cellStyle name="Normal 2 2 2 2 2 2 2 2 2 2 2 2 2 9" xfId="8979" xr:uid="{00000000-0005-0000-0000-000016230000}"/>
    <cellStyle name="Normal 2 2 2 2 2 2 2 2 2 2 2 2 2 90" xfId="8980" xr:uid="{00000000-0005-0000-0000-000017230000}"/>
    <cellStyle name="Normal 2 2 2 2 2 2 2 2 2 2 2 2 20" xfId="8981" xr:uid="{00000000-0005-0000-0000-000018230000}"/>
    <cellStyle name="Normal 2 2 2 2 2 2 2 2 2 2 2 2 21" xfId="8982" xr:uid="{00000000-0005-0000-0000-000019230000}"/>
    <cellStyle name="Normal 2 2 2 2 2 2 2 2 2 2 2 2 21 2" xfId="8983" xr:uid="{00000000-0005-0000-0000-00001A230000}"/>
    <cellStyle name="Normal 2 2 2 2 2 2 2 2 2 2 2 2 21 2 2" xfId="8984" xr:uid="{00000000-0005-0000-0000-00001B230000}"/>
    <cellStyle name="Normal 2 2 2 2 2 2 2 2 2 2 2 2 21 2 3" xfId="8985" xr:uid="{00000000-0005-0000-0000-00001C230000}"/>
    <cellStyle name="Normal 2 2 2 2 2 2 2 2 2 2 2 2 21 2 4" xfId="8986" xr:uid="{00000000-0005-0000-0000-00001D230000}"/>
    <cellStyle name="Normal 2 2 2 2 2 2 2 2 2 2 2 2 21 3" xfId="8987" xr:uid="{00000000-0005-0000-0000-00001E230000}"/>
    <cellStyle name="Normal 2 2 2 2 2 2 2 2 2 2 2 2 21 4" xfId="8988" xr:uid="{00000000-0005-0000-0000-00001F230000}"/>
    <cellStyle name="Normal 2 2 2 2 2 2 2 2 2 2 2 2 21 5" xfId="8989" xr:uid="{00000000-0005-0000-0000-000020230000}"/>
    <cellStyle name="Normal 2 2 2 2 2 2 2 2 2 2 2 2 21 6" xfId="8990" xr:uid="{00000000-0005-0000-0000-000021230000}"/>
    <cellStyle name="Normal 2 2 2 2 2 2 2 2 2 2 2 2 22" xfId="8991" xr:uid="{00000000-0005-0000-0000-000022230000}"/>
    <cellStyle name="Normal 2 2 2 2 2 2 2 2 2 2 2 2 23" xfId="8992" xr:uid="{00000000-0005-0000-0000-000023230000}"/>
    <cellStyle name="Normal 2 2 2 2 2 2 2 2 2 2 2 2 24" xfId="8993" xr:uid="{00000000-0005-0000-0000-000024230000}"/>
    <cellStyle name="Normal 2 2 2 2 2 2 2 2 2 2 2 2 25" xfId="8994" xr:uid="{00000000-0005-0000-0000-000025230000}"/>
    <cellStyle name="Normal 2 2 2 2 2 2 2 2 2 2 2 2 26" xfId="8995" xr:uid="{00000000-0005-0000-0000-000026230000}"/>
    <cellStyle name="Normal 2 2 2 2 2 2 2 2 2 2 2 2 27" xfId="8996" xr:uid="{00000000-0005-0000-0000-000027230000}"/>
    <cellStyle name="Normal 2 2 2 2 2 2 2 2 2 2 2 2 27 2" xfId="8997" xr:uid="{00000000-0005-0000-0000-000028230000}"/>
    <cellStyle name="Normal 2 2 2 2 2 2 2 2 2 2 2 2 27 3" xfId="8998" xr:uid="{00000000-0005-0000-0000-000029230000}"/>
    <cellStyle name="Normal 2 2 2 2 2 2 2 2 2 2 2 2 27 4" xfId="8999" xr:uid="{00000000-0005-0000-0000-00002A230000}"/>
    <cellStyle name="Normal 2 2 2 2 2 2 2 2 2 2 2 2 28" xfId="9000" xr:uid="{00000000-0005-0000-0000-00002B230000}"/>
    <cellStyle name="Normal 2 2 2 2 2 2 2 2 2 2 2 2 29" xfId="9001" xr:uid="{00000000-0005-0000-0000-00002C230000}"/>
    <cellStyle name="Normal 2 2 2 2 2 2 2 2 2 2 2 2 3" xfId="9002" xr:uid="{00000000-0005-0000-0000-00002D230000}"/>
    <cellStyle name="Normal 2 2 2 2 2 2 2 2 2 2 2 2 30" xfId="9003" xr:uid="{00000000-0005-0000-0000-00002E230000}"/>
    <cellStyle name="Normal 2 2 2 2 2 2 2 2 2 2 2 2 31" xfId="9004" xr:uid="{00000000-0005-0000-0000-00002F230000}"/>
    <cellStyle name="Normal 2 2 2 2 2 2 2 2 2 2 2 2 32" xfId="9005" xr:uid="{00000000-0005-0000-0000-000030230000}"/>
    <cellStyle name="Normal 2 2 2 2 2 2 2 2 2 2 2 2 33" xfId="9006" xr:uid="{00000000-0005-0000-0000-000031230000}"/>
    <cellStyle name="Normal 2 2 2 2 2 2 2 2 2 2 2 2 34" xfId="9007" xr:uid="{00000000-0005-0000-0000-000032230000}"/>
    <cellStyle name="Normal 2 2 2 2 2 2 2 2 2 2 2 2 35" xfId="9008" xr:uid="{00000000-0005-0000-0000-000033230000}"/>
    <cellStyle name="Normal 2 2 2 2 2 2 2 2 2 2 2 2 36" xfId="9009" xr:uid="{00000000-0005-0000-0000-000034230000}"/>
    <cellStyle name="Normal 2 2 2 2 2 2 2 2 2 2 2 2 37" xfId="9010" xr:uid="{00000000-0005-0000-0000-000035230000}"/>
    <cellStyle name="Normal 2 2 2 2 2 2 2 2 2 2 2 2 38" xfId="9011" xr:uid="{00000000-0005-0000-0000-000036230000}"/>
    <cellStyle name="Normal 2 2 2 2 2 2 2 2 2 2 2 2 39" xfId="9012" xr:uid="{00000000-0005-0000-0000-000037230000}"/>
    <cellStyle name="Normal 2 2 2 2 2 2 2 2 2 2 2 2 4" xfId="9013" xr:uid="{00000000-0005-0000-0000-000038230000}"/>
    <cellStyle name="Normal 2 2 2 2 2 2 2 2 2 2 2 2 40" xfId="9014" xr:uid="{00000000-0005-0000-0000-000039230000}"/>
    <cellStyle name="Normal 2 2 2 2 2 2 2 2 2 2 2 2 41" xfId="9015" xr:uid="{00000000-0005-0000-0000-00003A230000}"/>
    <cellStyle name="Normal 2 2 2 2 2 2 2 2 2 2 2 2 42" xfId="9016" xr:uid="{00000000-0005-0000-0000-00003B230000}"/>
    <cellStyle name="Normal 2 2 2 2 2 2 2 2 2 2 2 2 42 2" xfId="9017" xr:uid="{00000000-0005-0000-0000-00003C230000}"/>
    <cellStyle name="Normal 2 2 2 2 2 2 2 2 2 2 2 2 42 3" xfId="9018" xr:uid="{00000000-0005-0000-0000-00003D230000}"/>
    <cellStyle name="Normal 2 2 2 2 2 2 2 2 2 2 2 2 42 4" xfId="9019" xr:uid="{00000000-0005-0000-0000-00003E230000}"/>
    <cellStyle name="Normal 2 2 2 2 2 2 2 2 2 2 2 2 42 5" xfId="9020" xr:uid="{00000000-0005-0000-0000-00003F230000}"/>
    <cellStyle name="Normal 2 2 2 2 2 2 2 2 2 2 2 2 42 6" xfId="9021" xr:uid="{00000000-0005-0000-0000-000040230000}"/>
    <cellStyle name="Normal 2 2 2 2 2 2 2 2 2 2 2 2 42 7" xfId="9022" xr:uid="{00000000-0005-0000-0000-000041230000}"/>
    <cellStyle name="Normal 2 2 2 2 2 2 2 2 2 2 2 2 43" xfId="9023" xr:uid="{00000000-0005-0000-0000-000042230000}"/>
    <cellStyle name="Normal 2 2 2 2 2 2 2 2 2 2 2 2 44" xfId="9024" xr:uid="{00000000-0005-0000-0000-000043230000}"/>
    <cellStyle name="Normal 2 2 2 2 2 2 2 2 2 2 2 2 45" xfId="9025" xr:uid="{00000000-0005-0000-0000-000044230000}"/>
    <cellStyle name="Normal 2 2 2 2 2 2 2 2 2 2 2 2 46" xfId="9026" xr:uid="{00000000-0005-0000-0000-000045230000}"/>
    <cellStyle name="Normal 2 2 2 2 2 2 2 2 2 2 2 2 47" xfId="9027" xr:uid="{00000000-0005-0000-0000-000046230000}"/>
    <cellStyle name="Normal 2 2 2 2 2 2 2 2 2 2 2 2 48" xfId="9028" xr:uid="{00000000-0005-0000-0000-000047230000}"/>
    <cellStyle name="Normal 2 2 2 2 2 2 2 2 2 2 2 2 49" xfId="9029" xr:uid="{00000000-0005-0000-0000-000048230000}"/>
    <cellStyle name="Normal 2 2 2 2 2 2 2 2 2 2 2 2 5" xfId="9030" xr:uid="{00000000-0005-0000-0000-000049230000}"/>
    <cellStyle name="Normal 2 2 2 2 2 2 2 2 2 2 2 2 50" xfId="9031" xr:uid="{00000000-0005-0000-0000-00004A230000}"/>
    <cellStyle name="Normal 2 2 2 2 2 2 2 2 2 2 2 2 51" xfId="9032" xr:uid="{00000000-0005-0000-0000-00004B230000}"/>
    <cellStyle name="Normal 2 2 2 2 2 2 2 2 2 2 2 2 52" xfId="9033" xr:uid="{00000000-0005-0000-0000-00004C230000}"/>
    <cellStyle name="Normal 2 2 2 2 2 2 2 2 2 2 2 2 53" xfId="9034" xr:uid="{00000000-0005-0000-0000-00004D230000}"/>
    <cellStyle name="Normal 2 2 2 2 2 2 2 2 2 2 2 2 54" xfId="9035" xr:uid="{00000000-0005-0000-0000-00004E230000}"/>
    <cellStyle name="Normal 2 2 2 2 2 2 2 2 2 2 2 2 55" xfId="9036" xr:uid="{00000000-0005-0000-0000-00004F230000}"/>
    <cellStyle name="Normal 2 2 2 2 2 2 2 2 2 2 2 2 56" xfId="9037" xr:uid="{00000000-0005-0000-0000-000050230000}"/>
    <cellStyle name="Normal 2 2 2 2 2 2 2 2 2 2 2 2 57" xfId="9038" xr:uid="{00000000-0005-0000-0000-000051230000}"/>
    <cellStyle name="Normal 2 2 2 2 2 2 2 2 2 2 2 2 58" xfId="9039" xr:uid="{00000000-0005-0000-0000-000052230000}"/>
    <cellStyle name="Normal 2 2 2 2 2 2 2 2 2 2 2 2 59" xfId="9040" xr:uid="{00000000-0005-0000-0000-000053230000}"/>
    <cellStyle name="Normal 2 2 2 2 2 2 2 2 2 2 2 2 6" xfId="9041" xr:uid="{00000000-0005-0000-0000-000054230000}"/>
    <cellStyle name="Normal 2 2 2 2 2 2 2 2 2 2 2 2 60" xfId="9042" xr:uid="{00000000-0005-0000-0000-000055230000}"/>
    <cellStyle name="Normal 2 2 2 2 2 2 2 2 2 2 2 2 61" xfId="9043" xr:uid="{00000000-0005-0000-0000-000056230000}"/>
    <cellStyle name="Normal 2 2 2 2 2 2 2 2 2 2 2 2 62" xfId="9044" xr:uid="{00000000-0005-0000-0000-000057230000}"/>
    <cellStyle name="Normal 2 2 2 2 2 2 2 2 2 2 2 2 63" xfId="9045" xr:uid="{00000000-0005-0000-0000-000058230000}"/>
    <cellStyle name="Normal 2 2 2 2 2 2 2 2 2 2 2 2 64" xfId="9046" xr:uid="{00000000-0005-0000-0000-000059230000}"/>
    <cellStyle name="Normal 2 2 2 2 2 2 2 2 2 2 2 2 65" xfId="9047" xr:uid="{00000000-0005-0000-0000-00005A230000}"/>
    <cellStyle name="Normal 2 2 2 2 2 2 2 2 2 2 2 2 66" xfId="9048" xr:uid="{00000000-0005-0000-0000-00005B230000}"/>
    <cellStyle name="Normal 2 2 2 2 2 2 2 2 2 2 2 2 67" xfId="9049" xr:uid="{00000000-0005-0000-0000-00005C230000}"/>
    <cellStyle name="Normal 2 2 2 2 2 2 2 2 2 2 2 2 68" xfId="9050" xr:uid="{00000000-0005-0000-0000-00005D230000}"/>
    <cellStyle name="Normal 2 2 2 2 2 2 2 2 2 2 2 2 69" xfId="9051" xr:uid="{00000000-0005-0000-0000-00005E230000}"/>
    <cellStyle name="Normal 2 2 2 2 2 2 2 2 2 2 2 2 7" xfId="9052" xr:uid="{00000000-0005-0000-0000-00005F230000}"/>
    <cellStyle name="Normal 2 2 2 2 2 2 2 2 2 2 2 2 70" xfId="9053" xr:uid="{00000000-0005-0000-0000-000060230000}"/>
    <cellStyle name="Normal 2 2 2 2 2 2 2 2 2 2 2 2 71" xfId="9054" xr:uid="{00000000-0005-0000-0000-000061230000}"/>
    <cellStyle name="Normal 2 2 2 2 2 2 2 2 2 2 2 2 72" xfId="9055" xr:uid="{00000000-0005-0000-0000-000062230000}"/>
    <cellStyle name="Normal 2 2 2 2 2 2 2 2 2 2 2 2 73" xfId="9056" xr:uid="{00000000-0005-0000-0000-000063230000}"/>
    <cellStyle name="Normal 2 2 2 2 2 2 2 2 2 2 2 2 74" xfId="9057" xr:uid="{00000000-0005-0000-0000-000064230000}"/>
    <cellStyle name="Normal 2 2 2 2 2 2 2 2 2 2 2 2 75" xfId="9058" xr:uid="{00000000-0005-0000-0000-000065230000}"/>
    <cellStyle name="Normal 2 2 2 2 2 2 2 2 2 2 2 2 76" xfId="9059" xr:uid="{00000000-0005-0000-0000-000066230000}"/>
    <cellStyle name="Normal 2 2 2 2 2 2 2 2 2 2 2 2 77" xfId="9060" xr:uid="{00000000-0005-0000-0000-000067230000}"/>
    <cellStyle name="Normal 2 2 2 2 2 2 2 2 2 2 2 2 78" xfId="9061" xr:uid="{00000000-0005-0000-0000-000068230000}"/>
    <cellStyle name="Normal 2 2 2 2 2 2 2 2 2 2 2 2 79" xfId="9062" xr:uid="{00000000-0005-0000-0000-000069230000}"/>
    <cellStyle name="Normal 2 2 2 2 2 2 2 2 2 2 2 2 8" xfId="9063" xr:uid="{00000000-0005-0000-0000-00006A230000}"/>
    <cellStyle name="Normal 2 2 2 2 2 2 2 2 2 2 2 2 8 10" xfId="9064" xr:uid="{00000000-0005-0000-0000-00006B230000}"/>
    <cellStyle name="Normal 2 2 2 2 2 2 2 2 2 2 2 2 8 11" xfId="9065" xr:uid="{00000000-0005-0000-0000-00006C230000}"/>
    <cellStyle name="Normal 2 2 2 2 2 2 2 2 2 2 2 2 8 11 10" xfId="9066" xr:uid="{00000000-0005-0000-0000-00006D230000}"/>
    <cellStyle name="Normal 2 2 2 2 2 2 2 2 2 2 2 2 8 11 11" xfId="9067" xr:uid="{00000000-0005-0000-0000-00006E230000}"/>
    <cellStyle name="Normal 2 2 2 2 2 2 2 2 2 2 2 2 8 11 11 2" xfId="9068" xr:uid="{00000000-0005-0000-0000-00006F230000}"/>
    <cellStyle name="Normal 2 2 2 2 2 2 2 2 2 2 2 2 8 11 11 3" xfId="9069" xr:uid="{00000000-0005-0000-0000-000070230000}"/>
    <cellStyle name="Normal 2 2 2 2 2 2 2 2 2 2 2 2 8 11 11 4" xfId="9070" xr:uid="{00000000-0005-0000-0000-000071230000}"/>
    <cellStyle name="Normal 2 2 2 2 2 2 2 2 2 2 2 2 8 11 12" xfId="9071" xr:uid="{00000000-0005-0000-0000-000072230000}"/>
    <cellStyle name="Normal 2 2 2 2 2 2 2 2 2 2 2 2 8 11 13" xfId="9072" xr:uid="{00000000-0005-0000-0000-000073230000}"/>
    <cellStyle name="Normal 2 2 2 2 2 2 2 2 2 2 2 2 8 11 14" xfId="9073" xr:uid="{00000000-0005-0000-0000-000074230000}"/>
    <cellStyle name="Normal 2 2 2 2 2 2 2 2 2 2 2 2 8 11 2" xfId="9074" xr:uid="{00000000-0005-0000-0000-000075230000}"/>
    <cellStyle name="Normal 2 2 2 2 2 2 2 2 2 2 2 2 8 11 2 10" xfId="9075" xr:uid="{00000000-0005-0000-0000-000076230000}"/>
    <cellStyle name="Normal 2 2 2 2 2 2 2 2 2 2 2 2 8 11 2 11" xfId="9076" xr:uid="{00000000-0005-0000-0000-000077230000}"/>
    <cellStyle name="Normal 2 2 2 2 2 2 2 2 2 2 2 2 8 11 2 2" xfId="9077" xr:uid="{00000000-0005-0000-0000-000078230000}"/>
    <cellStyle name="Normal 2 2 2 2 2 2 2 2 2 2 2 2 8 11 2 2 10" xfId="9078" xr:uid="{00000000-0005-0000-0000-000079230000}"/>
    <cellStyle name="Normal 2 2 2 2 2 2 2 2 2 2 2 2 8 11 2 2 11" xfId="9079" xr:uid="{00000000-0005-0000-0000-00007A230000}"/>
    <cellStyle name="Normal 2 2 2 2 2 2 2 2 2 2 2 2 8 11 2 2 2" xfId="9080" xr:uid="{00000000-0005-0000-0000-00007B230000}"/>
    <cellStyle name="Normal 2 2 2 2 2 2 2 2 2 2 2 2 8 11 2 2 2 2" xfId="9081" xr:uid="{00000000-0005-0000-0000-00007C230000}"/>
    <cellStyle name="Normal 2 2 2 2 2 2 2 2 2 2 2 2 8 11 2 2 2 2 2" xfId="9082" xr:uid="{00000000-0005-0000-0000-00007D230000}"/>
    <cellStyle name="Normal 2 2 2 2 2 2 2 2 2 2 2 2 8 11 2 2 2 2 3" xfId="9083" xr:uid="{00000000-0005-0000-0000-00007E230000}"/>
    <cellStyle name="Normal 2 2 2 2 2 2 2 2 2 2 2 2 8 11 2 2 2 2 4" xfId="9084" xr:uid="{00000000-0005-0000-0000-00007F230000}"/>
    <cellStyle name="Normal 2 2 2 2 2 2 2 2 2 2 2 2 8 11 2 2 2 3" xfId="9085" xr:uid="{00000000-0005-0000-0000-000080230000}"/>
    <cellStyle name="Normal 2 2 2 2 2 2 2 2 2 2 2 2 8 11 2 2 2 4" xfId="9086" xr:uid="{00000000-0005-0000-0000-000081230000}"/>
    <cellStyle name="Normal 2 2 2 2 2 2 2 2 2 2 2 2 8 11 2 2 2 5" xfId="9087" xr:uid="{00000000-0005-0000-0000-000082230000}"/>
    <cellStyle name="Normal 2 2 2 2 2 2 2 2 2 2 2 2 8 11 2 2 2 6" xfId="9088" xr:uid="{00000000-0005-0000-0000-000083230000}"/>
    <cellStyle name="Normal 2 2 2 2 2 2 2 2 2 2 2 2 8 11 2 2 3" xfId="9089" xr:uid="{00000000-0005-0000-0000-000084230000}"/>
    <cellStyle name="Normal 2 2 2 2 2 2 2 2 2 2 2 2 8 11 2 2 4" xfId="9090" xr:uid="{00000000-0005-0000-0000-000085230000}"/>
    <cellStyle name="Normal 2 2 2 2 2 2 2 2 2 2 2 2 8 11 2 2 5" xfId="9091" xr:uid="{00000000-0005-0000-0000-000086230000}"/>
    <cellStyle name="Normal 2 2 2 2 2 2 2 2 2 2 2 2 8 11 2 2 6" xfId="9092" xr:uid="{00000000-0005-0000-0000-000087230000}"/>
    <cellStyle name="Normal 2 2 2 2 2 2 2 2 2 2 2 2 8 11 2 2 7" xfId="9093" xr:uid="{00000000-0005-0000-0000-000088230000}"/>
    <cellStyle name="Normal 2 2 2 2 2 2 2 2 2 2 2 2 8 11 2 2 8" xfId="9094" xr:uid="{00000000-0005-0000-0000-000089230000}"/>
    <cellStyle name="Normal 2 2 2 2 2 2 2 2 2 2 2 2 8 11 2 2 8 2" xfId="9095" xr:uid="{00000000-0005-0000-0000-00008A230000}"/>
    <cellStyle name="Normal 2 2 2 2 2 2 2 2 2 2 2 2 8 11 2 2 8 3" xfId="9096" xr:uid="{00000000-0005-0000-0000-00008B230000}"/>
    <cellStyle name="Normal 2 2 2 2 2 2 2 2 2 2 2 2 8 11 2 2 8 4" xfId="9097" xr:uid="{00000000-0005-0000-0000-00008C230000}"/>
    <cellStyle name="Normal 2 2 2 2 2 2 2 2 2 2 2 2 8 11 2 2 9" xfId="9098" xr:uid="{00000000-0005-0000-0000-00008D230000}"/>
    <cellStyle name="Normal 2 2 2 2 2 2 2 2 2 2 2 2 8 11 2 3" xfId="9099" xr:uid="{00000000-0005-0000-0000-00008E230000}"/>
    <cellStyle name="Normal 2 2 2 2 2 2 2 2 2 2 2 2 8 11 2 3 2" xfId="9100" xr:uid="{00000000-0005-0000-0000-00008F230000}"/>
    <cellStyle name="Normal 2 2 2 2 2 2 2 2 2 2 2 2 8 11 2 3 2 2" xfId="9101" xr:uid="{00000000-0005-0000-0000-000090230000}"/>
    <cellStyle name="Normal 2 2 2 2 2 2 2 2 2 2 2 2 8 11 2 3 2 3" xfId="9102" xr:uid="{00000000-0005-0000-0000-000091230000}"/>
    <cellStyle name="Normal 2 2 2 2 2 2 2 2 2 2 2 2 8 11 2 3 2 4" xfId="9103" xr:uid="{00000000-0005-0000-0000-000092230000}"/>
    <cellStyle name="Normal 2 2 2 2 2 2 2 2 2 2 2 2 8 11 2 3 3" xfId="9104" xr:uid="{00000000-0005-0000-0000-000093230000}"/>
    <cellStyle name="Normal 2 2 2 2 2 2 2 2 2 2 2 2 8 11 2 3 4" xfId="9105" xr:uid="{00000000-0005-0000-0000-000094230000}"/>
    <cellStyle name="Normal 2 2 2 2 2 2 2 2 2 2 2 2 8 11 2 3 5" xfId="9106" xr:uid="{00000000-0005-0000-0000-000095230000}"/>
    <cellStyle name="Normal 2 2 2 2 2 2 2 2 2 2 2 2 8 11 2 3 6" xfId="9107" xr:uid="{00000000-0005-0000-0000-000096230000}"/>
    <cellStyle name="Normal 2 2 2 2 2 2 2 2 2 2 2 2 8 11 2 4" xfId="9108" xr:uid="{00000000-0005-0000-0000-000097230000}"/>
    <cellStyle name="Normal 2 2 2 2 2 2 2 2 2 2 2 2 8 11 2 5" xfId="9109" xr:uid="{00000000-0005-0000-0000-000098230000}"/>
    <cellStyle name="Normal 2 2 2 2 2 2 2 2 2 2 2 2 8 11 2 6" xfId="9110" xr:uid="{00000000-0005-0000-0000-000099230000}"/>
    <cellStyle name="Normal 2 2 2 2 2 2 2 2 2 2 2 2 8 11 2 7" xfId="9111" xr:uid="{00000000-0005-0000-0000-00009A230000}"/>
    <cellStyle name="Normal 2 2 2 2 2 2 2 2 2 2 2 2 8 11 2 8" xfId="9112" xr:uid="{00000000-0005-0000-0000-00009B230000}"/>
    <cellStyle name="Normal 2 2 2 2 2 2 2 2 2 2 2 2 8 11 2 8 2" xfId="9113" xr:uid="{00000000-0005-0000-0000-00009C230000}"/>
    <cellStyle name="Normal 2 2 2 2 2 2 2 2 2 2 2 2 8 11 2 8 3" xfId="9114" xr:uid="{00000000-0005-0000-0000-00009D230000}"/>
    <cellStyle name="Normal 2 2 2 2 2 2 2 2 2 2 2 2 8 11 2 8 4" xfId="9115" xr:uid="{00000000-0005-0000-0000-00009E230000}"/>
    <cellStyle name="Normal 2 2 2 2 2 2 2 2 2 2 2 2 8 11 2 9" xfId="9116" xr:uid="{00000000-0005-0000-0000-00009F230000}"/>
    <cellStyle name="Normal 2 2 2 2 2 2 2 2 2 2 2 2 8 11 3" xfId="9117" xr:uid="{00000000-0005-0000-0000-0000A0230000}"/>
    <cellStyle name="Normal 2 2 2 2 2 2 2 2 2 2 2 2 8 11 4" xfId="9118" xr:uid="{00000000-0005-0000-0000-0000A1230000}"/>
    <cellStyle name="Normal 2 2 2 2 2 2 2 2 2 2 2 2 8 11 5" xfId="9119" xr:uid="{00000000-0005-0000-0000-0000A2230000}"/>
    <cellStyle name="Normal 2 2 2 2 2 2 2 2 2 2 2 2 8 11 5 2" xfId="9120" xr:uid="{00000000-0005-0000-0000-0000A3230000}"/>
    <cellStyle name="Normal 2 2 2 2 2 2 2 2 2 2 2 2 8 11 5 2 2" xfId="9121" xr:uid="{00000000-0005-0000-0000-0000A4230000}"/>
    <cellStyle name="Normal 2 2 2 2 2 2 2 2 2 2 2 2 8 11 5 2 3" xfId="9122" xr:uid="{00000000-0005-0000-0000-0000A5230000}"/>
    <cellStyle name="Normal 2 2 2 2 2 2 2 2 2 2 2 2 8 11 5 2 4" xfId="9123" xr:uid="{00000000-0005-0000-0000-0000A6230000}"/>
    <cellStyle name="Normal 2 2 2 2 2 2 2 2 2 2 2 2 8 11 5 3" xfId="9124" xr:uid="{00000000-0005-0000-0000-0000A7230000}"/>
    <cellStyle name="Normal 2 2 2 2 2 2 2 2 2 2 2 2 8 11 5 4" xfId="9125" xr:uid="{00000000-0005-0000-0000-0000A8230000}"/>
    <cellStyle name="Normal 2 2 2 2 2 2 2 2 2 2 2 2 8 11 5 5" xfId="9126" xr:uid="{00000000-0005-0000-0000-0000A9230000}"/>
    <cellStyle name="Normal 2 2 2 2 2 2 2 2 2 2 2 2 8 11 5 6" xfId="9127" xr:uid="{00000000-0005-0000-0000-0000AA230000}"/>
    <cellStyle name="Normal 2 2 2 2 2 2 2 2 2 2 2 2 8 11 6" xfId="9128" xr:uid="{00000000-0005-0000-0000-0000AB230000}"/>
    <cellStyle name="Normal 2 2 2 2 2 2 2 2 2 2 2 2 8 11 7" xfId="9129" xr:uid="{00000000-0005-0000-0000-0000AC230000}"/>
    <cellStyle name="Normal 2 2 2 2 2 2 2 2 2 2 2 2 8 11 8" xfId="9130" xr:uid="{00000000-0005-0000-0000-0000AD230000}"/>
    <cellStyle name="Normal 2 2 2 2 2 2 2 2 2 2 2 2 8 11 9" xfId="9131" xr:uid="{00000000-0005-0000-0000-0000AE230000}"/>
    <cellStyle name="Normal 2 2 2 2 2 2 2 2 2 2 2 2 8 12" xfId="9132" xr:uid="{00000000-0005-0000-0000-0000AF230000}"/>
    <cellStyle name="Normal 2 2 2 2 2 2 2 2 2 2 2 2 8 13" xfId="9133" xr:uid="{00000000-0005-0000-0000-0000B0230000}"/>
    <cellStyle name="Normal 2 2 2 2 2 2 2 2 2 2 2 2 8 13 10" xfId="9134" xr:uid="{00000000-0005-0000-0000-0000B1230000}"/>
    <cellStyle name="Normal 2 2 2 2 2 2 2 2 2 2 2 2 8 13 11" xfId="9135" xr:uid="{00000000-0005-0000-0000-0000B2230000}"/>
    <cellStyle name="Normal 2 2 2 2 2 2 2 2 2 2 2 2 8 13 2" xfId="9136" xr:uid="{00000000-0005-0000-0000-0000B3230000}"/>
    <cellStyle name="Normal 2 2 2 2 2 2 2 2 2 2 2 2 8 13 2 10" xfId="9137" xr:uid="{00000000-0005-0000-0000-0000B4230000}"/>
    <cellStyle name="Normal 2 2 2 2 2 2 2 2 2 2 2 2 8 13 2 11" xfId="9138" xr:uid="{00000000-0005-0000-0000-0000B5230000}"/>
    <cellStyle name="Normal 2 2 2 2 2 2 2 2 2 2 2 2 8 13 2 2" xfId="9139" xr:uid="{00000000-0005-0000-0000-0000B6230000}"/>
    <cellStyle name="Normal 2 2 2 2 2 2 2 2 2 2 2 2 8 13 2 2 2" xfId="9140" xr:uid="{00000000-0005-0000-0000-0000B7230000}"/>
    <cellStyle name="Normal 2 2 2 2 2 2 2 2 2 2 2 2 8 13 2 2 2 2" xfId="9141" xr:uid="{00000000-0005-0000-0000-0000B8230000}"/>
    <cellStyle name="Normal 2 2 2 2 2 2 2 2 2 2 2 2 8 13 2 2 2 3" xfId="9142" xr:uid="{00000000-0005-0000-0000-0000B9230000}"/>
    <cellStyle name="Normal 2 2 2 2 2 2 2 2 2 2 2 2 8 13 2 2 2 4" xfId="9143" xr:uid="{00000000-0005-0000-0000-0000BA230000}"/>
    <cellStyle name="Normal 2 2 2 2 2 2 2 2 2 2 2 2 8 13 2 2 3" xfId="9144" xr:uid="{00000000-0005-0000-0000-0000BB230000}"/>
    <cellStyle name="Normal 2 2 2 2 2 2 2 2 2 2 2 2 8 13 2 2 4" xfId="9145" xr:uid="{00000000-0005-0000-0000-0000BC230000}"/>
    <cellStyle name="Normal 2 2 2 2 2 2 2 2 2 2 2 2 8 13 2 2 5" xfId="9146" xr:uid="{00000000-0005-0000-0000-0000BD230000}"/>
    <cellStyle name="Normal 2 2 2 2 2 2 2 2 2 2 2 2 8 13 2 2 6" xfId="9147" xr:uid="{00000000-0005-0000-0000-0000BE230000}"/>
    <cellStyle name="Normal 2 2 2 2 2 2 2 2 2 2 2 2 8 13 2 3" xfId="9148" xr:uid="{00000000-0005-0000-0000-0000BF230000}"/>
    <cellStyle name="Normal 2 2 2 2 2 2 2 2 2 2 2 2 8 13 2 4" xfId="9149" xr:uid="{00000000-0005-0000-0000-0000C0230000}"/>
    <cellStyle name="Normal 2 2 2 2 2 2 2 2 2 2 2 2 8 13 2 5" xfId="9150" xr:uid="{00000000-0005-0000-0000-0000C1230000}"/>
    <cellStyle name="Normal 2 2 2 2 2 2 2 2 2 2 2 2 8 13 2 6" xfId="9151" xr:uid="{00000000-0005-0000-0000-0000C2230000}"/>
    <cellStyle name="Normal 2 2 2 2 2 2 2 2 2 2 2 2 8 13 2 7" xfId="9152" xr:uid="{00000000-0005-0000-0000-0000C3230000}"/>
    <cellStyle name="Normal 2 2 2 2 2 2 2 2 2 2 2 2 8 13 2 8" xfId="9153" xr:uid="{00000000-0005-0000-0000-0000C4230000}"/>
    <cellStyle name="Normal 2 2 2 2 2 2 2 2 2 2 2 2 8 13 2 8 2" xfId="9154" xr:uid="{00000000-0005-0000-0000-0000C5230000}"/>
    <cellStyle name="Normal 2 2 2 2 2 2 2 2 2 2 2 2 8 13 2 8 3" xfId="9155" xr:uid="{00000000-0005-0000-0000-0000C6230000}"/>
    <cellStyle name="Normal 2 2 2 2 2 2 2 2 2 2 2 2 8 13 2 8 4" xfId="9156" xr:uid="{00000000-0005-0000-0000-0000C7230000}"/>
    <cellStyle name="Normal 2 2 2 2 2 2 2 2 2 2 2 2 8 13 2 9" xfId="9157" xr:uid="{00000000-0005-0000-0000-0000C8230000}"/>
    <cellStyle name="Normal 2 2 2 2 2 2 2 2 2 2 2 2 8 13 3" xfId="9158" xr:uid="{00000000-0005-0000-0000-0000C9230000}"/>
    <cellStyle name="Normal 2 2 2 2 2 2 2 2 2 2 2 2 8 13 3 2" xfId="9159" xr:uid="{00000000-0005-0000-0000-0000CA230000}"/>
    <cellStyle name="Normal 2 2 2 2 2 2 2 2 2 2 2 2 8 13 3 2 2" xfId="9160" xr:uid="{00000000-0005-0000-0000-0000CB230000}"/>
    <cellStyle name="Normal 2 2 2 2 2 2 2 2 2 2 2 2 8 13 3 2 3" xfId="9161" xr:uid="{00000000-0005-0000-0000-0000CC230000}"/>
    <cellStyle name="Normal 2 2 2 2 2 2 2 2 2 2 2 2 8 13 3 2 4" xfId="9162" xr:uid="{00000000-0005-0000-0000-0000CD230000}"/>
    <cellStyle name="Normal 2 2 2 2 2 2 2 2 2 2 2 2 8 13 3 3" xfId="9163" xr:uid="{00000000-0005-0000-0000-0000CE230000}"/>
    <cellStyle name="Normal 2 2 2 2 2 2 2 2 2 2 2 2 8 13 3 4" xfId="9164" xr:uid="{00000000-0005-0000-0000-0000CF230000}"/>
    <cellStyle name="Normal 2 2 2 2 2 2 2 2 2 2 2 2 8 13 3 5" xfId="9165" xr:uid="{00000000-0005-0000-0000-0000D0230000}"/>
    <cellStyle name="Normal 2 2 2 2 2 2 2 2 2 2 2 2 8 13 3 6" xfId="9166" xr:uid="{00000000-0005-0000-0000-0000D1230000}"/>
    <cellStyle name="Normal 2 2 2 2 2 2 2 2 2 2 2 2 8 13 4" xfId="9167" xr:uid="{00000000-0005-0000-0000-0000D2230000}"/>
    <cellStyle name="Normal 2 2 2 2 2 2 2 2 2 2 2 2 8 13 5" xfId="9168" xr:uid="{00000000-0005-0000-0000-0000D3230000}"/>
    <cellStyle name="Normal 2 2 2 2 2 2 2 2 2 2 2 2 8 13 6" xfId="9169" xr:uid="{00000000-0005-0000-0000-0000D4230000}"/>
    <cellStyle name="Normal 2 2 2 2 2 2 2 2 2 2 2 2 8 13 7" xfId="9170" xr:uid="{00000000-0005-0000-0000-0000D5230000}"/>
    <cellStyle name="Normal 2 2 2 2 2 2 2 2 2 2 2 2 8 13 8" xfId="9171" xr:uid="{00000000-0005-0000-0000-0000D6230000}"/>
    <cellStyle name="Normal 2 2 2 2 2 2 2 2 2 2 2 2 8 13 8 2" xfId="9172" xr:uid="{00000000-0005-0000-0000-0000D7230000}"/>
    <cellStyle name="Normal 2 2 2 2 2 2 2 2 2 2 2 2 8 13 8 3" xfId="9173" xr:uid="{00000000-0005-0000-0000-0000D8230000}"/>
    <cellStyle name="Normal 2 2 2 2 2 2 2 2 2 2 2 2 8 13 8 4" xfId="9174" xr:uid="{00000000-0005-0000-0000-0000D9230000}"/>
    <cellStyle name="Normal 2 2 2 2 2 2 2 2 2 2 2 2 8 13 9" xfId="9175" xr:uid="{00000000-0005-0000-0000-0000DA230000}"/>
    <cellStyle name="Normal 2 2 2 2 2 2 2 2 2 2 2 2 8 14" xfId="9176" xr:uid="{00000000-0005-0000-0000-0000DB230000}"/>
    <cellStyle name="Normal 2 2 2 2 2 2 2 2 2 2 2 2 8 15" xfId="9177" xr:uid="{00000000-0005-0000-0000-0000DC230000}"/>
    <cellStyle name="Normal 2 2 2 2 2 2 2 2 2 2 2 2 8 15 2" xfId="9178" xr:uid="{00000000-0005-0000-0000-0000DD230000}"/>
    <cellStyle name="Normal 2 2 2 2 2 2 2 2 2 2 2 2 8 15 2 2" xfId="9179" xr:uid="{00000000-0005-0000-0000-0000DE230000}"/>
    <cellStyle name="Normal 2 2 2 2 2 2 2 2 2 2 2 2 8 15 2 3" xfId="9180" xr:uid="{00000000-0005-0000-0000-0000DF230000}"/>
    <cellStyle name="Normal 2 2 2 2 2 2 2 2 2 2 2 2 8 15 2 4" xfId="9181" xr:uid="{00000000-0005-0000-0000-0000E0230000}"/>
    <cellStyle name="Normal 2 2 2 2 2 2 2 2 2 2 2 2 8 15 3" xfId="9182" xr:uid="{00000000-0005-0000-0000-0000E1230000}"/>
    <cellStyle name="Normal 2 2 2 2 2 2 2 2 2 2 2 2 8 15 4" xfId="9183" xr:uid="{00000000-0005-0000-0000-0000E2230000}"/>
    <cellStyle name="Normal 2 2 2 2 2 2 2 2 2 2 2 2 8 15 5" xfId="9184" xr:uid="{00000000-0005-0000-0000-0000E3230000}"/>
    <cellStyle name="Normal 2 2 2 2 2 2 2 2 2 2 2 2 8 15 6" xfId="9185" xr:uid="{00000000-0005-0000-0000-0000E4230000}"/>
    <cellStyle name="Normal 2 2 2 2 2 2 2 2 2 2 2 2 8 16" xfId="9186" xr:uid="{00000000-0005-0000-0000-0000E5230000}"/>
    <cellStyle name="Normal 2 2 2 2 2 2 2 2 2 2 2 2 8 17" xfId="9187" xr:uid="{00000000-0005-0000-0000-0000E6230000}"/>
    <cellStyle name="Normal 2 2 2 2 2 2 2 2 2 2 2 2 8 18" xfId="9188" xr:uid="{00000000-0005-0000-0000-0000E7230000}"/>
    <cellStyle name="Normal 2 2 2 2 2 2 2 2 2 2 2 2 8 19" xfId="9189" xr:uid="{00000000-0005-0000-0000-0000E8230000}"/>
    <cellStyle name="Normal 2 2 2 2 2 2 2 2 2 2 2 2 8 2" xfId="9190" xr:uid="{00000000-0005-0000-0000-0000E9230000}"/>
    <cellStyle name="Normal 2 2 2 2 2 2 2 2 2 2 2 2 8 2 10" xfId="9191" xr:uid="{00000000-0005-0000-0000-0000EA230000}"/>
    <cellStyle name="Normal 2 2 2 2 2 2 2 2 2 2 2 2 8 2 11" xfId="9192" xr:uid="{00000000-0005-0000-0000-0000EB230000}"/>
    <cellStyle name="Normal 2 2 2 2 2 2 2 2 2 2 2 2 8 2 12" xfId="9193" xr:uid="{00000000-0005-0000-0000-0000EC230000}"/>
    <cellStyle name="Normal 2 2 2 2 2 2 2 2 2 2 2 2 8 2 13" xfId="9194" xr:uid="{00000000-0005-0000-0000-0000ED230000}"/>
    <cellStyle name="Normal 2 2 2 2 2 2 2 2 2 2 2 2 8 2 13 2" xfId="9195" xr:uid="{00000000-0005-0000-0000-0000EE230000}"/>
    <cellStyle name="Normal 2 2 2 2 2 2 2 2 2 2 2 2 8 2 13 3" xfId="9196" xr:uid="{00000000-0005-0000-0000-0000EF230000}"/>
    <cellStyle name="Normal 2 2 2 2 2 2 2 2 2 2 2 2 8 2 13 4" xfId="9197" xr:uid="{00000000-0005-0000-0000-0000F0230000}"/>
    <cellStyle name="Normal 2 2 2 2 2 2 2 2 2 2 2 2 8 2 14" xfId="9198" xr:uid="{00000000-0005-0000-0000-0000F1230000}"/>
    <cellStyle name="Normal 2 2 2 2 2 2 2 2 2 2 2 2 8 2 15" xfId="9199" xr:uid="{00000000-0005-0000-0000-0000F2230000}"/>
    <cellStyle name="Normal 2 2 2 2 2 2 2 2 2 2 2 2 8 2 16" xfId="9200" xr:uid="{00000000-0005-0000-0000-0000F3230000}"/>
    <cellStyle name="Normal 2 2 2 2 2 2 2 2 2 2 2 2 8 2 2" xfId="9201" xr:uid="{00000000-0005-0000-0000-0000F4230000}"/>
    <cellStyle name="Normal 2 2 2 2 2 2 2 2 2 2 2 2 8 2 2 10" xfId="9202" xr:uid="{00000000-0005-0000-0000-0000F5230000}"/>
    <cellStyle name="Normal 2 2 2 2 2 2 2 2 2 2 2 2 8 2 2 11" xfId="9203" xr:uid="{00000000-0005-0000-0000-0000F6230000}"/>
    <cellStyle name="Normal 2 2 2 2 2 2 2 2 2 2 2 2 8 2 2 11 2" xfId="9204" xr:uid="{00000000-0005-0000-0000-0000F7230000}"/>
    <cellStyle name="Normal 2 2 2 2 2 2 2 2 2 2 2 2 8 2 2 11 3" xfId="9205" xr:uid="{00000000-0005-0000-0000-0000F8230000}"/>
    <cellStyle name="Normal 2 2 2 2 2 2 2 2 2 2 2 2 8 2 2 11 4" xfId="9206" xr:uid="{00000000-0005-0000-0000-0000F9230000}"/>
    <cellStyle name="Normal 2 2 2 2 2 2 2 2 2 2 2 2 8 2 2 12" xfId="9207" xr:uid="{00000000-0005-0000-0000-0000FA230000}"/>
    <cellStyle name="Normal 2 2 2 2 2 2 2 2 2 2 2 2 8 2 2 13" xfId="9208" xr:uid="{00000000-0005-0000-0000-0000FB230000}"/>
    <cellStyle name="Normal 2 2 2 2 2 2 2 2 2 2 2 2 8 2 2 14" xfId="9209" xr:uid="{00000000-0005-0000-0000-0000FC230000}"/>
    <cellStyle name="Normal 2 2 2 2 2 2 2 2 2 2 2 2 8 2 2 2" xfId="9210" xr:uid="{00000000-0005-0000-0000-0000FD230000}"/>
    <cellStyle name="Normal 2 2 2 2 2 2 2 2 2 2 2 2 8 2 2 2 10" xfId="9211" xr:uid="{00000000-0005-0000-0000-0000FE230000}"/>
    <cellStyle name="Normal 2 2 2 2 2 2 2 2 2 2 2 2 8 2 2 2 11" xfId="9212" xr:uid="{00000000-0005-0000-0000-0000FF230000}"/>
    <cellStyle name="Normal 2 2 2 2 2 2 2 2 2 2 2 2 8 2 2 2 2" xfId="9213" xr:uid="{00000000-0005-0000-0000-000000240000}"/>
    <cellStyle name="Normal 2 2 2 2 2 2 2 2 2 2 2 2 8 2 2 2 2 10" xfId="9214" xr:uid="{00000000-0005-0000-0000-000001240000}"/>
    <cellStyle name="Normal 2 2 2 2 2 2 2 2 2 2 2 2 8 2 2 2 2 11" xfId="9215" xr:uid="{00000000-0005-0000-0000-000002240000}"/>
    <cellStyle name="Normal 2 2 2 2 2 2 2 2 2 2 2 2 8 2 2 2 2 2" xfId="9216" xr:uid="{00000000-0005-0000-0000-000003240000}"/>
    <cellStyle name="Normal 2 2 2 2 2 2 2 2 2 2 2 2 8 2 2 2 2 2 2" xfId="9217" xr:uid="{00000000-0005-0000-0000-000004240000}"/>
    <cellStyle name="Normal 2 2 2 2 2 2 2 2 2 2 2 2 8 2 2 2 2 2 2 2" xfId="9218" xr:uid="{00000000-0005-0000-0000-000005240000}"/>
    <cellStyle name="Normal 2 2 2 2 2 2 2 2 2 2 2 2 8 2 2 2 2 2 2 3" xfId="9219" xr:uid="{00000000-0005-0000-0000-000006240000}"/>
    <cellStyle name="Normal 2 2 2 2 2 2 2 2 2 2 2 2 8 2 2 2 2 2 2 4" xfId="9220" xr:uid="{00000000-0005-0000-0000-000007240000}"/>
    <cellStyle name="Normal 2 2 2 2 2 2 2 2 2 2 2 2 8 2 2 2 2 2 3" xfId="9221" xr:uid="{00000000-0005-0000-0000-000008240000}"/>
    <cellStyle name="Normal 2 2 2 2 2 2 2 2 2 2 2 2 8 2 2 2 2 2 4" xfId="9222" xr:uid="{00000000-0005-0000-0000-000009240000}"/>
    <cellStyle name="Normal 2 2 2 2 2 2 2 2 2 2 2 2 8 2 2 2 2 2 5" xfId="9223" xr:uid="{00000000-0005-0000-0000-00000A240000}"/>
    <cellStyle name="Normal 2 2 2 2 2 2 2 2 2 2 2 2 8 2 2 2 2 2 6" xfId="9224" xr:uid="{00000000-0005-0000-0000-00000B240000}"/>
    <cellStyle name="Normal 2 2 2 2 2 2 2 2 2 2 2 2 8 2 2 2 2 3" xfId="9225" xr:uid="{00000000-0005-0000-0000-00000C240000}"/>
    <cellStyle name="Normal 2 2 2 2 2 2 2 2 2 2 2 2 8 2 2 2 2 4" xfId="9226" xr:uid="{00000000-0005-0000-0000-00000D240000}"/>
    <cellStyle name="Normal 2 2 2 2 2 2 2 2 2 2 2 2 8 2 2 2 2 5" xfId="9227" xr:uid="{00000000-0005-0000-0000-00000E240000}"/>
    <cellStyle name="Normal 2 2 2 2 2 2 2 2 2 2 2 2 8 2 2 2 2 6" xfId="9228" xr:uid="{00000000-0005-0000-0000-00000F240000}"/>
    <cellStyle name="Normal 2 2 2 2 2 2 2 2 2 2 2 2 8 2 2 2 2 7" xfId="9229" xr:uid="{00000000-0005-0000-0000-000010240000}"/>
    <cellStyle name="Normal 2 2 2 2 2 2 2 2 2 2 2 2 8 2 2 2 2 8" xfId="9230" xr:uid="{00000000-0005-0000-0000-000011240000}"/>
    <cellStyle name="Normal 2 2 2 2 2 2 2 2 2 2 2 2 8 2 2 2 2 8 2" xfId="9231" xr:uid="{00000000-0005-0000-0000-000012240000}"/>
    <cellStyle name="Normal 2 2 2 2 2 2 2 2 2 2 2 2 8 2 2 2 2 8 3" xfId="9232" xr:uid="{00000000-0005-0000-0000-000013240000}"/>
    <cellStyle name="Normal 2 2 2 2 2 2 2 2 2 2 2 2 8 2 2 2 2 8 4" xfId="9233" xr:uid="{00000000-0005-0000-0000-000014240000}"/>
    <cellStyle name="Normal 2 2 2 2 2 2 2 2 2 2 2 2 8 2 2 2 2 9" xfId="9234" xr:uid="{00000000-0005-0000-0000-000015240000}"/>
    <cellStyle name="Normal 2 2 2 2 2 2 2 2 2 2 2 2 8 2 2 2 3" xfId="9235" xr:uid="{00000000-0005-0000-0000-000016240000}"/>
    <cellStyle name="Normal 2 2 2 2 2 2 2 2 2 2 2 2 8 2 2 2 3 2" xfId="9236" xr:uid="{00000000-0005-0000-0000-000017240000}"/>
    <cellStyle name="Normal 2 2 2 2 2 2 2 2 2 2 2 2 8 2 2 2 3 2 2" xfId="9237" xr:uid="{00000000-0005-0000-0000-000018240000}"/>
    <cellStyle name="Normal 2 2 2 2 2 2 2 2 2 2 2 2 8 2 2 2 3 2 3" xfId="9238" xr:uid="{00000000-0005-0000-0000-000019240000}"/>
    <cellStyle name="Normal 2 2 2 2 2 2 2 2 2 2 2 2 8 2 2 2 3 2 4" xfId="9239" xr:uid="{00000000-0005-0000-0000-00001A240000}"/>
    <cellStyle name="Normal 2 2 2 2 2 2 2 2 2 2 2 2 8 2 2 2 3 3" xfId="9240" xr:uid="{00000000-0005-0000-0000-00001B240000}"/>
    <cellStyle name="Normal 2 2 2 2 2 2 2 2 2 2 2 2 8 2 2 2 3 4" xfId="9241" xr:uid="{00000000-0005-0000-0000-00001C240000}"/>
    <cellStyle name="Normal 2 2 2 2 2 2 2 2 2 2 2 2 8 2 2 2 3 5" xfId="9242" xr:uid="{00000000-0005-0000-0000-00001D240000}"/>
    <cellStyle name="Normal 2 2 2 2 2 2 2 2 2 2 2 2 8 2 2 2 3 6" xfId="9243" xr:uid="{00000000-0005-0000-0000-00001E240000}"/>
    <cellStyle name="Normal 2 2 2 2 2 2 2 2 2 2 2 2 8 2 2 2 4" xfId="9244" xr:uid="{00000000-0005-0000-0000-00001F240000}"/>
    <cellStyle name="Normal 2 2 2 2 2 2 2 2 2 2 2 2 8 2 2 2 5" xfId="9245" xr:uid="{00000000-0005-0000-0000-000020240000}"/>
    <cellStyle name="Normal 2 2 2 2 2 2 2 2 2 2 2 2 8 2 2 2 6" xfId="9246" xr:uid="{00000000-0005-0000-0000-000021240000}"/>
    <cellStyle name="Normal 2 2 2 2 2 2 2 2 2 2 2 2 8 2 2 2 7" xfId="9247" xr:uid="{00000000-0005-0000-0000-000022240000}"/>
    <cellStyle name="Normal 2 2 2 2 2 2 2 2 2 2 2 2 8 2 2 2 8" xfId="9248" xr:uid="{00000000-0005-0000-0000-000023240000}"/>
    <cellStyle name="Normal 2 2 2 2 2 2 2 2 2 2 2 2 8 2 2 2 8 2" xfId="9249" xr:uid="{00000000-0005-0000-0000-000024240000}"/>
    <cellStyle name="Normal 2 2 2 2 2 2 2 2 2 2 2 2 8 2 2 2 8 3" xfId="9250" xr:uid="{00000000-0005-0000-0000-000025240000}"/>
    <cellStyle name="Normal 2 2 2 2 2 2 2 2 2 2 2 2 8 2 2 2 8 4" xfId="9251" xr:uid="{00000000-0005-0000-0000-000026240000}"/>
    <cellStyle name="Normal 2 2 2 2 2 2 2 2 2 2 2 2 8 2 2 2 9" xfId="9252" xr:uid="{00000000-0005-0000-0000-000027240000}"/>
    <cellStyle name="Normal 2 2 2 2 2 2 2 2 2 2 2 2 8 2 2 3" xfId="9253" xr:uid="{00000000-0005-0000-0000-000028240000}"/>
    <cellStyle name="Normal 2 2 2 2 2 2 2 2 2 2 2 2 8 2 2 4" xfId="9254" xr:uid="{00000000-0005-0000-0000-000029240000}"/>
    <cellStyle name="Normal 2 2 2 2 2 2 2 2 2 2 2 2 8 2 2 5" xfId="9255" xr:uid="{00000000-0005-0000-0000-00002A240000}"/>
    <cellStyle name="Normal 2 2 2 2 2 2 2 2 2 2 2 2 8 2 2 5 2" xfId="9256" xr:uid="{00000000-0005-0000-0000-00002B240000}"/>
    <cellStyle name="Normal 2 2 2 2 2 2 2 2 2 2 2 2 8 2 2 5 2 2" xfId="9257" xr:uid="{00000000-0005-0000-0000-00002C240000}"/>
    <cellStyle name="Normal 2 2 2 2 2 2 2 2 2 2 2 2 8 2 2 5 2 3" xfId="9258" xr:uid="{00000000-0005-0000-0000-00002D240000}"/>
    <cellStyle name="Normal 2 2 2 2 2 2 2 2 2 2 2 2 8 2 2 5 2 4" xfId="9259" xr:uid="{00000000-0005-0000-0000-00002E240000}"/>
    <cellStyle name="Normal 2 2 2 2 2 2 2 2 2 2 2 2 8 2 2 5 3" xfId="9260" xr:uid="{00000000-0005-0000-0000-00002F240000}"/>
    <cellStyle name="Normal 2 2 2 2 2 2 2 2 2 2 2 2 8 2 2 5 4" xfId="9261" xr:uid="{00000000-0005-0000-0000-000030240000}"/>
    <cellStyle name="Normal 2 2 2 2 2 2 2 2 2 2 2 2 8 2 2 5 5" xfId="9262" xr:uid="{00000000-0005-0000-0000-000031240000}"/>
    <cellStyle name="Normal 2 2 2 2 2 2 2 2 2 2 2 2 8 2 2 5 6" xfId="9263" xr:uid="{00000000-0005-0000-0000-000032240000}"/>
    <cellStyle name="Normal 2 2 2 2 2 2 2 2 2 2 2 2 8 2 2 6" xfId="9264" xr:uid="{00000000-0005-0000-0000-000033240000}"/>
    <cellStyle name="Normal 2 2 2 2 2 2 2 2 2 2 2 2 8 2 2 7" xfId="9265" xr:uid="{00000000-0005-0000-0000-000034240000}"/>
    <cellStyle name="Normal 2 2 2 2 2 2 2 2 2 2 2 2 8 2 2 8" xfId="9266" xr:uid="{00000000-0005-0000-0000-000035240000}"/>
    <cellStyle name="Normal 2 2 2 2 2 2 2 2 2 2 2 2 8 2 2 9" xfId="9267" xr:uid="{00000000-0005-0000-0000-000036240000}"/>
    <cellStyle name="Normal 2 2 2 2 2 2 2 2 2 2 2 2 8 2 3" xfId="9268" xr:uid="{00000000-0005-0000-0000-000037240000}"/>
    <cellStyle name="Normal 2 2 2 2 2 2 2 2 2 2 2 2 8 2 4" xfId="9269" xr:uid="{00000000-0005-0000-0000-000038240000}"/>
    <cellStyle name="Normal 2 2 2 2 2 2 2 2 2 2 2 2 8 2 5" xfId="9270" xr:uid="{00000000-0005-0000-0000-000039240000}"/>
    <cellStyle name="Normal 2 2 2 2 2 2 2 2 2 2 2 2 8 2 5 10" xfId="9271" xr:uid="{00000000-0005-0000-0000-00003A240000}"/>
    <cellStyle name="Normal 2 2 2 2 2 2 2 2 2 2 2 2 8 2 5 11" xfId="9272" xr:uid="{00000000-0005-0000-0000-00003B240000}"/>
    <cellStyle name="Normal 2 2 2 2 2 2 2 2 2 2 2 2 8 2 5 2" xfId="9273" xr:uid="{00000000-0005-0000-0000-00003C240000}"/>
    <cellStyle name="Normal 2 2 2 2 2 2 2 2 2 2 2 2 8 2 5 2 10" xfId="9274" xr:uid="{00000000-0005-0000-0000-00003D240000}"/>
    <cellStyle name="Normal 2 2 2 2 2 2 2 2 2 2 2 2 8 2 5 2 11" xfId="9275" xr:uid="{00000000-0005-0000-0000-00003E240000}"/>
    <cellStyle name="Normal 2 2 2 2 2 2 2 2 2 2 2 2 8 2 5 2 2" xfId="9276" xr:uid="{00000000-0005-0000-0000-00003F240000}"/>
    <cellStyle name="Normal 2 2 2 2 2 2 2 2 2 2 2 2 8 2 5 2 2 2" xfId="9277" xr:uid="{00000000-0005-0000-0000-000040240000}"/>
    <cellStyle name="Normal 2 2 2 2 2 2 2 2 2 2 2 2 8 2 5 2 2 2 2" xfId="9278" xr:uid="{00000000-0005-0000-0000-000041240000}"/>
    <cellStyle name="Normal 2 2 2 2 2 2 2 2 2 2 2 2 8 2 5 2 2 2 3" xfId="9279" xr:uid="{00000000-0005-0000-0000-000042240000}"/>
    <cellStyle name="Normal 2 2 2 2 2 2 2 2 2 2 2 2 8 2 5 2 2 2 4" xfId="9280" xr:uid="{00000000-0005-0000-0000-000043240000}"/>
    <cellStyle name="Normal 2 2 2 2 2 2 2 2 2 2 2 2 8 2 5 2 2 3" xfId="9281" xr:uid="{00000000-0005-0000-0000-000044240000}"/>
    <cellStyle name="Normal 2 2 2 2 2 2 2 2 2 2 2 2 8 2 5 2 2 4" xfId="9282" xr:uid="{00000000-0005-0000-0000-000045240000}"/>
    <cellStyle name="Normal 2 2 2 2 2 2 2 2 2 2 2 2 8 2 5 2 2 5" xfId="9283" xr:uid="{00000000-0005-0000-0000-000046240000}"/>
    <cellStyle name="Normal 2 2 2 2 2 2 2 2 2 2 2 2 8 2 5 2 2 6" xfId="9284" xr:uid="{00000000-0005-0000-0000-000047240000}"/>
    <cellStyle name="Normal 2 2 2 2 2 2 2 2 2 2 2 2 8 2 5 2 3" xfId="9285" xr:uid="{00000000-0005-0000-0000-000048240000}"/>
    <cellStyle name="Normal 2 2 2 2 2 2 2 2 2 2 2 2 8 2 5 2 4" xfId="9286" xr:uid="{00000000-0005-0000-0000-000049240000}"/>
    <cellStyle name="Normal 2 2 2 2 2 2 2 2 2 2 2 2 8 2 5 2 5" xfId="9287" xr:uid="{00000000-0005-0000-0000-00004A240000}"/>
    <cellStyle name="Normal 2 2 2 2 2 2 2 2 2 2 2 2 8 2 5 2 6" xfId="9288" xr:uid="{00000000-0005-0000-0000-00004B240000}"/>
    <cellStyle name="Normal 2 2 2 2 2 2 2 2 2 2 2 2 8 2 5 2 7" xfId="9289" xr:uid="{00000000-0005-0000-0000-00004C240000}"/>
    <cellStyle name="Normal 2 2 2 2 2 2 2 2 2 2 2 2 8 2 5 2 8" xfId="9290" xr:uid="{00000000-0005-0000-0000-00004D240000}"/>
    <cellStyle name="Normal 2 2 2 2 2 2 2 2 2 2 2 2 8 2 5 2 8 2" xfId="9291" xr:uid="{00000000-0005-0000-0000-00004E240000}"/>
    <cellStyle name="Normal 2 2 2 2 2 2 2 2 2 2 2 2 8 2 5 2 8 3" xfId="9292" xr:uid="{00000000-0005-0000-0000-00004F240000}"/>
    <cellStyle name="Normal 2 2 2 2 2 2 2 2 2 2 2 2 8 2 5 2 8 4" xfId="9293" xr:uid="{00000000-0005-0000-0000-000050240000}"/>
    <cellStyle name="Normal 2 2 2 2 2 2 2 2 2 2 2 2 8 2 5 2 9" xfId="9294" xr:uid="{00000000-0005-0000-0000-000051240000}"/>
    <cellStyle name="Normal 2 2 2 2 2 2 2 2 2 2 2 2 8 2 5 3" xfId="9295" xr:uid="{00000000-0005-0000-0000-000052240000}"/>
    <cellStyle name="Normal 2 2 2 2 2 2 2 2 2 2 2 2 8 2 5 3 2" xfId="9296" xr:uid="{00000000-0005-0000-0000-000053240000}"/>
    <cellStyle name="Normal 2 2 2 2 2 2 2 2 2 2 2 2 8 2 5 3 2 2" xfId="9297" xr:uid="{00000000-0005-0000-0000-000054240000}"/>
    <cellStyle name="Normal 2 2 2 2 2 2 2 2 2 2 2 2 8 2 5 3 2 3" xfId="9298" xr:uid="{00000000-0005-0000-0000-000055240000}"/>
    <cellStyle name="Normal 2 2 2 2 2 2 2 2 2 2 2 2 8 2 5 3 2 4" xfId="9299" xr:uid="{00000000-0005-0000-0000-000056240000}"/>
    <cellStyle name="Normal 2 2 2 2 2 2 2 2 2 2 2 2 8 2 5 3 3" xfId="9300" xr:uid="{00000000-0005-0000-0000-000057240000}"/>
    <cellStyle name="Normal 2 2 2 2 2 2 2 2 2 2 2 2 8 2 5 3 4" xfId="9301" xr:uid="{00000000-0005-0000-0000-000058240000}"/>
    <cellStyle name="Normal 2 2 2 2 2 2 2 2 2 2 2 2 8 2 5 3 5" xfId="9302" xr:uid="{00000000-0005-0000-0000-000059240000}"/>
    <cellStyle name="Normal 2 2 2 2 2 2 2 2 2 2 2 2 8 2 5 3 6" xfId="9303" xr:uid="{00000000-0005-0000-0000-00005A240000}"/>
    <cellStyle name="Normal 2 2 2 2 2 2 2 2 2 2 2 2 8 2 5 4" xfId="9304" xr:uid="{00000000-0005-0000-0000-00005B240000}"/>
    <cellStyle name="Normal 2 2 2 2 2 2 2 2 2 2 2 2 8 2 5 5" xfId="9305" xr:uid="{00000000-0005-0000-0000-00005C240000}"/>
    <cellStyle name="Normal 2 2 2 2 2 2 2 2 2 2 2 2 8 2 5 6" xfId="9306" xr:uid="{00000000-0005-0000-0000-00005D240000}"/>
    <cellStyle name="Normal 2 2 2 2 2 2 2 2 2 2 2 2 8 2 5 7" xfId="9307" xr:uid="{00000000-0005-0000-0000-00005E240000}"/>
    <cellStyle name="Normal 2 2 2 2 2 2 2 2 2 2 2 2 8 2 5 8" xfId="9308" xr:uid="{00000000-0005-0000-0000-00005F240000}"/>
    <cellStyle name="Normal 2 2 2 2 2 2 2 2 2 2 2 2 8 2 5 8 2" xfId="9309" xr:uid="{00000000-0005-0000-0000-000060240000}"/>
    <cellStyle name="Normal 2 2 2 2 2 2 2 2 2 2 2 2 8 2 5 8 3" xfId="9310" xr:uid="{00000000-0005-0000-0000-000061240000}"/>
    <cellStyle name="Normal 2 2 2 2 2 2 2 2 2 2 2 2 8 2 5 8 4" xfId="9311" xr:uid="{00000000-0005-0000-0000-000062240000}"/>
    <cellStyle name="Normal 2 2 2 2 2 2 2 2 2 2 2 2 8 2 5 9" xfId="9312" xr:uid="{00000000-0005-0000-0000-000063240000}"/>
    <cellStyle name="Normal 2 2 2 2 2 2 2 2 2 2 2 2 8 2 6" xfId="9313" xr:uid="{00000000-0005-0000-0000-000064240000}"/>
    <cellStyle name="Normal 2 2 2 2 2 2 2 2 2 2 2 2 8 2 7" xfId="9314" xr:uid="{00000000-0005-0000-0000-000065240000}"/>
    <cellStyle name="Normal 2 2 2 2 2 2 2 2 2 2 2 2 8 2 7 2" xfId="9315" xr:uid="{00000000-0005-0000-0000-000066240000}"/>
    <cellStyle name="Normal 2 2 2 2 2 2 2 2 2 2 2 2 8 2 7 2 2" xfId="9316" xr:uid="{00000000-0005-0000-0000-000067240000}"/>
    <cellStyle name="Normal 2 2 2 2 2 2 2 2 2 2 2 2 8 2 7 2 3" xfId="9317" xr:uid="{00000000-0005-0000-0000-000068240000}"/>
    <cellStyle name="Normal 2 2 2 2 2 2 2 2 2 2 2 2 8 2 7 2 4" xfId="9318" xr:uid="{00000000-0005-0000-0000-000069240000}"/>
    <cellStyle name="Normal 2 2 2 2 2 2 2 2 2 2 2 2 8 2 7 3" xfId="9319" xr:uid="{00000000-0005-0000-0000-00006A240000}"/>
    <cellStyle name="Normal 2 2 2 2 2 2 2 2 2 2 2 2 8 2 7 4" xfId="9320" xr:uid="{00000000-0005-0000-0000-00006B240000}"/>
    <cellStyle name="Normal 2 2 2 2 2 2 2 2 2 2 2 2 8 2 7 5" xfId="9321" xr:uid="{00000000-0005-0000-0000-00006C240000}"/>
    <cellStyle name="Normal 2 2 2 2 2 2 2 2 2 2 2 2 8 2 7 6" xfId="9322" xr:uid="{00000000-0005-0000-0000-00006D240000}"/>
    <cellStyle name="Normal 2 2 2 2 2 2 2 2 2 2 2 2 8 2 8" xfId="9323" xr:uid="{00000000-0005-0000-0000-00006E240000}"/>
    <cellStyle name="Normal 2 2 2 2 2 2 2 2 2 2 2 2 8 2 9" xfId="9324" xr:uid="{00000000-0005-0000-0000-00006F240000}"/>
    <cellStyle name="Normal 2 2 2 2 2 2 2 2 2 2 2 2 8 20" xfId="9325" xr:uid="{00000000-0005-0000-0000-000070240000}"/>
    <cellStyle name="Normal 2 2 2 2 2 2 2 2 2 2 2 2 8 21" xfId="9326" xr:uid="{00000000-0005-0000-0000-000071240000}"/>
    <cellStyle name="Normal 2 2 2 2 2 2 2 2 2 2 2 2 8 21 2" xfId="9327" xr:uid="{00000000-0005-0000-0000-000072240000}"/>
    <cellStyle name="Normal 2 2 2 2 2 2 2 2 2 2 2 2 8 21 3" xfId="9328" xr:uid="{00000000-0005-0000-0000-000073240000}"/>
    <cellStyle name="Normal 2 2 2 2 2 2 2 2 2 2 2 2 8 21 4" xfId="9329" xr:uid="{00000000-0005-0000-0000-000074240000}"/>
    <cellStyle name="Normal 2 2 2 2 2 2 2 2 2 2 2 2 8 22" xfId="9330" xr:uid="{00000000-0005-0000-0000-000075240000}"/>
    <cellStyle name="Normal 2 2 2 2 2 2 2 2 2 2 2 2 8 23" xfId="9331" xr:uid="{00000000-0005-0000-0000-000076240000}"/>
    <cellStyle name="Normal 2 2 2 2 2 2 2 2 2 2 2 2 8 24" xfId="9332" xr:uid="{00000000-0005-0000-0000-000077240000}"/>
    <cellStyle name="Normal 2 2 2 2 2 2 2 2 2 2 2 2 8 3" xfId="9333" xr:uid="{00000000-0005-0000-0000-000078240000}"/>
    <cellStyle name="Normal 2 2 2 2 2 2 2 2 2 2 2 2 8 4" xfId="9334" xr:uid="{00000000-0005-0000-0000-000079240000}"/>
    <cellStyle name="Normal 2 2 2 2 2 2 2 2 2 2 2 2 8 5" xfId="9335" xr:uid="{00000000-0005-0000-0000-00007A240000}"/>
    <cellStyle name="Normal 2 2 2 2 2 2 2 2 2 2 2 2 8 6" xfId="9336" xr:uid="{00000000-0005-0000-0000-00007B240000}"/>
    <cellStyle name="Normal 2 2 2 2 2 2 2 2 2 2 2 2 8 7" xfId="9337" xr:uid="{00000000-0005-0000-0000-00007C240000}"/>
    <cellStyle name="Normal 2 2 2 2 2 2 2 2 2 2 2 2 8 8" xfId="9338" xr:uid="{00000000-0005-0000-0000-00007D240000}"/>
    <cellStyle name="Normal 2 2 2 2 2 2 2 2 2 2 2 2 8 9" xfId="9339" xr:uid="{00000000-0005-0000-0000-00007E240000}"/>
    <cellStyle name="Normal 2 2 2 2 2 2 2 2 2 2 2 2 80" xfId="9340" xr:uid="{00000000-0005-0000-0000-00007F240000}"/>
    <cellStyle name="Normal 2 2 2 2 2 2 2 2 2 2 2 2 81" xfId="9341" xr:uid="{00000000-0005-0000-0000-000080240000}"/>
    <cellStyle name="Normal 2 2 2 2 2 2 2 2 2 2 2 2 82" xfId="9342" xr:uid="{00000000-0005-0000-0000-000081240000}"/>
    <cellStyle name="Normal 2 2 2 2 2 2 2 2 2 2 2 2 83" xfId="9343" xr:uid="{00000000-0005-0000-0000-000082240000}"/>
    <cellStyle name="Normal 2 2 2 2 2 2 2 2 2 2 2 2 84" xfId="9344" xr:uid="{00000000-0005-0000-0000-000083240000}"/>
    <cellStyle name="Normal 2 2 2 2 2 2 2 2 2 2 2 2 85" xfId="9345" xr:uid="{00000000-0005-0000-0000-000084240000}"/>
    <cellStyle name="Normal 2 2 2 2 2 2 2 2 2 2 2 2 86" xfId="9346" xr:uid="{00000000-0005-0000-0000-000085240000}"/>
    <cellStyle name="Normal 2 2 2 2 2 2 2 2 2 2 2 2 87" xfId="9347" xr:uid="{00000000-0005-0000-0000-000086240000}"/>
    <cellStyle name="Normal 2 2 2 2 2 2 2 2 2 2 2 2 88" xfId="9348" xr:uid="{00000000-0005-0000-0000-000087240000}"/>
    <cellStyle name="Normal 2 2 2 2 2 2 2 2 2 2 2 2 89" xfId="9349" xr:uid="{00000000-0005-0000-0000-000088240000}"/>
    <cellStyle name="Normal 2 2 2 2 2 2 2 2 2 2 2 2 89 2" xfId="9350" xr:uid="{00000000-0005-0000-0000-000089240000}"/>
    <cellStyle name="Normal 2 2 2 2 2 2 2 2 2 2 2 2 89 3" xfId="9351" xr:uid="{00000000-0005-0000-0000-00008A240000}"/>
    <cellStyle name="Normal 2 2 2 2 2 2 2 2 2 2 2 2 89 4" xfId="9352" xr:uid="{00000000-0005-0000-0000-00008B240000}"/>
    <cellStyle name="Normal 2 2 2 2 2 2 2 2 2 2 2 2 9" xfId="9353" xr:uid="{00000000-0005-0000-0000-00008C240000}"/>
    <cellStyle name="Normal 2 2 2 2 2 2 2 2 2 2 2 2 9 10" xfId="9354" xr:uid="{00000000-0005-0000-0000-00008D240000}"/>
    <cellStyle name="Normal 2 2 2 2 2 2 2 2 2 2 2 2 9 11" xfId="9355" xr:uid="{00000000-0005-0000-0000-00008E240000}"/>
    <cellStyle name="Normal 2 2 2 2 2 2 2 2 2 2 2 2 9 12" xfId="9356" xr:uid="{00000000-0005-0000-0000-00008F240000}"/>
    <cellStyle name="Normal 2 2 2 2 2 2 2 2 2 2 2 2 9 13" xfId="9357" xr:uid="{00000000-0005-0000-0000-000090240000}"/>
    <cellStyle name="Normal 2 2 2 2 2 2 2 2 2 2 2 2 9 13 2" xfId="9358" xr:uid="{00000000-0005-0000-0000-000091240000}"/>
    <cellStyle name="Normal 2 2 2 2 2 2 2 2 2 2 2 2 9 13 3" xfId="9359" xr:uid="{00000000-0005-0000-0000-000092240000}"/>
    <cellStyle name="Normal 2 2 2 2 2 2 2 2 2 2 2 2 9 13 4" xfId="9360" xr:uid="{00000000-0005-0000-0000-000093240000}"/>
    <cellStyle name="Normal 2 2 2 2 2 2 2 2 2 2 2 2 9 14" xfId="9361" xr:uid="{00000000-0005-0000-0000-000094240000}"/>
    <cellStyle name="Normal 2 2 2 2 2 2 2 2 2 2 2 2 9 15" xfId="9362" xr:uid="{00000000-0005-0000-0000-000095240000}"/>
    <cellStyle name="Normal 2 2 2 2 2 2 2 2 2 2 2 2 9 16" xfId="9363" xr:uid="{00000000-0005-0000-0000-000096240000}"/>
    <cellStyle name="Normal 2 2 2 2 2 2 2 2 2 2 2 2 9 2" xfId="9364" xr:uid="{00000000-0005-0000-0000-000097240000}"/>
    <cellStyle name="Normal 2 2 2 2 2 2 2 2 2 2 2 2 9 2 10" xfId="9365" xr:uid="{00000000-0005-0000-0000-000098240000}"/>
    <cellStyle name="Normal 2 2 2 2 2 2 2 2 2 2 2 2 9 2 11" xfId="9366" xr:uid="{00000000-0005-0000-0000-000099240000}"/>
    <cellStyle name="Normal 2 2 2 2 2 2 2 2 2 2 2 2 9 2 11 2" xfId="9367" xr:uid="{00000000-0005-0000-0000-00009A240000}"/>
    <cellStyle name="Normal 2 2 2 2 2 2 2 2 2 2 2 2 9 2 11 3" xfId="9368" xr:uid="{00000000-0005-0000-0000-00009B240000}"/>
    <cellStyle name="Normal 2 2 2 2 2 2 2 2 2 2 2 2 9 2 11 4" xfId="9369" xr:uid="{00000000-0005-0000-0000-00009C240000}"/>
    <cellStyle name="Normal 2 2 2 2 2 2 2 2 2 2 2 2 9 2 12" xfId="9370" xr:uid="{00000000-0005-0000-0000-00009D240000}"/>
    <cellStyle name="Normal 2 2 2 2 2 2 2 2 2 2 2 2 9 2 13" xfId="9371" xr:uid="{00000000-0005-0000-0000-00009E240000}"/>
    <cellStyle name="Normal 2 2 2 2 2 2 2 2 2 2 2 2 9 2 14" xfId="9372" xr:uid="{00000000-0005-0000-0000-00009F240000}"/>
    <cellStyle name="Normal 2 2 2 2 2 2 2 2 2 2 2 2 9 2 2" xfId="9373" xr:uid="{00000000-0005-0000-0000-0000A0240000}"/>
    <cellStyle name="Normal 2 2 2 2 2 2 2 2 2 2 2 2 9 2 2 10" xfId="9374" xr:uid="{00000000-0005-0000-0000-0000A1240000}"/>
    <cellStyle name="Normal 2 2 2 2 2 2 2 2 2 2 2 2 9 2 2 11" xfId="9375" xr:uid="{00000000-0005-0000-0000-0000A2240000}"/>
    <cellStyle name="Normal 2 2 2 2 2 2 2 2 2 2 2 2 9 2 2 2" xfId="9376" xr:uid="{00000000-0005-0000-0000-0000A3240000}"/>
    <cellStyle name="Normal 2 2 2 2 2 2 2 2 2 2 2 2 9 2 2 2 10" xfId="9377" xr:uid="{00000000-0005-0000-0000-0000A4240000}"/>
    <cellStyle name="Normal 2 2 2 2 2 2 2 2 2 2 2 2 9 2 2 2 11" xfId="9378" xr:uid="{00000000-0005-0000-0000-0000A5240000}"/>
    <cellStyle name="Normal 2 2 2 2 2 2 2 2 2 2 2 2 9 2 2 2 2" xfId="9379" xr:uid="{00000000-0005-0000-0000-0000A6240000}"/>
    <cellStyle name="Normal 2 2 2 2 2 2 2 2 2 2 2 2 9 2 2 2 2 2" xfId="9380" xr:uid="{00000000-0005-0000-0000-0000A7240000}"/>
    <cellStyle name="Normal 2 2 2 2 2 2 2 2 2 2 2 2 9 2 2 2 2 2 2" xfId="9381" xr:uid="{00000000-0005-0000-0000-0000A8240000}"/>
    <cellStyle name="Normal 2 2 2 2 2 2 2 2 2 2 2 2 9 2 2 2 2 2 3" xfId="9382" xr:uid="{00000000-0005-0000-0000-0000A9240000}"/>
    <cellStyle name="Normal 2 2 2 2 2 2 2 2 2 2 2 2 9 2 2 2 2 2 4" xfId="9383" xr:uid="{00000000-0005-0000-0000-0000AA240000}"/>
    <cellStyle name="Normal 2 2 2 2 2 2 2 2 2 2 2 2 9 2 2 2 2 3" xfId="9384" xr:uid="{00000000-0005-0000-0000-0000AB240000}"/>
    <cellStyle name="Normal 2 2 2 2 2 2 2 2 2 2 2 2 9 2 2 2 2 4" xfId="9385" xr:uid="{00000000-0005-0000-0000-0000AC240000}"/>
    <cellStyle name="Normal 2 2 2 2 2 2 2 2 2 2 2 2 9 2 2 2 2 5" xfId="9386" xr:uid="{00000000-0005-0000-0000-0000AD240000}"/>
    <cellStyle name="Normal 2 2 2 2 2 2 2 2 2 2 2 2 9 2 2 2 2 6" xfId="9387" xr:uid="{00000000-0005-0000-0000-0000AE240000}"/>
    <cellStyle name="Normal 2 2 2 2 2 2 2 2 2 2 2 2 9 2 2 2 3" xfId="9388" xr:uid="{00000000-0005-0000-0000-0000AF240000}"/>
    <cellStyle name="Normal 2 2 2 2 2 2 2 2 2 2 2 2 9 2 2 2 4" xfId="9389" xr:uid="{00000000-0005-0000-0000-0000B0240000}"/>
    <cellStyle name="Normal 2 2 2 2 2 2 2 2 2 2 2 2 9 2 2 2 5" xfId="9390" xr:uid="{00000000-0005-0000-0000-0000B1240000}"/>
    <cellStyle name="Normal 2 2 2 2 2 2 2 2 2 2 2 2 9 2 2 2 6" xfId="9391" xr:uid="{00000000-0005-0000-0000-0000B2240000}"/>
    <cellStyle name="Normal 2 2 2 2 2 2 2 2 2 2 2 2 9 2 2 2 7" xfId="9392" xr:uid="{00000000-0005-0000-0000-0000B3240000}"/>
    <cellStyle name="Normal 2 2 2 2 2 2 2 2 2 2 2 2 9 2 2 2 8" xfId="9393" xr:uid="{00000000-0005-0000-0000-0000B4240000}"/>
    <cellStyle name="Normal 2 2 2 2 2 2 2 2 2 2 2 2 9 2 2 2 8 2" xfId="9394" xr:uid="{00000000-0005-0000-0000-0000B5240000}"/>
    <cellStyle name="Normal 2 2 2 2 2 2 2 2 2 2 2 2 9 2 2 2 8 3" xfId="9395" xr:uid="{00000000-0005-0000-0000-0000B6240000}"/>
    <cellStyle name="Normal 2 2 2 2 2 2 2 2 2 2 2 2 9 2 2 2 8 4" xfId="9396" xr:uid="{00000000-0005-0000-0000-0000B7240000}"/>
    <cellStyle name="Normal 2 2 2 2 2 2 2 2 2 2 2 2 9 2 2 2 9" xfId="9397" xr:uid="{00000000-0005-0000-0000-0000B8240000}"/>
    <cellStyle name="Normal 2 2 2 2 2 2 2 2 2 2 2 2 9 2 2 3" xfId="9398" xr:uid="{00000000-0005-0000-0000-0000B9240000}"/>
    <cellStyle name="Normal 2 2 2 2 2 2 2 2 2 2 2 2 9 2 2 3 2" xfId="9399" xr:uid="{00000000-0005-0000-0000-0000BA240000}"/>
    <cellStyle name="Normal 2 2 2 2 2 2 2 2 2 2 2 2 9 2 2 3 2 2" xfId="9400" xr:uid="{00000000-0005-0000-0000-0000BB240000}"/>
    <cellStyle name="Normal 2 2 2 2 2 2 2 2 2 2 2 2 9 2 2 3 2 3" xfId="9401" xr:uid="{00000000-0005-0000-0000-0000BC240000}"/>
    <cellStyle name="Normal 2 2 2 2 2 2 2 2 2 2 2 2 9 2 2 3 2 4" xfId="9402" xr:uid="{00000000-0005-0000-0000-0000BD240000}"/>
    <cellStyle name="Normal 2 2 2 2 2 2 2 2 2 2 2 2 9 2 2 3 3" xfId="9403" xr:uid="{00000000-0005-0000-0000-0000BE240000}"/>
    <cellStyle name="Normal 2 2 2 2 2 2 2 2 2 2 2 2 9 2 2 3 4" xfId="9404" xr:uid="{00000000-0005-0000-0000-0000BF240000}"/>
    <cellStyle name="Normal 2 2 2 2 2 2 2 2 2 2 2 2 9 2 2 3 5" xfId="9405" xr:uid="{00000000-0005-0000-0000-0000C0240000}"/>
    <cellStyle name="Normal 2 2 2 2 2 2 2 2 2 2 2 2 9 2 2 3 6" xfId="9406" xr:uid="{00000000-0005-0000-0000-0000C1240000}"/>
    <cellStyle name="Normal 2 2 2 2 2 2 2 2 2 2 2 2 9 2 2 4" xfId="9407" xr:uid="{00000000-0005-0000-0000-0000C2240000}"/>
    <cellStyle name="Normal 2 2 2 2 2 2 2 2 2 2 2 2 9 2 2 5" xfId="9408" xr:uid="{00000000-0005-0000-0000-0000C3240000}"/>
    <cellStyle name="Normal 2 2 2 2 2 2 2 2 2 2 2 2 9 2 2 6" xfId="9409" xr:uid="{00000000-0005-0000-0000-0000C4240000}"/>
    <cellStyle name="Normal 2 2 2 2 2 2 2 2 2 2 2 2 9 2 2 7" xfId="9410" xr:uid="{00000000-0005-0000-0000-0000C5240000}"/>
    <cellStyle name="Normal 2 2 2 2 2 2 2 2 2 2 2 2 9 2 2 8" xfId="9411" xr:uid="{00000000-0005-0000-0000-0000C6240000}"/>
    <cellStyle name="Normal 2 2 2 2 2 2 2 2 2 2 2 2 9 2 2 8 2" xfId="9412" xr:uid="{00000000-0005-0000-0000-0000C7240000}"/>
    <cellStyle name="Normal 2 2 2 2 2 2 2 2 2 2 2 2 9 2 2 8 3" xfId="9413" xr:uid="{00000000-0005-0000-0000-0000C8240000}"/>
    <cellStyle name="Normal 2 2 2 2 2 2 2 2 2 2 2 2 9 2 2 8 4" xfId="9414" xr:uid="{00000000-0005-0000-0000-0000C9240000}"/>
    <cellStyle name="Normal 2 2 2 2 2 2 2 2 2 2 2 2 9 2 2 9" xfId="9415" xr:uid="{00000000-0005-0000-0000-0000CA240000}"/>
    <cellStyle name="Normal 2 2 2 2 2 2 2 2 2 2 2 2 9 2 3" xfId="9416" xr:uid="{00000000-0005-0000-0000-0000CB240000}"/>
    <cellStyle name="Normal 2 2 2 2 2 2 2 2 2 2 2 2 9 2 4" xfId="9417" xr:uid="{00000000-0005-0000-0000-0000CC240000}"/>
    <cellStyle name="Normal 2 2 2 2 2 2 2 2 2 2 2 2 9 2 5" xfId="9418" xr:uid="{00000000-0005-0000-0000-0000CD240000}"/>
    <cellStyle name="Normal 2 2 2 2 2 2 2 2 2 2 2 2 9 2 5 2" xfId="9419" xr:uid="{00000000-0005-0000-0000-0000CE240000}"/>
    <cellStyle name="Normal 2 2 2 2 2 2 2 2 2 2 2 2 9 2 5 2 2" xfId="9420" xr:uid="{00000000-0005-0000-0000-0000CF240000}"/>
    <cellStyle name="Normal 2 2 2 2 2 2 2 2 2 2 2 2 9 2 5 2 3" xfId="9421" xr:uid="{00000000-0005-0000-0000-0000D0240000}"/>
    <cellStyle name="Normal 2 2 2 2 2 2 2 2 2 2 2 2 9 2 5 2 4" xfId="9422" xr:uid="{00000000-0005-0000-0000-0000D1240000}"/>
    <cellStyle name="Normal 2 2 2 2 2 2 2 2 2 2 2 2 9 2 5 3" xfId="9423" xr:uid="{00000000-0005-0000-0000-0000D2240000}"/>
    <cellStyle name="Normal 2 2 2 2 2 2 2 2 2 2 2 2 9 2 5 4" xfId="9424" xr:uid="{00000000-0005-0000-0000-0000D3240000}"/>
    <cellStyle name="Normal 2 2 2 2 2 2 2 2 2 2 2 2 9 2 5 5" xfId="9425" xr:uid="{00000000-0005-0000-0000-0000D4240000}"/>
    <cellStyle name="Normal 2 2 2 2 2 2 2 2 2 2 2 2 9 2 5 6" xfId="9426" xr:uid="{00000000-0005-0000-0000-0000D5240000}"/>
    <cellStyle name="Normal 2 2 2 2 2 2 2 2 2 2 2 2 9 2 6" xfId="9427" xr:uid="{00000000-0005-0000-0000-0000D6240000}"/>
    <cellStyle name="Normal 2 2 2 2 2 2 2 2 2 2 2 2 9 2 7" xfId="9428" xr:uid="{00000000-0005-0000-0000-0000D7240000}"/>
    <cellStyle name="Normal 2 2 2 2 2 2 2 2 2 2 2 2 9 2 8" xfId="9429" xr:uid="{00000000-0005-0000-0000-0000D8240000}"/>
    <cellStyle name="Normal 2 2 2 2 2 2 2 2 2 2 2 2 9 2 9" xfId="9430" xr:uid="{00000000-0005-0000-0000-0000D9240000}"/>
    <cellStyle name="Normal 2 2 2 2 2 2 2 2 2 2 2 2 9 3" xfId="9431" xr:uid="{00000000-0005-0000-0000-0000DA240000}"/>
    <cellStyle name="Normal 2 2 2 2 2 2 2 2 2 2 2 2 9 4" xfId="9432" xr:uid="{00000000-0005-0000-0000-0000DB240000}"/>
    <cellStyle name="Normal 2 2 2 2 2 2 2 2 2 2 2 2 9 5" xfId="9433" xr:uid="{00000000-0005-0000-0000-0000DC240000}"/>
    <cellStyle name="Normal 2 2 2 2 2 2 2 2 2 2 2 2 9 5 10" xfId="9434" xr:uid="{00000000-0005-0000-0000-0000DD240000}"/>
    <cellStyle name="Normal 2 2 2 2 2 2 2 2 2 2 2 2 9 5 11" xfId="9435" xr:uid="{00000000-0005-0000-0000-0000DE240000}"/>
    <cellStyle name="Normal 2 2 2 2 2 2 2 2 2 2 2 2 9 5 2" xfId="9436" xr:uid="{00000000-0005-0000-0000-0000DF240000}"/>
    <cellStyle name="Normal 2 2 2 2 2 2 2 2 2 2 2 2 9 5 2 10" xfId="9437" xr:uid="{00000000-0005-0000-0000-0000E0240000}"/>
    <cellStyle name="Normal 2 2 2 2 2 2 2 2 2 2 2 2 9 5 2 11" xfId="9438" xr:uid="{00000000-0005-0000-0000-0000E1240000}"/>
    <cellStyle name="Normal 2 2 2 2 2 2 2 2 2 2 2 2 9 5 2 2" xfId="9439" xr:uid="{00000000-0005-0000-0000-0000E2240000}"/>
    <cellStyle name="Normal 2 2 2 2 2 2 2 2 2 2 2 2 9 5 2 2 2" xfId="9440" xr:uid="{00000000-0005-0000-0000-0000E3240000}"/>
    <cellStyle name="Normal 2 2 2 2 2 2 2 2 2 2 2 2 9 5 2 2 2 2" xfId="9441" xr:uid="{00000000-0005-0000-0000-0000E4240000}"/>
    <cellStyle name="Normal 2 2 2 2 2 2 2 2 2 2 2 2 9 5 2 2 2 3" xfId="9442" xr:uid="{00000000-0005-0000-0000-0000E5240000}"/>
    <cellStyle name="Normal 2 2 2 2 2 2 2 2 2 2 2 2 9 5 2 2 2 4" xfId="9443" xr:uid="{00000000-0005-0000-0000-0000E6240000}"/>
    <cellStyle name="Normal 2 2 2 2 2 2 2 2 2 2 2 2 9 5 2 2 3" xfId="9444" xr:uid="{00000000-0005-0000-0000-0000E7240000}"/>
    <cellStyle name="Normal 2 2 2 2 2 2 2 2 2 2 2 2 9 5 2 2 4" xfId="9445" xr:uid="{00000000-0005-0000-0000-0000E8240000}"/>
    <cellStyle name="Normal 2 2 2 2 2 2 2 2 2 2 2 2 9 5 2 2 5" xfId="9446" xr:uid="{00000000-0005-0000-0000-0000E9240000}"/>
    <cellStyle name="Normal 2 2 2 2 2 2 2 2 2 2 2 2 9 5 2 2 6" xfId="9447" xr:uid="{00000000-0005-0000-0000-0000EA240000}"/>
    <cellStyle name="Normal 2 2 2 2 2 2 2 2 2 2 2 2 9 5 2 3" xfId="9448" xr:uid="{00000000-0005-0000-0000-0000EB240000}"/>
    <cellStyle name="Normal 2 2 2 2 2 2 2 2 2 2 2 2 9 5 2 4" xfId="9449" xr:uid="{00000000-0005-0000-0000-0000EC240000}"/>
    <cellStyle name="Normal 2 2 2 2 2 2 2 2 2 2 2 2 9 5 2 5" xfId="9450" xr:uid="{00000000-0005-0000-0000-0000ED240000}"/>
    <cellStyle name="Normal 2 2 2 2 2 2 2 2 2 2 2 2 9 5 2 6" xfId="9451" xr:uid="{00000000-0005-0000-0000-0000EE240000}"/>
    <cellStyle name="Normal 2 2 2 2 2 2 2 2 2 2 2 2 9 5 2 7" xfId="9452" xr:uid="{00000000-0005-0000-0000-0000EF240000}"/>
    <cellStyle name="Normal 2 2 2 2 2 2 2 2 2 2 2 2 9 5 2 8" xfId="9453" xr:uid="{00000000-0005-0000-0000-0000F0240000}"/>
    <cellStyle name="Normal 2 2 2 2 2 2 2 2 2 2 2 2 9 5 2 8 2" xfId="9454" xr:uid="{00000000-0005-0000-0000-0000F1240000}"/>
    <cellStyle name="Normal 2 2 2 2 2 2 2 2 2 2 2 2 9 5 2 8 3" xfId="9455" xr:uid="{00000000-0005-0000-0000-0000F2240000}"/>
    <cellStyle name="Normal 2 2 2 2 2 2 2 2 2 2 2 2 9 5 2 8 4" xfId="9456" xr:uid="{00000000-0005-0000-0000-0000F3240000}"/>
    <cellStyle name="Normal 2 2 2 2 2 2 2 2 2 2 2 2 9 5 2 9" xfId="9457" xr:uid="{00000000-0005-0000-0000-0000F4240000}"/>
    <cellStyle name="Normal 2 2 2 2 2 2 2 2 2 2 2 2 9 5 3" xfId="9458" xr:uid="{00000000-0005-0000-0000-0000F5240000}"/>
    <cellStyle name="Normal 2 2 2 2 2 2 2 2 2 2 2 2 9 5 3 2" xfId="9459" xr:uid="{00000000-0005-0000-0000-0000F6240000}"/>
    <cellStyle name="Normal 2 2 2 2 2 2 2 2 2 2 2 2 9 5 3 2 2" xfId="9460" xr:uid="{00000000-0005-0000-0000-0000F7240000}"/>
    <cellStyle name="Normal 2 2 2 2 2 2 2 2 2 2 2 2 9 5 3 2 3" xfId="9461" xr:uid="{00000000-0005-0000-0000-0000F8240000}"/>
    <cellStyle name="Normal 2 2 2 2 2 2 2 2 2 2 2 2 9 5 3 2 4" xfId="9462" xr:uid="{00000000-0005-0000-0000-0000F9240000}"/>
    <cellStyle name="Normal 2 2 2 2 2 2 2 2 2 2 2 2 9 5 3 3" xfId="9463" xr:uid="{00000000-0005-0000-0000-0000FA240000}"/>
    <cellStyle name="Normal 2 2 2 2 2 2 2 2 2 2 2 2 9 5 3 4" xfId="9464" xr:uid="{00000000-0005-0000-0000-0000FB240000}"/>
    <cellStyle name="Normal 2 2 2 2 2 2 2 2 2 2 2 2 9 5 3 5" xfId="9465" xr:uid="{00000000-0005-0000-0000-0000FC240000}"/>
    <cellStyle name="Normal 2 2 2 2 2 2 2 2 2 2 2 2 9 5 3 6" xfId="9466" xr:uid="{00000000-0005-0000-0000-0000FD240000}"/>
    <cellStyle name="Normal 2 2 2 2 2 2 2 2 2 2 2 2 9 5 4" xfId="9467" xr:uid="{00000000-0005-0000-0000-0000FE240000}"/>
    <cellStyle name="Normal 2 2 2 2 2 2 2 2 2 2 2 2 9 5 5" xfId="9468" xr:uid="{00000000-0005-0000-0000-0000FF240000}"/>
    <cellStyle name="Normal 2 2 2 2 2 2 2 2 2 2 2 2 9 5 6" xfId="9469" xr:uid="{00000000-0005-0000-0000-000000250000}"/>
    <cellStyle name="Normal 2 2 2 2 2 2 2 2 2 2 2 2 9 5 7" xfId="9470" xr:uid="{00000000-0005-0000-0000-000001250000}"/>
    <cellStyle name="Normal 2 2 2 2 2 2 2 2 2 2 2 2 9 5 8" xfId="9471" xr:uid="{00000000-0005-0000-0000-000002250000}"/>
    <cellStyle name="Normal 2 2 2 2 2 2 2 2 2 2 2 2 9 5 8 2" xfId="9472" xr:uid="{00000000-0005-0000-0000-000003250000}"/>
    <cellStyle name="Normal 2 2 2 2 2 2 2 2 2 2 2 2 9 5 8 3" xfId="9473" xr:uid="{00000000-0005-0000-0000-000004250000}"/>
    <cellStyle name="Normal 2 2 2 2 2 2 2 2 2 2 2 2 9 5 8 4" xfId="9474" xr:uid="{00000000-0005-0000-0000-000005250000}"/>
    <cellStyle name="Normal 2 2 2 2 2 2 2 2 2 2 2 2 9 5 9" xfId="9475" xr:uid="{00000000-0005-0000-0000-000006250000}"/>
    <cellStyle name="Normal 2 2 2 2 2 2 2 2 2 2 2 2 9 6" xfId="9476" xr:uid="{00000000-0005-0000-0000-000007250000}"/>
    <cellStyle name="Normal 2 2 2 2 2 2 2 2 2 2 2 2 9 7" xfId="9477" xr:uid="{00000000-0005-0000-0000-000008250000}"/>
    <cellStyle name="Normal 2 2 2 2 2 2 2 2 2 2 2 2 9 7 2" xfId="9478" xr:uid="{00000000-0005-0000-0000-000009250000}"/>
    <cellStyle name="Normal 2 2 2 2 2 2 2 2 2 2 2 2 9 7 2 2" xfId="9479" xr:uid="{00000000-0005-0000-0000-00000A250000}"/>
    <cellStyle name="Normal 2 2 2 2 2 2 2 2 2 2 2 2 9 7 2 3" xfId="9480" xr:uid="{00000000-0005-0000-0000-00000B250000}"/>
    <cellStyle name="Normal 2 2 2 2 2 2 2 2 2 2 2 2 9 7 2 4" xfId="9481" xr:uid="{00000000-0005-0000-0000-00000C250000}"/>
    <cellStyle name="Normal 2 2 2 2 2 2 2 2 2 2 2 2 9 7 3" xfId="9482" xr:uid="{00000000-0005-0000-0000-00000D250000}"/>
    <cellStyle name="Normal 2 2 2 2 2 2 2 2 2 2 2 2 9 7 4" xfId="9483" xr:uid="{00000000-0005-0000-0000-00000E250000}"/>
    <cellStyle name="Normal 2 2 2 2 2 2 2 2 2 2 2 2 9 7 5" xfId="9484" xr:uid="{00000000-0005-0000-0000-00000F250000}"/>
    <cellStyle name="Normal 2 2 2 2 2 2 2 2 2 2 2 2 9 7 6" xfId="9485" xr:uid="{00000000-0005-0000-0000-000010250000}"/>
    <cellStyle name="Normal 2 2 2 2 2 2 2 2 2 2 2 2 9 8" xfId="9486" xr:uid="{00000000-0005-0000-0000-000011250000}"/>
    <cellStyle name="Normal 2 2 2 2 2 2 2 2 2 2 2 2 9 9" xfId="9487" xr:uid="{00000000-0005-0000-0000-000012250000}"/>
    <cellStyle name="Normal 2 2 2 2 2 2 2 2 2 2 2 2 90" xfId="9488" xr:uid="{00000000-0005-0000-0000-000013250000}"/>
    <cellStyle name="Normal 2 2 2 2 2 2 2 2 2 2 2 2 91" xfId="9489" xr:uid="{00000000-0005-0000-0000-000014250000}"/>
    <cellStyle name="Normal 2 2 2 2 2 2 2 2 2 2 2 20" xfId="9490" xr:uid="{00000000-0005-0000-0000-000015250000}"/>
    <cellStyle name="Normal 2 2 2 2 2 2 2 2 2 2 2 21" xfId="9491" xr:uid="{00000000-0005-0000-0000-000016250000}"/>
    <cellStyle name="Normal 2 2 2 2 2 2 2 2 2 2 2 21 2" xfId="9492" xr:uid="{00000000-0005-0000-0000-000017250000}"/>
    <cellStyle name="Normal 2 2 2 2 2 2 2 2 2 2 2 21 2 2" xfId="9493" xr:uid="{00000000-0005-0000-0000-000018250000}"/>
    <cellStyle name="Normal 2 2 2 2 2 2 2 2 2 2 2 21 2 3" xfId="9494" xr:uid="{00000000-0005-0000-0000-000019250000}"/>
    <cellStyle name="Normal 2 2 2 2 2 2 2 2 2 2 2 21 2 4" xfId="9495" xr:uid="{00000000-0005-0000-0000-00001A250000}"/>
    <cellStyle name="Normal 2 2 2 2 2 2 2 2 2 2 2 21 3" xfId="9496" xr:uid="{00000000-0005-0000-0000-00001B250000}"/>
    <cellStyle name="Normal 2 2 2 2 2 2 2 2 2 2 2 21 4" xfId="9497" xr:uid="{00000000-0005-0000-0000-00001C250000}"/>
    <cellStyle name="Normal 2 2 2 2 2 2 2 2 2 2 2 21 5" xfId="9498" xr:uid="{00000000-0005-0000-0000-00001D250000}"/>
    <cellStyle name="Normal 2 2 2 2 2 2 2 2 2 2 2 21 6" xfId="9499" xr:uid="{00000000-0005-0000-0000-00001E250000}"/>
    <cellStyle name="Normal 2 2 2 2 2 2 2 2 2 2 2 22" xfId="9500" xr:uid="{00000000-0005-0000-0000-00001F250000}"/>
    <cellStyle name="Normal 2 2 2 2 2 2 2 2 2 2 2 23" xfId="9501" xr:uid="{00000000-0005-0000-0000-000020250000}"/>
    <cellStyle name="Normal 2 2 2 2 2 2 2 2 2 2 2 24" xfId="9502" xr:uid="{00000000-0005-0000-0000-000021250000}"/>
    <cellStyle name="Normal 2 2 2 2 2 2 2 2 2 2 2 25" xfId="9503" xr:uid="{00000000-0005-0000-0000-000022250000}"/>
    <cellStyle name="Normal 2 2 2 2 2 2 2 2 2 2 2 26" xfId="9504" xr:uid="{00000000-0005-0000-0000-000023250000}"/>
    <cellStyle name="Normal 2 2 2 2 2 2 2 2 2 2 2 27" xfId="9505" xr:uid="{00000000-0005-0000-0000-000024250000}"/>
    <cellStyle name="Normal 2 2 2 2 2 2 2 2 2 2 2 27 2" xfId="9506" xr:uid="{00000000-0005-0000-0000-000025250000}"/>
    <cellStyle name="Normal 2 2 2 2 2 2 2 2 2 2 2 27 3" xfId="9507" xr:uid="{00000000-0005-0000-0000-000026250000}"/>
    <cellStyle name="Normal 2 2 2 2 2 2 2 2 2 2 2 27 4" xfId="9508" xr:uid="{00000000-0005-0000-0000-000027250000}"/>
    <cellStyle name="Normal 2 2 2 2 2 2 2 2 2 2 2 28" xfId="9509" xr:uid="{00000000-0005-0000-0000-000028250000}"/>
    <cellStyle name="Normal 2 2 2 2 2 2 2 2 2 2 2 29" xfId="9510" xr:uid="{00000000-0005-0000-0000-000029250000}"/>
    <cellStyle name="Normal 2 2 2 2 2 2 2 2 2 2 2 3" xfId="9511" xr:uid="{00000000-0005-0000-0000-00002A250000}"/>
    <cellStyle name="Normal 2 2 2 2 2 2 2 2 2 2 2 30" xfId="9512" xr:uid="{00000000-0005-0000-0000-00002B250000}"/>
    <cellStyle name="Normal 2 2 2 2 2 2 2 2 2 2 2 31" xfId="9513" xr:uid="{00000000-0005-0000-0000-00002C250000}"/>
    <cellStyle name="Normal 2 2 2 2 2 2 2 2 2 2 2 32" xfId="9514" xr:uid="{00000000-0005-0000-0000-00002D250000}"/>
    <cellStyle name="Normal 2 2 2 2 2 2 2 2 2 2 2 33" xfId="9515" xr:uid="{00000000-0005-0000-0000-00002E250000}"/>
    <cellStyle name="Normal 2 2 2 2 2 2 2 2 2 2 2 34" xfId="9516" xr:uid="{00000000-0005-0000-0000-00002F250000}"/>
    <cellStyle name="Normal 2 2 2 2 2 2 2 2 2 2 2 35" xfId="9517" xr:uid="{00000000-0005-0000-0000-000030250000}"/>
    <cellStyle name="Normal 2 2 2 2 2 2 2 2 2 2 2 36" xfId="9518" xr:uid="{00000000-0005-0000-0000-000031250000}"/>
    <cellStyle name="Normal 2 2 2 2 2 2 2 2 2 2 2 37" xfId="9519" xr:uid="{00000000-0005-0000-0000-000032250000}"/>
    <cellStyle name="Normal 2 2 2 2 2 2 2 2 2 2 2 38" xfId="9520" xr:uid="{00000000-0005-0000-0000-000033250000}"/>
    <cellStyle name="Normal 2 2 2 2 2 2 2 2 2 2 2 39" xfId="9521" xr:uid="{00000000-0005-0000-0000-000034250000}"/>
    <cellStyle name="Normal 2 2 2 2 2 2 2 2 2 2 2 4" xfId="9522" xr:uid="{00000000-0005-0000-0000-000035250000}"/>
    <cellStyle name="Normal 2 2 2 2 2 2 2 2 2 2 2 40" xfId="9523" xr:uid="{00000000-0005-0000-0000-000036250000}"/>
    <cellStyle name="Normal 2 2 2 2 2 2 2 2 2 2 2 41" xfId="9524" xr:uid="{00000000-0005-0000-0000-000037250000}"/>
    <cellStyle name="Normal 2 2 2 2 2 2 2 2 2 2 2 42" xfId="9525" xr:uid="{00000000-0005-0000-0000-000038250000}"/>
    <cellStyle name="Normal 2 2 2 2 2 2 2 2 2 2 2 42 2" xfId="9526" xr:uid="{00000000-0005-0000-0000-000039250000}"/>
    <cellStyle name="Normal 2 2 2 2 2 2 2 2 2 2 2 42 3" xfId="9527" xr:uid="{00000000-0005-0000-0000-00003A250000}"/>
    <cellStyle name="Normal 2 2 2 2 2 2 2 2 2 2 2 42 4" xfId="9528" xr:uid="{00000000-0005-0000-0000-00003B250000}"/>
    <cellStyle name="Normal 2 2 2 2 2 2 2 2 2 2 2 42 5" xfId="9529" xr:uid="{00000000-0005-0000-0000-00003C250000}"/>
    <cellStyle name="Normal 2 2 2 2 2 2 2 2 2 2 2 42 6" xfId="9530" xr:uid="{00000000-0005-0000-0000-00003D250000}"/>
    <cellStyle name="Normal 2 2 2 2 2 2 2 2 2 2 2 42 7" xfId="9531" xr:uid="{00000000-0005-0000-0000-00003E250000}"/>
    <cellStyle name="Normal 2 2 2 2 2 2 2 2 2 2 2 43" xfId="9532" xr:uid="{00000000-0005-0000-0000-00003F250000}"/>
    <cellStyle name="Normal 2 2 2 2 2 2 2 2 2 2 2 44" xfId="9533" xr:uid="{00000000-0005-0000-0000-000040250000}"/>
    <cellStyle name="Normal 2 2 2 2 2 2 2 2 2 2 2 45" xfId="9534" xr:uid="{00000000-0005-0000-0000-000041250000}"/>
    <cellStyle name="Normal 2 2 2 2 2 2 2 2 2 2 2 46" xfId="9535" xr:uid="{00000000-0005-0000-0000-000042250000}"/>
    <cellStyle name="Normal 2 2 2 2 2 2 2 2 2 2 2 47" xfId="9536" xr:uid="{00000000-0005-0000-0000-000043250000}"/>
    <cellStyle name="Normal 2 2 2 2 2 2 2 2 2 2 2 48" xfId="9537" xr:uid="{00000000-0005-0000-0000-000044250000}"/>
    <cellStyle name="Normal 2 2 2 2 2 2 2 2 2 2 2 49" xfId="9538" xr:uid="{00000000-0005-0000-0000-000045250000}"/>
    <cellStyle name="Normal 2 2 2 2 2 2 2 2 2 2 2 5" xfId="9539" xr:uid="{00000000-0005-0000-0000-000046250000}"/>
    <cellStyle name="Normal 2 2 2 2 2 2 2 2 2 2 2 50" xfId="9540" xr:uid="{00000000-0005-0000-0000-000047250000}"/>
    <cellStyle name="Normal 2 2 2 2 2 2 2 2 2 2 2 51" xfId="9541" xr:uid="{00000000-0005-0000-0000-000048250000}"/>
    <cellStyle name="Normal 2 2 2 2 2 2 2 2 2 2 2 52" xfId="9542" xr:uid="{00000000-0005-0000-0000-000049250000}"/>
    <cellStyle name="Normal 2 2 2 2 2 2 2 2 2 2 2 53" xfId="9543" xr:uid="{00000000-0005-0000-0000-00004A250000}"/>
    <cellStyle name="Normal 2 2 2 2 2 2 2 2 2 2 2 54" xfId="9544" xr:uid="{00000000-0005-0000-0000-00004B250000}"/>
    <cellStyle name="Normal 2 2 2 2 2 2 2 2 2 2 2 55" xfId="9545" xr:uid="{00000000-0005-0000-0000-00004C250000}"/>
    <cellStyle name="Normal 2 2 2 2 2 2 2 2 2 2 2 56" xfId="9546" xr:uid="{00000000-0005-0000-0000-00004D250000}"/>
    <cellStyle name="Normal 2 2 2 2 2 2 2 2 2 2 2 57" xfId="9547" xr:uid="{00000000-0005-0000-0000-00004E250000}"/>
    <cellStyle name="Normal 2 2 2 2 2 2 2 2 2 2 2 58" xfId="9548" xr:uid="{00000000-0005-0000-0000-00004F250000}"/>
    <cellStyle name="Normal 2 2 2 2 2 2 2 2 2 2 2 59" xfId="9549" xr:uid="{00000000-0005-0000-0000-000050250000}"/>
    <cellStyle name="Normal 2 2 2 2 2 2 2 2 2 2 2 6" xfId="9550" xr:uid="{00000000-0005-0000-0000-000051250000}"/>
    <cellStyle name="Normal 2 2 2 2 2 2 2 2 2 2 2 60" xfId="9551" xr:uid="{00000000-0005-0000-0000-000052250000}"/>
    <cellStyle name="Normal 2 2 2 2 2 2 2 2 2 2 2 61" xfId="9552" xr:uid="{00000000-0005-0000-0000-000053250000}"/>
    <cellStyle name="Normal 2 2 2 2 2 2 2 2 2 2 2 62" xfId="9553" xr:uid="{00000000-0005-0000-0000-000054250000}"/>
    <cellStyle name="Normal 2 2 2 2 2 2 2 2 2 2 2 63" xfId="9554" xr:uid="{00000000-0005-0000-0000-000055250000}"/>
    <cellStyle name="Normal 2 2 2 2 2 2 2 2 2 2 2 64" xfId="9555" xr:uid="{00000000-0005-0000-0000-000056250000}"/>
    <cellStyle name="Normal 2 2 2 2 2 2 2 2 2 2 2 65" xfId="9556" xr:uid="{00000000-0005-0000-0000-000057250000}"/>
    <cellStyle name="Normal 2 2 2 2 2 2 2 2 2 2 2 66" xfId="9557" xr:uid="{00000000-0005-0000-0000-000058250000}"/>
    <cellStyle name="Normal 2 2 2 2 2 2 2 2 2 2 2 67" xfId="9558" xr:uid="{00000000-0005-0000-0000-000059250000}"/>
    <cellStyle name="Normal 2 2 2 2 2 2 2 2 2 2 2 68" xfId="9559" xr:uid="{00000000-0005-0000-0000-00005A250000}"/>
    <cellStyle name="Normal 2 2 2 2 2 2 2 2 2 2 2 69" xfId="9560" xr:uid="{00000000-0005-0000-0000-00005B250000}"/>
    <cellStyle name="Normal 2 2 2 2 2 2 2 2 2 2 2 7" xfId="9561" xr:uid="{00000000-0005-0000-0000-00005C250000}"/>
    <cellStyle name="Normal 2 2 2 2 2 2 2 2 2 2 2 70" xfId="9562" xr:uid="{00000000-0005-0000-0000-00005D250000}"/>
    <cellStyle name="Normal 2 2 2 2 2 2 2 2 2 2 2 71" xfId="9563" xr:uid="{00000000-0005-0000-0000-00005E250000}"/>
    <cellStyle name="Normal 2 2 2 2 2 2 2 2 2 2 2 72" xfId="9564" xr:uid="{00000000-0005-0000-0000-00005F250000}"/>
    <cellStyle name="Normal 2 2 2 2 2 2 2 2 2 2 2 73" xfId="9565" xr:uid="{00000000-0005-0000-0000-000060250000}"/>
    <cellStyle name="Normal 2 2 2 2 2 2 2 2 2 2 2 74" xfId="9566" xr:uid="{00000000-0005-0000-0000-000061250000}"/>
    <cellStyle name="Normal 2 2 2 2 2 2 2 2 2 2 2 75" xfId="9567" xr:uid="{00000000-0005-0000-0000-000062250000}"/>
    <cellStyle name="Normal 2 2 2 2 2 2 2 2 2 2 2 76" xfId="9568" xr:uid="{00000000-0005-0000-0000-000063250000}"/>
    <cellStyle name="Normal 2 2 2 2 2 2 2 2 2 2 2 77" xfId="9569" xr:uid="{00000000-0005-0000-0000-000064250000}"/>
    <cellStyle name="Normal 2 2 2 2 2 2 2 2 2 2 2 78" xfId="9570" xr:uid="{00000000-0005-0000-0000-000065250000}"/>
    <cellStyle name="Normal 2 2 2 2 2 2 2 2 2 2 2 79" xfId="9571" xr:uid="{00000000-0005-0000-0000-000066250000}"/>
    <cellStyle name="Normal 2 2 2 2 2 2 2 2 2 2 2 8" xfId="9572" xr:uid="{00000000-0005-0000-0000-000067250000}"/>
    <cellStyle name="Normal 2 2 2 2 2 2 2 2 2 2 2 8 10" xfId="9573" xr:uid="{00000000-0005-0000-0000-000068250000}"/>
    <cellStyle name="Normal 2 2 2 2 2 2 2 2 2 2 2 8 11" xfId="9574" xr:uid="{00000000-0005-0000-0000-000069250000}"/>
    <cellStyle name="Normal 2 2 2 2 2 2 2 2 2 2 2 8 11 10" xfId="9575" xr:uid="{00000000-0005-0000-0000-00006A250000}"/>
    <cellStyle name="Normal 2 2 2 2 2 2 2 2 2 2 2 8 11 11" xfId="9576" xr:uid="{00000000-0005-0000-0000-00006B250000}"/>
    <cellStyle name="Normal 2 2 2 2 2 2 2 2 2 2 2 8 11 11 2" xfId="9577" xr:uid="{00000000-0005-0000-0000-00006C250000}"/>
    <cellStyle name="Normal 2 2 2 2 2 2 2 2 2 2 2 8 11 11 3" xfId="9578" xr:uid="{00000000-0005-0000-0000-00006D250000}"/>
    <cellStyle name="Normal 2 2 2 2 2 2 2 2 2 2 2 8 11 11 4" xfId="9579" xr:uid="{00000000-0005-0000-0000-00006E250000}"/>
    <cellStyle name="Normal 2 2 2 2 2 2 2 2 2 2 2 8 11 12" xfId="9580" xr:uid="{00000000-0005-0000-0000-00006F250000}"/>
    <cellStyle name="Normal 2 2 2 2 2 2 2 2 2 2 2 8 11 13" xfId="9581" xr:uid="{00000000-0005-0000-0000-000070250000}"/>
    <cellStyle name="Normal 2 2 2 2 2 2 2 2 2 2 2 8 11 14" xfId="9582" xr:uid="{00000000-0005-0000-0000-000071250000}"/>
    <cellStyle name="Normal 2 2 2 2 2 2 2 2 2 2 2 8 11 2" xfId="9583" xr:uid="{00000000-0005-0000-0000-000072250000}"/>
    <cellStyle name="Normal 2 2 2 2 2 2 2 2 2 2 2 8 11 2 10" xfId="9584" xr:uid="{00000000-0005-0000-0000-000073250000}"/>
    <cellStyle name="Normal 2 2 2 2 2 2 2 2 2 2 2 8 11 2 11" xfId="9585" xr:uid="{00000000-0005-0000-0000-000074250000}"/>
    <cellStyle name="Normal 2 2 2 2 2 2 2 2 2 2 2 8 11 2 2" xfId="9586" xr:uid="{00000000-0005-0000-0000-000075250000}"/>
    <cellStyle name="Normal 2 2 2 2 2 2 2 2 2 2 2 8 11 2 2 10" xfId="9587" xr:uid="{00000000-0005-0000-0000-000076250000}"/>
    <cellStyle name="Normal 2 2 2 2 2 2 2 2 2 2 2 8 11 2 2 11" xfId="9588" xr:uid="{00000000-0005-0000-0000-000077250000}"/>
    <cellStyle name="Normal 2 2 2 2 2 2 2 2 2 2 2 8 11 2 2 2" xfId="9589" xr:uid="{00000000-0005-0000-0000-000078250000}"/>
    <cellStyle name="Normal 2 2 2 2 2 2 2 2 2 2 2 8 11 2 2 2 2" xfId="9590" xr:uid="{00000000-0005-0000-0000-000079250000}"/>
    <cellStyle name="Normal 2 2 2 2 2 2 2 2 2 2 2 8 11 2 2 2 2 2" xfId="9591" xr:uid="{00000000-0005-0000-0000-00007A250000}"/>
    <cellStyle name="Normal 2 2 2 2 2 2 2 2 2 2 2 8 11 2 2 2 2 3" xfId="9592" xr:uid="{00000000-0005-0000-0000-00007B250000}"/>
    <cellStyle name="Normal 2 2 2 2 2 2 2 2 2 2 2 8 11 2 2 2 2 4" xfId="9593" xr:uid="{00000000-0005-0000-0000-00007C250000}"/>
    <cellStyle name="Normal 2 2 2 2 2 2 2 2 2 2 2 8 11 2 2 2 3" xfId="9594" xr:uid="{00000000-0005-0000-0000-00007D250000}"/>
    <cellStyle name="Normal 2 2 2 2 2 2 2 2 2 2 2 8 11 2 2 2 4" xfId="9595" xr:uid="{00000000-0005-0000-0000-00007E250000}"/>
    <cellStyle name="Normal 2 2 2 2 2 2 2 2 2 2 2 8 11 2 2 2 5" xfId="9596" xr:uid="{00000000-0005-0000-0000-00007F250000}"/>
    <cellStyle name="Normal 2 2 2 2 2 2 2 2 2 2 2 8 11 2 2 2 6" xfId="9597" xr:uid="{00000000-0005-0000-0000-000080250000}"/>
    <cellStyle name="Normal 2 2 2 2 2 2 2 2 2 2 2 8 11 2 2 3" xfId="9598" xr:uid="{00000000-0005-0000-0000-000081250000}"/>
    <cellStyle name="Normal 2 2 2 2 2 2 2 2 2 2 2 8 11 2 2 4" xfId="9599" xr:uid="{00000000-0005-0000-0000-000082250000}"/>
    <cellStyle name="Normal 2 2 2 2 2 2 2 2 2 2 2 8 11 2 2 5" xfId="9600" xr:uid="{00000000-0005-0000-0000-000083250000}"/>
    <cellStyle name="Normal 2 2 2 2 2 2 2 2 2 2 2 8 11 2 2 6" xfId="9601" xr:uid="{00000000-0005-0000-0000-000084250000}"/>
    <cellStyle name="Normal 2 2 2 2 2 2 2 2 2 2 2 8 11 2 2 7" xfId="9602" xr:uid="{00000000-0005-0000-0000-000085250000}"/>
    <cellStyle name="Normal 2 2 2 2 2 2 2 2 2 2 2 8 11 2 2 8" xfId="9603" xr:uid="{00000000-0005-0000-0000-000086250000}"/>
    <cellStyle name="Normal 2 2 2 2 2 2 2 2 2 2 2 8 11 2 2 8 2" xfId="9604" xr:uid="{00000000-0005-0000-0000-000087250000}"/>
    <cellStyle name="Normal 2 2 2 2 2 2 2 2 2 2 2 8 11 2 2 8 3" xfId="9605" xr:uid="{00000000-0005-0000-0000-000088250000}"/>
    <cellStyle name="Normal 2 2 2 2 2 2 2 2 2 2 2 8 11 2 2 8 4" xfId="9606" xr:uid="{00000000-0005-0000-0000-000089250000}"/>
    <cellStyle name="Normal 2 2 2 2 2 2 2 2 2 2 2 8 11 2 2 9" xfId="9607" xr:uid="{00000000-0005-0000-0000-00008A250000}"/>
    <cellStyle name="Normal 2 2 2 2 2 2 2 2 2 2 2 8 11 2 3" xfId="9608" xr:uid="{00000000-0005-0000-0000-00008B250000}"/>
    <cellStyle name="Normal 2 2 2 2 2 2 2 2 2 2 2 8 11 2 3 2" xfId="9609" xr:uid="{00000000-0005-0000-0000-00008C250000}"/>
    <cellStyle name="Normal 2 2 2 2 2 2 2 2 2 2 2 8 11 2 3 2 2" xfId="9610" xr:uid="{00000000-0005-0000-0000-00008D250000}"/>
    <cellStyle name="Normal 2 2 2 2 2 2 2 2 2 2 2 8 11 2 3 2 3" xfId="9611" xr:uid="{00000000-0005-0000-0000-00008E250000}"/>
    <cellStyle name="Normal 2 2 2 2 2 2 2 2 2 2 2 8 11 2 3 2 4" xfId="9612" xr:uid="{00000000-0005-0000-0000-00008F250000}"/>
    <cellStyle name="Normal 2 2 2 2 2 2 2 2 2 2 2 8 11 2 3 3" xfId="9613" xr:uid="{00000000-0005-0000-0000-000090250000}"/>
    <cellStyle name="Normal 2 2 2 2 2 2 2 2 2 2 2 8 11 2 3 4" xfId="9614" xr:uid="{00000000-0005-0000-0000-000091250000}"/>
    <cellStyle name="Normal 2 2 2 2 2 2 2 2 2 2 2 8 11 2 3 5" xfId="9615" xr:uid="{00000000-0005-0000-0000-000092250000}"/>
    <cellStyle name="Normal 2 2 2 2 2 2 2 2 2 2 2 8 11 2 3 6" xfId="9616" xr:uid="{00000000-0005-0000-0000-000093250000}"/>
    <cellStyle name="Normal 2 2 2 2 2 2 2 2 2 2 2 8 11 2 4" xfId="9617" xr:uid="{00000000-0005-0000-0000-000094250000}"/>
    <cellStyle name="Normal 2 2 2 2 2 2 2 2 2 2 2 8 11 2 5" xfId="9618" xr:uid="{00000000-0005-0000-0000-000095250000}"/>
    <cellStyle name="Normal 2 2 2 2 2 2 2 2 2 2 2 8 11 2 6" xfId="9619" xr:uid="{00000000-0005-0000-0000-000096250000}"/>
    <cellStyle name="Normal 2 2 2 2 2 2 2 2 2 2 2 8 11 2 7" xfId="9620" xr:uid="{00000000-0005-0000-0000-000097250000}"/>
    <cellStyle name="Normal 2 2 2 2 2 2 2 2 2 2 2 8 11 2 8" xfId="9621" xr:uid="{00000000-0005-0000-0000-000098250000}"/>
    <cellStyle name="Normal 2 2 2 2 2 2 2 2 2 2 2 8 11 2 8 2" xfId="9622" xr:uid="{00000000-0005-0000-0000-000099250000}"/>
    <cellStyle name="Normal 2 2 2 2 2 2 2 2 2 2 2 8 11 2 8 3" xfId="9623" xr:uid="{00000000-0005-0000-0000-00009A250000}"/>
    <cellStyle name="Normal 2 2 2 2 2 2 2 2 2 2 2 8 11 2 8 4" xfId="9624" xr:uid="{00000000-0005-0000-0000-00009B250000}"/>
    <cellStyle name="Normal 2 2 2 2 2 2 2 2 2 2 2 8 11 2 9" xfId="9625" xr:uid="{00000000-0005-0000-0000-00009C250000}"/>
    <cellStyle name="Normal 2 2 2 2 2 2 2 2 2 2 2 8 11 3" xfId="9626" xr:uid="{00000000-0005-0000-0000-00009D250000}"/>
    <cellStyle name="Normal 2 2 2 2 2 2 2 2 2 2 2 8 11 4" xfId="9627" xr:uid="{00000000-0005-0000-0000-00009E250000}"/>
    <cellStyle name="Normal 2 2 2 2 2 2 2 2 2 2 2 8 11 5" xfId="9628" xr:uid="{00000000-0005-0000-0000-00009F250000}"/>
    <cellStyle name="Normal 2 2 2 2 2 2 2 2 2 2 2 8 11 5 2" xfId="9629" xr:uid="{00000000-0005-0000-0000-0000A0250000}"/>
    <cellStyle name="Normal 2 2 2 2 2 2 2 2 2 2 2 8 11 5 2 2" xfId="9630" xr:uid="{00000000-0005-0000-0000-0000A1250000}"/>
    <cellStyle name="Normal 2 2 2 2 2 2 2 2 2 2 2 8 11 5 2 3" xfId="9631" xr:uid="{00000000-0005-0000-0000-0000A2250000}"/>
    <cellStyle name="Normal 2 2 2 2 2 2 2 2 2 2 2 8 11 5 2 4" xfId="9632" xr:uid="{00000000-0005-0000-0000-0000A3250000}"/>
    <cellStyle name="Normal 2 2 2 2 2 2 2 2 2 2 2 8 11 5 3" xfId="9633" xr:uid="{00000000-0005-0000-0000-0000A4250000}"/>
    <cellStyle name="Normal 2 2 2 2 2 2 2 2 2 2 2 8 11 5 4" xfId="9634" xr:uid="{00000000-0005-0000-0000-0000A5250000}"/>
    <cellStyle name="Normal 2 2 2 2 2 2 2 2 2 2 2 8 11 5 5" xfId="9635" xr:uid="{00000000-0005-0000-0000-0000A6250000}"/>
    <cellStyle name="Normal 2 2 2 2 2 2 2 2 2 2 2 8 11 5 6" xfId="9636" xr:uid="{00000000-0005-0000-0000-0000A7250000}"/>
    <cellStyle name="Normal 2 2 2 2 2 2 2 2 2 2 2 8 11 6" xfId="9637" xr:uid="{00000000-0005-0000-0000-0000A8250000}"/>
    <cellStyle name="Normal 2 2 2 2 2 2 2 2 2 2 2 8 11 7" xfId="9638" xr:uid="{00000000-0005-0000-0000-0000A9250000}"/>
    <cellStyle name="Normal 2 2 2 2 2 2 2 2 2 2 2 8 11 8" xfId="9639" xr:uid="{00000000-0005-0000-0000-0000AA250000}"/>
    <cellStyle name="Normal 2 2 2 2 2 2 2 2 2 2 2 8 11 9" xfId="9640" xr:uid="{00000000-0005-0000-0000-0000AB250000}"/>
    <cellStyle name="Normal 2 2 2 2 2 2 2 2 2 2 2 8 12" xfId="9641" xr:uid="{00000000-0005-0000-0000-0000AC250000}"/>
    <cellStyle name="Normal 2 2 2 2 2 2 2 2 2 2 2 8 13" xfId="9642" xr:uid="{00000000-0005-0000-0000-0000AD250000}"/>
    <cellStyle name="Normal 2 2 2 2 2 2 2 2 2 2 2 8 13 10" xfId="9643" xr:uid="{00000000-0005-0000-0000-0000AE250000}"/>
    <cellStyle name="Normal 2 2 2 2 2 2 2 2 2 2 2 8 13 11" xfId="9644" xr:uid="{00000000-0005-0000-0000-0000AF250000}"/>
    <cellStyle name="Normal 2 2 2 2 2 2 2 2 2 2 2 8 13 2" xfId="9645" xr:uid="{00000000-0005-0000-0000-0000B0250000}"/>
    <cellStyle name="Normal 2 2 2 2 2 2 2 2 2 2 2 8 13 2 10" xfId="9646" xr:uid="{00000000-0005-0000-0000-0000B1250000}"/>
    <cellStyle name="Normal 2 2 2 2 2 2 2 2 2 2 2 8 13 2 11" xfId="9647" xr:uid="{00000000-0005-0000-0000-0000B2250000}"/>
    <cellStyle name="Normal 2 2 2 2 2 2 2 2 2 2 2 8 13 2 2" xfId="9648" xr:uid="{00000000-0005-0000-0000-0000B3250000}"/>
    <cellStyle name="Normal 2 2 2 2 2 2 2 2 2 2 2 8 13 2 2 2" xfId="9649" xr:uid="{00000000-0005-0000-0000-0000B4250000}"/>
    <cellStyle name="Normal 2 2 2 2 2 2 2 2 2 2 2 8 13 2 2 2 2" xfId="9650" xr:uid="{00000000-0005-0000-0000-0000B5250000}"/>
    <cellStyle name="Normal 2 2 2 2 2 2 2 2 2 2 2 8 13 2 2 2 3" xfId="9651" xr:uid="{00000000-0005-0000-0000-0000B6250000}"/>
    <cellStyle name="Normal 2 2 2 2 2 2 2 2 2 2 2 8 13 2 2 2 4" xfId="9652" xr:uid="{00000000-0005-0000-0000-0000B7250000}"/>
    <cellStyle name="Normal 2 2 2 2 2 2 2 2 2 2 2 8 13 2 2 3" xfId="9653" xr:uid="{00000000-0005-0000-0000-0000B8250000}"/>
    <cellStyle name="Normal 2 2 2 2 2 2 2 2 2 2 2 8 13 2 2 4" xfId="9654" xr:uid="{00000000-0005-0000-0000-0000B9250000}"/>
    <cellStyle name="Normal 2 2 2 2 2 2 2 2 2 2 2 8 13 2 2 5" xfId="9655" xr:uid="{00000000-0005-0000-0000-0000BA250000}"/>
    <cellStyle name="Normal 2 2 2 2 2 2 2 2 2 2 2 8 13 2 2 6" xfId="9656" xr:uid="{00000000-0005-0000-0000-0000BB250000}"/>
    <cellStyle name="Normal 2 2 2 2 2 2 2 2 2 2 2 8 13 2 3" xfId="9657" xr:uid="{00000000-0005-0000-0000-0000BC250000}"/>
    <cellStyle name="Normal 2 2 2 2 2 2 2 2 2 2 2 8 13 2 4" xfId="9658" xr:uid="{00000000-0005-0000-0000-0000BD250000}"/>
    <cellStyle name="Normal 2 2 2 2 2 2 2 2 2 2 2 8 13 2 5" xfId="9659" xr:uid="{00000000-0005-0000-0000-0000BE250000}"/>
    <cellStyle name="Normal 2 2 2 2 2 2 2 2 2 2 2 8 13 2 6" xfId="9660" xr:uid="{00000000-0005-0000-0000-0000BF250000}"/>
    <cellStyle name="Normal 2 2 2 2 2 2 2 2 2 2 2 8 13 2 7" xfId="9661" xr:uid="{00000000-0005-0000-0000-0000C0250000}"/>
    <cellStyle name="Normal 2 2 2 2 2 2 2 2 2 2 2 8 13 2 8" xfId="9662" xr:uid="{00000000-0005-0000-0000-0000C1250000}"/>
    <cellStyle name="Normal 2 2 2 2 2 2 2 2 2 2 2 8 13 2 8 2" xfId="9663" xr:uid="{00000000-0005-0000-0000-0000C2250000}"/>
    <cellStyle name="Normal 2 2 2 2 2 2 2 2 2 2 2 8 13 2 8 3" xfId="9664" xr:uid="{00000000-0005-0000-0000-0000C3250000}"/>
    <cellStyle name="Normal 2 2 2 2 2 2 2 2 2 2 2 8 13 2 8 4" xfId="9665" xr:uid="{00000000-0005-0000-0000-0000C4250000}"/>
    <cellStyle name="Normal 2 2 2 2 2 2 2 2 2 2 2 8 13 2 9" xfId="9666" xr:uid="{00000000-0005-0000-0000-0000C5250000}"/>
    <cellStyle name="Normal 2 2 2 2 2 2 2 2 2 2 2 8 13 3" xfId="9667" xr:uid="{00000000-0005-0000-0000-0000C6250000}"/>
    <cellStyle name="Normal 2 2 2 2 2 2 2 2 2 2 2 8 13 3 2" xfId="9668" xr:uid="{00000000-0005-0000-0000-0000C7250000}"/>
    <cellStyle name="Normal 2 2 2 2 2 2 2 2 2 2 2 8 13 3 2 2" xfId="9669" xr:uid="{00000000-0005-0000-0000-0000C8250000}"/>
    <cellStyle name="Normal 2 2 2 2 2 2 2 2 2 2 2 8 13 3 2 3" xfId="9670" xr:uid="{00000000-0005-0000-0000-0000C9250000}"/>
    <cellStyle name="Normal 2 2 2 2 2 2 2 2 2 2 2 8 13 3 2 4" xfId="9671" xr:uid="{00000000-0005-0000-0000-0000CA250000}"/>
    <cellStyle name="Normal 2 2 2 2 2 2 2 2 2 2 2 8 13 3 3" xfId="9672" xr:uid="{00000000-0005-0000-0000-0000CB250000}"/>
    <cellStyle name="Normal 2 2 2 2 2 2 2 2 2 2 2 8 13 3 4" xfId="9673" xr:uid="{00000000-0005-0000-0000-0000CC250000}"/>
    <cellStyle name="Normal 2 2 2 2 2 2 2 2 2 2 2 8 13 3 5" xfId="9674" xr:uid="{00000000-0005-0000-0000-0000CD250000}"/>
    <cellStyle name="Normal 2 2 2 2 2 2 2 2 2 2 2 8 13 3 6" xfId="9675" xr:uid="{00000000-0005-0000-0000-0000CE250000}"/>
    <cellStyle name="Normal 2 2 2 2 2 2 2 2 2 2 2 8 13 4" xfId="9676" xr:uid="{00000000-0005-0000-0000-0000CF250000}"/>
    <cellStyle name="Normal 2 2 2 2 2 2 2 2 2 2 2 8 13 5" xfId="9677" xr:uid="{00000000-0005-0000-0000-0000D0250000}"/>
    <cellStyle name="Normal 2 2 2 2 2 2 2 2 2 2 2 8 13 6" xfId="9678" xr:uid="{00000000-0005-0000-0000-0000D1250000}"/>
    <cellStyle name="Normal 2 2 2 2 2 2 2 2 2 2 2 8 13 7" xfId="9679" xr:uid="{00000000-0005-0000-0000-0000D2250000}"/>
    <cellStyle name="Normal 2 2 2 2 2 2 2 2 2 2 2 8 13 8" xfId="9680" xr:uid="{00000000-0005-0000-0000-0000D3250000}"/>
    <cellStyle name="Normal 2 2 2 2 2 2 2 2 2 2 2 8 13 8 2" xfId="9681" xr:uid="{00000000-0005-0000-0000-0000D4250000}"/>
    <cellStyle name="Normal 2 2 2 2 2 2 2 2 2 2 2 8 13 8 3" xfId="9682" xr:uid="{00000000-0005-0000-0000-0000D5250000}"/>
    <cellStyle name="Normal 2 2 2 2 2 2 2 2 2 2 2 8 13 8 4" xfId="9683" xr:uid="{00000000-0005-0000-0000-0000D6250000}"/>
    <cellStyle name="Normal 2 2 2 2 2 2 2 2 2 2 2 8 13 9" xfId="9684" xr:uid="{00000000-0005-0000-0000-0000D7250000}"/>
    <cellStyle name="Normal 2 2 2 2 2 2 2 2 2 2 2 8 14" xfId="9685" xr:uid="{00000000-0005-0000-0000-0000D8250000}"/>
    <cellStyle name="Normal 2 2 2 2 2 2 2 2 2 2 2 8 15" xfId="9686" xr:uid="{00000000-0005-0000-0000-0000D9250000}"/>
    <cellStyle name="Normal 2 2 2 2 2 2 2 2 2 2 2 8 15 2" xfId="9687" xr:uid="{00000000-0005-0000-0000-0000DA250000}"/>
    <cellStyle name="Normal 2 2 2 2 2 2 2 2 2 2 2 8 15 2 2" xfId="9688" xr:uid="{00000000-0005-0000-0000-0000DB250000}"/>
    <cellStyle name="Normal 2 2 2 2 2 2 2 2 2 2 2 8 15 2 3" xfId="9689" xr:uid="{00000000-0005-0000-0000-0000DC250000}"/>
    <cellStyle name="Normal 2 2 2 2 2 2 2 2 2 2 2 8 15 2 4" xfId="9690" xr:uid="{00000000-0005-0000-0000-0000DD250000}"/>
    <cellStyle name="Normal 2 2 2 2 2 2 2 2 2 2 2 8 15 3" xfId="9691" xr:uid="{00000000-0005-0000-0000-0000DE250000}"/>
    <cellStyle name="Normal 2 2 2 2 2 2 2 2 2 2 2 8 15 4" xfId="9692" xr:uid="{00000000-0005-0000-0000-0000DF250000}"/>
    <cellStyle name="Normal 2 2 2 2 2 2 2 2 2 2 2 8 15 5" xfId="9693" xr:uid="{00000000-0005-0000-0000-0000E0250000}"/>
    <cellStyle name="Normal 2 2 2 2 2 2 2 2 2 2 2 8 15 6" xfId="9694" xr:uid="{00000000-0005-0000-0000-0000E1250000}"/>
    <cellStyle name="Normal 2 2 2 2 2 2 2 2 2 2 2 8 16" xfId="9695" xr:uid="{00000000-0005-0000-0000-0000E2250000}"/>
    <cellStyle name="Normal 2 2 2 2 2 2 2 2 2 2 2 8 17" xfId="9696" xr:uid="{00000000-0005-0000-0000-0000E3250000}"/>
    <cellStyle name="Normal 2 2 2 2 2 2 2 2 2 2 2 8 18" xfId="9697" xr:uid="{00000000-0005-0000-0000-0000E4250000}"/>
    <cellStyle name="Normal 2 2 2 2 2 2 2 2 2 2 2 8 19" xfId="9698" xr:uid="{00000000-0005-0000-0000-0000E5250000}"/>
    <cellStyle name="Normal 2 2 2 2 2 2 2 2 2 2 2 8 2" xfId="9699" xr:uid="{00000000-0005-0000-0000-0000E6250000}"/>
    <cellStyle name="Normal 2 2 2 2 2 2 2 2 2 2 2 8 2 10" xfId="9700" xr:uid="{00000000-0005-0000-0000-0000E7250000}"/>
    <cellStyle name="Normal 2 2 2 2 2 2 2 2 2 2 2 8 2 11" xfId="9701" xr:uid="{00000000-0005-0000-0000-0000E8250000}"/>
    <cellStyle name="Normal 2 2 2 2 2 2 2 2 2 2 2 8 2 12" xfId="9702" xr:uid="{00000000-0005-0000-0000-0000E9250000}"/>
    <cellStyle name="Normal 2 2 2 2 2 2 2 2 2 2 2 8 2 13" xfId="9703" xr:uid="{00000000-0005-0000-0000-0000EA250000}"/>
    <cellStyle name="Normal 2 2 2 2 2 2 2 2 2 2 2 8 2 13 2" xfId="9704" xr:uid="{00000000-0005-0000-0000-0000EB250000}"/>
    <cellStyle name="Normal 2 2 2 2 2 2 2 2 2 2 2 8 2 13 3" xfId="9705" xr:uid="{00000000-0005-0000-0000-0000EC250000}"/>
    <cellStyle name="Normal 2 2 2 2 2 2 2 2 2 2 2 8 2 13 4" xfId="9706" xr:uid="{00000000-0005-0000-0000-0000ED250000}"/>
    <cellStyle name="Normal 2 2 2 2 2 2 2 2 2 2 2 8 2 14" xfId="9707" xr:uid="{00000000-0005-0000-0000-0000EE250000}"/>
    <cellStyle name="Normal 2 2 2 2 2 2 2 2 2 2 2 8 2 15" xfId="9708" xr:uid="{00000000-0005-0000-0000-0000EF250000}"/>
    <cellStyle name="Normal 2 2 2 2 2 2 2 2 2 2 2 8 2 16" xfId="9709" xr:uid="{00000000-0005-0000-0000-0000F0250000}"/>
    <cellStyle name="Normal 2 2 2 2 2 2 2 2 2 2 2 8 2 2" xfId="9710" xr:uid="{00000000-0005-0000-0000-0000F1250000}"/>
    <cellStyle name="Normal 2 2 2 2 2 2 2 2 2 2 2 8 2 2 10" xfId="9711" xr:uid="{00000000-0005-0000-0000-0000F2250000}"/>
    <cellStyle name="Normal 2 2 2 2 2 2 2 2 2 2 2 8 2 2 11" xfId="9712" xr:uid="{00000000-0005-0000-0000-0000F3250000}"/>
    <cellStyle name="Normal 2 2 2 2 2 2 2 2 2 2 2 8 2 2 11 2" xfId="9713" xr:uid="{00000000-0005-0000-0000-0000F4250000}"/>
    <cellStyle name="Normal 2 2 2 2 2 2 2 2 2 2 2 8 2 2 11 3" xfId="9714" xr:uid="{00000000-0005-0000-0000-0000F5250000}"/>
    <cellStyle name="Normal 2 2 2 2 2 2 2 2 2 2 2 8 2 2 11 4" xfId="9715" xr:uid="{00000000-0005-0000-0000-0000F6250000}"/>
    <cellStyle name="Normal 2 2 2 2 2 2 2 2 2 2 2 8 2 2 12" xfId="9716" xr:uid="{00000000-0005-0000-0000-0000F7250000}"/>
    <cellStyle name="Normal 2 2 2 2 2 2 2 2 2 2 2 8 2 2 13" xfId="9717" xr:uid="{00000000-0005-0000-0000-0000F8250000}"/>
    <cellStyle name="Normal 2 2 2 2 2 2 2 2 2 2 2 8 2 2 14" xfId="9718" xr:uid="{00000000-0005-0000-0000-0000F9250000}"/>
    <cellStyle name="Normal 2 2 2 2 2 2 2 2 2 2 2 8 2 2 2" xfId="9719" xr:uid="{00000000-0005-0000-0000-0000FA250000}"/>
    <cellStyle name="Normal 2 2 2 2 2 2 2 2 2 2 2 8 2 2 2 10" xfId="9720" xr:uid="{00000000-0005-0000-0000-0000FB250000}"/>
    <cellStyle name="Normal 2 2 2 2 2 2 2 2 2 2 2 8 2 2 2 11" xfId="9721" xr:uid="{00000000-0005-0000-0000-0000FC250000}"/>
    <cellStyle name="Normal 2 2 2 2 2 2 2 2 2 2 2 8 2 2 2 2" xfId="9722" xr:uid="{00000000-0005-0000-0000-0000FD250000}"/>
    <cellStyle name="Normal 2 2 2 2 2 2 2 2 2 2 2 8 2 2 2 2 10" xfId="9723" xr:uid="{00000000-0005-0000-0000-0000FE250000}"/>
    <cellStyle name="Normal 2 2 2 2 2 2 2 2 2 2 2 8 2 2 2 2 11" xfId="9724" xr:uid="{00000000-0005-0000-0000-0000FF250000}"/>
    <cellStyle name="Normal 2 2 2 2 2 2 2 2 2 2 2 8 2 2 2 2 2" xfId="9725" xr:uid="{00000000-0005-0000-0000-000000260000}"/>
    <cellStyle name="Normal 2 2 2 2 2 2 2 2 2 2 2 8 2 2 2 2 2 2" xfId="9726" xr:uid="{00000000-0005-0000-0000-000001260000}"/>
    <cellStyle name="Normal 2 2 2 2 2 2 2 2 2 2 2 8 2 2 2 2 2 2 2" xfId="9727" xr:uid="{00000000-0005-0000-0000-000002260000}"/>
    <cellStyle name="Normal 2 2 2 2 2 2 2 2 2 2 2 8 2 2 2 2 2 2 3" xfId="9728" xr:uid="{00000000-0005-0000-0000-000003260000}"/>
    <cellStyle name="Normal 2 2 2 2 2 2 2 2 2 2 2 8 2 2 2 2 2 2 4" xfId="9729" xr:uid="{00000000-0005-0000-0000-000004260000}"/>
    <cellStyle name="Normal 2 2 2 2 2 2 2 2 2 2 2 8 2 2 2 2 2 3" xfId="9730" xr:uid="{00000000-0005-0000-0000-000005260000}"/>
    <cellStyle name="Normal 2 2 2 2 2 2 2 2 2 2 2 8 2 2 2 2 2 4" xfId="9731" xr:uid="{00000000-0005-0000-0000-000006260000}"/>
    <cellStyle name="Normal 2 2 2 2 2 2 2 2 2 2 2 8 2 2 2 2 2 5" xfId="9732" xr:uid="{00000000-0005-0000-0000-000007260000}"/>
    <cellStyle name="Normal 2 2 2 2 2 2 2 2 2 2 2 8 2 2 2 2 2 6" xfId="9733" xr:uid="{00000000-0005-0000-0000-000008260000}"/>
    <cellStyle name="Normal 2 2 2 2 2 2 2 2 2 2 2 8 2 2 2 2 3" xfId="9734" xr:uid="{00000000-0005-0000-0000-000009260000}"/>
    <cellStyle name="Normal 2 2 2 2 2 2 2 2 2 2 2 8 2 2 2 2 4" xfId="9735" xr:uid="{00000000-0005-0000-0000-00000A260000}"/>
    <cellStyle name="Normal 2 2 2 2 2 2 2 2 2 2 2 8 2 2 2 2 5" xfId="9736" xr:uid="{00000000-0005-0000-0000-00000B260000}"/>
    <cellStyle name="Normal 2 2 2 2 2 2 2 2 2 2 2 8 2 2 2 2 6" xfId="9737" xr:uid="{00000000-0005-0000-0000-00000C260000}"/>
    <cellStyle name="Normal 2 2 2 2 2 2 2 2 2 2 2 8 2 2 2 2 7" xfId="9738" xr:uid="{00000000-0005-0000-0000-00000D260000}"/>
    <cellStyle name="Normal 2 2 2 2 2 2 2 2 2 2 2 8 2 2 2 2 8" xfId="9739" xr:uid="{00000000-0005-0000-0000-00000E260000}"/>
    <cellStyle name="Normal 2 2 2 2 2 2 2 2 2 2 2 8 2 2 2 2 8 2" xfId="9740" xr:uid="{00000000-0005-0000-0000-00000F260000}"/>
    <cellStyle name="Normal 2 2 2 2 2 2 2 2 2 2 2 8 2 2 2 2 8 3" xfId="9741" xr:uid="{00000000-0005-0000-0000-000010260000}"/>
    <cellStyle name="Normal 2 2 2 2 2 2 2 2 2 2 2 8 2 2 2 2 8 4" xfId="9742" xr:uid="{00000000-0005-0000-0000-000011260000}"/>
    <cellStyle name="Normal 2 2 2 2 2 2 2 2 2 2 2 8 2 2 2 2 9" xfId="9743" xr:uid="{00000000-0005-0000-0000-000012260000}"/>
    <cellStyle name="Normal 2 2 2 2 2 2 2 2 2 2 2 8 2 2 2 3" xfId="9744" xr:uid="{00000000-0005-0000-0000-000013260000}"/>
    <cellStyle name="Normal 2 2 2 2 2 2 2 2 2 2 2 8 2 2 2 3 2" xfId="9745" xr:uid="{00000000-0005-0000-0000-000014260000}"/>
    <cellStyle name="Normal 2 2 2 2 2 2 2 2 2 2 2 8 2 2 2 3 2 2" xfId="9746" xr:uid="{00000000-0005-0000-0000-000015260000}"/>
    <cellStyle name="Normal 2 2 2 2 2 2 2 2 2 2 2 8 2 2 2 3 2 3" xfId="9747" xr:uid="{00000000-0005-0000-0000-000016260000}"/>
    <cellStyle name="Normal 2 2 2 2 2 2 2 2 2 2 2 8 2 2 2 3 2 4" xfId="9748" xr:uid="{00000000-0005-0000-0000-000017260000}"/>
    <cellStyle name="Normal 2 2 2 2 2 2 2 2 2 2 2 8 2 2 2 3 3" xfId="9749" xr:uid="{00000000-0005-0000-0000-000018260000}"/>
    <cellStyle name="Normal 2 2 2 2 2 2 2 2 2 2 2 8 2 2 2 3 4" xfId="9750" xr:uid="{00000000-0005-0000-0000-000019260000}"/>
    <cellStyle name="Normal 2 2 2 2 2 2 2 2 2 2 2 8 2 2 2 3 5" xfId="9751" xr:uid="{00000000-0005-0000-0000-00001A260000}"/>
    <cellStyle name="Normal 2 2 2 2 2 2 2 2 2 2 2 8 2 2 2 3 6" xfId="9752" xr:uid="{00000000-0005-0000-0000-00001B260000}"/>
    <cellStyle name="Normal 2 2 2 2 2 2 2 2 2 2 2 8 2 2 2 4" xfId="9753" xr:uid="{00000000-0005-0000-0000-00001C260000}"/>
    <cellStyle name="Normal 2 2 2 2 2 2 2 2 2 2 2 8 2 2 2 5" xfId="9754" xr:uid="{00000000-0005-0000-0000-00001D260000}"/>
    <cellStyle name="Normal 2 2 2 2 2 2 2 2 2 2 2 8 2 2 2 6" xfId="9755" xr:uid="{00000000-0005-0000-0000-00001E260000}"/>
    <cellStyle name="Normal 2 2 2 2 2 2 2 2 2 2 2 8 2 2 2 7" xfId="9756" xr:uid="{00000000-0005-0000-0000-00001F260000}"/>
    <cellStyle name="Normal 2 2 2 2 2 2 2 2 2 2 2 8 2 2 2 8" xfId="9757" xr:uid="{00000000-0005-0000-0000-000020260000}"/>
    <cellStyle name="Normal 2 2 2 2 2 2 2 2 2 2 2 8 2 2 2 8 2" xfId="9758" xr:uid="{00000000-0005-0000-0000-000021260000}"/>
    <cellStyle name="Normal 2 2 2 2 2 2 2 2 2 2 2 8 2 2 2 8 3" xfId="9759" xr:uid="{00000000-0005-0000-0000-000022260000}"/>
    <cellStyle name="Normal 2 2 2 2 2 2 2 2 2 2 2 8 2 2 2 8 4" xfId="9760" xr:uid="{00000000-0005-0000-0000-000023260000}"/>
    <cellStyle name="Normal 2 2 2 2 2 2 2 2 2 2 2 8 2 2 2 9" xfId="9761" xr:uid="{00000000-0005-0000-0000-000024260000}"/>
    <cellStyle name="Normal 2 2 2 2 2 2 2 2 2 2 2 8 2 2 3" xfId="9762" xr:uid="{00000000-0005-0000-0000-000025260000}"/>
    <cellStyle name="Normal 2 2 2 2 2 2 2 2 2 2 2 8 2 2 4" xfId="9763" xr:uid="{00000000-0005-0000-0000-000026260000}"/>
    <cellStyle name="Normal 2 2 2 2 2 2 2 2 2 2 2 8 2 2 5" xfId="9764" xr:uid="{00000000-0005-0000-0000-000027260000}"/>
    <cellStyle name="Normal 2 2 2 2 2 2 2 2 2 2 2 8 2 2 5 2" xfId="9765" xr:uid="{00000000-0005-0000-0000-000028260000}"/>
    <cellStyle name="Normal 2 2 2 2 2 2 2 2 2 2 2 8 2 2 5 2 2" xfId="9766" xr:uid="{00000000-0005-0000-0000-000029260000}"/>
    <cellStyle name="Normal 2 2 2 2 2 2 2 2 2 2 2 8 2 2 5 2 3" xfId="9767" xr:uid="{00000000-0005-0000-0000-00002A260000}"/>
    <cellStyle name="Normal 2 2 2 2 2 2 2 2 2 2 2 8 2 2 5 2 4" xfId="9768" xr:uid="{00000000-0005-0000-0000-00002B260000}"/>
    <cellStyle name="Normal 2 2 2 2 2 2 2 2 2 2 2 8 2 2 5 3" xfId="9769" xr:uid="{00000000-0005-0000-0000-00002C260000}"/>
    <cellStyle name="Normal 2 2 2 2 2 2 2 2 2 2 2 8 2 2 5 4" xfId="9770" xr:uid="{00000000-0005-0000-0000-00002D260000}"/>
    <cellStyle name="Normal 2 2 2 2 2 2 2 2 2 2 2 8 2 2 5 5" xfId="9771" xr:uid="{00000000-0005-0000-0000-00002E260000}"/>
    <cellStyle name="Normal 2 2 2 2 2 2 2 2 2 2 2 8 2 2 5 6" xfId="9772" xr:uid="{00000000-0005-0000-0000-00002F260000}"/>
    <cellStyle name="Normal 2 2 2 2 2 2 2 2 2 2 2 8 2 2 6" xfId="9773" xr:uid="{00000000-0005-0000-0000-000030260000}"/>
    <cellStyle name="Normal 2 2 2 2 2 2 2 2 2 2 2 8 2 2 7" xfId="9774" xr:uid="{00000000-0005-0000-0000-000031260000}"/>
    <cellStyle name="Normal 2 2 2 2 2 2 2 2 2 2 2 8 2 2 8" xfId="9775" xr:uid="{00000000-0005-0000-0000-000032260000}"/>
    <cellStyle name="Normal 2 2 2 2 2 2 2 2 2 2 2 8 2 2 9" xfId="9776" xr:uid="{00000000-0005-0000-0000-000033260000}"/>
    <cellStyle name="Normal 2 2 2 2 2 2 2 2 2 2 2 8 2 3" xfId="9777" xr:uid="{00000000-0005-0000-0000-000034260000}"/>
    <cellStyle name="Normal 2 2 2 2 2 2 2 2 2 2 2 8 2 4" xfId="9778" xr:uid="{00000000-0005-0000-0000-000035260000}"/>
    <cellStyle name="Normal 2 2 2 2 2 2 2 2 2 2 2 8 2 5" xfId="9779" xr:uid="{00000000-0005-0000-0000-000036260000}"/>
    <cellStyle name="Normal 2 2 2 2 2 2 2 2 2 2 2 8 2 5 10" xfId="9780" xr:uid="{00000000-0005-0000-0000-000037260000}"/>
    <cellStyle name="Normal 2 2 2 2 2 2 2 2 2 2 2 8 2 5 11" xfId="9781" xr:uid="{00000000-0005-0000-0000-000038260000}"/>
    <cellStyle name="Normal 2 2 2 2 2 2 2 2 2 2 2 8 2 5 2" xfId="9782" xr:uid="{00000000-0005-0000-0000-000039260000}"/>
    <cellStyle name="Normal 2 2 2 2 2 2 2 2 2 2 2 8 2 5 2 10" xfId="9783" xr:uid="{00000000-0005-0000-0000-00003A260000}"/>
    <cellStyle name="Normal 2 2 2 2 2 2 2 2 2 2 2 8 2 5 2 11" xfId="9784" xr:uid="{00000000-0005-0000-0000-00003B260000}"/>
    <cellStyle name="Normal 2 2 2 2 2 2 2 2 2 2 2 8 2 5 2 2" xfId="9785" xr:uid="{00000000-0005-0000-0000-00003C260000}"/>
    <cellStyle name="Normal 2 2 2 2 2 2 2 2 2 2 2 8 2 5 2 2 2" xfId="9786" xr:uid="{00000000-0005-0000-0000-00003D260000}"/>
    <cellStyle name="Normal 2 2 2 2 2 2 2 2 2 2 2 8 2 5 2 2 2 2" xfId="9787" xr:uid="{00000000-0005-0000-0000-00003E260000}"/>
    <cellStyle name="Normal 2 2 2 2 2 2 2 2 2 2 2 8 2 5 2 2 2 3" xfId="9788" xr:uid="{00000000-0005-0000-0000-00003F260000}"/>
    <cellStyle name="Normal 2 2 2 2 2 2 2 2 2 2 2 8 2 5 2 2 2 4" xfId="9789" xr:uid="{00000000-0005-0000-0000-000040260000}"/>
    <cellStyle name="Normal 2 2 2 2 2 2 2 2 2 2 2 8 2 5 2 2 3" xfId="9790" xr:uid="{00000000-0005-0000-0000-000041260000}"/>
    <cellStyle name="Normal 2 2 2 2 2 2 2 2 2 2 2 8 2 5 2 2 4" xfId="9791" xr:uid="{00000000-0005-0000-0000-000042260000}"/>
    <cellStyle name="Normal 2 2 2 2 2 2 2 2 2 2 2 8 2 5 2 2 5" xfId="9792" xr:uid="{00000000-0005-0000-0000-000043260000}"/>
    <cellStyle name="Normal 2 2 2 2 2 2 2 2 2 2 2 8 2 5 2 2 6" xfId="9793" xr:uid="{00000000-0005-0000-0000-000044260000}"/>
    <cellStyle name="Normal 2 2 2 2 2 2 2 2 2 2 2 8 2 5 2 3" xfId="9794" xr:uid="{00000000-0005-0000-0000-000045260000}"/>
    <cellStyle name="Normal 2 2 2 2 2 2 2 2 2 2 2 8 2 5 2 4" xfId="9795" xr:uid="{00000000-0005-0000-0000-000046260000}"/>
    <cellStyle name="Normal 2 2 2 2 2 2 2 2 2 2 2 8 2 5 2 5" xfId="9796" xr:uid="{00000000-0005-0000-0000-000047260000}"/>
    <cellStyle name="Normal 2 2 2 2 2 2 2 2 2 2 2 8 2 5 2 6" xfId="9797" xr:uid="{00000000-0005-0000-0000-000048260000}"/>
    <cellStyle name="Normal 2 2 2 2 2 2 2 2 2 2 2 8 2 5 2 7" xfId="9798" xr:uid="{00000000-0005-0000-0000-000049260000}"/>
    <cellStyle name="Normal 2 2 2 2 2 2 2 2 2 2 2 8 2 5 2 8" xfId="9799" xr:uid="{00000000-0005-0000-0000-00004A260000}"/>
    <cellStyle name="Normal 2 2 2 2 2 2 2 2 2 2 2 8 2 5 2 8 2" xfId="9800" xr:uid="{00000000-0005-0000-0000-00004B260000}"/>
    <cellStyle name="Normal 2 2 2 2 2 2 2 2 2 2 2 8 2 5 2 8 3" xfId="9801" xr:uid="{00000000-0005-0000-0000-00004C260000}"/>
    <cellStyle name="Normal 2 2 2 2 2 2 2 2 2 2 2 8 2 5 2 8 4" xfId="9802" xr:uid="{00000000-0005-0000-0000-00004D260000}"/>
    <cellStyle name="Normal 2 2 2 2 2 2 2 2 2 2 2 8 2 5 2 9" xfId="9803" xr:uid="{00000000-0005-0000-0000-00004E260000}"/>
    <cellStyle name="Normal 2 2 2 2 2 2 2 2 2 2 2 8 2 5 3" xfId="9804" xr:uid="{00000000-0005-0000-0000-00004F260000}"/>
    <cellStyle name="Normal 2 2 2 2 2 2 2 2 2 2 2 8 2 5 3 2" xfId="9805" xr:uid="{00000000-0005-0000-0000-000050260000}"/>
    <cellStyle name="Normal 2 2 2 2 2 2 2 2 2 2 2 8 2 5 3 2 2" xfId="9806" xr:uid="{00000000-0005-0000-0000-000051260000}"/>
    <cellStyle name="Normal 2 2 2 2 2 2 2 2 2 2 2 8 2 5 3 2 3" xfId="9807" xr:uid="{00000000-0005-0000-0000-000052260000}"/>
    <cellStyle name="Normal 2 2 2 2 2 2 2 2 2 2 2 8 2 5 3 2 4" xfId="9808" xr:uid="{00000000-0005-0000-0000-000053260000}"/>
    <cellStyle name="Normal 2 2 2 2 2 2 2 2 2 2 2 8 2 5 3 3" xfId="9809" xr:uid="{00000000-0005-0000-0000-000054260000}"/>
    <cellStyle name="Normal 2 2 2 2 2 2 2 2 2 2 2 8 2 5 3 4" xfId="9810" xr:uid="{00000000-0005-0000-0000-000055260000}"/>
    <cellStyle name="Normal 2 2 2 2 2 2 2 2 2 2 2 8 2 5 3 5" xfId="9811" xr:uid="{00000000-0005-0000-0000-000056260000}"/>
    <cellStyle name="Normal 2 2 2 2 2 2 2 2 2 2 2 8 2 5 3 6" xfId="9812" xr:uid="{00000000-0005-0000-0000-000057260000}"/>
    <cellStyle name="Normal 2 2 2 2 2 2 2 2 2 2 2 8 2 5 4" xfId="9813" xr:uid="{00000000-0005-0000-0000-000058260000}"/>
    <cellStyle name="Normal 2 2 2 2 2 2 2 2 2 2 2 8 2 5 5" xfId="9814" xr:uid="{00000000-0005-0000-0000-000059260000}"/>
    <cellStyle name="Normal 2 2 2 2 2 2 2 2 2 2 2 8 2 5 6" xfId="9815" xr:uid="{00000000-0005-0000-0000-00005A260000}"/>
    <cellStyle name="Normal 2 2 2 2 2 2 2 2 2 2 2 8 2 5 7" xfId="9816" xr:uid="{00000000-0005-0000-0000-00005B260000}"/>
    <cellStyle name="Normal 2 2 2 2 2 2 2 2 2 2 2 8 2 5 8" xfId="9817" xr:uid="{00000000-0005-0000-0000-00005C260000}"/>
    <cellStyle name="Normal 2 2 2 2 2 2 2 2 2 2 2 8 2 5 8 2" xfId="9818" xr:uid="{00000000-0005-0000-0000-00005D260000}"/>
    <cellStyle name="Normal 2 2 2 2 2 2 2 2 2 2 2 8 2 5 8 3" xfId="9819" xr:uid="{00000000-0005-0000-0000-00005E260000}"/>
    <cellStyle name="Normal 2 2 2 2 2 2 2 2 2 2 2 8 2 5 8 4" xfId="9820" xr:uid="{00000000-0005-0000-0000-00005F260000}"/>
    <cellStyle name="Normal 2 2 2 2 2 2 2 2 2 2 2 8 2 5 9" xfId="9821" xr:uid="{00000000-0005-0000-0000-000060260000}"/>
    <cellStyle name="Normal 2 2 2 2 2 2 2 2 2 2 2 8 2 6" xfId="9822" xr:uid="{00000000-0005-0000-0000-000061260000}"/>
    <cellStyle name="Normal 2 2 2 2 2 2 2 2 2 2 2 8 2 7" xfId="9823" xr:uid="{00000000-0005-0000-0000-000062260000}"/>
    <cellStyle name="Normal 2 2 2 2 2 2 2 2 2 2 2 8 2 7 2" xfId="9824" xr:uid="{00000000-0005-0000-0000-000063260000}"/>
    <cellStyle name="Normal 2 2 2 2 2 2 2 2 2 2 2 8 2 7 2 2" xfId="9825" xr:uid="{00000000-0005-0000-0000-000064260000}"/>
    <cellStyle name="Normal 2 2 2 2 2 2 2 2 2 2 2 8 2 7 2 3" xfId="9826" xr:uid="{00000000-0005-0000-0000-000065260000}"/>
    <cellStyle name="Normal 2 2 2 2 2 2 2 2 2 2 2 8 2 7 2 4" xfId="9827" xr:uid="{00000000-0005-0000-0000-000066260000}"/>
    <cellStyle name="Normal 2 2 2 2 2 2 2 2 2 2 2 8 2 7 3" xfId="9828" xr:uid="{00000000-0005-0000-0000-000067260000}"/>
    <cellStyle name="Normal 2 2 2 2 2 2 2 2 2 2 2 8 2 7 4" xfId="9829" xr:uid="{00000000-0005-0000-0000-000068260000}"/>
    <cellStyle name="Normal 2 2 2 2 2 2 2 2 2 2 2 8 2 7 5" xfId="9830" xr:uid="{00000000-0005-0000-0000-000069260000}"/>
    <cellStyle name="Normal 2 2 2 2 2 2 2 2 2 2 2 8 2 7 6" xfId="9831" xr:uid="{00000000-0005-0000-0000-00006A260000}"/>
    <cellStyle name="Normal 2 2 2 2 2 2 2 2 2 2 2 8 2 8" xfId="9832" xr:uid="{00000000-0005-0000-0000-00006B260000}"/>
    <cellStyle name="Normal 2 2 2 2 2 2 2 2 2 2 2 8 2 9" xfId="9833" xr:uid="{00000000-0005-0000-0000-00006C260000}"/>
    <cellStyle name="Normal 2 2 2 2 2 2 2 2 2 2 2 8 20" xfId="9834" xr:uid="{00000000-0005-0000-0000-00006D260000}"/>
    <cellStyle name="Normal 2 2 2 2 2 2 2 2 2 2 2 8 21" xfId="9835" xr:uid="{00000000-0005-0000-0000-00006E260000}"/>
    <cellStyle name="Normal 2 2 2 2 2 2 2 2 2 2 2 8 21 2" xfId="9836" xr:uid="{00000000-0005-0000-0000-00006F260000}"/>
    <cellStyle name="Normal 2 2 2 2 2 2 2 2 2 2 2 8 21 3" xfId="9837" xr:uid="{00000000-0005-0000-0000-000070260000}"/>
    <cellStyle name="Normal 2 2 2 2 2 2 2 2 2 2 2 8 21 4" xfId="9838" xr:uid="{00000000-0005-0000-0000-000071260000}"/>
    <cellStyle name="Normal 2 2 2 2 2 2 2 2 2 2 2 8 22" xfId="9839" xr:uid="{00000000-0005-0000-0000-000072260000}"/>
    <cellStyle name="Normal 2 2 2 2 2 2 2 2 2 2 2 8 23" xfId="9840" xr:uid="{00000000-0005-0000-0000-000073260000}"/>
    <cellStyle name="Normal 2 2 2 2 2 2 2 2 2 2 2 8 24" xfId="9841" xr:uid="{00000000-0005-0000-0000-000074260000}"/>
    <cellStyle name="Normal 2 2 2 2 2 2 2 2 2 2 2 8 3" xfId="9842" xr:uid="{00000000-0005-0000-0000-000075260000}"/>
    <cellStyle name="Normal 2 2 2 2 2 2 2 2 2 2 2 8 4" xfId="9843" xr:uid="{00000000-0005-0000-0000-000076260000}"/>
    <cellStyle name="Normal 2 2 2 2 2 2 2 2 2 2 2 8 5" xfId="9844" xr:uid="{00000000-0005-0000-0000-000077260000}"/>
    <cellStyle name="Normal 2 2 2 2 2 2 2 2 2 2 2 8 6" xfId="9845" xr:uid="{00000000-0005-0000-0000-000078260000}"/>
    <cellStyle name="Normal 2 2 2 2 2 2 2 2 2 2 2 8 7" xfId="9846" xr:uid="{00000000-0005-0000-0000-000079260000}"/>
    <cellStyle name="Normal 2 2 2 2 2 2 2 2 2 2 2 8 8" xfId="9847" xr:uid="{00000000-0005-0000-0000-00007A260000}"/>
    <cellStyle name="Normal 2 2 2 2 2 2 2 2 2 2 2 8 9" xfId="9848" xr:uid="{00000000-0005-0000-0000-00007B260000}"/>
    <cellStyle name="Normal 2 2 2 2 2 2 2 2 2 2 2 80" xfId="9849" xr:uid="{00000000-0005-0000-0000-00007C260000}"/>
    <cellStyle name="Normal 2 2 2 2 2 2 2 2 2 2 2 81" xfId="9850" xr:uid="{00000000-0005-0000-0000-00007D260000}"/>
    <cellStyle name="Normal 2 2 2 2 2 2 2 2 2 2 2 82" xfId="9851" xr:uid="{00000000-0005-0000-0000-00007E260000}"/>
    <cellStyle name="Normal 2 2 2 2 2 2 2 2 2 2 2 83" xfId="9852" xr:uid="{00000000-0005-0000-0000-00007F260000}"/>
    <cellStyle name="Normal 2 2 2 2 2 2 2 2 2 2 2 84" xfId="9853" xr:uid="{00000000-0005-0000-0000-000080260000}"/>
    <cellStyle name="Normal 2 2 2 2 2 2 2 2 2 2 2 85" xfId="9854" xr:uid="{00000000-0005-0000-0000-000081260000}"/>
    <cellStyle name="Normal 2 2 2 2 2 2 2 2 2 2 2 86" xfId="9855" xr:uid="{00000000-0005-0000-0000-000082260000}"/>
    <cellStyle name="Normal 2 2 2 2 2 2 2 2 2 2 2 87" xfId="9856" xr:uid="{00000000-0005-0000-0000-000083260000}"/>
    <cellStyle name="Normal 2 2 2 2 2 2 2 2 2 2 2 88" xfId="9857" xr:uid="{00000000-0005-0000-0000-000084260000}"/>
    <cellStyle name="Normal 2 2 2 2 2 2 2 2 2 2 2 89" xfId="9858" xr:uid="{00000000-0005-0000-0000-000085260000}"/>
    <cellStyle name="Normal 2 2 2 2 2 2 2 2 2 2 2 89 2" xfId="9859" xr:uid="{00000000-0005-0000-0000-000086260000}"/>
    <cellStyle name="Normal 2 2 2 2 2 2 2 2 2 2 2 89 3" xfId="9860" xr:uid="{00000000-0005-0000-0000-000087260000}"/>
    <cellStyle name="Normal 2 2 2 2 2 2 2 2 2 2 2 89 4" xfId="9861" xr:uid="{00000000-0005-0000-0000-000088260000}"/>
    <cellStyle name="Normal 2 2 2 2 2 2 2 2 2 2 2 9" xfId="9862" xr:uid="{00000000-0005-0000-0000-000089260000}"/>
    <cellStyle name="Normal 2 2 2 2 2 2 2 2 2 2 2 9 10" xfId="9863" xr:uid="{00000000-0005-0000-0000-00008A260000}"/>
    <cellStyle name="Normal 2 2 2 2 2 2 2 2 2 2 2 9 11" xfId="9864" xr:uid="{00000000-0005-0000-0000-00008B260000}"/>
    <cellStyle name="Normal 2 2 2 2 2 2 2 2 2 2 2 9 12" xfId="9865" xr:uid="{00000000-0005-0000-0000-00008C260000}"/>
    <cellStyle name="Normal 2 2 2 2 2 2 2 2 2 2 2 9 13" xfId="9866" xr:uid="{00000000-0005-0000-0000-00008D260000}"/>
    <cellStyle name="Normal 2 2 2 2 2 2 2 2 2 2 2 9 13 2" xfId="9867" xr:uid="{00000000-0005-0000-0000-00008E260000}"/>
    <cellStyle name="Normal 2 2 2 2 2 2 2 2 2 2 2 9 13 3" xfId="9868" xr:uid="{00000000-0005-0000-0000-00008F260000}"/>
    <cellStyle name="Normal 2 2 2 2 2 2 2 2 2 2 2 9 13 4" xfId="9869" xr:uid="{00000000-0005-0000-0000-000090260000}"/>
    <cellStyle name="Normal 2 2 2 2 2 2 2 2 2 2 2 9 14" xfId="9870" xr:uid="{00000000-0005-0000-0000-000091260000}"/>
    <cellStyle name="Normal 2 2 2 2 2 2 2 2 2 2 2 9 15" xfId="9871" xr:uid="{00000000-0005-0000-0000-000092260000}"/>
    <cellStyle name="Normal 2 2 2 2 2 2 2 2 2 2 2 9 16" xfId="9872" xr:uid="{00000000-0005-0000-0000-000093260000}"/>
    <cellStyle name="Normal 2 2 2 2 2 2 2 2 2 2 2 9 2" xfId="9873" xr:uid="{00000000-0005-0000-0000-000094260000}"/>
    <cellStyle name="Normal 2 2 2 2 2 2 2 2 2 2 2 9 2 10" xfId="9874" xr:uid="{00000000-0005-0000-0000-000095260000}"/>
    <cellStyle name="Normal 2 2 2 2 2 2 2 2 2 2 2 9 2 11" xfId="9875" xr:uid="{00000000-0005-0000-0000-000096260000}"/>
    <cellStyle name="Normal 2 2 2 2 2 2 2 2 2 2 2 9 2 11 2" xfId="9876" xr:uid="{00000000-0005-0000-0000-000097260000}"/>
    <cellStyle name="Normal 2 2 2 2 2 2 2 2 2 2 2 9 2 11 3" xfId="9877" xr:uid="{00000000-0005-0000-0000-000098260000}"/>
    <cellStyle name="Normal 2 2 2 2 2 2 2 2 2 2 2 9 2 11 4" xfId="9878" xr:uid="{00000000-0005-0000-0000-000099260000}"/>
    <cellStyle name="Normal 2 2 2 2 2 2 2 2 2 2 2 9 2 12" xfId="9879" xr:uid="{00000000-0005-0000-0000-00009A260000}"/>
    <cellStyle name="Normal 2 2 2 2 2 2 2 2 2 2 2 9 2 13" xfId="9880" xr:uid="{00000000-0005-0000-0000-00009B260000}"/>
    <cellStyle name="Normal 2 2 2 2 2 2 2 2 2 2 2 9 2 14" xfId="9881" xr:uid="{00000000-0005-0000-0000-00009C260000}"/>
    <cellStyle name="Normal 2 2 2 2 2 2 2 2 2 2 2 9 2 2" xfId="9882" xr:uid="{00000000-0005-0000-0000-00009D260000}"/>
    <cellStyle name="Normal 2 2 2 2 2 2 2 2 2 2 2 9 2 2 10" xfId="9883" xr:uid="{00000000-0005-0000-0000-00009E260000}"/>
    <cellStyle name="Normal 2 2 2 2 2 2 2 2 2 2 2 9 2 2 11" xfId="9884" xr:uid="{00000000-0005-0000-0000-00009F260000}"/>
    <cellStyle name="Normal 2 2 2 2 2 2 2 2 2 2 2 9 2 2 2" xfId="9885" xr:uid="{00000000-0005-0000-0000-0000A0260000}"/>
    <cellStyle name="Normal 2 2 2 2 2 2 2 2 2 2 2 9 2 2 2 10" xfId="9886" xr:uid="{00000000-0005-0000-0000-0000A1260000}"/>
    <cellStyle name="Normal 2 2 2 2 2 2 2 2 2 2 2 9 2 2 2 11" xfId="9887" xr:uid="{00000000-0005-0000-0000-0000A2260000}"/>
    <cellStyle name="Normal 2 2 2 2 2 2 2 2 2 2 2 9 2 2 2 2" xfId="9888" xr:uid="{00000000-0005-0000-0000-0000A3260000}"/>
    <cellStyle name="Normal 2 2 2 2 2 2 2 2 2 2 2 9 2 2 2 2 2" xfId="9889" xr:uid="{00000000-0005-0000-0000-0000A4260000}"/>
    <cellStyle name="Normal 2 2 2 2 2 2 2 2 2 2 2 9 2 2 2 2 2 2" xfId="9890" xr:uid="{00000000-0005-0000-0000-0000A5260000}"/>
    <cellStyle name="Normal 2 2 2 2 2 2 2 2 2 2 2 9 2 2 2 2 2 3" xfId="9891" xr:uid="{00000000-0005-0000-0000-0000A6260000}"/>
    <cellStyle name="Normal 2 2 2 2 2 2 2 2 2 2 2 9 2 2 2 2 2 4" xfId="9892" xr:uid="{00000000-0005-0000-0000-0000A7260000}"/>
    <cellStyle name="Normal 2 2 2 2 2 2 2 2 2 2 2 9 2 2 2 2 3" xfId="9893" xr:uid="{00000000-0005-0000-0000-0000A8260000}"/>
    <cellStyle name="Normal 2 2 2 2 2 2 2 2 2 2 2 9 2 2 2 2 4" xfId="9894" xr:uid="{00000000-0005-0000-0000-0000A9260000}"/>
    <cellStyle name="Normal 2 2 2 2 2 2 2 2 2 2 2 9 2 2 2 2 5" xfId="9895" xr:uid="{00000000-0005-0000-0000-0000AA260000}"/>
    <cellStyle name="Normal 2 2 2 2 2 2 2 2 2 2 2 9 2 2 2 2 6" xfId="9896" xr:uid="{00000000-0005-0000-0000-0000AB260000}"/>
    <cellStyle name="Normal 2 2 2 2 2 2 2 2 2 2 2 9 2 2 2 3" xfId="9897" xr:uid="{00000000-0005-0000-0000-0000AC260000}"/>
    <cellStyle name="Normal 2 2 2 2 2 2 2 2 2 2 2 9 2 2 2 4" xfId="9898" xr:uid="{00000000-0005-0000-0000-0000AD260000}"/>
    <cellStyle name="Normal 2 2 2 2 2 2 2 2 2 2 2 9 2 2 2 5" xfId="9899" xr:uid="{00000000-0005-0000-0000-0000AE260000}"/>
    <cellStyle name="Normal 2 2 2 2 2 2 2 2 2 2 2 9 2 2 2 6" xfId="9900" xr:uid="{00000000-0005-0000-0000-0000AF260000}"/>
    <cellStyle name="Normal 2 2 2 2 2 2 2 2 2 2 2 9 2 2 2 7" xfId="9901" xr:uid="{00000000-0005-0000-0000-0000B0260000}"/>
    <cellStyle name="Normal 2 2 2 2 2 2 2 2 2 2 2 9 2 2 2 8" xfId="9902" xr:uid="{00000000-0005-0000-0000-0000B1260000}"/>
    <cellStyle name="Normal 2 2 2 2 2 2 2 2 2 2 2 9 2 2 2 8 2" xfId="9903" xr:uid="{00000000-0005-0000-0000-0000B2260000}"/>
    <cellStyle name="Normal 2 2 2 2 2 2 2 2 2 2 2 9 2 2 2 8 3" xfId="9904" xr:uid="{00000000-0005-0000-0000-0000B3260000}"/>
    <cellStyle name="Normal 2 2 2 2 2 2 2 2 2 2 2 9 2 2 2 8 4" xfId="9905" xr:uid="{00000000-0005-0000-0000-0000B4260000}"/>
    <cellStyle name="Normal 2 2 2 2 2 2 2 2 2 2 2 9 2 2 2 9" xfId="9906" xr:uid="{00000000-0005-0000-0000-0000B5260000}"/>
    <cellStyle name="Normal 2 2 2 2 2 2 2 2 2 2 2 9 2 2 3" xfId="9907" xr:uid="{00000000-0005-0000-0000-0000B6260000}"/>
    <cellStyle name="Normal 2 2 2 2 2 2 2 2 2 2 2 9 2 2 3 2" xfId="9908" xr:uid="{00000000-0005-0000-0000-0000B7260000}"/>
    <cellStyle name="Normal 2 2 2 2 2 2 2 2 2 2 2 9 2 2 3 2 2" xfId="9909" xr:uid="{00000000-0005-0000-0000-0000B8260000}"/>
    <cellStyle name="Normal 2 2 2 2 2 2 2 2 2 2 2 9 2 2 3 2 3" xfId="9910" xr:uid="{00000000-0005-0000-0000-0000B9260000}"/>
    <cellStyle name="Normal 2 2 2 2 2 2 2 2 2 2 2 9 2 2 3 2 4" xfId="9911" xr:uid="{00000000-0005-0000-0000-0000BA260000}"/>
    <cellStyle name="Normal 2 2 2 2 2 2 2 2 2 2 2 9 2 2 3 3" xfId="9912" xr:uid="{00000000-0005-0000-0000-0000BB260000}"/>
    <cellStyle name="Normal 2 2 2 2 2 2 2 2 2 2 2 9 2 2 3 4" xfId="9913" xr:uid="{00000000-0005-0000-0000-0000BC260000}"/>
    <cellStyle name="Normal 2 2 2 2 2 2 2 2 2 2 2 9 2 2 3 5" xfId="9914" xr:uid="{00000000-0005-0000-0000-0000BD260000}"/>
    <cellStyle name="Normal 2 2 2 2 2 2 2 2 2 2 2 9 2 2 3 6" xfId="9915" xr:uid="{00000000-0005-0000-0000-0000BE260000}"/>
    <cellStyle name="Normal 2 2 2 2 2 2 2 2 2 2 2 9 2 2 4" xfId="9916" xr:uid="{00000000-0005-0000-0000-0000BF260000}"/>
    <cellStyle name="Normal 2 2 2 2 2 2 2 2 2 2 2 9 2 2 5" xfId="9917" xr:uid="{00000000-0005-0000-0000-0000C0260000}"/>
    <cellStyle name="Normal 2 2 2 2 2 2 2 2 2 2 2 9 2 2 6" xfId="9918" xr:uid="{00000000-0005-0000-0000-0000C1260000}"/>
    <cellStyle name="Normal 2 2 2 2 2 2 2 2 2 2 2 9 2 2 7" xfId="9919" xr:uid="{00000000-0005-0000-0000-0000C2260000}"/>
    <cellStyle name="Normal 2 2 2 2 2 2 2 2 2 2 2 9 2 2 8" xfId="9920" xr:uid="{00000000-0005-0000-0000-0000C3260000}"/>
    <cellStyle name="Normal 2 2 2 2 2 2 2 2 2 2 2 9 2 2 8 2" xfId="9921" xr:uid="{00000000-0005-0000-0000-0000C4260000}"/>
    <cellStyle name="Normal 2 2 2 2 2 2 2 2 2 2 2 9 2 2 8 3" xfId="9922" xr:uid="{00000000-0005-0000-0000-0000C5260000}"/>
    <cellStyle name="Normal 2 2 2 2 2 2 2 2 2 2 2 9 2 2 8 4" xfId="9923" xr:uid="{00000000-0005-0000-0000-0000C6260000}"/>
    <cellStyle name="Normal 2 2 2 2 2 2 2 2 2 2 2 9 2 2 9" xfId="9924" xr:uid="{00000000-0005-0000-0000-0000C7260000}"/>
    <cellStyle name="Normal 2 2 2 2 2 2 2 2 2 2 2 9 2 3" xfId="9925" xr:uid="{00000000-0005-0000-0000-0000C8260000}"/>
    <cellStyle name="Normal 2 2 2 2 2 2 2 2 2 2 2 9 2 4" xfId="9926" xr:uid="{00000000-0005-0000-0000-0000C9260000}"/>
    <cellStyle name="Normal 2 2 2 2 2 2 2 2 2 2 2 9 2 5" xfId="9927" xr:uid="{00000000-0005-0000-0000-0000CA260000}"/>
    <cellStyle name="Normal 2 2 2 2 2 2 2 2 2 2 2 9 2 5 2" xfId="9928" xr:uid="{00000000-0005-0000-0000-0000CB260000}"/>
    <cellStyle name="Normal 2 2 2 2 2 2 2 2 2 2 2 9 2 5 2 2" xfId="9929" xr:uid="{00000000-0005-0000-0000-0000CC260000}"/>
    <cellStyle name="Normal 2 2 2 2 2 2 2 2 2 2 2 9 2 5 2 3" xfId="9930" xr:uid="{00000000-0005-0000-0000-0000CD260000}"/>
    <cellStyle name="Normal 2 2 2 2 2 2 2 2 2 2 2 9 2 5 2 4" xfId="9931" xr:uid="{00000000-0005-0000-0000-0000CE260000}"/>
    <cellStyle name="Normal 2 2 2 2 2 2 2 2 2 2 2 9 2 5 3" xfId="9932" xr:uid="{00000000-0005-0000-0000-0000CF260000}"/>
    <cellStyle name="Normal 2 2 2 2 2 2 2 2 2 2 2 9 2 5 4" xfId="9933" xr:uid="{00000000-0005-0000-0000-0000D0260000}"/>
    <cellStyle name="Normal 2 2 2 2 2 2 2 2 2 2 2 9 2 5 5" xfId="9934" xr:uid="{00000000-0005-0000-0000-0000D1260000}"/>
    <cellStyle name="Normal 2 2 2 2 2 2 2 2 2 2 2 9 2 5 6" xfId="9935" xr:uid="{00000000-0005-0000-0000-0000D2260000}"/>
    <cellStyle name="Normal 2 2 2 2 2 2 2 2 2 2 2 9 2 6" xfId="9936" xr:uid="{00000000-0005-0000-0000-0000D3260000}"/>
    <cellStyle name="Normal 2 2 2 2 2 2 2 2 2 2 2 9 2 7" xfId="9937" xr:uid="{00000000-0005-0000-0000-0000D4260000}"/>
    <cellStyle name="Normal 2 2 2 2 2 2 2 2 2 2 2 9 2 8" xfId="9938" xr:uid="{00000000-0005-0000-0000-0000D5260000}"/>
    <cellStyle name="Normal 2 2 2 2 2 2 2 2 2 2 2 9 2 9" xfId="9939" xr:uid="{00000000-0005-0000-0000-0000D6260000}"/>
    <cellStyle name="Normal 2 2 2 2 2 2 2 2 2 2 2 9 3" xfId="9940" xr:uid="{00000000-0005-0000-0000-0000D7260000}"/>
    <cellStyle name="Normal 2 2 2 2 2 2 2 2 2 2 2 9 4" xfId="9941" xr:uid="{00000000-0005-0000-0000-0000D8260000}"/>
    <cellStyle name="Normal 2 2 2 2 2 2 2 2 2 2 2 9 5" xfId="9942" xr:uid="{00000000-0005-0000-0000-0000D9260000}"/>
    <cellStyle name="Normal 2 2 2 2 2 2 2 2 2 2 2 9 5 10" xfId="9943" xr:uid="{00000000-0005-0000-0000-0000DA260000}"/>
    <cellStyle name="Normal 2 2 2 2 2 2 2 2 2 2 2 9 5 11" xfId="9944" xr:uid="{00000000-0005-0000-0000-0000DB260000}"/>
    <cellStyle name="Normal 2 2 2 2 2 2 2 2 2 2 2 9 5 2" xfId="9945" xr:uid="{00000000-0005-0000-0000-0000DC260000}"/>
    <cellStyle name="Normal 2 2 2 2 2 2 2 2 2 2 2 9 5 2 10" xfId="9946" xr:uid="{00000000-0005-0000-0000-0000DD260000}"/>
    <cellStyle name="Normal 2 2 2 2 2 2 2 2 2 2 2 9 5 2 11" xfId="9947" xr:uid="{00000000-0005-0000-0000-0000DE260000}"/>
    <cellStyle name="Normal 2 2 2 2 2 2 2 2 2 2 2 9 5 2 2" xfId="9948" xr:uid="{00000000-0005-0000-0000-0000DF260000}"/>
    <cellStyle name="Normal 2 2 2 2 2 2 2 2 2 2 2 9 5 2 2 2" xfId="9949" xr:uid="{00000000-0005-0000-0000-0000E0260000}"/>
    <cellStyle name="Normal 2 2 2 2 2 2 2 2 2 2 2 9 5 2 2 2 2" xfId="9950" xr:uid="{00000000-0005-0000-0000-0000E1260000}"/>
    <cellStyle name="Normal 2 2 2 2 2 2 2 2 2 2 2 9 5 2 2 2 3" xfId="9951" xr:uid="{00000000-0005-0000-0000-0000E2260000}"/>
    <cellStyle name="Normal 2 2 2 2 2 2 2 2 2 2 2 9 5 2 2 2 4" xfId="9952" xr:uid="{00000000-0005-0000-0000-0000E3260000}"/>
    <cellStyle name="Normal 2 2 2 2 2 2 2 2 2 2 2 9 5 2 2 3" xfId="9953" xr:uid="{00000000-0005-0000-0000-0000E4260000}"/>
    <cellStyle name="Normal 2 2 2 2 2 2 2 2 2 2 2 9 5 2 2 4" xfId="9954" xr:uid="{00000000-0005-0000-0000-0000E5260000}"/>
    <cellStyle name="Normal 2 2 2 2 2 2 2 2 2 2 2 9 5 2 2 5" xfId="9955" xr:uid="{00000000-0005-0000-0000-0000E6260000}"/>
    <cellStyle name="Normal 2 2 2 2 2 2 2 2 2 2 2 9 5 2 2 6" xfId="9956" xr:uid="{00000000-0005-0000-0000-0000E7260000}"/>
    <cellStyle name="Normal 2 2 2 2 2 2 2 2 2 2 2 9 5 2 3" xfId="9957" xr:uid="{00000000-0005-0000-0000-0000E8260000}"/>
    <cellStyle name="Normal 2 2 2 2 2 2 2 2 2 2 2 9 5 2 4" xfId="9958" xr:uid="{00000000-0005-0000-0000-0000E9260000}"/>
    <cellStyle name="Normal 2 2 2 2 2 2 2 2 2 2 2 9 5 2 5" xfId="9959" xr:uid="{00000000-0005-0000-0000-0000EA260000}"/>
    <cellStyle name="Normal 2 2 2 2 2 2 2 2 2 2 2 9 5 2 6" xfId="9960" xr:uid="{00000000-0005-0000-0000-0000EB260000}"/>
    <cellStyle name="Normal 2 2 2 2 2 2 2 2 2 2 2 9 5 2 7" xfId="9961" xr:uid="{00000000-0005-0000-0000-0000EC260000}"/>
    <cellStyle name="Normal 2 2 2 2 2 2 2 2 2 2 2 9 5 2 8" xfId="9962" xr:uid="{00000000-0005-0000-0000-0000ED260000}"/>
    <cellStyle name="Normal 2 2 2 2 2 2 2 2 2 2 2 9 5 2 8 2" xfId="9963" xr:uid="{00000000-0005-0000-0000-0000EE260000}"/>
    <cellStyle name="Normal 2 2 2 2 2 2 2 2 2 2 2 9 5 2 8 3" xfId="9964" xr:uid="{00000000-0005-0000-0000-0000EF260000}"/>
    <cellStyle name="Normal 2 2 2 2 2 2 2 2 2 2 2 9 5 2 8 4" xfId="9965" xr:uid="{00000000-0005-0000-0000-0000F0260000}"/>
    <cellStyle name="Normal 2 2 2 2 2 2 2 2 2 2 2 9 5 2 9" xfId="9966" xr:uid="{00000000-0005-0000-0000-0000F1260000}"/>
    <cellStyle name="Normal 2 2 2 2 2 2 2 2 2 2 2 9 5 3" xfId="9967" xr:uid="{00000000-0005-0000-0000-0000F2260000}"/>
    <cellStyle name="Normal 2 2 2 2 2 2 2 2 2 2 2 9 5 3 2" xfId="9968" xr:uid="{00000000-0005-0000-0000-0000F3260000}"/>
    <cellStyle name="Normal 2 2 2 2 2 2 2 2 2 2 2 9 5 3 2 2" xfId="9969" xr:uid="{00000000-0005-0000-0000-0000F4260000}"/>
    <cellStyle name="Normal 2 2 2 2 2 2 2 2 2 2 2 9 5 3 2 3" xfId="9970" xr:uid="{00000000-0005-0000-0000-0000F5260000}"/>
    <cellStyle name="Normal 2 2 2 2 2 2 2 2 2 2 2 9 5 3 2 4" xfId="9971" xr:uid="{00000000-0005-0000-0000-0000F6260000}"/>
    <cellStyle name="Normal 2 2 2 2 2 2 2 2 2 2 2 9 5 3 3" xfId="9972" xr:uid="{00000000-0005-0000-0000-0000F7260000}"/>
    <cellStyle name="Normal 2 2 2 2 2 2 2 2 2 2 2 9 5 3 4" xfId="9973" xr:uid="{00000000-0005-0000-0000-0000F8260000}"/>
    <cellStyle name="Normal 2 2 2 2 2 2 2 2 2 2 2 9 5 3 5" xfId="9974" xr:uid="{00000000-0005-0000-0000-0000F9260000}"/>
    <cellStyle name="Normal 2 2 2 2 2 2 2 2 2 2 2 9 5 3 6" xfId="9975" xr:uid="{00000000-0005-0000-0000-0000FA260000}"/>
    <cellStyle name="Normal 2 2 2 2 2 2 2 2 2 2 2 9 5 4" xfId="9976" xr:uid="{00000000-0005-0000-0000-0000FB260000}"/>
    <cellStyle name="Normal 2 2 2 2 2 2 2 2 2 2 2 9 5 5" xfId="9977" xr:uid="{00000000-0005-0000-0000-0000FC260000}"/>
    <cellStyle name="Normal 2 2 2 2 2 2 2 2 2 2 2 9 5 6" xfId="9978" xr:uid="{00000000-0005-0000-0000-0000FD260000}"/>
    <cellStyle name="Normal 2 2 2 2 2 2 2 2 2 2 2 9 5 7" xfId="9979" xr:uid="{00000000-0005-0000-0000-0000FE260000}"/>
    <cellStyle name="Normal 2 2 2 2 2 2 2 2 2 2 2 9 5 8" xfId="9980" xr:uid="{00000000-0005-0000-0000-0000FF260000}"/>
    <cellStyle name="Normal 2 2 2 2 2 2 2 2 2 2 2 9 5 8 2" xfId="9981" xr:uid="{00000000-0005-0000-0000-000000270000}"/>
    <cellStyle name="Normal 2 2 2 2 2 2 2 2 2 2 2 9 5 8 3" xfId="9982" xr:uid="{00000000-0005-0000-0000-000001270000}"/>
    <cellStyle name="Normal 2 2 2 2 2 2 2 2 2 2 2 9 5 8 4" xfId="9983" xr:uid="{00000000-0005-0000-0000-000002270000}"/>
    <cellStyle name="Normal 2 2 2 2 2 2 2 2 2 2 2 9 5 9" xfId="9984" xr:uid="{00000000-0005-0000-0000-000003270000}"/>
    <cellStyle name="Normal 2 2 2 2 2 2 2 2 2 2 2 9 6" xfId="9985" xr:uid="{00000000-0005-0000-0000-000004270000}"/>
    <cellStyle name="Normal 2 2 2 2 2 2 2 2 2 2 2 9 7" xfId="9986" xr:uid="{00000000-0005-0000-0000-000005270000}"/>
    <cellStyle name="Normal 2 2 2 2 2 2 2 2 2 2 2 9 7 2" xfId="9987" xr:uid="{00000000-0005-0000-0000-000006270000}"/>
    <cellStyle name="Normal 2 2 2 2 2 2 2 2 2 2 2 9 7 2 2" xfId="9988" xr:uid="{00000000-0005-0000-0000-000007270000}"/>
    <cellStyle name="Normal 2 2 2 2 2 2 2 2 2 2 2 9 7 2 3" xfId="9989" xr:uid="{00000000-0005-0000-0000-000008270000}"/>
    <cellStyle name="Normal 2 2 2 2 2 2 2 2 2 2 2 9 7 2 4" xfId="9990" xr:uid="{00000000-0005-0000-0000-000009270000}"/>
    <cellStyle name="Normal 2 2 2 2 2 2 2 2 2 2 2 9 7 3" xfId="9991" xr:uid="{00000000-0005-0000-0000-00000A270000}"/>
    <cellStyle name="Normal 2 2 2 2 2 2 2 2 2 2 2 9 7 4" xfId="9992" xr:uid="{00000000-0005-0000-0000-00000B270000}"/>
    <cellStyle name="Normal 2 2 2 2 2 2 2 2 2 2 2 9 7 5" xfId="9993" xr:uid="{00000000-0005-0000-0000-00000C270000}"/>
    <cellStyle name="Normal 2 2 2 2 2 2 2 2 2 2 2 9 7 6" xfId="9994" xr:uid="{00000000-0005-0000-0000-00000D270000}"/>
    <cellStyle name="Normal 2 2 2 2 2 2 2 2 2 2 2 9 8" xfId="9995" xr:uid="{00000000-0005-0000-0000-00000E270000}"/>
    <cellStyle name="Normal 2 2 2 2 2 2 2 2 2 2 2 9 9" xfId="9996" xr:uid="{00000000-0005-0000-0000-00000F270000}"/>
    <cellStyle name="Normal 2 2 2 2 2 2 2 2 2 2 2 90" xfId="9997" xr:uid="{00000000-0005-0000-0000-000010270000}"/>
    <cellStyle name="Normal 2 2 2 2 2 2 2 2 2 2 2 91" xfId="9998" xr:uid="{00000000-0005-0000-0000-000011270000}"/>
    <cellStyle name="Normal 2 2 2 2 2 2 2 2 2 2 20" xfId="9999" xr:uid="{00000000-0005-0000-0000-000012270000}"/>
    <cellStyle name="Normal 2 2 2 2 2 2 2 2 2 2 21" xfId="10000" xr:uid="{00000000-0005-0000-0000-000013270000}"/>
    <cellStyle name="Normal 2 2 2 2 2 2 2 2 2 2 21 10" xfId="10001" xr:uid="{00000000-0005-0000-0000-000014270000}"/>
    <cellStyle name="Normal 2 2 2 2 2 2 2 2 2 2 21 11" xfId="10002" xr:uid="{00000000-0005-0000-0000-000015270000}"/>
    <cellStyle name="Normal 2 2 2 2 2 2 2 2 2 2 21 11 2" xfId="10003" xr:uid="{00000000-0005-0000-0000-000016270000}"/>
    <cellStyle name="Normal 2 2 2 2 2 2 2 2 2 2 21 11 3" xfId="10004" xr:uid="{00000000-0005-0000-0000-000017270000}"/>
    <cellStyle name="Normal 2 2 2 2 2 2 2 2 2 2 21 11 4" xfId="10005" xr:uid="{00000000-0005-0000-0000-000018270000}"/>
    <cellStyle name="Normal 2 2 2 2 2 2 2 2 2 2 21 12" xfId="10006" xr:uid="{00000000-0005-0000-0000-000019270000}"/>
    <cellStyle name="Normal 2 2 2 2 2 2 2 2 2 2 21 13" xfId="10007" xr:uid="{00000000-0005-0000-0000-00001A270000}"/>
    <cellStyle name="Normal 2 2 2 2 2 2 2 2 2 2 21 14" xfId="10008" xr:uid="{00000000-0005-0000-0000-00001B270000}"/>
    <cellStyle name="Normal 2 2 2 2 2 2 2 2 2 2 21 2" xfId="10009" xr:uid="{00000000-0005-0000-0000-00001C270000}"/>
    <cellStyle name="Normal 2 2 2 2 2 2 2 2 2 2 21 2 10" xfId="10010" xr:uid="{00000000-0005-0000-0000-00001D270000}"/>
    <cellStyle name="Normal 2 2 2 2 2 2 2 2 2 2 21 2 11" xfId="10011" xr:uid="{00000000-0005-0000-0000-00001E270000}"/>
    <cellStyle name="Normal 2 2 2 2 2 2 2 2 2 2 21 2 2" xfId="10012" xr:uid="{00000000-0005-0000-0000-00001F270000}"/>
    <cellStyle name="Normal 2 2 2 2 2 2 2 2 2 2 21 2 2 10" xfId="10013" xr:uid="{00000000-0005-0000-0000-000020270000}"/>
    <cellStyle name="Normal 2 2 2 2 2 2 2 2 2 2 21 2 2 11" xfId="10014" xr:uid="{00000000-0005-0000-0000-000021270000}"/>
    <cellStyle name="Normal 2 2 2 2 2 2 2 2 2 2 21 2 2 2" xfId="10015" xr:uid="{00000000-0005-0000-0000-000022270000}"/>
    <cellStyle name="Normal 2 2 2 2 2 2 2 2 2 2 21 2 2 2 2" xfId="10016" xr:uid="{00000000-0005-0000-0000-000023270000}"/>
    <cellStyle name="Normal 2 2 2 2 2 2 2 2 2 2 21 2 2 2 2 2" xfId="10017" xr:uid="{00000000-0005-0000-0000-000024270000}"/>
    <cellStyle name="Normal 2 2 2 2 2 2 2 2 2 2 21 2 2 2 2 3" xfId="10018" xr:uid="{00000000-0005-0000-0000-000025270000}"/>
    <cellStyle name="Normal 2 2 2 2 2 2 2 2 2 2 21 2 2 2 2 4" xfId="10019" xr:uid="{00000000-0005-0000-0000-000026270000}"/>
    <cellStyle name="Normal 2 2 2 2 2 2 2 2 2 2 21 2 2 2 3" xfId="10020" xr:uid="{00000000-0005-0000-0000-000027270000}"/>
    <cellStyle name="Normal 2 2 2 2 2 2 2 2 2 2 21 2 2 2 4" xfId="10021" xr:uid="{00000000-0005-0000-0000-000028270000}"/>
    <cellStyle name="Normal 2 2 2 2 2 2 2 2 2 2 21 2 2 2 5" xfId="10022" xr:uid="{00000000-0005-0000-0000-000029270000}"/>
    <cellStyle name="Normal 2 2 2 2 2 2 2 2 2 2 21 2 2 2 6" xfId="10023" xr:uid="{00000000-0005-0000-0000-00002A270000}"/>
    <cellStyle name="Normal 2 2 2 2 2 2 2 2 2 2 21 2 2 3" xfId="10024" xr:uid="{00000000-0005-0000-0000-00002B270000}"/>
    <cellStyle name="Normal 2 2 2 2 2 2 2 2 2 2 21 2 2 4" xfId="10025" xr:uid="{00000000-0005-0000-0000-00002C270000}"/>
    <cellStyle name="Normal 2 2 2 2 2 2 2 2 2 2 21 2 2 5" xfId="10026" xr:uid="{00000000-0005-0000-0000-00002D270000}"/>
    <cellStyle name="Normal 2 2 2 2 2 2 2 2 2 2 21 2 2 6" xfId="10027" xr:uid="{00000000-0005-0000-0000-00002E270000}"/>
    <cellStyle name="Normal 2 2 2 2 2 2 2 2 2 2 21 2 2 7" xfId="10028" xr:uid="{00000000-0005-0000-0000-00002F270000}"/>
    <cellStyle name="Normal 2 2 2 2 2 2 2 2 2 2 21 2 2 8" xfId="10029" xr:uid="{00000000-0005-0000-0000-000030270000}"/>
    <cellStyle name="Normal 2 2 2 2 2 2 2 2 2 2 21 2 2 8 2" xfId="10030" xr:uid="{00000000-0005-0000-0000-000031270000}"/>
    <cellStyle name="Normal 2 2 2 2 2 2 2 2 2 2 21 2 2 8 3" xfId="10031" xr:uid="{00000000-0005-0000-0000-000032270000}"/>
    <cellStyle name="Normal 2 2 2 2 2 2 2 2 2 2 21 2 2 8 4" xfId="10032" xr:uid="{00000000-0005-0000-0000-000033270000}"/>
    <cellStyle name="Normal 2 2 2 2 2 2 2 2 2 2 21 2 2 9" xfId="10033" xr:uid="{00000000-0005-0000-0000-000034270000}"/>
    <cellStyle name="Normal 2 2 2 2 2 2 2 2 2 2 21 2 3" xfId="10034" xr:uid="{00000000-0005-0000-0000-000035270000}"/>
    <cellStyle name="Normal 2 2 2 2 2 2 2 2 2 2 21 2 3 2" xfId="10035" xr:uid="{00000000-0005-0000-0000-000036270000}"/>
    <cellStyle name="Normal 2 2 2 2 2 2 2 2 2 2 21 2 3 2 2" xfId="10036" xr:uid="{00000000-0005-0000-0000-000037270000}"/>
    <cellStyle name="Normal 2 2 2 2 2 2 2 2 2 2 21 2 3 2 3" xfId="10037" xr:uid="{00000000-0005-0000-0000-000038270000}"/>
    <cellStyle name="Normal 2 2 2 2 2 2 2 2 2 2 21 2 3 2 4" xfId="10038" xr:uid="{00000000-0005-0000-0000-000039270000}"/>
    <cellStyle name="Normal 2 2 2 2 2 2 2 2 2 2 21 2 3 3" xfId="10039" xr:uid="{00000000-0005-0000-0000-00003A270000}"/>
    <cellStyle name="Normal 2 2 2 2 2 2 2 2 2 2 21 2 3 4" xfId="10040" xr:uid="{00000000-0005-0000-0000-00003B270000}"/>
    <cellStyle name="Normal 2 2 2 2 2 2 2 2 2 2 21 2 3 5" xfId="10041" xr:uid="{00000000-0005-0000-0000-00003C270000}"/>
    <cellStyle name="Normal 2 2 2 2 2 2 2 2 2 2 21 2 3 6" xfId="10042" xr:uid="{00000000-0005-0000-0000-00003D270000}"/>
    <cellStyle name="Normal 2 2 2 2 2 2 2 2 2 2 21 2 4" xfId="10043" xr:uid="{00000000-0005-0000-0000-00003E270000}"/>
    <cellStyle name="Normal 2 2 2 2 2 2 2 2 2 2 21 2 5" xfId="10044" xr:uid="{00000000-0005-0000-0000-00003F270000}"/>
    <cellStyle name="Normal 2 2 2 2 2 2 2 2 2 2 21 2 6" xfId="10045" xr:uid="{00000000-0005-0000-0000-000040270000}"/>
    <cellStyle name="Normal 2 2 2 2 2 2 2 2 2 2 21 2 7" xfId="10046" xr:uid="{00000000-0005-0000-0000-000041270000}"/>
    <cellStyle name="Normal 2 2 2 2 2 2 2 2 2 2 21 2 8" xfId="10047" xr:uid="{00000000-0005-0000-0000-000042270000}"/>
    <cellStyle name="Normal 2 2 2 2 2 2 2 2 2 2 21 2 8 2" xfId="10048" xr:uid="{00000000-0005-0000-0000-000043270000}"/>
    <cellStyle name="Normal 2 2 2 2 2 2 2 2 2 2 21 2 8 3" xfId="10049" xr:uid="{00000000-0005-0000-0000-000044270000}"/>
    <cellStyle name="Normal 2 2 2 2 2 2 2 2 2 2 21 2 8 4" xfId="10050" xr:uid="{00000000-0005-0000-0000-000045270000}"/>
    <cellStyle name="Normal 2 2 2 2 2 2 2 2 2 2 21 2 9" xfId="10051" xr:uid="{00000000-0005-0000-0000-000046270000}"/>
    <cellStyle name="Normal 2 2 2 2 2 2 2 2 2 2 21 3" xfId="10052" xr:uid="{00000000-0005-0000-0000-000047270000}"/>
    <cellStyle name="Normal 2 2 2 2 2 2 2 2 2 2 21 4" xfId="10053" xr:uid="{00000000-0005-0000-0000-000048270000}"/>
    <cellStyle name="Normal 2 2 2 2 2 2 2 2 2 2 21 5" xfId="10054" xr:uid="{00000000-0005-0000-0000-000049270000}"/>
    <cellStyle name="Normal 2 2 2 2 2 2 2 2 2 2 21 5 2" xfId="10055" xr:uid="{00000000-0005-0000-0000-00004A270000}"/>
    <cellStyle name="Normal 2 2 2 2 2 2 2 2 2 2 21 5 2 2" xfId="10056" xr:uid="{00000000-0005-0000-0000-00004B270000}"/>
    <cellStyle name="Normal 2 2 2 2 2 2 2 2 2 2 21 5 2 3" xfId="10057" xr:uid="{00000000-0005-0000-0000-00004C270000}"/>
    <cellStyle name="Normal 2 2 2 2 2 2 2 2 2 2 21 5 2 4" xfId="10058" xr:uid="{00000000-0005-0000-0000-00004D270000}"/>
    <cellStyle name="Normal 2 2 2 2 2 2 2 2 2 2 21 5 3" xfId="10059" xr:uid="{00000000-0005-0000-0000-00004E270000}"/>
    <cellStyle name="Normal 2 2 2 2 2 2 2 2 2 2 21 5 4" xfId="10060" xr:uid="{00000000-0005-0000-0000-00004F270000}"/>
    <cellStyle name="Normal 2 2 2 2 2 2 2 2 2 2 21 5 5" xfId="10061" xr:uid="{00000000-0005-0000-0000-000050270000}"/>
    <cellStyle name="Normal 2 2 2 2 2 2 2 2 2 2 21 5 6" xfId="10062" xr:uid="{00000000-0005-0000-0000-000051270000}"/>
    <cellStyle name="Normal 2 2 2 2 2 2 2 2 2 2 21 6" xfId="10063" xr:uid="{00000000-0005-0000-0000-000052270000}"/>
    <cellStyle name="Normal 2 2 2 2 2 2 2 2 2 2 21 7" xfId="10064" xr:uid="{00000000-0005-0000-0000-000053270000}"/>
    <cellStyle name="Normal 2 2 2 2 2 2 2 2 2 2 21 8" xfId="10065" xr:uid="{00000000-0005-0000-0000-000054270000}"/>
    <cellStyle name="Normal 2 2 2 2 2 2 2 2 2 2 21 9" xfId="10066" xr:uid="{00000000-0005-0000-0000-000055270000}"/>
    <cellStyle name="Normal 2 2 2 2 2 2 2 2 2 2 22" xfId="10067" xr:uid="{00000000-0005-0000-0000-000056270000}"/>
    <cellStyle name="Normal 2 2 2 2 2 2 2 2 2 2 23" xfId="10068" xr:uid="{00000000-0005-0000-0000-000057270000}"/>
    <cellStyle name="Normal 2 2 2 2 2 2 2 2 2 2 23 10" xfId="10069" xr:uid="{00000000-0005-0000-0000-000058270000}"/>
    <cellStyle name="Normal 2 2 2 2 2 2 2 2 2 2 23 11" xfId="10070" xr:uid="{00000000-0005-0000-0000-000059270000}"/>
    <cellStyle name="Normal 2 2 2 2 2 2 2 2 2 2 23 2" xfId="10071" xr:uid="{00000000-0005-0000-0000-00005A270000}"/>
    <cellStyle name="Normal 2 2 2 2 2 2 2 2 2 2 23 2 10" xfId="10072" xr:uid="{00000000-0005-0000-0000-00005B270000}"/>
    <cellStyle name="Normal 2 2 2 2 2 2 2 2 2 2 23 2 11" xfId="10073" xr:uid="{00000000-0005-0000-0000-00005C270000}"/>
    <cellStyle name="Normal 2 2 2 2 2 2 2 2 2 2 23 2 2" xfId="10074" xr:uid="{00000000-0005-0000-0000-00005D270000}"/>
    <cellStyle name="Normal 2 2 2 2 2 2 2 2 2 2 23 2 2 2" xfId="10075" xr:uid="{00000000-0005-0000-0000-00005E270000}"/>
    <cellStyle name="Normal 2 2 2 2 2 2 2 2 2 2 23 2 2 2 2" xfId="10076" xr:uid="{00000000-0005-0000-0000-00005F270000}"/>
    <cellStyle name="Normal 2 2 2 2 2 2 2 2 2 2 23 2 2 2 3" xfId="10077" xr:uid="{00000000-0005-0000-0000-000060270000}"/>
    <cellStyle name="Normal 2 2 2 2 2 2 2 2 2 2 23 2 2 2 4" xfId="10078" xr:uid="{00000000-0005-0000-0000-000061270000}"/>
    <cellStyle name="Normal 2 2 2 2 2 2 2 2 2 2 23 2 2 3" xfId="10079" xr:uid="{00000000-0005-0000-0000-000062270000}"/>
    <cellStyle name="Normal 2 2 2 2 2 2 2 2 2 2 23 2 2 4" xfId="10080" xr:uid="{00000000-0005-0000-0000-000063270000}"/>
    <cellStyle name="Normal 2 2 2 2 2 2 2 2 2 2 23 2 2 5" xfId="10081" xr:uid="{00000000-0005-0000-0000-000064270000}"/>
    <cellStyle name="Normal 2 2 2 2 2 2 2 2 2 2 23 2 2 6" xfId="10082" xr:uid="{00000000-0005-0000-0000-000065270000}"/>
    <cellStyle name="Normal 2 2 2 2 2 2 2 2 2 2 23 2 3" xfId="10083" xr:uid="{00000000-0005-0000-0000-000066270000}"/>
    <cellStyle name="Normal 2 2 2 2 2 2 2 2 2 2 23 2 4" xfId="10084" xr:uid="{00000000-0005-0000-0000-000067270000}"/>
    <cellStyle name="Normal 2 2 2 2 2 2 2 2 2 2 23 2 5" xfId="10085" xr:uid="{00000000-0005-0000-0000-000068270000}"/>
    <cellStyle name="Normal 2 2 2 2 2 2 2 2 2 2 23 2 6" xfId="10086" xr:uid="{00000000-0005-0000-0000-000069270000}"/>
    <cellStyle name="Normal 2 2 2 2 2 2 2 2 2 2 23 2 7" xfId="10087" xr:uid="{00000000-0005-0000-0000-00006A270000}"/>
    <cellStyle name="Normal 2 2 2 2 2 2 2 2 2 2 23 2 8" xfId="10088" xr:uid="{00000000-0005-0000-0000-00006B270000}"/>
    <cellStyle name="Normal 2 2 2 2 2 2 2 2 2 2 23 2 8 2" xfId="10089" xr:uid="{00000000-0005-0000-0000-00006C270000}"/>
    <cellStyle name="Normal 2 2 2 2 2 2 2 2 2 2 23 2 8 3" xfId="10090" xr:uid="{00000000-0005-0000-0000-00006D270000}"/>
    <cellStyle name="Normal 2 2 2 2 2 2 2 2 2 2 23 2 8 4" xfId="10091" xr:uid="{00000000-0005-0000-0000-00006E270000}"/>
    <cellStyle name="Normal 2 2 2 2 2 2 2 2 2 2 23 2 9" xfId="10092" xr:uid="{00000000-0005-0000-0000-00006F270000}"/>
    <cellStyle name="Normal 2 2 2 2 2 2 2 2 2 2 23 3" xfId="10093" xr:uid="{00000000-0005-0000-0000-000070270000}"/>
    <cellStyle name="Normal 2 2 2 2 2 2 2 2 2 2 23 3 2" xfId="10094" xr:uid="{00000000-0005-0000-0000-000071270000}"/>
    <cellStyle name="Normal 2 2 2 2 2 2 2 2 2 2 23 3 2 2" xfId="10095" xr:uid="{00000000-0005-0000-0000-000072270000}"/>
    <cellStyle name="Normal 2 2 2 2 2 2 2 2 2 2 23 3 2 3" xfId="10096" xr:uid="{00000000-0005-0000-0000-000073270000}"/>
    <cellStyle name="Normal 2 2 2 2 2 2 2 2 2 2 23 3 2 4" xfId="10097" xr:uid="{00000000-0005-0000-0000-000074270000}"/>
    <cellStyle name="Normal 2 2 2 2 2 2 2 2 2 2 23 3 3" xfId="10098" xr:uid="{00000000-0005-0000-0000-000075270000}"/>
    <cellStyle name="Normal 2 2 2 2 2 2 2 2 2 2 23 3 4" xfId="10099" xr:uid="{00000000-0005-0000-0000-000076270000}"/>
    <cellStyle name="Normal 2 2 2 2 2 2 2 2 2 2 23 3 5" xfId="10100" xr:uid="{00000000-0005-0000-0000-000077270000}"/>
    <cellStyle name="Normal 2 2 2 2 2 2 2 2 2 2 23 3 6" xfId="10101" xr:uid="{00000000-0005-0000-0000-000078270000}"/>
    <cellStyle name="Normal 2 2 2 2 2 2 2 2 2 2 23 4" xfId="10102" xr:uid="{00000000-0005-0000-0000-000079270000}"/>
    <cellStyle name="Normal 2 2 2 2 2 2 2 2 2 2 23 5" xfId="10103" xr:uid="{00000000-0005-0000-0000-00007A270000}"/>
    <cellStyle name="Normal 2 2 2 2 2 2 2 2 2 2 23 6" xfId="10104" xr:uid="{00000000-0005-0000-0000-00007B270000}"/>
    <cellStyle name="Normal 2 2 2 2 2 2 2 2 2 2 23 7" xfId="10105" xr:uid="{00000000-0005-0000-0000-00007C270000}"/>
    <cellStyle name="Normal 2 2 2 2 2 2 2 2 2 2 23 8" xfId="10106" xr:uid="{00000000-0005-0000-0000-00007D270000}"/>
    <cellStyle name="Normal 2 2 2 2 2 2 2 2 2 2 23 8 2" xfId="10107" xr:uid="{00000000-0005-0000-0000-00007E270000}"/>
    <cellStyle name="Normal 2 2 2 2 2 2 2 2 2 2 23 8 3" xfId="10108" xr:uid="{00000000-0005-0000-0000-00007F270000}"/>
    <cellStyle name="Normal 2 2 2 2 2 2 2 2 2 2 23 8 4" xfId="10109" xr:uid="{00000000-0005-0000-0000-000080270000}"/>
    <cellStyle name="Normal 2 2 2 2 2 2 2 2 2 2 23 9" xfId="10110" xr:uid="{00000000-0005-0000-0000-000081270000}"/>
    <cellStyle name="Normal 2 2 2 2 2 2 2 2 2 2 24" xfId="10111" xr:uid="{00000000-0005-0000-0000-000082270000}"/>
    <cellStyle name="Normal 2 2 2 2 2 2 2 2 2 2 25" xfId="10112" xr:uid="{00000000-0005-0000-0000-000083270000}"/>
    <cellStyle name="Normal 2 2 2 2 2 2 2 2 2 2 25 2" xfId="10113" xr:uid="{00000000-0005-0000-0000-000084270000}"/>
    <cellStyle name="Normal 2 2 2 2 2 2 2 2 2 2 25 2 2" xfId="10114" xr:uid="{00000000-0005-0000-0000-000085270000}"/>
    <cellStyle name="Normal 2 2 2 2 2 2 2 2 2 2 25 2 3" xfId="10115" xr:uid="{00000000-0005-0000-0000-000086270000}"/>
    <cellStyle name="Normal 2 2 2 2 2 2 2 2 2 2 25 2 4" xfId="10116" xr:uid="{00000000-0005-0000-0000-000087270000}"/>
    <cellStyle name="Normal 2 2 2 2 2 2 2 2 2 2 25 3" xfId="10117" xr:uid="{00000000-0005-0000-0000-000088270000}"/>
    <cellStyle name="Normal 2 2 2 2 2 2 2 2 2 2 25 4" xfId="10118" xr:uid="{00000000-0005-0000-0000-000089270000}"/>
    <cellStyle name="Normal 2 2 2 2 2 2 2 2 2 2 25 5" xfId="10119" xr:uid="{00000000-0005-0000-0000-00008A270000}"/>
    <cellStyle name="Normal 2 2 2 2 2 2 2 2 2 2 25 6" xfId="10120" xr:uid="{00000000-0005-0000-0000-00008B270000}"/>
    <cellStyle name="Normal 2 2 2 2 2 2 2 2 2 2 26" xfId="10121" xr:uid="{00000000-0005-0000-0000-00008C270000}"/>
    <cellStyle name="Normal 2 2 2 2 2 2 2 2 2 2 27" xfId="10122" xr:uid="{00000000-0005-0000-0000-00008D270000}"/>
    <cellStyle name="Normal 2 2 2 2 2 2 2 2 2 2 28" xfId="10123" xr:uid="{00000000-0005-0000-0000-00008E270000}"/>
    <cellStyle name="Normal 2 2 2 2 2 2 2 2 2 2 29" xfId="10124" xr:uid="{00000000-0005-0000-0000-00008F270000}"/>
    <cellStyle name="Normal 2 2 2 2 2 2 2 2 2 2 3" xfId="10125" xr:uid="{00000000-0005-0000-0000-000090270000}"/>
    <cellStyle name="Normal 2 2 2 2 2 2 2 2 2 2 30" xfId="10126" xr:uid="{00000000-0005-0000-0000-000091270000}"/>
    <cellStyle name="Normal 2 2 2 2 2 2 2 2 2 2 31" xfId="10127" xr:uid="{00000000-0005-0000-0000-000092270000}"/>
    <cellStyle name="Normal 2 2 2 2 2 2 2 2 2 2 31 2" xfId="10128" xr:uid="{00000000-0005-0000-0000-000093270000}"/>
    <cellStyle name="Normal 2 2 2 2 2 2 2 2 2 2 31 3" xfId="10129" xr:uid="{00000000-0005-0000-0000-000094270000}"/>
    <cellStyle name="Normal 2 2 2 2 2 2 2 2 2 2 31 4" xfId="10130" xr:uid="{00000000-0005-0000-0000-000095270000}"/>
    <cellStyle name="Normal 2 2 2 2 2 2 2 2 2 2 32" xfId="10131" xr:uid="{00000000-0005-0000-0000-000096270000}"/>
    <cellStyle name="Normal 2 2 2 2 2 2 2 2 2 2 33" xfId="10132" xr:uid="{00000000-0005-0000-0000-000097270000}"/>
    <cellStyle name="Normal 2 2 2 2 2 2 2 2 2 2 34" xfId="10133" xr:uid="{00000000-0005-0000-0000-000098270000}"/>
    <cellStyle name="Normal 2 2 2 2 2 2 2 2 2 2 35" xfId="10134" xr:uid="{00000000-0005-0000-0000-000099270000}"/>
    <cellStyle name="Normal 2 2 2 2 2 2 2 2 2 2 36" xfId="10135" xr:uid="{00000000-0005-0000-0000-00009A270000}"/>
    <cellStyle name="Normal 2 2 2 2 2 2 2 2 2 2 37" xfId="10136" xr:uid="{00000000-0005-0000-0000-00009B270000}"/>
    <cellStyle name="Normal 2 2 2 2 2 2 2 2 2 2 38" xfId="10137" xr:uid="{00000000-0005-0000-0000-00009C270000}"/>
    <cellStyle name="Normal 2 2 2 2 2 2 2 2 2 2 39" xfId="10138" xr:uid="{00000000-0005-0000-0000-00009D270000}"/>
    <cellStyle name="Normal 2 2 2 2 2 2 2 2 2 2 4" xfId="10139" xr:uid="{00000000-0005-0000-0000-00009E270000}"/>
    <cellStyle name="Normal 2 2 2 2 2 2 2 2 2 2 40" xfId="10140" xr:uid="{00000000-0005-0000-0000-00009F270000}"/>
    <cellStyle name="Normal 2 2 2 2 2 2 2 2 2 2 41" xfId="10141" xr:uid="{00000000-0005-0000-0000-0000A0270000}"/>
    <cellStyle name="Normal 2 2 2 2 2 2 2 2 2 2 42" xfId="10142" xr:uid="{00000000-0005-0000-0000-0000A1270000}"/>
    <cellStyle name="Normal 2 2 2 2 2 2 2 2 2 2 43" xfId="10143" xr:uid="{00000000-0005-0000-0000-0000A2270000}"/>
    <cellStyle name="Normal 2 2 2 2 2 2 2 2 2 2 44" xfId="10144" xr:uid="{00000000-0005-0000-0000-0000A3270000}"/>
    <cellStyle name="Normal 2 2 2 2 2 2 2 2 2 2 45" xfId="10145" xr:uid="{00000000-0005-0000-0000-0000A4270000}"/>
    <cellStyle name="Normal 2 2 2 2 2 2 2 2 2 2 46" xfId="10146" xr:uid="{00000000-0005-0000-0000-0000A5270000}"/>
    <cellStyle name="Normal 2 2 2 2 2 2 2 2 2 2 46 2" xfId="10147" xr:uid="{00000000-0005-0000-0000-0000A6270000}"/>
    <cellStyle name="Normal 2 2 2 2 2 2 2 2 2 2 46 3" xfId="10148" xr:uid="{00000000-0005-0000-0000-0000A7270000}"/>
    <cellStyle name="Normal 2 2 2 2 2 2 2 2 2 2 46 4" xfId="10149" xr:uid="{00000000-0005-0000-0000-0000A8270000}"/>
    <cellStyle name="Normal 2 2 2 2 2 2 2 2 2 2 46 5" xfId="10150" xr:uid="{00000000-0005-0000-0000-0000A9270000}"/>
    <cellStyle name="Normal 2 2 2 2 2 2 2 2 2 2 46 6" xfId="10151" xr:uid="{00000000-0005-0000-0000-0000AA270000}"/>
    <cellStyle name="Normal 2 2 2 2 2 2 2 2 2 2 46 7" xfId="10152" xr:uid="{00000000-0005-0000-0000-0000AB270000}"/>
    <cellStyle name="Normal 2 2 2 2 2 2 2 2 2 2 47" xfId="10153" xr:uid="{00000000-0005-0000-0000-0000AC270000}"/>
    <cellStyle name="Normal 2 2 2 2 2 2 2 2 2 2 48" xfId="10154" xr:uid="{00000000-0005-0000-0000-0000AD270000}"/>
    <cellStyle name="Normal 2 2 2 2 2 2 2 2 2 2 49" xfId="10155" xr:uid="{00000000-0005-0000-0000-0000AE270000}"/>
    <cellStyle name="Normal 2 2 2 2 2 2 2 2 2 2 5" xfId="10156" xr:uid="{00000000-0005-0000-0000-0000AF270000}"/>
    <cellStyle name="Normal 2 2 2 2 2 2 2 2 2 2 50" xfId="10157" xr:uid="{00000000-0005-0000-0000-0000B0270000}"/>
    <cellStyle name="Normal 2 2 2 2 2 2 2 2 2 2 51" xfId="10158" xr:uid="{00000000-0005-0000-0000-0000B1270000}"/>
    <cellStyle name="Normal 2 2 2 2 2 2 2 2 2 2 52" xfId="10159" xr:uid="{00000000-0005-0000-0000-0000B2270000}"/>
    <cellStyle name="Normal 2 2 2 2 2 2 2 2 2 2 53" xfId="10160" xr:uid="{00000000-0005-0000-0000-0000B3270000}"/>
    <cellStyle name="Normal 2 2 2 2 2 2 2 2 2 2 54" xfId="10161" xr:uid="{00000000-0005-0000-0000-0000B4270000}"/>
    <cellStyle name="Normal 2 2 2 2 2 2 2 2 2 2 55" xfId="10162" xr:uid="{00000000-0005-0000-0000-0000B5270000}"/>
    <cellStyle name="Normal 2 2 2 2 2 2 2 2 2 2 56" xfId="10163" xr:uid="{00000000-0005-0000-0000-0000B6270000}"/>
    <cellStyle name="Normal 2 2 2 2 2 2 2 2 2 2 57" xfId="10164" xr:uid="{00000000-0005-0000-0000-0000B7270000}"/>
    <cellStyle name="Normal 2 2 2 2 2 2 2 2 2 2 58" xfId="10165" xr:uid="{00000000-0005-0000-0000-0000B8270000}"/>
    <cellStyle name="Normal 2 2 2 2 2 2 2 2 2 2 59" xfId="10166" xr:uid="{00000000-0005-0000-0000-0000B9270000}"/>
    <cellStyle name="Normal 2 2 2 2 2 2 2 2 2 2 6" xfId="10167" xr:uid="{00000000-0005-0000-0000-0000BA270000}"/>
    <cellStyle name="Normal 2 2 2 2 2 2 2 2 2 2 60" xfId="10168" xr:uid="{00000000-0005-0000-0000-0000BB270000}"/>
    <cellStyle name="Normal 2 2 2 2 2 2 2 2 2 2 61" xfId="10169" xr:uid="{00000000-0005-0000-0000-0000BC270000}"/>
    <cellStyle name="Normal 2 2 2 2 2 2 2 2 2 2 62" xfId="10170" xr:uid="{00000000-0005-0000-0000-0000BD270000}"/>
    <cellStyle name="Normal 2 2 2 2 2 2 2 2 2 2 63" xfId="10171" xr:uid="{00000000-0005-0000-0000-0000BE270000}"/>
    <cellStyle name="Normal 2 2 2 2 2 2 2 2 2 2 64" xfId="10172" xr:uid="{00000000-0005-0000-0000-0000BF270000}"/>
    <cellStyle name="Normal 2 2 2 2 2 2 2 2 2 2 65" xfId="10173" xr:uid="{00000000-0005-0000-0000-0000C0270000}"/>
    <cellStyle name="Normal 2 2 2 2 2 2 2 2 2 2 66" xfId="10174" xr:uid="{00000000-0005-0000-0000-0000C1270000}"/>
    <cellStyle name="Normal 2 2 2 2 2 2 2 2 2 2 67" xfId="10175" xr:uid="{00000000-0005-0000-0000-0000C2270000}"/>
    <cellStyle name="Normal 2 2 2 2 2 2 2 2 2 2 68" xfId="10176" xr:uid="{00000000-0005-0000-0000-0000C3270000}"/>
    <cellStyle name="Normal 2 2 2 2 2 2 2 2 2 2 69" xfId="10177" xr:uid="{00000000-0005-0000-0000-0000C4270000}"/>
    <cellStyle name="Normal 2 2 2 2 2 2 2 2 2 2 7" xfId="10178" xr:uid="{00000000-0005-0000-0000-0000C5270000}"/>
    <cellStyle name="Normal 2 2 2 2 2 2 2 2 2 2 70" xfId="10179" xr:uid="{00000000-0005-0000-0000-0000C6270000}"/>
    <cellStyle name="Normal 2 2 2 2 2 2 2 2 2 2 71" xfId="10180" xr:uid="{00000000-0005-0000-0000-0000C7270000}"/>
    <cellStyle name="Normal 2 2 2 2 2 2 2 2 2 2 72" xfId="10181" xr:uid="{00000000-0005-0000-0000-0000C8270000}"/>
    <cellStyle name="Normal 2 2 2 2 2 2 2 2 2 2 73" xfId="10182" xr:uid="{00000000-0005-0000-0000-0000C9270000}"/>
    <cellStyle name="Normal 2 2 2 2 2 2 2 2 2 2 74" xfId="10183" xr:uid="{00000000-0005-0000-0000-0000CA270000}"/>
    <cellStyle name="Normal 2 2 2 2 2 2 2 2 2 2 75" xfId="10184" xr:uid="{00000000-0005-0000-0000-0000CB270000}"/>
    <cellStyle name="Normal 2 2 2 2 2 2 2 2 2 2 76" xfId="10185" xr:uid="{00000000-0005-0000-0000-0000CC270000}"/>
    <cellStyle name="Normal 2 2 2 2 2 2 2 2 2 2 77" xfId="10186" xr:uid="{00000000-0005-0000-0000-0000CD270000}"/>
    <cellStyle name="Normal 2 2 2 2 2 2 2 2 2 2 78" xfId="10187" xr:uid="{00000000-0005-0000-0000-0000CE270000}"/>
    <cellStyle name="Normal 2 2 2 2 2 2 2 2 2 2 79" xfId="10188" xr:uid="{00000000-0005-0000-0000-0000CF270000}"/>
    <cellStyle name="Normal 2 2 2 2 2 2 2 2 2 2 8" xfId="10189" xr:uid="{00000000-0005-0000-0000-0000D0270000}"/>
    <cellStyle name="Normal 2 2 2 2 2 2 2 2 2 2 80" xfId="10190" xr:uid="{00000000-0005-0000-0000-0000D1270000}"/>
    <cellStyle name="Normal 2 2 2 2 2 2 2 2 2 2 81" xfId="10191" xr:uid="{00000000-0005-0000-0000-0000D2270000}"/>
    <cellStyle name="Normal 2 2 2 2 2 2 2 2 2 2 82" xfId="10192" xr:uid="{00000000-0005-0000-0000-0000D3270000}"/>
    <cellStyle name="Normal 2 2 2 2 2 2 2 2 2 2 83" xfId="10193" xr:uid="{00000000-0005-0000-0000-0000D4270000}"/>
    <cellStyle name="Normal 2 2 2 2 2 2 2 2 2 2 84" xfId="10194" xr:uid="{00000000-0005-0000-0000-0000D5270000}"/>
    <cellStyle name="Normal 2 2 2 2 2 2 2 2 2 2 85" xfId="10195" xr:uid="{00000000-0005-0000-0000-0000D6270000}"/>
    <cellStyle name="Normal 2 2 2 2 2 2 2 2 2 2 86" xfId="10196" xr:uid="{00000000-0005-0000-0000-0000D7270000}"/>
    <cellStyle name="Normal 2 2 2 2 2 2 2 2 2 2 87" xfId="10197" xr:uid="{00000000-0005-0000-0000-0000D8270000}"/>
    <cellStyle name="Normal 2 2 2 2 2 2 2 2 2 2 88" xfId="10198" xr:uid="{00000000-0005-0000-0000-0000D9270000}"/>
    <cellStyle name="Normal 2 2 2 2 2 2 2 2 2 2 89" xfId="10199" xr:uid="{00000000-0005-0000-0000-0000DA270000}"/>
    <cellStyle name="Normal 2 2 2 2 2 2 2 2 2 2 9" xfId="10200" xr:uid="{00000000-0005-0000-0000-0000DB270000}"/>
    <cellStyle name="Normal 2 2 2 2 2 2 2 2 2 2 90" xfId="10201" xr:uid="{00000000-0005-0000-0000-0000DC270000}"/>
    <cellStyle name="Normal 2 2 2 2 2 2 2 2 2 2 91" xfId="10202" xr:uid="{00000000-0005-0000-0000-0000DD270000}"/>
    <cellStyle name="Normal 2 2 2 2 2 2 2 2 2 2 92" xfId="10203" xr:uid="{00000000-0005-0000-0000-0000DE270000}"/>
    <cellStyle name="Normal 2 2 2 2 2 2 2 2 2 2 93" xfId="10204" xr:uid="{00000000-0005-0000-0000-0000DF270000}"/>
    <cellStyle name="Normal 2 2 2 2 2 2 2 2 2 2 93 2" xfId="10205" xr:uid="{00000000-0005-0000-0000-0000E0270000}"/>
    <cellStyle name="Normal 2 2 2 2 2 2 2 2 2 2 93 3" xfId="10206" xr:uid="{00000000-0005-0000-0000-0000E1270000}"/>
    <cellStyle name="Normal 2 2 2 2 2 2 2 2 2 2 93 4" xfId="10207" xr:uid="{00000000-0005-0000-0000-0000E2270000}"/>
    <cellStyle name="Normal 2 2 2 2 2 2 2 2 2 2 94" xfId="10208" xr:uid="{00000000-0005-0000-0000-0000E3270000}"/>
    <cellStyle name="Normal 2 2 2 2 2 2 2 2 2 2 95" xfId="10209" xr:uid="{00000000-0005-0000-0000-0000E4270000}"/>
    <cellStyle name="Normal 2 2 2 2 2 2 2 2 2 20" xfId="10210" xr:uid="{00000000-0005-0000-0000-0000E5270000}"/>
    <cellStyle name="Normal 2 2 2 2 2 2 2 2 2 21" xfId="10211" xr:uid="{00000000-0005-0000-0000-0000E6270000}"/>
    <cellStyle name="Normal 2 2 2 2 2 2 2 2 2 22" xfId="10212" xr:uid="{00000000-0005-0000-0000-0000E7270000}"/>
    <cellStyle name="Normal 2 2 2 2 2 2 2 2 2 22 10" xfId="10213" xr:uid="{00000000-0005-0000-0000-0000E8270000}"/>
    <cellStyle name="Normal 2 2 2 2 2 2 2 2 2 22 11" xfId="10214" xr:uid="{00000000-0005-0000-0000-0000E9270000}"/>
    <cellStyle name="Normal 2 2 2 2 2 2 2 2 2 22 11 2" xfId="10215" xr:uid="{00000000-0005-0000-0000-0000EA270000}"/>
    <cellStyle name="Normal 2 2 2 2 2 2 2 2 2 22 11 3" xfId="10216" xr:uid="{00000000-0005-0000-0000-0000EB270000}"/>
    <cellStyle name="Normal 2 2 2 2 2 2 2 2 2 22 11 4" xfId="10217" xr:uid="{00000000-0005-0000-0000-0000EC270000}"/>
    <cellStyle name="Normal 2 2 2 2 2 2 2 2 2 22 12" xfId="10218" xr:uid="{00000000-0005-0000-0000-0000ED270000}"/>
    <cellStyle name="Normal 2 2 2 2 2 2 2 2 2 22 13" xfId="10219" xr:uid="{00000000-0005-0000-0000-0000EE270000}"/>
    <cellStyle name="Normal 2 2 2 2 2 2 2 2 2 22 14" xfId="10220" xr:uid="{00000000-0005-0000-0000-0000EF270000}"/>
    <cellStyle name="Normal 2 2 2 2 2 2 2 2 2 22 2" xfId="10221" xr:uid="{00000000-0005-0000-0000-0000F0270000}"/>
    <cellStyle name="Normal 2 2 2 2 2 2 2 2 2 22 2 10" xfId="10222" xr:uid="{00000000-0005-0000-0000-0000F1270000}"/>
    <cellStyle name="Normal 2 2 2 2 2 2 2 2 2 22 2 11" xfId="10223" xr:uid="{00000000-0005-0000-0000-0000F2270000}"/>
    <cellStyle name="Normal 2 2 2 2 2 2 2 2 2 22 2 2" xfId="10224" xr:uid="{00000000-0005-0000-0000-0000F3270000}"/>
    <cellStyle name="Normal 2 2 2 2 2 2 2 2 2 22 2 2 10" xfId="10225" xr:uid="{00000000-0005-0000-0000-0000F4270000}"/>
    <cellStyle name="Normal 2 2 2 2 2 2 2 2 2 22 2 2 11" xfId="10226" xr:uid="{00000000-0005-0000-0000-0000F5270000}"/>
    <cellStyle name="Normal 2 2 2 2 2 2 2 2 2 22 2 2 2" xfId="10227" xr:uid="{00000000-0005-0000-0000-0000F6270000}"/>
    <cellStyle name="Normal 2 2 2 2 2 2 2 2 2 22 2 2 2 2" xfId="10228" xr:uid="{00000000-0005-0000-0000-0000F7270000}"/>
    <cellStyle name="Normal 2 2 2 2 2 2 2 2 2 22 2 2 2 2 2" xfId="10229" xr:uid="{00000000-0005-0000-0000-0000F8270000}"/>
    <cellStyle name="Normal 2 2 2 2 2 2 2 2 2 22 2 2 2 2 3" xfId="10230" xr:uid="{00000000-0005-0000-0000-0000F9270000}"/>
    <cellStyle name="Normal 2 2 2 2 2 2 2 2 2 22 2 2 2 2 4" xfId="10231" xr:uid="{00000000-0005-0000-0000-0000FA270000}"/>
    <cellStyle name="Normal 2 2 2 2 2 2 2 2 2 22 2 2 2 3" xfId="10232" xr:uid="{00000000-0005-0000-0000-0000FB270000}"/>
    <cellStyle name="Normal 2 2 2 2 2 2 2 2 2 22 2 2 2 4" xfId="10233" xr:uid="{00000000-0005-0000-0000-0000FC270000}"/>
    <cellStyle name="Normal 2 2 2 2 2 2 2 2 2 22 2 2 2 5" xfId="10234" xr:uid="{00000000-0005-0000-0000-0000FD270000}"/>
    <cellStyle name="Normal 2 2 2 2 2 2 2 2 2 22 2 2 2 6" xfId="10235" xr:uid="{00000000-0005-0000-0000-0000FE270000}"/>
    <cellStyle name="Normal 2 2 2 2 2 2 2 2 2 22 2 2 3" xfId="10236" xr:uid="{00000000-0005-0000-0000-0000FF270000}"/>
    <cellStyle name="Normal 2 2 2 2 2 2 2 2 2 22 2 2 4" xfId="10237" xr:uid="{00000000-0005-0000-0000-000000280000}"/>
    <cellStyle name="Normal 2 2 2 2 2 2 2 2 2 22 2 2 5" xfId="10238" xr:uid="{00000000-0005-0000-0000-000001280000}"/>
    <cellStyle name="Normal 2 2 2 2 2 2 2 2 2 22 2 2 6" xfId="10239" xr:uid="{00000000-0005-0000-0000-000002280000}"/>
    <cellStyle name="Normal 2 2 2 2 2 2 2 2 2 22 2 2 7" xfId="10240" xr:uid="{00000000-0005-0000-0000-000003280000}"/>
    <cellStyle name="Normal 2 2 2 2 2 2 2 2 2 22 2 2 8" xfId="10241" xr:uid="{00000000-0005-0000-0000-000004280000}"/>
    <cellStyle name="Normal 2 2 2 2 2 2 2 2 2 22 2 2 8 2" xfId="10242" xr:uid="{00000000-0005-0000-0000-000005280000}"/>
    <cellStyle name="Normal 2 2 2 2 2 2 2 2 2 22 2 2 8 3" xfId="10243" xr:uid="{00000000-0005-0000-0000-000006280000}"/>
    <cellStyle name="Normal 2 2 2 2 2 2 2 2 2 22 2 2 8 4" xfId="10244" xr:uid="{00000000-0005-0000-0000-000007280000}"/>
    <cellStyle name="Normal 2 2 2 2 2 2 2 2 2 22 2 2 9" xfId="10245" xr:uid="{00000000-0005-0000-0000-000008280000}"/>
    <cellStyle name="Normal 2 2 2 2 2 2 2 2 2 22 2 3" xfId="10246" xr:uid="{00000000-0005-0000-0000-000009280000}"/>
    <cellStyle name="Normal 2 2 2 2 2 2 2 2 2 22 2 3 2" xfId="10247" xr:uid="{00000000-0005-0000-0000-00000A280000}"/>
    <cellStyle name="Normal 2 2 2 2 2 2 2 2 2 22 2 3 2 2" xfId="10248" xr:uid="{00000000-0005-0000-0000-00000B280000}"/>
    <cellStyle name="Normal 2 2 2 2 2 2 2 2 2 22 2 3 2 3" xfId="10249" xr:uid="{00000000-0005-0000-0000-00000C280000}"/>
    <cellStyle name="Normal 2 2 2 2 2 2 2 2 2 22 2 3 2 4" xfId="10250" xr:uid="{00000000-0005-0000-0000-00000D280000}"/>
    <cellStyle name="Normal 2 2 2 2 2 2 2 2 2 22 2 3 3" xfId="10251" xr:uid="{00000000-0005-0000-0000-00000E280000}"/>
    <cellStyle name="Normal 2 2 2 2 2 2 2 2 2 22 2 3 4" xfId="10252" xr:uid="{00000000-0005-0000-0000-00000F280000}"/>
    <cellStyle name="Normal 2 2 2 2 2 2 2 2 2 22 2 3 5" xfId="10253" xr:uid="{00000000-0005-0000-0000-000010280000}"/>
    <cellStyle name="Normal 2 2 2 2 2 2 2 2 2 22 2 3 6" xfId="10254" xr:uid="{00000000-0005-0000-0000-000011280000}"/>
    <cellStyle name="Normal 2 2 2 2 2 2 2 2 2 22 2 4" xfId="10255" xr:uid="{00000000-0005-0000-0000-000012280000}"/>
    <cellStyle name="Normal 2 2 2 2 2 2 2 2 2 22 2 5" xfId="10256" xr:uid="{00000000-0005-0000-0000-000013280000}"/>
    <cellStyle name="Normal 2 2 2 2 2 2 2 2 2 22 2 6" xfId="10257" xr:uid="{00000000-0005-0000-0000-000014280000}"/>
    <cellStyle name="Normal 2 2 2 2 2 2 2 2 2 22 2 7" xfId="10258" xr:uid="{00000000-0005-0000-0000-000015280000}"/>
    <cellStyle name="Normal 2 2 2 2 2 2 2 2 2 22 2 8" xfId="10259" xr:uid="{00000000-0005-0000-0000-000016280000}"/>
    <cellStyle name="Normal 2 2 2 2 2 2 2 2 2 22 2 8 2" xfId="10260" xr:uid="{00000000-0005-0000-0000-000017280000}"/>
    <cellStyle name="Normal 2 2 2 2 2 2 2 2 2 22 2 8 3" xfId="10261" xr:uid="{00000000-0005-0000-0000-000018280000}"/>
    <cellStyle name="Normal 2 2 2 2 2 2 2 2 2 22 2 8 4" xfId="10262" xr:uid="{00000000-0005-0000-0000-000019280000}"/>
    <cellStyle name="Normal 2 2 2 2 2 2 2 2 2 22 2 9" xfId="10263" xr:uid="{00000000-0005-0000-0000-00001A280000}"/>
    <cellStyle name="Normal 2 2 2 2 2 2 2 2 2 22 3" xfId="10264" xr:uid="{00000000-0005-0000-0000-00001B280000}"/>
    <cellStyle name="Normal 2 2 2 2 2 2 2 2 2 22 4" xfId="10265" xr:uid="{00000000-0005-0000-0000-00001C280000}"/>
    <cellStyle name="Normal 2 2 2 2 2 2 2 2 2 22 5" xfId="10266" xr:uid="{00000000-0005-0000-0000-00001D280000}"/>
    <cellStyle name="Normal 2 2 2 2 2 2 2 2 2 22 5 2" xfId="10267" xr:uid="{00000000-0005-0000-0000-00001E280000}"/>
    <cellStyle name="Normal 2 2 2 2 2 2 2 2 2 22 5 2 2" xfId="10268" xr:uid="{00000000-0005-0000-0000-00001F280000}"/>
    <cellStyle name="Normal 2 2 2 2 2 2 2 2 2 22 5 2 3" xfId="10269" xr:uid="{00000000-0005-0000-0000-000020280000}"/>
    <cellStyle name="Normal 2 2 2 2 2 2 2 2 2 22 5 2 4" xfId="10270" xr:uid="{00000000-0005-0000-0000-000021280000}"/>
    <cellStyle name="Normal 2 2 2 2 2 2 2 2 2 22 5 3" xfId="10271" xr:uid="{00000000-0005-0000-0000-000022280000}"/>
    <cellStyle name="Normal 2 2 2 2 2 2 2 2 2 22 5 4" xfId="10272" xr:uid="{00000000-0005-0000-0000-000023280000}"/>
    <cellStyle name="Normal 2 2 2 2 2 2 2 2 2 22 5 5" xfId="10273" xr:uid="{00000000-0005-0000-0000-000024280000}"/>
    <cellStyle name="Normal 2 2 2 2 2 2 2 2 2 22 5 6" xfId="10274" xr:uid="{00000000-0005-0000-0000-000025280000}"/>
    <cellStyle name="Normal 2 2 2 2 2 2 2 2 2 22 6" xfId="10275" xr:uid="{00000000-0005-0000-0000-000026280000}"/>
    <cellStyle name="Normal 2 2 2 2 2 2 2 2 2 22 7" xfId="10276" xr:uid="{00000000-0005-0000-0000-000027280000}"/>
    <cellStyle name="Normal 2 2 2 2 2 2 2 2 2 22 8" xfId="10277" xr:uid="{00000000-0005-0000-0000-000028280000}"/>
    <cellStyle name="Normal 2 2 2 2 2 2 2 2 2 22 9" xfId="10278" xr:uid="{00000000-0005-0000-0000-000029280000}"/>
    <cellStyle name="Normal 2 2 2 2 2 2 2 2 2 23" xfId="10279" xr:uid="{00000000-0005-0000-0000-00002A280000}"/>
    <cellStyle name="Normal 2 2 2 2 2 2 2 2 2 24" xfId="10280" xr:uid="{00000000-0005-0000-0000-00002B280000}"/>
    <cellStyle name="Normal 2 2 2 2 2 2 2 2 2 24 10" xfId="10281" xr:uid="{00000000-0005-0000-0000-00002C280000}"/>
    <cellStyle name="Normal 2 2 2 2 2 2 2 2 2 24 11" xfId="10282" xr:uid="{00000000-0005-0000-0000-00002D280000}"/>
    <cellStyle name="Normal 2 2 2 2 2 2 2 2 2 24 2" xfId="10283" xr:uid="{00000000-0005-0000-0000-00002E280000}"/>
    <cellStyle name="Normal 2 2 2 2 2 2 2 2 2 24 2 10" xfId="10284" xr:uid="{00000000-0005-0000-0000-00002F280000}"/>
    <cellStyle name="Normal 2 2 2 2 2 2 2 2 2 24 2 11" xfId="10285" xr:uid="{00000000-0005-0000-0000-000030280000}"/>
    <cellStyle name="Normal 2 2 2 2 2 2 2 2 2 24 2 2" xfId="10286" xr:uid="{00000000-0005-0000-0000-000031280000}"/>
    <cellStyle name="Normal 2 2 2 2 2 2 2 2 2 24 2 2 2" xfId="10287" xr:uid="{00000000-0005-0000-0000-000032280000}"/>
    <cellStyle name="Normal 2 2 2 2 2 2 2 2 2 24 2 2 2 2" xfId="10288" xr:uid="{00000000-0005-0000-0000-000033280000}"/>
    <cellStyle name="Normal 2 2 2 2 2 2 2 2 2 24 2 2 2 3" xfId="10289" xr:uid="{00000000-0005-0000-0000-000034280000}"/>
    <cellStyle name="Normal 2 2 2 2 2 2 2 2 2 24 2 2 2 4" xfId="10290" xr:uid="{00000000-0005-0000-0000-000035280000}"/>
    <cellStyle name="Normal 2 2 2 2 2 2 2 2 2 24 2 2 3" xfId="10291" xr:uid="{00000000-0005-0000-0000-000036280000}"/>
    <cellStyle name="Normal 2 2 2 2 2 2 2 2 2 24 2 2 4" xfId="10292" xr:uid="{00000000-0005-0000-0000-000037280000}"/>
    <cellStyle name="Normal 2 2 2 2 2 2 2 2 2 24 2 2 5" xfId="10293" xr:uid="{00000000-0005-0000-0000-000038280000}"/>
    <cellStyle name="Normal 2 2 2 2 2 2 2 2 2 24 2 2 6" xfId="10294" xr:uid="{00000000-0005-0000-0000-000039280000}"/>
    <cellStyle name="Normal 2 2 2 2 2 2 2 2 2 24 2 3" xfId="10295" xr:uid="{00000000-0005-0000-0000-00003A280000}"/>
    <cellStyle name="Normal 2 2 2 2 2 2 2 2 2 24 2 4" xfId="10296" xr:uid="{00000000-0005-0000-0000-00003B280000}"/>
    <cellStyle name="Normal 2 2 2 2 2 2 2 2 2 24 2 5" xfId="10297" xr:uid="{00000000-0005-0000-0000-00003C280000}"/>
    <cellStyle name="Normal 2 2 2 2 2 2 2 2 2 24 2 6" xfId="10298" xr:uid="{00000000-0005-0000-0000-00003D280000}"/>
    <cellStyle name="Normal 2 2 2 2 2 2 2 2 2 24 2 7" xfId="10299" xr:uid="{00000000-0005-0000-0000-00003E280000}"/>
    <cellStyle name="Normal 2 2 2 2 2 2 2 2 2 24 2 8" xfId="10300" xr:uid="{00000000-0005-0000-0000-00003F280000}"/>
    <cellStyle name="Normal 2 2 2 2 2 2 2 2 2 24 2 8 2" xfId="10301" xr:uid="{00000000-0005-0000-0000-000040280000}"/>
    <cellStyle name="Normal 2 2 2 2 2 2 2 2 2 24 2 8 3" xfId="10302" xr:uid="{00000000-0005-0000-0000-000041280000}"/>
    <cellStyle name="Normal 2 2 2 2 2 2 2 2 2 24 2 8 4" xfId="10303" xr:uid="{00000000-0005-0000-0000-000042280000}"/>
    <cellStyle name="Normal 2 2 2 2 2 2 2 2 2 24 2 9" xfId="10304" xr:uid="{00000000-0005-0000-0000-000043280000}"/>
    <cellStyle name="Normal 2 2 2 2 2 2 2 2 2 24 3" xfId="10305" xr:uid="{00000000-0005-0000-0000-000044280000}"/>
    <cellStyle name="Normal 2 2 2 2 2 2 2 2 2 24 3 2" xfId="10306" xr:uid="{00000000-0005-0000-0000-000045280000}"/>
    <cellStyle name="Normal 2 2 2 2 2 2 2 2 2 24 3 2 2" xfId="10307" xr:uid="{00000000-0005-0000-0000-000046280000}"/>
    <cellStyle name="Normal 2 2 2 2 2 2 2 2 2 24 3 2 3" xfId="10308" xr:uid="{00000000-0005-0000-0000-000047280000}"/>
    <cellStyle name="Normal 2 2 2 2 2 2 2 2 2 24 3 2 4" xfId="10309" xr:uid="{00000000-0005-0000-0000-000048280000}"/>
    <cellStyle name="Normal 2 2 2 2 2 2 2 2 2 24 3 3" xfId="10310" xr:uid="{00000000-0005-0000-0000-000049280000}"/>
    <cellStyle name="Normal 2 2 2 2 2 2 2 2 2 24 3 4" xfId="10311" xr:uid="{00000000-0005-0000-0000-00004A280000}"/>
    <cellStyle name="Normal 2 2 2 2 2 2 2 2 2 24 3 5" xfId="10312" xr:uid="{00000000-0005-0000-0000-00004B280000}"/>
    <cellStyle name="Normal 2 2 2 2 2 2 2 2 2 24 3 6" xfId="10313" xr:uid="{00000000-0005-0000-0000-00004C280000}"/>
    <cellStyle name="Normal 2 2 2 2 2 2 2 2 2 24 4" xfId="10314" xr:uid="{00000000-0005-0000-0000-00004D280000}"/>
    <cellStyle name="Normal 2 2 2 2 2 2 2 2 2 24 5" xfId="10315" xr:uid="{00000000-0005-0000-0000-00004E280000}"/>
    <cellStyle name="Normal 2 2 2 2 2 2 2 2 2 24 6" xfId="10316" xr:uid="{00000000-0005-0000-0000-00004F280000}"/>
    <cellStyle name="Normal 2 2 2 2 2 2 2 2 2 24 7" xfId="10317" xr:uid="{00000000-0005-0000-0000-000050280000}"/>
    <cellStyle name="Normal 2 2 2 2 2 2 2 2 2 24 8" xfId="10318" xr:uid="{00000000-0005-0000-0000-000051280000}"/>
    <cellStyle name="Normal 2 2 2 2 2 2 2 2 2 24 8 2" xfId="10319" xr:uid="{00000000-0005-0000-0000-000052280000}"/>
    <cellStyle name="Normal 2 2 2 2 2 2 2 2 2 24 8 3" xfId="10320" xr:uid="{00000000-0005-0000-0000-000053280000}"/>
    <cellStyle name="Normal 2 2 2 2 2 2 2 2 2 24 8 4" xfId="10321" xr:uid="{00000000-0005-0000-0000-000054280000}"/>
    <cellStyle name="Normal 2 2 2 2 2 2 2 2 2 24 9" xfId="10322" xr:uid="{00000000-0005-0000-0000-000055280000}"/>
    <cellStyle name="Normal 2 2 2 2 2 2 2 2 2 25" xfId="10323" xr:uid="{00000000-0005-0000-0000-000056280000}"/>
    <cellStyle name="Normal 2 2 2 2 2 2 2 2 2 26" xfId="10324" xr:uid="{00000000-0005-0000-0000-000057280000}"/>
    <cellStyle name="Normal 2 2 2 2 2 2 2 2 2 26 2" xfId="10325" xr:uid="{00000000-0005-0000-0000-000058280000}"/>
    <cellStyle name="Normal 2 2 2 2 2 2 2 2 2 26 2 2" xfId="10326" xr:uid="{00000000-0005-0000-0000-000059280000}"/>
    <cellStyle name="Normal 2 2 2 2 2 2 2 2 2 26 2 3" xfId="10327" xr:uid="{00000000-0005-0000-0000-00005A280000}"/>
    <cellStyle name="Normal 2 2 2 2 2 2 2 2 2 26 2 4" xfId="10328" xr:uid="{00000000-0005-0000-0000-00005B280000}"/>
    <cellStyle name="Normal 2 2 2 2 2 2 2 2 2 26 3" xfId="10329" xr:uid="{00000000-0005-0000-0000-00005C280000}"/>
    <cellStyle name="Normal 2 2 2 2 2 2 2 2 2 26 4" xfId="10330" xr:uid="{00000000-0005-0000-0000-00005D280000}"/>
    <cellStyle name="Normal 2 2 2 2 2 2 2 2 2 26 5" xfId="10331" xr:uid="{00000000-0005-0000-0000-00005E280000}"/>
    <cellStyle name="Normal 2 2 2 2 2 2 2 2 2 26 6" xfId="10332" xr:uid="{00000000-0005-0000-0000-00005F280000}"/>
    <cellStyle name="Normal 2 2 2 2 2 2 2 2 2 27" xfId="10333" xr:uid="{00000000-0005-0000-0000-000060280000}"/>
    <cellStyle name="Normal 2 2 2 2 2 2 2 2 2 28" xfId="10334" xr:uid="{00000000-0005-0000-0000-000061280000}"/>
    <cellStyle name="Normal 2 2 2 2 2 2 2 2 2 29" xfId="10335" xr:uid="{00000000-0005-0000-0000-000062280000}"/>
    <cellStyle name="Normal 2 2 2 2 2 2 2 2 2 3" xfId="10336" xr:uid="{00000000-0005-0000-0000-000063280000}"/>
    <cellStyle name="Normal 2 2 2 2 2 2 2 2 2 30" xfId="10337" xr:uid="{00000000-0005-0000-0000-000064280000}"/>
    <cellStyle name="Normal 2 2 2 2 2 2 2 2 2 31" xfId="10338" xr:uid="{00000000-0005-0000-0000-000065280000}"/>
    <cellStyle name="Normal 2 2 2 2 2 2 2 2 2 32" xfId="10339" xr:uid="{00000000-0005-0000-0000-000066280000}"/>
    <cellStyle name="Normal 2 2 2 2 2 2 2 2 2 32 2" xfId="10340" xr:uid="{00000000-0005-0000-0000-000067280000}"/>
    <cellStyle name="Normal 2 2 2 2 2 2 2 2 2 32 3" xfId="10341" xr:uid="{00000000-0005-0000-0000-000068280000}"/>
    <cellStyle name="Normal 2 2 2 2 2 2 2 2 2 32 4" xfId="10342" xr:uid="{00000000-0005-0000-0000-000069280000}"/>
    <cellStyle name="Normal 2 2 2 2 2 2 2 2 2 33" xfId="10343" xr:uid="{00000000-0005-0000-0000-00006A280000}"/>
    <cellStyle name="Normal 2 2 2 2 2 2 2 2 2 34" xfId="10344" xr:uid="{00000000-0005-0000-0000-00006B280000}"/>
    <cellStyle name="Normal 2 2 2 2 2 2 2 2 2 35" xfId="10345" xr:uid="{00000000-0005-0000-0000-00006C280000}"/>
    <cellStyle name="Normal 2 2 2 2 2 2 2 2 2 36" xfId="10346" xr:uid="{00000000-0005-0000-0000-00006D280000}"/>
    <cellStyle name="Normal 2 2 2 2 2 2 2 2 2 37" xfId="10347" xr:uid="{00000000-0005-0000-0000-00006E280000}"/>
    <cellStyle name="Normal 2 2 2 2 2 2 2 2 2 38" xfId="10348" xr:uid="{00000000-0005-0000-0000-00006F280000}"/>
    <cellStyle name="Normal 2 2 2 2 2 2 2 2 2 39" xfId="10349" xr:uid="{00000000-0005-0000-0000-000070280000}"/>
    <cellStyle name="Normal 2 2 2 2 2 2 2 2 2 4" xfId="10350" xr:uid="{00000000-0005-0000-0000-000071280000}"/>
    <cellStyle name="Normal 2 2 2 2 2 2 2 2 2 4 2" xfId="10351" xr:uid="{00000000-0005-0000-0000-000072280000}"/>
    <cellStyle name="Normal 2 2 2 2 2 2 2 2 2 4 2 2" xfId="10352" xr:uid="{00000000-0005-0000-0000-000073280000}"/>
    <cellStyle name="Normal 2 2 2 2 2 2 2 2 2 40" xfId="10353" xr:uid="{00000000-0005-0000-0000-000074280000}"/>
    <cellStyle name="Normal 2 2 2 2 2 2 2 2 2 41" xfId="10354" xr:uid="{00000000-0005-0000-0000-000075280000}"/>
    <cellStyle name="Normal 2 2 2 2 2 2 2 2 2 42" xfId="10355" xr:uid="{00000000-0005-0000-0000-000076280000}"/>
    <cellStyle name="Normal 2 2 2 2 2 2 2 2 2 43" xfId="10356" xr:uid="{00000000-0005-0000-0000-000077280000}"/>
    <cellStyle name="Normal 2 2 2 2 2 2 2 2 2 44" xfId="10357" xr:uid="{00000000-0005-0000-0000-000078280000}"/>
    <cellStyle name="Normal 2 2 2 2 2 2 2 2 2 45" xfId="10358" xr:uid="{00000000-0005-0000-0000-000079280000}"/>
    <cellStyle name="Normal 2 2 2 2 2 2 2 2 2 46" xfId="10359" xr:uid="{00000000-0005-0000-0000-00007A280000}"/>
    <cellStyle name="Normal 2 2 2 2 2 2 2 2 2 47" xfId="10360" xr:uid="{00000000-0005-0000-0000-00007B280000}"/>
    <cellStyle name="Normal 2 2 2 2 2 2 2 2 2 47 2" xfId="10361" xr:uid="{00000000-0005-0000-0000-00007C280000}"/>
    <cellStyle name="Normal 2 2 2 2 2 2 2 2 2 47 3" xfId="10362" xr:uid="{00000000-0005-0000-0000-00007D280000}"/>
    <cellStyle name="Normal 2 2 2 2 2 2 2 2 2 47 4" xfId="10363" xr:uid="{00000000-0005-0000-0000-00007E280000}"/>
    <cellStyle name="Normal 2 2 2 2 2 2 2 2 2 47 5" xfId="10364" xr:uid="{00000000-0005-0000-0000-00007F280000}"/>
    <cellStyle name="Normal 2 2 2 2 2 2 2 2 2 47 6" xfId="10365" xr:uid="{00000000-0005-0000-0000-000080280000}"/>
    <cellStyle name="Normal 2 2 2 2 2 2 2 2 2 47 7" xfId="10366" xr:uid="{00000000-0005-0000-0000-000081280000}"/>
    <cellStyle name="Normal 2 2 2 2 2 2 2 2 2 48" xfId="10367" xr:uid="{00000000-0005-0000-0000-000082280000}"/>
    <cellStyle name="Normal 2 2 2 2 2 2 2 2 2 49" xfId="10368" xr:uid="{00000000-0005-0000-0000-000083280000}"/>
    <cellStyle name="Normal 2 2 2 2 2 2 2 2 2 5" xfId="10369" xr:uid="{00000000-0005-0000-0000-000084280000}"/>
    <cellStyle name="Normal 2 2 2 2 2 2 2 2 2 50" xfId="10370" xr:uid="{00000000-0005-0000-0000-000085280000}"/>
    <cellStyle name="Normal 2 2 2 2 2 2 2 2 2 51" xfId="10371" xr:uid="{00000000-0005-0000-0000-000086280000}"/>
    <cellStyle name="Normal 2 2 2 2 2 2 2 2 2 52" xfId="10372" xr:uid="{00000000-0005-0000-0000-000087280000}"/>
    <cellStyle name="Normal 2 2 2 2 2 2 2 2 2 53" xfId="10373" xr:uid="{00000000-0005-0000-0000-000088280000}"/>
    <cellStyle name="Normal 2 2 2 2 2 2 2 2 2 54" xfId="10374" xr:uid="{00000000-0005-0000-0000-000089280000}"/>
    <cellStyle name="Normal 2 2 2 2 2 2 2 2 2 55" xfId="10375" xr:uid="{00000000-0005-0000-0000-00008A280000}"/>
    <cellStyle name="Normal 2 2 2 2 2 2 2 2 2 56" xfId="10376" xr:uid="{00000000-0005-0000-0000-00008B280000}"/>
    <cellStyle name="Normal 2 2 2 2 2 2 2 2 2 57" xfId="10377" xr:uid="{00000000-0005-0000-0000-00008C280000}"/>
    <cellStyle name="Normal 2 2 2 2 2 2 2 2 2 58" xfId="10378" xr:uid="{00000000-0005-0000-0000-00008D280000}"/>
    <cellStyle name="Normal 2 2 2 2 2 2 2 2 2 59" xfId="10379" xr:uid="{00000000-0005-0000-0000-00008E280000}"/>
    <cellStyle name="Normal 2 2 2 2 2 2 2 2 2 6" xfId="10380" xr:uid="{00000000-0005-0000-0000-00008F280000}"/>
    <cellStyle name="Normal 2 2 2 2 2 2 2 2 2 60" xfId="10381" xr:uid="{00000000-0005-0000-0000-000090280000}"/>
    <cellStyle name="Normal 2 2 2 2 2 2 2 2 2 61" xfId="10382" xr:uid="{00000000-0005-0000-0000-000091280000}"/>
    <cellStyle name="Normal 2 2 2 2 2 2 2 2 2 62" xfId="10383" xr:uid="{00000000-0005-0000-0000-000092280000}"/>
    <cellStyle name="Normal 2 2 2 2 2 2 2 2 2 63" xfId="10384" xr:uid="{00000000-0005-0000-0000-000093280000}"/>
    <cellStyle name="Normal 2 2 2 2 2 2 2 2 2 64" xfId="10385" xr:uid="{00000000-0005-0000-0000-000094280000}"/>
    <cellStyle name="Normal 2 2 2 2 2 2 2 2 2 65" xfId="10386" xr:uid="{00000000-0005-0000-0000-000095280000}"/>
    <cellStyle name="Normal 2 2 2 2 2 2 2 2 2 66" xfId="10387" xr:uid="{00000000-0005-0000-0000-000096280000}"/>
    <cellStyle name="Normal 2 2 2 2 2 2 2 2 2 67" xfId="10388" xr:uid="{00000000-0005-0000-0000-000097280000}"/>
    <cellStyle name="Normal 2 2 2 2 2 2 2 2 2 68" xfId="10389" xr:uid="{00000000-0005-0000-0000-000098280000}"/>
    <cellStyle name="Normal 2 2 2 2 2 2 2 2 2 69" xfId="10390" xr:uid="{00000000-0005-0000-0000-000099280000}"/>
    <cellStyle name="Normal 2 2 2 2 2 2 2 2 2 7" xfId="10391" xr:uid="{00000000-0005-0000-0000-00009A280000}"/>
    <cellStyle name="Normal 2 2 2 2 2 2 2 2 2 70" xfId="10392" xr:uid="{00000000-0005-0000-0000-00009B280000}"/>
    <cellStyle name="Normal 2 2 2 2 2 2 2 2 2 71" xfId="10393" xr:uid="{00000000-0005-0000-0000-00009C280000}"/>
    <cellStyle name="Normal 2 2 2 2 2 2 2 2 2 72" xfId="10394" xr:uid="{00000000-0005-0000-0000-00009D280000}"/>
    <cellStyle name="Normal 2 2 2 2 2 2 2 2 2 73" xfId="10395" xr:uid="{00000000-0005-0000-0000-00009E280000}"/>
    <cellStyle name="Normal 2 2 2 2 2 2 2 2 2 74" xfId="10396" xr:uid="{00000000-0005-0000-0000-00009F280000}"/>
    <cellStyle name="Normal 2 2 2 2 2 2 2 2 2 75" xfId="10397" xr:uid="{00000000-0005-0000-0000-0000A0280000}"/>
    <cellStyle name="Normal 2 2 2 2 2 2 2 2 2 76" xfId="10398" xr:uid="{00000000-0005-0000-0000-0000A1280000}"/>
    <cellStyle name="Normal 2 2 2 2 2 2 2 2 2 77" xfId="10399" xr:uid="{00000000-0005-0000-0000-0000A2280000}"/>
    <cellStyle name="Normal 2 2 2 2 2 2 2 2 2 78" xfId="10400" xr:uid="{00000000-0005-0000-0000-0000A3280000}"/>
    <cellStyle name="Normal 2 2 2 2 2 2 2 2 2 79" xfId="10401" xr:uid="{00000000-0005-0000-0000-0000A4280000}"/>
    <cellStyle name="Normal 2 2 2 2 2 2 2 2 2 8" xfId="10402" xr:uid="{00000000-0005-0000-0000-0000A5280000}"/>
    <cellStyle name="Normal 2 2 2 2 2 2 2 2 2 80" xfId="10403" xr:uid="{00000000-0005-0000-0000-0000A6280000}"/>
    <cellStyle name="Normal 2 2 2 2 2 2 2 2 2 81" xfId="10404" xr:uid="{00000000-0005-0000-0000-0000A7280000}"/>
    <cellStyle name="Normal 2 2 2 2 2 2 2 2 2 82" xfId="10405" xr:uid="{00000000-0005-0000-0000-0000A8280000}"/>
    <cellStyle name="Normal 2 2 2 2 2 2 2 2 2 83" xfId="10406" xr:uid="{00000000-0005-0000-0000-0000A9280000}"/>
    <cellStyle name="Normal 2 2 2 2 2 2 2 2 2 84" xfId="10407" xr:uid="{00000000-0005-0000-0000-0000AA280000}"/>
    <cellStyle name="Normal 2 2 2 2 2 2 2 2 2 85" xfId="10408" xr:uid="{00000000-0005-0000-0000-0000AB280000}"/>
    <cellStyle name="Normal 2 2 2 2 2 2 2 2 2 86" xfId="10409" xr:uid="{00000000-0005-0000-0000-0000AC280000}"/>
    <cellStyle name="Normal 2 2 2 2 2 2 2 2 2 87" xfId="10410" xr:uid="{00000000-0005-0000-0000-0000AD280000}"/>
    <cellStyle name="Normal 2 2 2 2 2 2 2 2 2 88" xfId="10411" xr:uid="{00000000-0005-0000-0000-0000AE280000}"/>
    <cellStyle name="Normal 2 2 2 2 2 2 2 2 2 89" xfId="10412" xr:uid="{00000000-0005-0000-0000-0000AF280000}"/>
    <cellStyle name="Normal 2 2 2 2 2 2 2 2 2 9" xfId="10413" xr:uid="{00000000-0005-0000-0000-0000B0280000}"/>
    <cellStyle name="Normal 2 2 2 2 2 2 2 2 2 90" xfId="10414" xr:uid="{00000000-0005-0000-0000-0000B1280000}"/>
    <cellStyle name="Normal 2 2 2 2 2 2 2 2 2 91" xfId="10415" xr:uid="{00000000-0005-0000-0000-0000B2280000}"/>
    <cellStyle name="Normal 2 2 2 2 2 2 2 2 2 92" xfId="10416" xr:uid="{00000000-0005-0000-0000-0000B3280000}"/>
    <cellStyle name="Normal 2 2 2 2 2 2 2 2 2 93" xfId="10417" xr:uid="{00000000-0005-0000-0000-0000B4280000}"/>
    <cellStyle name="Normal 2 2 2 2 2 2 2 2 2 94" xfId="10418" xr:uid="{00000000-0005-0000-0000-0000B5280000}"/>
    <cellStyle name="Normal 2 2 2 2 2 2 2 2 2 94 2" xfId="10419" xr:uid="{00000000-0005-0000-0000-0000B6280000}"/>
    <cellStyle name="Normal 2 2 2 2 2 2 2 2 2 94 3" xfId="10420" xr:uid="{00000000-0005-0000-0000-0000B7280000}"/>
    <cellStyle name="Normal 2 2 2 2 2 2 2 2 2 94 4" xfId="10421" xr:uid="{00000000-0005-0000-0000-0000B8280000}"/>
    <cellStyle name="Normal 2 2 2 2 2 2 2 2 2 95" xfId="10422" xr:uid="{00000000-0005-0000-0000-0000B9280000}"/>
    <cellStyle name="Normal 2 2 2 2 2 2 2 2 2 96" xfId="10423" xr:uid="{00000000-0005-0000-0000-0000BA280000}"/>
    <cellStyle name="Normal 2 2 2 2 2 2 2 2 20" xfId="10424" xr:uid="{00000000-0005-0000-0000-0000BB280000}"/>
    <cellStyle name="Normal 2 2 2 2 2 2 2 2 20 10" xfId="10425" xr:uid="{00000000-0005-0000-0000-0000BC280000}"/>
    <cellStyle name="Normal 2 2 2 2 2 2 2 2 20 11" xfId="10426" xr:uid="{00000000-0005-0000-0000-0000BD280000}"/>
    <cellStyle name="Normal 2 2 2 2 2 2 2 2 20 11 10" xfId="10427" xr:uid="{00000000-0005-0000-0000-0000BE280000}"/>
    <cellStyle name="Normal 2 2 2 2 2 2 2 2 20 11 11" xfId="10428" xr:uid="{00000000-0005-0000-0000-0000BF280000}"/>
    <cellStyle name="Normal 2 2 2 2 2 2 2 2 20 11 11 2" xfId="10429" xr:uid="{00000000-0005-0000-0000-0000C0280000}"/>
    <cellStyle name="Normal 2 2 2 2 2 2 2 2 20 11 11 3" xfId="10430" xr:uid="{00000000-0005-0000-0000-0000C1280000}"/>
    <cellStyle name="Normal 2 2 2 2 2 2 2 2 20 11 11 4" xfId="10431" xr:uid="{00000000-0005-0000-0000-0000C2280000}"/>
    <cellStyle name="Normal 2 2 2 2 2 2 2 2 20 11 12" xfId="10432" xr:uid="{00000000-0005-0000-0000-0000C3280000}"/>
    <cellStyle name="Normal 2 2 2 2 2 2 2 2 20 11 13" xfId="10433" xr:uid="{00000000-0005-0000-0000-0000C4280000}"/>
    <cellStyle name="Normal 2 2 2 2 2 2 2 2 20 11 14" xfId="10434" xr:uid="{00000000-0005-0000-0000-0000C5280000}"/>
    <cellStyle name="Normal 2 2 2 2 2 2 2 2 20 11 2" xfId="10435" xr:uid="{00000000-0005-0000-0000-0000C6280000}"/>
    <cellStyle name="Normal 2 2 2 2 2 2 2 2 20 11 2 10" xfId="10436" xr:uid="{00000000-0005-0000-0000-0000C7280000}"/>
    <cellStyle name="Normal 2 2 2 2 2 2 2 2 20 11 2 11" xfId="10437" xr:uid="{00000000-0005-0000-0000-0000C8280000}"/>
    <cellStyle name="Normal 2 2 2 2 2 2 2 2 20 11 2 2" xfId="10438" xr:uid="{00000000-0005-0000-0000-0000C9280000}"/>
    <cellStyle name="Normal 2 2 2 2 2 2 2 2 20 11 2 2 10" xfId="10439" xr:uid="{00000000-0005-0000-0000-0000CA280000}"/>
    <cellStyle name="Normal 2 2 2 2 2 2 2 2 20 11 2 2 11" xfId="10440" xr:uid="{00000000-0005-0000-0000-0000CB280000}"/>
    <cellStyle name="Normal 2 2 2 2 2 2 2 2 20 11 2 2 2" xfId="10441" xr:uid="{00000000-0005-0000-0000-0000CC280000}"/>
    <cellStyle name="Normal 2 2 2 2 2 2 2 2 20 11 2 2 2 2" xfId="10442" xr:uid="{00000000-0005-0000-0000-0000CD280000}"/>
    <cellStyle name="Normal 2 2 2 2 2 2 2 2 20 11 2 2 2 2 2" xfId="10443" xr:uid="{00000000-0005-0000-0000-0000CE280000}"/>
    <cellStyle name="Normal 2 2 2 2 2 2 2 2 20 11 2 2 2 2 3" xfId="10444" xr:uid="{00000000-0005-0000-0000-0000CF280000}"/>
    <cellStyle name="Normal 2 2 2 2 2 2 2 2 20 11 2 2 2 2 4" xfId="10445" xr:uid="{00000000-0005-0000-0000-0000D0280000}"/>
    <cellStyle name="Normal 2 2 2 2 2 2 2 2 20 11 2 2 2 3" xfId="10446" xr:uid="{00000000-0005-0000-0000-0000D1280000}"/>
    <cellStyle name="Normal 2 2 2 2 2 2 2 2 20 11 2 2 2 4" xfId="10447" xr:uid="{00000000-0005-0000-0000-0000D2280000}"/>
    <cellStyle name="Normal 2 2 2 2 2 2 2 2 20 11 2 2 2 5" xfId="10448" xr:uid="{00000000-0005-0000-0000-0000D3280000}"/>
    <cellStyle name="Normal 2 2 2 2 2 2 2 2 20 11 2 2 2 6" xfId="10449" xr:uid="{00000000-0005-0000-0000-0000D4280000}"/>
    <cellStyle name="Normal 2 2 2 2 2 2 2 2 20 11 2 2 3" xfId="10450" xr:uid="{00000000-0005-0000-0000-0000D5280000}"/>
    <cellStyle name="Normal 2 2 2 2 2 2 2 2 20 11 2 2 4" xfId="10451" xr:uid="{00000000-0005-0000-0000-0000D6280000}"/>
    <cellStyle name="Normal 2 2 2 2 2 2 2 2 20 11 2 2 5" xfId="10452" xr:uid="{00000000-0005-0000-0000-0000D7280000}"/>
    <cellStyle name="Normal 2 2 2 2 2 2 2 2 20 11 2 2 6" xfId="10453" xr:uid="{00000000-0005-0000-0000-0000D8280000}"/>
    <cellStyle name="Normal 2 2 2 2 2 2 2 2 20 11 2 2 7" xfId="10454" xr:uid="{00000000-0005-0000-0000-0000D9280000}"/>
    <cellStyle name="Normal 2 2 2 2 2 2 2 2 20 11 2 2 8" xfId="10455" xr:uid="{00000000-0005-0000-0000-0000DA280000}"/>
    <cellStyle name="Normal 2 2 2 2 2 2 2 2 20 11 2 2 8 2" xfId="10456" xr:uid="{00000000-0005-0000-0000-0000DB280000}"/>
    <cellStyle name="Normal 2 2 2 2 2 2 2 2 20 11 2 2 8 3" xfId="10457" xr:uid="{00000000-0005-0000-0000-0000DC280000}"/>
    <cellStyle name="Normal 2 2 2 2 2 2 2 2 20 11 2 2 8 4" xfId="10458" xr:uid="{00000000-0005-0000-0000-0000DD280000}"/>
    <cellStyle name="Normal 2 2 2 2 2 2 2 2 20 11 2 2 9" xfId="10459" xr:uid="{00000000-0005-0000-0000-0000DE280000}"/>
    <cellStyle name="Normal 2 2 2 2 2 2 2 2 20 11 2 3" xfId="10460" xr:uid="{00000000-0005-0000-0000-0000DF280000}"/>
    <cellStyle name="Normal 2 2 2 2 2 2 2 2 20 11 2 3 2" xfId="10461" xr:uid="{00000000-0005-0000-0000-0000E0280000}"/>
    <cellStyle name="Normal 2 2 2 2 2 2 2 2 20 11 2 3 2 2" xfId="10462" xr:uid="{00000000-0005-0000-0000-0000E1280000}"/>
    <cellStyle name="Normal 2 2 2 2 2 2 2 2 20 11 2 3 2 3" xfId="10463" xr:uid="{00000000-0005-0000-0000-0000E2280000}"/>
    <cellStyle name="Normal 2 2 2 2 2 2 2 2 20 11 2 3 2 4" xfId="10464" xr:uid="{00000000-0005-0000-0000-0000E3280000}"/>
    <cellStyle name="Normal 2 2 2 2 2 2 2 2 20 11 2 3 3" xfId="10465" xr:uid="{00000000-0005-0000-0000-0000E4280000}"/>
    <cellStyle name="Normal 2 2 2 2 2 2 2 2 20 11 2 3 4" xfId="10466" xr:uid="{00000000-0005-0000-0000-0000E5280000}"/>
    <cellStyle name="Normal 2 2 2 2 2 2 2 2 20 11 2 3 5" xfId="10467" xr:uid="{00000000-0005-0000-0000-0000E6280000}"/>
    <cellStyle name="Normal 2 2 2 2 2 2 2 2 20 11 2 3 6" xfId="10468" xr:uid="{00000000-0005-0000-0000-0000E7280000}"/>
    <cellStyle name="Normal 2 2 2 2 2 2 2 2 20 11 2 4" xfId="10469" xr:uid="{00000000-0005-0000-0000-0000E8280000}"/>
    <cellStyle name="Normal 2 2 2 2 2 2 2 2 20 11 2 5" xfId="10470" xr:uid="{00000000-0005-0000-0000-0000E9280000}"/>
    <cellStyle name="Normal 2 2 2 2 2 2 2 2 20 11 2 6" xfId="10471" xr:uid="{00000000-0005-0000-0000-0000EA280000}"/>
    <cellStyle name="Normal 2 2 2 2 2 2 2 2 20 11 2 7" xfId="10472" xr:uid="{00000000-0005-0000-0000-0000EB280000}"/>
    <cellStyle name="Normal 2 2 2 2 2 2 2 2 20 11 2 8" xfId="10473" xr:uid="{00000000-0005-0000-0000-0000EC280000}"/>
    <cellStyle name="Normal 2 2 2 2 2 2 2 2 20 11 2 8 2" xfId="10474" xr:uid="{00000000-0005-0000-0000-0000ED280000}"/>
    <cellStyle name="Normal 2 2 2 2 2 2 2 2 20 11 2 8 3" xfId="10475" xr:uid="{00000000-0005-0000-0000-0000EE280000}"/>
    <cellStyle name="Normal 2 2 2 2 2 2 2 2 20 11 2 8 4" xfId="10476" xr:uid="{00000000-0005-0000-0000-0000EF280000}"/>
    <cellStyle name="Normal 2 2 2 2 2 2 2 2 20 11 2 9" xfId="10477" xr:uid="{00000000-0005-0000-0000-0000F0280000}"/>
    <cellStyle name="Normal 2 2 2 2 2 2 2 2 20 11 3" xfId="10478" xr:uid="{00000000-0005-0000-0000-0000F1280000}"/>
    <cellStyle name="Normal 2 2 2 2 2 2 2 2 20 11 4" xfId="10479" xr:uid="{00000000-0005-0000-0000-0000F2280000}"/>
    <cellStyle name="Normal 2 2 2 2 2 2 2 2 20 11 5" xfId="10480" xr:uid="{00000000-0005-0000-0000-0000F3280000}"/>
    <cellStyle name="Normal 2 2 2 2 2 2 2 2 20 11 5 2" xfId="10481" xr:uid="{00000000-0005-0000-0000-0000F4280000}"/>
    <cellStyle name="Normal 2 2 2 2 2 2 2 2 20 11 5 2 2" xfId="10482" xr:uid="{00000000-0005-0000-0000-0000F5280000}"/>
    <cellStyle name="Normal 2 2 2 2 2 2 2 2 20 11 5 2 3" xfId="10483" xr:uid="{00000000-0005-0000-0000-0000F6280000}"/>
    <cellStyle name="Normal 2 2 2 2 2 2 2 2 20 11 5 2 4" xfId="10484" xr:uid="{00000000-0005-0000-0000-0000F7280000}"/>
    <cellStyle name="Normal 2 2 2 2 2 2 2 2 20 11 5 3" xfId="10485" xr:uid="{00000000-0005-0000-0000-0000F8280000}"/>
    <cellStyle name="Normal 2 2 2 2 2 2 2 2 20 11 5 4" xfId="10486" xr:uid="{00000000-0005-0000-0000-0000F9280000}"/>
    <cellStyle name="Normal 2 2 2 2 2 2 2 2 20 11 5 5" xfId="10487" xr:uid="{00000000-0005-0000-0000-0000FA280000}"/>
    <cellStyle name="Normal 2 2 2 2 2 2 2 2 20 11 5 6" xfId="10488" xr:uid="{00000000-0005-0000-0000-0000FB280000}"/>
    <cellStyle name="Normal 2 2 2 2 2 2 2 2 20 11 6" xfId="10489" xr:uid="{00000000-0005-0000-0000-0000FC280000}"/>
    <cellStyle name="Normal 2 2 2 2 2 2 2 2 20 11 7" xfId="10490" xr:uid="{00000000-0005-0000-0000-0000FD280000}"/>
    <cellStyle name="Normal 2 2 2 2 2 2 2 2 20 11 8" xfId="10491" xr:uid="{00000000-0005-0000-0000-0000FE280000}"/>
    <cellStyle name="Normal 2 2 2 2 2 2 2 2 20 11 9" xfId="10492" xr:uid="{00000000-0005-0000-0000-0000FF280000}"/>
    <cellStyle name="Normal 2 2 2 2 2 2 2 2 20 12" xfId="10493" xr:uid="{00000000-0005-0000-0000-000000290000}"/>
    <cellStyle name="Normal 2 2 2 2 2 2 2 2 20 13" xfId="10494" xr:uid="{00000000-0005-0000-0000-000001290000}"/>
    <cellStyle name="Normal 2 2 2 2 2 2 2 2 20 13 10" xfId="10495" xr:uid="{00000000-0005-0000-0000-000002290000}"/>
    <cellStyle name="Normal 2 2 2 2 2 2 2 2 20 13 11" xfId="10496" xr:uid="{00000000-0005-0000-0000-000003290000}"/>
    <cellStyle name="Normal 2 2 2 2 2 2 2 2 20 13 2" xfId="10497" xr:uid="{00000000-0005-0000-0000-000004290000}"/>
    <cellStyle name="Normal 2 2 2 2 2 2 2 2 20 13 2 10" xfId="10498" xr:uid="{00000000-0005-0000-0000-000005290000}"/>
    <cellStyle name="Normal 2 2 2 2 2 2 2 2 20 13 2 11" xfId="10499" xr:uid="{00000000-0005-0000-0000-000006290000}"/>
    <cellStyle name="Normal 2 2 2 2 2 2 2 2 20 13 2 2" xfId="10500" xr:uid="{00000000-0005-0000-0000-000007290000}"/>
    <cellStyle name="Normal 2 2 2 2 2 2 2 2 20 13 2 2 2" xfId="10501" xr:uid="{00000000-0005-0000-0000-000008290000}"/>
    <cellStyle name="Normal 2 2 2 2 2 2 2 2 20 13 2 2 2 2" xfId="10502" xr:uid="{00000000-0005-0000-0000-000009290000}"/>
    <cellStyle name="Normal 2 2 2 2 2 2 2 2 20 13 2 2 2 3" xfId="10503" xr:uid="{00000000-0005-0000-0000-00000A290000}"/>
    <cellStyle name="Normal 2 2 2 2 2 2 2 2 20 13 2 2 2 4" xfId="10504" xr:uid="{00000000-0005-0000-0000-00000B290000}"/>
    <cellStyle name="Normal 2 2 2 2 2 2 2 2 20 13 2 2 3" xfId="10505" xr:uid="{00000000-0005-0000-0000-00000C290000}"/>
    <cellStyle name="Normal 2 2 2 2 2 2 2 2 20 13 2 2 4" xfId="10506" xr:uid="{00000000-0005-0000-0000-00000D290000}"/>
    <cellStyle name="Normal 2 2 2 2 2 2 2 2 20 13 2 2 5" xfId="10507" xr:uid="{00000000-0005-0000-0000-00000E290000}"/>
    <cellStyle name="Normal 2 2 2 2 2 2 2 2 20 13 2 2 6" xfId="10508" xr:uid="{00000000-0005-0000-0000-00000F290000}"/>
    <cellStyle name="Normal 2 2 2 2 2 2 2 2 20 13 2 3" xfId="10509" xr:uid="{00000000-0005-0000-0000-000010290000}"/>
    <cellStyle name="Normal 2 2 2 2 2 2 2 2 20 13 2 4" xfId="10510" xr:uid="{00000000-0005-0000-0000-000011290000}"/>
    <cellStyle name="Normal 2 2 2 2 2 2 2 2 20 13 2 5" xfId="10511" xr:uid="{00000000-0005-0000-0000-000012290000}"/>
    <cellStyle name="Normal 2 2 2 2 2 2 2 2 20 13 2 6" xfId="10512" xr:uid="{00000000-0005-0000-0000-000013290000}"/>
    <cellStyle name="Normal 2 2 2 2 2 2 2 2 20 13 2 7" xfId="10513" xr:uid="{00000000-0005-0000-0000-000014290000}"/>
    <cellStyle name="Normal 2 2 2 2 2 2 2 2 20 13 2 8" xfId="10514" xr:uid="{00000000-0005-0000-0000-000015290000}"/>
    <cellStyle name="Normal 2 2 2 2 2 2 2 2 20 13 2 8 2" xfId="10515" xr:uid="{00000000-0005-0000-0000-000016290000}"/>
    <cellStyle name="Normal 2 2 2 2 2 2 2 2 20 13 2 8 3" xfId="10516" xr:uid="{00000000-0005-0000-0000-000017290000}"/>
    <cellStyle name="Normal 2 2 2 2 2 2 2 2 20 13 2 8 4" xfId="10517" xr:uid="{00000000-0005-0000-0000-000018290000}"/>
    <cellStyle name="Normal 2 2 2 2 2 2 2 2 20 13 2 9" xfId="10518" xr:uid="{00000000-0005-0000-0000-000019290000}"/>
    <cellStyle name="Normal 2 2 2 2 2 2 2 2 20 13 3" xfId="10519" xr:uid="{00000000-0005-0000-0000-00001A290000}"/>
    <cellStyle name="Normal 2 2 2 2 2 2 2 2 20 13 3 2" xfId="10520" xr:uid="{00000000-0005-0000-0000-00001B290000}"/>
    <cellStyle name="Normal 2 2 2 2 2 2 2 2 20 13 3 2 2" xfId="10521" xr:uid="{00000000-0005-0000-0000-00001C290000}"/>
    <cellStyle name="Normal 2 2 2 2 2 2 2 2 20 13 3 2 3" xfId="10522" xr:uid="{00000000-0005-0000-0000-00001D290000}"/>
    <cellStyle name="Normal 2 2 2 2 2 2 2 2 20 13 3 2 4" xfId="10523" xr:uid="{00000000-0005-0000-0000-00001E290000}"/>
    <cellStyle name="Normal 2 2 2 2 2 2 2 2 20 13 3 3" xfId="10524" xr:uid="{00000000-0005-0000-0000-00001F290000}"/>
    <cellStyle name="Normal 2 2 2 2 2 2 2 2 20 13 3 4" xfId="10525" xr:uid="{00000000-0005-0000-0000-000020290000}"/>
    <cellStyle name="Normal 2 2 2 2 2 2 2 2 20 13 3 5" xfId="10526" xr:uid="{00000000-0005-0000-0000-000021290000}"/>
    <cellStyle name="Normal 2 2 2 2 2 2 2 2 20 13 3 6" xfId="10527" xr:uid="{00000000-0005-0000-0000-000022290000}"/>
    <cellStyle name="Normal 2 2 2 2 2 2 2 2 20 13 4" xfId="10528" xr:uid="{00000000-0005-0000-0000-000023290000}"/>
    <cellStyle name="Normal 2 2 2 2 2 2 2 2 20 13 5" xfId="10529" xr:uid="{00000000-0005-0000-0000-000024290000}"/>
    <cellStyle name="Normal 2 2 2 2 2 2 2 2 20 13 6" xfId="10530" xr:uid="{00000000-0005-0000-0000-000025290000}"/>
    <cellStyle name="Normal 2 2 2 2 2 2 2 2 20 13 7" xfId="10531" xr:uid="{00000000-0005-0000-0000-000026290000}"/>
    <cellStyle name="Normal 2 2 2 2 2 2 2 2 20 13 8" xfId="10532" xr:uid="{00000000-0005-0000-0000-000027290000}"/>
    <cellStyle name="Normal 2 2 2 2 2 2 2 2 20 13 8 2" xfId="10533" xr:uid="{00000000-0005-0000-0000-000028290000}"/>
    <cellStyle name="Normal 2 2 2 2 2 2 2 2 20 13 8 3" xfId="10534" xr:uid="{00000000-0005-0000-0000-000029290000}"/>
    <cellStyle name="Normal 2 2 2 2 2 2 2 2 20 13 8 4" xfId="10535" xr:uid="{00000000-0005-0000-0000-00002A290000}"/>
    <cellStyle name="Normal 2 2 2 2 2 2 2 2 20 13 9" xfId="10536" xr:uid="{00000000-0005-0000-0000-00002B290000}"/>
    <cellStyle name="Normal 2 2 2 2 2 2 2 2 20 14" xfId="10537" xr:uid="{00000000-0005-0000-0000-00002C290000}"/>
    <cellStyle name="Normal 2 2 2 2 2 2 2 2 20 15" xfId="10538" xr:uid="{00000000-0005-0000-0000-00002D290000}"/>
    <cellStyle name="Normal 2 2 2 2 2 2 2 2 20 15 2" xfId="10539" xr:uid="{00000000-0005-0000-0000-00002E290000}"/>
    <cellStyle name="Normal 2 2 2 2 2 2 2 2 20 15 2 2" xfId="10540" xr:uid="{00000000-0005-0000-0000-00002F290000}"/>
    <cellStyle name="Normal 2 2 2 2 2 2 2 2 20 15 2 3" xfId="10541" xr:uid="{00000000-0005-0000-0000-000030290000}"/>
    <cellStyle name="Normal 2 2 2 2 2 2 2 2 20 15 2 4" xfId="10542" xr:uid="{00000000-0005-0000-0000-000031290000}"/>
    <cellStyle name="Normal 2 2 2 2 2 2 2 2 20 15 3" xfId="10543" xr:uid="{00000000-0005-0000-0000-000032290000}"/>
    <cellStyle name="Normal 2 2 2 2 2 2 2 2 20 15 4" xfId="10544" xr:uid="{00000000-0005-0000-0000-000033290000}"/>
    <cellStyle name="Normal 2 2 2 2 2 2 2 2 20 15 5" xfId="10545" xr:uid="{00000000-0005-0000-0000-000034290000}"/>
    <cellStyle name="Normal 2 2 2 2 2 2 2 2 20 15 6" xfId="10546" xr:uid="{00000000-0005-0000-0000-000035290000}"/>
    <cellStyle name="Normal 2 2 2 2 2 2 2 2 20 16" xfId="10547" xr:uid="{00000000-0005-0000-0000-000036290000}"/>
    <cellStyle name="Normal 2 2 2 2 2 2 2 2 20 17" xfId="10548" xr:uid="{00000000-0005-0000-0000-000037290000}"/>
    <cellStyle name="Normal 2 2 2 2 2 2 2 2 20 18" xfId="10549" xr:uid="{00000000-0005-0000-0000-000038290000}"/>
    <cellStyle name="Normal 2 2 2 2 2 2 2 2 20 19" xfId="10550" xr:uid="{00000000-0005-0000-0000-000039290000}"/>
    <cellStyle name="Normal 2 2 2 2 2 2 2 2 20 2" xfId="10551" xr:uid="{00000000-0005-0000-0000-00003A290000}"/>
    <cellStyle name="Normal 2 2 2 2 2 2 2 2 20 2 10" xfId="10552" xr:uid="{00000000-0005-0000-0000-00003B290000}"/>
    <cellStyle name="Normal 2 2 2 2 2 2 2 2 20 2 11" xfId="10553" xr:uid="{00000000-0005-0000-0000-00003C290000}"/>
    <cellStyle name="Normal 2 2 2 2 2 2 2 2 20 2 12" xfId="10554" xr:uid="{00000000-0005-0000-0000-00003D290000}"/>
    <cellStyle name="Normal 2 2 2 2 2 2 2 2 20 2 13" xfId="10555" xr:uid="{00000000-0005-0000-0000-00003E290000}"/>
    <cellStyle name="Normal 2 2 2 2 2 2 2 2 20 2 13 2" xfId="10556" xr:uid="{00000000-0005-0000-0000-00003F290000}"/>
    <cellStyle name="Normal 2 2 2 2 2 2 2 2 20 2 13 3" xfId="10557" xr:uid="{00000000-0005-0000-0000-000040290000}"/>
    <cellStyle name="Normal 2 2 2 2 2 2 2 2 20 2 13 4" xfId="10558" xr:uid="{00000000-0005-0000-0000-000041290000}"/>
    <cellStyle name="Normal 2 2 2 2 2 2 2 2 20 2 14" xfId="10559" xr:uid="{00000000-0005-0000-0000-000042290000}"/>
    <cellStyle name="Normal 2 2 2 2 2 2 2 2 20 2 15" xfId="10560" xr:uid="{00000000-0005-0000-0000-000043290000}"/>
    <cellStyle name="Normal 2 2 2 2 2 2 2 2 20 2 16" xfId="10561" xr:uid="{00000000-0005-0000-0000-000044290000}"/>
    <cellStyle name="Normal 2 2 2 2 2 2 2 2 20 2 2" xfId="10562" xr:uid="{00000000-0005-0000-0000-000045290000}"/>
    <cellStyle name="Normal 2 2 2 2 2 2 2 2 20 2 2 10" xfId="10563" xr:uid="{00000000-0005-0000-0000-000046290000}"/>
    <cellStyle name="Normal 2 2 2 2 2 2 2 2 20 2 2 11" xfId="10564" xr:uid="{00000000-0005-0000-0000-000047290000}"/>
    <cellStyle name="Normal 2 2 2 2 2 2 2 2 20 2 2 11 2" xfId="10565" xr:uid="{00000000-0005-0000-0000-000048290000}"/>
    <cellStyle name="Normal 2 2 2 2 2 2 2 2 20 2 2 11 3" xfId="10566" xr:uid="{00000000-0005-0000-0000-000049290000}"/>
    <cellStyle name="Normal 2 2 2 2 2 2 2 2 20 2 2 11 4" xfId="10567" xr:uid="{00000000-0005-0000-0000-00004A290000}"/>
    <cellStyle name="Normal 2 2 2 2 2 2 2 2 20 2 2 12" xfId="10568" xr:uid="{00000000-0005-0000-0000-00004B290000}"/>
    <cellStyle name="Normal 2 2 2 2 2 2 2 2 20 2 2 13" xfId="10569" xr:uid="{00000000-0005-0000-0000-00004C290000}"/>
    <cellStyle name="Normal 2 2 2 2 2 2 2 2 20 2 2 14" xfId="10570" xr:uid="{00000000-0005-0000-0000-00004D290000}"/>
    <cellStyle name="Normal 2 2 2 2 2 2 2 2 20 2 2 2" xfId="10571" xr:uid="{00000000-0005-0000-0000-00004E290000}"/>
    <cellStyle name="Normal 2 2 2 2 2 2 2 2 20 2 2 2 10" xfId="10572" xr:uid="{00000000-0005-0000-0000-00004F290000}"/>
    <cellStyle name="Normal 2 2 2 2 2 2 2 2 20 2 2 2 11" xfId="10573" xr:uid="{00000000-0005-0000-0000-000050290000}"/>
    <cellStyle name="Normal 2 2 2 2 2 2 2 2 20 2 2 2 2" xfId="10574" xr:uid="{00000000-0005-0000-0000-000051290000}"/>
    <cellStyle name="Normal 2 2 2 2 2 2 2 2 20 2 2 2 2 10" xfId="10575" xr:uid="{00000000-0005-0000-0000-000052290000}"/>
    <cellStyle name="Normal 2 2 2 2 2 2 2 2 20 2 2 2 2 11" xfId="10576" xr:uid="{00000000-0005-0000-0000-000053290000}"/>
    <cellStyle name="Normal 2 2 2 2 2 2 2 2 20 2 2 2 2 2" xfId="10577" xr:uid="{00000000-0005-0000-0000-000054290000}"/>
    <cellStyle name="Normal 2 2 2 2 2 2 2 2 20 2 2 2 2 2 2" xfId="10578" xr:uid="{00000000-0005-0000-0000-000055290000}"/>
    <cellStyle name="Normal 2 2 2 2 2 2 2 2 20 2 2 2 2 2 2 2" xfId="10579" xr:uid="{00000000-0005-0000-0000-000056290000}"/>
    <cellStyle name="Normal 2 2 2 2 2 2 2 2 20 2 2 2 2 2 2 3" xfId="10580" xr:uid="{00000000-0005-0000-0000-000057290000}"/>
    <cellStyle name="Normal 2 2 2 2 2 2 2 2 20 2 2 2 2 2 2 4" xfId="10581" xr:uid="{00000000-0005-0000-0000-000058290000}"/>
    <cellStyle name="Normal 2 2 2 2 2 2 2 2 20 2 2 2 2 2 3" xfId="10582" xr:uid="{00000000-0005-0000-0000-000059290000}"/>
    <cellStyle name="Normal 2 2 2 2 2 2 2 2 20 2 2 2 2 2 4" xfId="10583" xr:uid="{00000000-0005-0000-0000-00005A290000}"/>
    <cellStyle name="Normal 2 2 2 2 2 2 2 2 20 2 2 2 2 2 5" xfId="10584" xr:uid="{00000000-0005-0000-0000-00005B290000}"/>
    <cellStyle name="Normal 2 2 2 2 2 2 2 2 20 2 2 2 2 2 6" xfId="10585" xr:uid="{00000000-0005-0000-0000-00005C290000}"/>
    <cellStyle name="Normal 2 2 2 2 2 2 2 2 20 2 2 2 2 3" xfId="10586" xr:uid="{00000000-0005-0000-0000-00005D290000}"/>
    <cellStyle name="Normal 2 2 2 2 2 2 2 2 20 2 2 2 2 4" xfId="10587" xr:uid="{00000000-0005-0000-0000-00005E290000}"/>
    <cellStyle name="Normal 2 2 2 2 2 2 2 2 20 2 2 2 2 5" xfId="10588" xr:uid="{00000000-0005-0000-0000-00005F290000}"/>
    <cellStyle name="Normal 2 2 2 2 2 2 2 2 20 2 2 2 2 6" xfId="10589" xr:uid="{00000000-0005-0000-0000-000060290000}"/>
    <cellStyle name="Normal 2 2 2 2 2 2 2 2 20 2 2 2 2 7" xfId="10590" xr:uid="{00000000-0005-0000-0000-000061290000}"/>
    <cellStyle name="Normal 2 2 2 2 2 2 2 2 20 2 2 2 2 8" xfId="10591" xr:uid="{00000000-0005-0000-0000-000062290000}"/>
    <cellStyle name="Normal 2 2 2 2 2 2 2 2 20 2 2 2 2 8 2" xfId="10592" xr:uid="{00000000-0005-0000-0000-000063290000}"/>
    <cellStyle name="Normal 2 2 2 2 2 2 2 2 20 2 2 2 2 8 3" xfId="10593" xr:uid="{00000000-0005-0000-0000-000064290000}"/>
    <cellStyle name="Normal 2 2 2 2 2 2 2 2 20 2 2 2 2 8 4" xfId="10594" xr:uid="{00000000-0005-0000-0000-000065290000}"/>
    <cellStyle name="Normal 2 2 2 2 2 2 2 2 20 2 2 2 2 9" xfId="10595" xr:uid="{00000000-0005-0000-0000-000066290000}"/>
    <cellStyle name="Normal 2 2 2 2 2 2 2 2 20 2 2 2 3" xfId="10596" xr:uid="{00000000-0005-0000-0000-000067290000}"/>
    <cellStyle name="Normal 2 2 2 2 2 2 2 2 20 2 2 2 3 2" xfId="10597" xr:uid="{00000000-0005-0000-0000-000068290000}"/>
    <cellStyle name="Normal 2 2 2 2 2 2 2 2 20 2 2 2 3 2 2" xfId="10598" xr:uid="{00000000-0005-0000-0000-000069290000}"/>
    <cellStyle name="Normal 2 2 2 2 2 2 2 2 20 2 2 2 3 2 3" xfId="10599" xr:uid="{00000000-0005-0000-0000-00006A290000}"/>
    <cellStyle name="Normal 2 2 2 2 2 2 2 2 20 2 2 2 3 2 4" xfId="10600" xr:uid="{00000000-0005-0000-0000-00006B290000}"/>
    <cellStyle name="Normal 2 2 2 2 2 2 2 2 20 2 2 2 3 3" xfId="10601" xr:uid="{00000000-0005-0000-0000-00006C290000}"/>
    <cellStyle name="Normal 2 2 2 2 2 2 2 2 20 2 2 2 3 4" xfId="10602" xr:uid="{00000000-0005-0000-0000-00006D290000}"/>
    <cellStyle name="Normal 2 2 2 2 2 2 2 2 20 2 2 2 3 5" xfId="10603" xr:uid="{00000000-0005-0000-0000-00006E290000}"/>
    <cellStyle name="Normal 2 2 2 2 2 2 2 2 20 2 2 2 3 6" xfId="10604" xr:uid="{00000000-0005-0000-0000-00006F290000}"/>
    <cellStyle name="Normal 2 2 2 2 2 2 2 2 20 2 2 2 4" xfId="10605" xr:uid="{00000000-0005-0000-0000-000070290000}"/>
    <cellStyle name="Normal 2 2 2 2 2 2 2 2 20 2 2 2 5" xfId="10606" xr:uid="{00000000-0005-0000-0000-000071290000}"/>
    <cellStyle name="Normal 2 2 2 2 2 2 2 2 20 2 2 2 6" xfId="10607" xr:uid="{00000000-0005-0000-0000-000072290000}"/>
    <cellStyle name="Normal 2 2 2 2 2 2 2 2 20 2 2 2 7" xfId="10608" xr:uid="{00000000-0005-0000-0000-000073290000}"/>
    <cellStyle name="Normal 2 2 2 2 2 2 2 2 20 2 2 2 8" xfId="10609" xr:uid="{00000000-0005-0000-0000-000074290000}"/>
    <cellStyle name="Normal 2 2 2 2 2 2 2 2 20 2 2 2 8 2" xfId="10610" xr:uid="{00000000-0005-0000-0000-000075290000}"/>
    <cellStyle name="Normal 2 2 2 2 2 2 2 2 20 2 2 2 8 3" xfId="10611" xr:uid="{00000000-0005-0000-0000-000076290000}"/>
    <cellStyle name="Normal 2 2 2 2 2 2 2 2 20 2 2 2 8 4" xfId="10612" xr:uid="{00000000-0005-0000-0000-000077290000}"/>
    <cellStyle name="Normal 2 2 2 2 2 2 2 2 20 2 2 2 9" xfId="10613" xr:uid="{00000000-0005-0000-0000-000078290000}"/>
    <cellStyle name="Normal 2 2 2 2 2 2 2 2 20 2 2 3" xfId="10614" xr:uid="{00000000-0005-0000-0000-000079290000}"/>
    <cellStyle name="Normal 2 2 2 2 2 2 2 2 20 2 2 4" xfId="10615" xr:uid="{00000000-0005-0000-0000-00007A290000}"/>
    <cellStyle name="Normal 2 2 2 2 2 2 2 2 20 2 2 5" xfId="10616" xr:uid="{00000000-0005-0000-0000-00007B290000}"/>
    <cellStyle name="Normal 2 2 2 2 2 2 2 2 20 2 2 5 2" xfId="10617" xr:uid="{00000000-0005-0000-0000-00007C290000}"/>
    <cellStyle name="Normal 2 2 2 2 2 2 2 2 20 2 2 5 2 2" xfId="10618" xr:uid="{00000000-0005-0000-0000-00007D290000}"/>
    <cellStyle name="Normal 2 2 2 2 2 2 2 2 20 2 2 5 2 3" xfId="10619" xr:uid="{00000000-0005-0000-0000-00007E290000}"/>
    <cellStyle name="Normal 2 2 2 2 2 2 2 2 20 2 2 5 2 4" xfId="10620" xr:uid="{00000000-0005-0000-0000-00007F290000}"/>
    <cellStyle name="Normal 2 2 2 2 2 2 2 2 20 2 2 5 3" xfId="10621" xr:uid="{00000000-0005-0000-0000-000080290000}"/>
    <cellStyle name="Normal 2 2 2 2 2 2 2 2 20 2 2 5 4" xfId="10622" xr:uid="{00000000-0005-0000-0000-000081290000}"/>
    <cellStyle name="Normal 2 2 2 2 2 2 2 2 20 2 2 5 5" xfId="10623" xr:uid="{00000000-0005-0000-0000-000082290000}"/>
    <cellStyle name="Normal 2 2 2 2 2 2 2 2 20 2 2 5 6" xfId="10624" xr:uid="{00000000-0005-0000-0000-000083290000}"/>
    <cellStyle name="Normal 2 2 2 2 2 2 2 2 20 2 2 6" xfId="10625" xr:uid="{00000000-0005-0000-0000-000084290000}"/>
    <cellStyle name="Normal 2 2 2 2 2 2 2 2 20 2 2 7" xfId="10626" xr:uid="{00000000-0005-0000-0000-000085290000}"/>
    <cellStyle name="Normal 2 2 2 2 2 2 2 2 20 2 2 8" xfId="10627" xr:uid="{00000000-0005-0000-0000-000086290000}"/>
    <cellStyle name="Normal 2 2 2 2 2 2 2 2 20 2 2 9" xfId="10628" xr:uid="{00000000-0005-0000-0000-000087290000}"/>
    <cellStyle name="Normal 2 2 2 2 2 2 2 2 20 2 3" xfId="10629" xr:uid="{00000000-0005-0000-0000-000088290000}"/>
    <cellStyle name="Normal 2 2 2 2 2 2 2 2 20 2 4" xfId="10630" xr:uid="{00000000-0005-0000-0000-000089290000}"/>
    <cellStyle name="Normal 2 2 2 2 2 2 2 2 20 2 5" xfId="10631" xr:uid="{00000000-0005-0000-0000-00008A290000}"/>
    <cellStyle name="Normal 2 2 2 2 2 2 2 2 20 2 5 10" xfId="10632" xr:uid="{00000000-0005-0000-0000-00008B290000}"/>
    <cellStyle name="Normal 2 2 2 2 2 2 2 2 20 2 5 11" xfId="10633" xr:uid="{00000000-0005-0000-0000-00008C290000}"/>
    <cellStyle name="Normal 2 2 2 2 2 2 2 2 20 2 5 2" xfId="10634" xr:uid="{00000000-0005-0000-0000-00008D290000}"/>
    <cellStyle name="Normal 2 2 2 2 2 2 2 2 20 2 5 2 10" xfId="10635" xr:uid="{00000000-0005-0000-0000-00008E290000}"/>
    <cellStyle name="Normal 2 2 2 2 2 2 2 2 20 2 5 2 11" xfId="10636" xr:uid="{00000000-0005-0000-0000-00008F290000}"/>
    <cellStyle name="Normal 2 2 2 2 2 2 2 2 20 2 5 2 2" xfId="10637" xr:uid="{00000000-0005-0000-0000-000090290000}"/>
    <cellStyle name="Normal 2 2 2 2 2 2 2 2 20 2 5 2 2 2" xfId="10638" xr:uid="{00000000-0005-0000-0000-000091290000}"/>
    <cellStyle name="Normal 2 2 2 2 2 2 2 2 20 2 5 2 2 2 2" xfId="10639" xr:uid="{00000000-0005-0000-0000-000092290000}"/>
    <cellStyle name="Normal 2 2 2 2 2 2 2 2 20 2 5 2 2 2 3" xfId="10640" xr:uid="{00000000-0005-0000-0000-000093290000}"/>
    <cellStyle name="Normal 2 2 2 2 2 2 2 2 20 2 5 2 2 2 4" xfId="10641" xr:uid="{00000000-0005-0000-0000-000094290000}"/>
    <cellStyle name="Normal 2 2 2 2 2 2 2 2 20 2 5 2 2 3" xfId="10642" xr:uid="{00000000-0005-0000-0000-000095290000}"/>
    <cellStyle name="Normal 2 2 2 2 2 2 2 2 20 2 5 2 2 4" xfId="10643" xr:uid="{00000000-0005-0000-0000-000096290000}"/>
    <cellStyle name="Normal 2 2 2 2 2 2 2 2 20 2 5 2 2 5" xfId="10644" xr:uid="{00000000-0005-0000-0000-000097290000}"/>
    <cellStyle name="Normal 2 2 2 2 2 2 2 2 20 2 5 2 2 6" xfId="10645" xr:uid="{00000000-0005-0000-0000-000098290000}"/>
    <cellStyle name="Normal 2 2 2 2 2 2 2 2 20 2 5 2 3" xfId="10646" xr:uid="{00000000-0005-0000-0000-000099290000}"/>
    <cellStyle name="Normal 2 2 2 2 2 2 2 2 20 2 5 2 4" xfId="10647" xr:uid="{00000000-0005-0000-0000-00009A290000}"/>
    <cellStyle name="Normal 2 2 2 2 2 2 2 2 20 2 5 2 5" xfId="10648" xr:uid="{00000000-0005-0000-0000-00009B290000}"/>
    <cellStyle name="Normal 2 2 2 2 2 2 2 2 20 2 5 2 6" xfId="10649" xr:uid="{00000000-0005-0000-0000-00009C290000}"/>
    <cellStyle name="Normal 2 2 2 2 2 2 2 2 20 2 5 2 7" xfId="10650" xr:uid="{00000000-0005-0000-0000-00009D290000}"/>
    <cellStyle name="Normal 2 2 2 2 2 2 2 2 20 2 5 2 8" xfId="10651" xr:uid="{00000000-0005-0000-0000-00009E290000}"/>
    <cellStyle name="Normal 2 2 2 2 2 2 2 2 20 2 5 2 8 2" xfId="10652" xr:uid="{00000000-0005-0000-0000-00009F290000}"/>
    <cellStyle name="Normal 2 2 2 2 2 2 2 2 20 2 5 2 8 3" xfId="10653" xr:uid="{00000000-0005-0000-0000-0000A0290000}"/>
    <cellStyle name="Normal 2 2 2 2 2 2 2 2 20 2 5 2 8 4" xfId="10654" xr:uid="{00000000-0005-0000-0000-0000A1290000}"/>
    <cellStyle name="Normal 2 2 2 2 2 2 2 2 20 2 5 2 9" xfId="10655" xr:uid="{00000000-0005-0000-0000-0000A2290000}"/>
    <cellStyle name="Normal 2 2 2 2 2 2 2 2 20 2 5 3" xfId="10656" xr:uid="{00000000-0005-0000-0000-0000A3290000}"/>
    <cellStyle name="Normal 2 2 2 2 2 2 2 2 20 2 5 3 2" xfId="10657" xr:uid="{00000000-0005-0000-0000-0000A4290000}"/>
    <cellStyle name="Normal 2 2 2 2 2 2 2 2 20 2 5 3 2 2" xfId="10658" xr:uid="{00000000-0005-0000-0000-0000A5290000}"/>
    <cellStyle name="Normal 2 2 2 2 2 2 2 2 20 2 5 3 2 3" xfId="10659" xr:uid="{00000000-0005-0000-0000-0000A6290000}"/>
    <cellStyle name="Normal 2 2 2 2 2 2 2 2 20 2 5 3 2 4" xfId="10660" xr:uid="{00000000-0005-0000-0000-0000A7290000}"/>
    <cellStyle name="Normal 2 2 2 2 2 2 2 2 20 2 5 3 3" xfId="10661" xr:uid="{00000000-0005-0000-0000-0000A8290000}"/>
    <cellStyle name="Normal 2 2 2 2 2 2 2 2 20 2 5 3 4" xfId="10662" xr:uid="{00000000-0005-0000-0000-0000A9290000}"/>
    <cellStyle name="Normal 2 2 2 2 2 2 2 2 20 2 5 3 5" xfId="10663" xr:uid="{00000000-0005-0000-0000-0000AA290000}"/>
    <cellStyle name="Normal 2 2 2 2 2 2 2 2 20 2 5 3 6" xfId="10664" xr:uid="{00000000-0005-0000-0000-0000AB290000}"/>
    <cellStyle name="Normal 2 2 2 2 2 2 2 2 20 2 5 4" xfId="10665" xr:uid="{00000000-0005-0000-0000-0000AC290000}"/>
    <cellStyle name="Normal 2 2 2 2 2 2 2 2 20 2 5 5" xfId="10666" xr:uid="{00000000-0005-0000-0000-0000AD290000}"/>
    <cellStyle name="Normal 2 2 2 2 2 2 2 2 20 2 5 6" xfId="10667" xr:uid="{00000000-0005-0000-0000-0000AE290000}"/>
    <cellStyle name="Normal 2 2 2 2 2 2 2 2 20 2 5 7" xfId="10668" xr:uid="{00000000-0005-0000-0000-0000AF290000}"/>
    <cellStyle name="Normal 2 2 2 2 2 2 2 2 20 2 5 8" xfId="10669" xr:uid="{00000000-0005-0000-0000-0000B0290000}"/>
    <cellStyle name="Normal 2 2 2 2 2 2 2 2 20 2 5 8 2" xfId="10670" xr:uid="{00000000-0005-0000-0000-0000B1290000}"/>
    <cellStyle name="Normal 2 2 2 2 2 2 2 2 20 2 5 8 3" xfId="10671" xr:uid="{00000000-0005-0000-0000-0000B2290000}"/>
    <cellStyle name="Normal 2 2 2 2 2 2 2 2 20 2 5 8 4" xfId="10672" xr:uid="{00000000-0005-0000-0000-0000B3290000}"/>
    <cellStyle name="Normal 2 2 2 2 2 2 2 2 20 2 5 9" xfId="10673" xr:uid="{00000000-0005-0000-0000-0000B4290000}"/>
    <cellStyle name="Normal 2 2 2 2 2 2 2 2 20 2 6" xfId="10674" xr:uid="{00000000-0005-0000-0000-0000B5290000}"/>
    <cellStyle name="Normal 2 2 2 2 2 2 2 2 20 2 7" xfId="10675" xr:uid="{00000000-0005-0000-0000-0000B6290000}"/>
    <cellStyle name="Normal 2 2 2 2 2 2 2 2 20 2 7 2" xfId="10676" xr:uid="{00000000-0005-0000-0000-0000B7290000}"/>
    <cellStyle name="Normal 2 2 2 2 2 2 2 2 20 2 7 2 2" xfId="10677" xr:uid="{00000000-0005-0000-0000-0000B8290000}"/>
    <cellStyle name="Normal 2 2 2 2 2 2 2 2 20 2 7 2 3" xfId="10678" xr:uid="{00000000-0005-0000-0000-0000B9290000}"/>
    <cellStyle name="Normal 2 2 2 2 2 2 2 2 20 2 7 2 4" xfId="10679" xr:uid="{00000000-0005-0000-0000-0000BA290000}"/>
    <cellStyle name="Normal 2 2 2 2 2 2 2 2 20 2 7 3" xfId="10680" xr:uid="{00000000-0005-0000-0000-0000BB290000}"/>
    <cellStyle name="Normal 2 2 2 2 2 2 2 2 20 2 7 4" xfId="10681" xr:uid="{00000000-0005-0000-0000-0000BC290000}"/>
    <cellStyle name="Normal 2 2 2 2 2 2 2 2 20 2 7 5" xfId="10682" xr:uid="{00000000-0005-0000-0000-0000BD290000}"/>
    <cellStyle name="Normal 2 2 2 2 2 2 2 2 20 2 7 6" xfId="10683" xr:uid="{00000000-0005-0000-0000-0000BE290000}"/>
    <cellStyle name="Normal 2 2 2 2 2 2 2 2 20 2 8" xfId="10684" xr:uid="{00000000-0005-0000-0000-0000BF290000}"/>
    <cellStyle name="Normal 2 2 2 2 2 2 2 2 20 2 9" xfId="10685" xr:uid="{00000000-0005-0000-0000-0000C0290000}"/>
    <cellStyle name="Normal 2 2 2 2 2 2 2 2 20 20" xfId="10686" xr:uid="{00000000-0005-0000-0000-0000C1290000}"/>
    <cellStyle name="Normal 2 2 2 2 2 2 2 2 20 21" xfId="10687" xr:uid="{00000000-0005-0000-0000-0000C2290000}"/>
    <cellStyle name="Normal 2 2 2 2 2 2 2 2 20 21 2" xfId="10688" xr:uid="{00000000-0005-0000-0000-0000C3290000}"/>
    <cellStyle name="Normal 2 2 2 2 2 2 2 2 20 21 3" xfId="10689" xr:uid="{00000000-0005-0000-0000-0000C4290000}"/>
    <cellStyle name="Normal 2 2 2 2 2 2 2 2 20 21 4" xfId="10690" xr:uid="{00000000-0005-0000-0000-0000C5290000}"/>
    <cellStyle name="Normal 2 2 2 2 2 2 2 2 20 22" xfId="10691" xr:uid="{00000000-0005-0000-0000-0000C6290000}"/>
    <cellStyle name="Normal 2 2 2 2 2 2 2 2 20 23" xfId="10692" xr:uid="{00000000-0005-0000-0000-0000C7290000}"/>
    <cellStyle name="Normal 2 2 2 2 2 2 2 2 20 24" xfId="10693" xr:uid="{00000000-0005-0000-0000-0000C8290000}"/>
    <cellStyle name="Normal 2 2 2 2 2 2 2 2 20 3" xfId="10694" xr:uid="{00000000-0005-0000-0000-0000C9290000}"/>
    <cellStyle name="Normal 2 2 2 2 2 2 2 2 20 4" xfId="10695" xr:uid="{00000000-0005-0000-0000-0000CA290000}"/>
    <cellStyle name="Normal 2 2 2 2 2 2 2 2 20 5" xfId="10696" xr:uid="{00000000-0005-0000-0000-0000CB290000}"/>
    <cellStyle name="Normal 2 2 2 2 2 2 2 2 20 6" xfId="10697" xr:uid="{00000000-0005-0000-0000-0000CC290000}"/>
    <cellStyle name="Normal 2 2 2 2 2 2 2 2 20 7" xfId="10698" xr:uid="{00000000-0005-0000-0000-0000CD290000}"/>
    <cellStyle name="Normal 2 2 2 2 2 2 2 2 20 8" xfId="10699" xr:uid="{00000000-0005-0000-0000-0000CE290000}"/>
    <cellStyle name="Normal 2 2 2 2 2 2 2 2 20 9" xfId="10700" xr:uid="{00000000-0005-0000-0000-0000CF290000}"/>
    <cellStyle name="Normal 2 2 2 2 2 2 2 2 21" xfId="10701" xr:uid="{00000000-0005-0000-0000-0000D0290000}"/>
    <cellStyle name="Normal 2 2 2 2 2 2 2 2 21 10" xfId="10702" xr:uid="{00000000-0005-0000-0000-0000D1290000}"/>
    <cellStyle name="Normal 2 2 2 2 2 2 2 2 21 11" xfId="10703" xr:uid="{00000000-0005-0000-0000-0000D2290000}"/>
    <cellStyle name="Normal 2 2 2 2 2 2 2 2 21 12" xfId="10704" xr:uid="{00000000-0005-0000-0000-0000D3290000}"/>
    <cellStyle name="Normal 2 2 2 2 2 2 2 2 21 13" xfId="10705" xr:uid="{00000000-0005-0000-0000-0000D4290000}"/>
    <cellStyle name="Normal 2 2 2 2 2 2 2 2 21 13 2" xfId="10706" xr:uid="{00000000-0005-0000-0000-0000D5290000}"/>
    <cellStyle name="Normal 2 2 2 2 2 2 2 2 21 13 3" xfId="10707" xr:uid="{00000000-0005-0000-0000-0000D6290000}"/>
    <cellStyle name="Normal 2 2 2 2 2 2 2 2 21 13 4" xfId="10708" xr:uid="{00000000-0005-0000-0000-0000D7290000}"/>
    <cellStyle name="Normal 2 2 2 2 2 2 2 2 21 14" xfId="10709" xr:uid="{00000000-0005-0000-0000-0000D8290000}"/>
    <cellStyle name="Normal 2 2 2 2 2 2 2 2 21 15" xfId="10710" xr:uid="{00000000-0005-0000-0000-0000D9290000}"/>
    <cellStyle name="Normal 2 2 2 2 2 2 2 2 21 16" xfId="10711" xr:uid="{00000000-0005-0000-0000-0000DA290000}"/>
    <cellStyle name="Normal 2 2 2 2 2 2 2 2 21 2" xfId="10712" xr:uid="{00000000-0005-0000-0000-0000DB290000}"/>
    <cellStyle name="Normal 2 2 2 2 2 2 2 2 21 2 10" xfId="10713" xr:uid="{00000000-0005-0000-0000-0000DC290000}"/>
    <cellStyle name="Normal 2 2 2 2 2 2 2 2 21 2 11" xfId="10714" xr:uid="{00000000-0005-0000-0000-0000DD290000}"/>
    <cellStyle name="Normal 2 2 2 2 2 2 2 2 21 2 11 2" xfId="10715" xr:uid="{00000000-0005-0000-0000-0000DE290000}"/>
    <cellStyle name="Normal 2 2 2 2 2 2 2 2 21 2 11 3" xfId="10716" xr:uid="{00000000-0005-0000-0000-0000DF290000}"/>
    <cellStyle name="Normal 2 2 2 2 2 2 2 2 21 2 11 4" xfId="10717" xr:uid="{00000000-0005-0000-0000-0000E0290000}"/>
    <cellStyle name="Normal 2 2 2 2 2 2 2 2 21 2 12" xfId="10718" xr:uid="{00000000-0005-0000-0000-0000E1290000}"/>
    <cellStyle name="Normal 2 2 2 2 2 2 2 2 21 2 13" xfId="10719" xr:uid="{00000000-0005-0000-0000-0000E2290000}"/>
    <cellStyle name="Normal 2 2 2 2 2 2 2 2 21 2 14" xfId="10720" xr:uid="{00000000-0005-0000-0000-0000E3290000}"/>
    <cellStyle name="Normal 2 2 2 2 2 2 2 2 21 2 2" xfId="10721" xr:uid="{00000000-0005-0000-0000-0000E4290000}"/>
    <cellStyle name="Normal 2 2 2 2 2 2 2 2 21 2 2 10" xfId="10722" xr:uid="{00000000-0005-0000-0000-0000E5290000}"/>
    <cellStyle name="Normal 2 2 2 2 2 2 2 2 21 2 2 11" xfId="10723" xr:uid="{00000000-0005-0000-0000-0000E6290000}"/>
    <cellStyle name="Normal 2 2 2 2 2 2 2 2 21 2 2 2" xfId="10724" xr:uid="{00000000-0005-0000-0000-0000E7290000}"/>
    <cellStyle name="Normal 2 2 2 2 2 2 2 2 21 2 2 2 10" xfId="10725" xr:uid="{00000000-0005-0000-0000-0000E8290000}"/>
    <cellStyle name="Normal 2 2 2 2 2 2 2 2 21 2 2 2 11" xfId="10726" xr:uid="{00000000-0005-0000-0000-0000E9290000}"/>
    <cellStyle name="Normal 2 2 2 2 2 2 2 2 21 2 2 2 2" xfId="10727" xr:uid="{00000000-0005-0000-0000-0000EA290000}"/>
    <cellStyle name="Normal 2 2 2 2 2 2 2 2 21 2 2 2 2 2" xfId="10728" xr:uid="{00000000-0005-0000-0000-0000EB290000}"/>
    <cellStyle name="Normal 2 2 2 2 2 2 2 2 21 2 2 2 2 2 2" xfId="10729" xr:uid="{00000000-0005-0000-0000-0000EC290000}"/>
    <cellStyle name="Normal 2 2 2 2 2 2 2 2 21 2 2 2 2 2 3" xfId="10730" xr:uid="{00000000-0005-0000-0000-0000ED290000}"/>
    <cellStyle name="Normal 2 2 2 2 2 2 2 2 21 2 2 2 2 2 4" xfId="10731" xr:uid="{00000000-0005-0000-0000-0000EE290000}"/>
    <cellStyle name="Normal 2 2 2 2 2 2 2 2 21 2 2 2 2 3" xfId="10732" xr:uid="{00000000-0005-0000-0000-0000EF290000}"/>
    <cellStyle name="Normal 2 2 2 2 2 2 2 2 21 2 2 2 2 4" xfId="10733" xr:uid="{00000000-0005-0000-0000-0000F0290000}"/>
    <cellStyle name="Normal 2 2 2 2 2 2 2 2 21 2 2 2 2 5" xfId="10734" xr:uid="{00000000-0005-0000-0000-0000F1290000}"/>
    <cellStyle name="Normal 2 2 2 2 2 2 2 2 21 2 2 2 2 6" xfId="10735" xr:uid="{00000000-0005-0000-0000-0000F2290000}"/>
    <cellStyle name="Normal 2 2 2 2 2 2 2 2 21 2 2 2 3" xfId="10736" xr:uid="{00000000-0005-0000-0000-0000F3290000}"/>
    <cellStyle name="Normal 2 2 2 2 2 2 2 2 21 2 2 2 4" xfId="10737" xr:uid="{00000000-0005-0000-0000-0000F4290000}"/>
    <cellStyle name="Normal 2 2 2 2 2 2 2 2 21 2 2 2 5" xfId="10738" xr:uid="{00000000-0005-0000-0000-0000F5290000}"/>
    <cellStyle name="Normal 2 2 2 2 2 2 2 2 21 2 2 2 6" xfId="10739" xr:uid="{00000000-0005-0000-0000-0000F6290000}"/>
    <cellStyle name="Normal 2 2 2 2 2 2 2 2 21 2 2 2 7" xfId="10740" xr:uid="{00000000-0005-0000-0000-0000F7290000}"/>
    <cellStyle name="Normal 2 2 2 2 2 2 2 2 21 2 2 2 8" xfId="10741" xr:uid="{00000000-0005-0000-0000-0000F8290000}"/>
    <cellStyle name="Normal 2 2 2 2 2 2 2 2 21 2 2 2 8 2" xfId="10742" xr:uid="{00000000-0005-0000-0000-0000F9290000}"/>
    <cellStyle name="Normal 2 2 2 2 2 2 2 2 21 2 2 2 8 3" xfId="10743" xr:uid="{00000000-0005-0000-0000-0000FA290000}"/>
    <cellStyle name="Normal 2 2 2 2 2 2 2 2 21 2 2 2 8 4" xfId="10744" xr:uid="{00000000-0005-0000-0000-0000FB290000}"/>
    <cellStyle name="Normal 2 2 2 2 2 2 2 2 21 2 2 2 9" xfId="10745" xr:uid="{00000000-0005-0000-0000-0000FC290000}"/>
    <cellStyle name="Normal 2 2 2 2 2 2 2 2 21 2 2 3" xfId="10746" xr:uid="{00000000-0005-0000-0000-0000FD290000}"/>
    <cellStyle name="Normal 2 2 2 2 2 2 2 2 21 2 2 3 2" xfId="10747" xr:uid="{00000000-0005-0000-0000-0000FE290000}"/>
    <cellStyle name="Normal 2 2 2 2 2 2 2 2 21 2 2 3 2 2" xfId="10748" xr:uid="{00000000-0005-0000-0000-0000FF290000}"/>
    <cellStyle name="Normal 2 2 2 2 2 2 2 2 21 2 2 3 2 3" xfId="10749" xr:uid="{00000000-0005-0000-0000-0000002A0000}"/>
    <cellStyle name="Normal 2 2 2 2 2 2 2 2 21 2 2 3 2 4" xfId="10750" xr:uid="{00000000-0005-0000-0000-0000012A0000}"/>
    <cellStyle name="Normal 2 2 2 2 2 2 2 2 21 2 2 3 3" xfId="10751" xr:uid="{00000000-0005-0000-0000-0000022A0000}"/>
    <cellStyle name="Normal 2 2 2 2 2 2 2 2 21 2 2 3 4" xfId="10752" xr:uid="{00000000-0005-0000-0000-0000032A0000}"/>
    <cellStyle name="Normal 2 2 2 2 2 2 2 2 21 2 2 3 5" xfId="10753" xr:uid="{00000000-0005-0000-0000-0000042A0000}"/>
    <cellStyle name="Normal 2 2 2 2 2 2 2 2 21 2 2 3 6" xfId="10754" xr:uid="{00000000-0005-0000-0000-0000052A0000}"/>
    <cellStyle name="Normal 2 2 2 2 2 2 2 2 21 2 2 4" xfId="10755" xr:uid="{00000000-0005-0000-0000-0000062A0000}"/>
    <cellStyle name="Normal 2 2 2 2 2 2 2 2 21 2 2 5" xfId="10756" xr:uid="{00000000-0005-0000-0000-0000072A0000}"/>
    <cellStyle name="Normal 2 2 2 2 2 2 2 2 21 2 2 6" xfId="10757" xr:uid="{00000000-0005-0000-0000-0000082A0000}"/>
    <cellStyle name="Normal 2 2 2 2 2 2 2 2 21 2 2 7" xfId="10758" xr:uid="{00000000-0005-0000-0000-0000092A0000}"/>
    <cellStyle name="Normal 2 2 2 2 2 2 2 2 21 2 2 8" xfId="10759" xr:uid="{00000000-0005-0000-0000-00000A2A0000}"/>
    <cellStyle name="Normal 2 2 2 2 2 2 2 2 21 2 2 8 2" xfId="10760" xr:uid="{00000000-0005-0000-0000-00000B2A0000}"/>
    <cellStyle name="Normal 2 2 2 2 2 2 2 2 21 2 2 8 3" xfId="10761" xr:uid="{00000000-0005-0000-0000-00000C2A0000}"/>
    <cellStyle name="Normal 2 2 2 2 2 2 2 2 21 2 2 8 4" xfId="10762" xr:uid="{00000000-0005-0000-0000-00000D2A0000}"/>
    <cellStyle name="Normal 2 2 2 2 2 2 2 2 21 2 2 9" xfId="10763" xr:uid="{00000000-0005-0000-0000-00000E2A0000}"/>
    <cellStyle name="Normal 2 2 2 2 2 2 2 2 21 2 3" xfId="10764" xr:uid="{00000000-0005-0000-0000-00000F2A0000}"/>
    <cellStyle name="Normal 2 2 2 2 2 2 2 2 21 2 4" xfId="10765" xr:uid="{00000000-0005-0000-0000-0000102A0000}"/>
    <cellStyle name="Normal 2 2 2 2 2 2 2 2 21 2 5" xfId="10766" xr:uid="{00000000-0005-0000-0000-0000112A0000}"/>
    <cellStyle name="Normal 2 2 2 2 2 2 2 2 21 2 5 2" xfId="10767" xr:uid="{00000000-0005-0000-0000-0000122A0000}"/>
    <cellStyle name="Normal 2 2 2 2 2 2 2 2 21 2 5 2 2" xfId="10768" xr:uid="{00000000-0005-0000-0000-0000132A0000}"/>
    <cellStyle name="Normal 2 2 2 2 2 2 2 2 21 2 5 2 3" xfId="10769" xr:uid="{00000000-0005-0000-0000-0000142A0000}"/>
    <cellStyle name="Normal 2 2 2 2 2 2 2 2 21 2 5 2 4" xfId="10770" xr:uid="{00000000-0005-0000-0000-0000152A0000}"/>
    <cellStyle name="Normal 2 2 2 2 2 2 2 2 21 2 5 3" xfId="10771" xr:uid="{00000000-0005-0000-0000-0000162A0000}"/>
    <cellStyle name="Normal 2 2 2 2 2 2 2 2 21 2 5 4" xfId="10772" xr:uid="{00000000-0005-0000-0000-0000172A0000}"/>
    <cellStyle name="Normal 2 2 2 2 2 2 2 2 21 2 5 5" xfId="10773" xr:uid="{00000000-0005-0000-0000-0000182A0000}"/>
    <cellStyle name="Normal 2 2 2 2 2 2 2 2 21 2 5 6" xfId="10774" xr:uid="{00000000-0005-0000-0000-0000192A0000}"/>
    <cellStyle name="Normal 2 2 2 2 2 2 2 2 21 2 6" xfId="10775" xr:uid="{00000000-0005-0000-0000-00001A2A0000}"/>
    <cellStyle name="Normal 2 2 2 2 2 2 2 2 21 2 7" xfId="10776" xr:uid="{00000000-0005-0000-0000-00001B2A0000}"/>
    <cellStyle name="Normal 2 2 2 2 2 2 2 2 21 2 8" xfId="10777" xr:uid="{00000000-0005-0000-0000-00001C2A0000}"/>
    <cellStyle name="Normal 2 2 2 2 2 2 2 2 21 2 9" xfId="10778" xr:uid="{00000000-0005-0000-0000-00001D2A0000}"/>
    <cellStyle name="Normal 2 2 2 2 2 2 2 2 21 3" xfId="10779" xr:uid="{00000000-0005-0000-0000-00001E2A0000}"/>
    <cellStyle name="Normal 2 2 2 2 2 2 2 2 21 4" xfId="10780" xr:uid="{00000000-0005-0000-0000-00001F2A0000}"/>
    <cellStyle name="Normal 2 2 2 2 2 2 2 2 21 5" xfId="10781" xr:uid="{00000000-0005-0000-0000-0000202A0000}"/>
    <cellStyle name="Normal 2 2 2 2 2 2 2 2 21 5 10" xfId="10782" xr:uid="{00000000-0005-0000-0000-0000212A0000}"/>
    <cellStyle name="Normal 2 2 2 2 2 2 2 2 21 5 11" xfId="10783" xr:uid="{00000000-0005-0000-0000-0000222A0000}"/>
    <cellStyle name="Normal 2 2 2 2 2 2 2 2 21 5 2" xfId="10784" xr:uid="{00000000-0005-0000-0000-0000232A0000}"/>
    <cellStyle name="Normal 2 2 2 2 2 2 2 2 21 5 2 10" xfId="10785" xr:uid="{00000000-0005-0000-0000-0000242A0000}"/>
    <cellStyle name="Normal 2 2 2 2 2 2 2 2 21 5 2 11" xfId="10786" xr:uid="{00000000-0005-0000-0000-0000252A0000}"/>
    <cellStyle name="Normal 2 2 2 2 2 2 2 2 21 5 2 2" xfId="10787" xr:uid="{00000000-0005-0000-0000-0000262A0000}"/>
    <cellStyle name="Normal 2 2 2 2 2 2 2 2 21 5 2 2 2" xfId="10788" xr:uid="{00000000-0005-0000-0000-0000272A0000}"/>
    <cellStyle name="Normal 2 2 2 2 2 2 2 2 21 5 2 2 2 2" xfId="10789" xr:uid="{00000000-0005-0000-0000-0000282A0000}"/>
    <cellStyle name="Normal 2 2 2 2 2 2 2 2 21 5 2 2 2 3" xfId="10790" xr:uid="{00000000-0005-0000-0000-0000292A0000}"/>
    <cellStyle name="Normal 2 2 2 2 2 2 2 2 21 5 2 2 2 4" xfId="10791" xr:uid="{00000000-0005-0000-0000-00002A2A0000}"/>
    <cellStyle name="Normal 2 2 2 2 2 2 2 2 21 5 2 2 3" xfId="10792" xr:uid="{00000000-0005-0000-0000-00002B2A0000}"/>
    <cellStyle name="Normal 2 2 2 2 2 2 2 2 21 5 2 2 4" xfId="10793" xr:uid="{00000000-0005-0000-0000-00002C2A0000}"/>
    <cellStyle name="Normal 2 2 2 2 2 2 2 2 21 5 2 2 5" xfId="10794" xr:uid="{00000000-0005-0000-0000-00002D2A0000}"/>
    <cellStyle name="Normal 2 2 2 2 2 2 2 2 21 5 2 2 6" xfId="10795" xr:uid="{00000000-0005-0000-0000-00002E2A0000}"/>
    <cellStyle name="Normal 2 2 2 2 2 2 2 2 21 5 2 3" xfId="10796" xr:uid="{00000000-0005-0000-0000-00002F2A0000}"/>
    <cellStyle name="Normal 2 2 2 2 2 2 2 2 21 5 2 4" xfId="10797" xr:uid="{00000000-0005-0000-0000-0000302A0000}"/>
    <cellStyle name="Normal 2 2 2 2 2 2 2 2 21 5 2 5" xfId="10798" xr:uid="{00000000-0005-0000-0000-0000312A0000}"/>
    <cellStyle name="Normal 2 2 2 2 2 2 2 2 21 5 2 6" xfId="10799" xr:uid="{00000000-0005-0000-0000-0000322A0000}"/>
    <cellStyle name="Normal 2 2 2 2 2 2 2 2 21 5 2 7" xfId="10800" xr:uid="{00000000-0005-0000-0000-0000332A0000}"/>
    <cellStyle name="Normal 2 2 2 2 2 2 2 2 21 5 2 8" xfId="10801" xr:uid="{00000000-0005-0000-0000-0000342A0000}"/>
    <cellStyle name="Normal 2 2 2 2 2 2 2 2 21 5 2 8 2" xfId="10802" xr:uid="{00000000-0005-0000-0000-0000352A0000}"/>
    <cellStyle name="Normal 2 2 2 2 2 2 2 2 21 5 2 8 3" xfId="10803" xr:uid="{00000000-0005-0000-0000-0000362A0000}"/>
    <cellStyle name="Normal 2 2 2 2 2 2 2 2 21 5 2 8 4" xfId="10804" xr:uid="{00000000-0005-0000-0000-0000372A0000}"/>
    <cellStyle name="Normal 2 2 2 2 2 2 2 2 21 5 2 9" xfId="10805" xr:uid="{00000000-0005-0000-0000-0000382A0000}"/>
    <cellStyle name="Normal 2 2 2 2 2 2 2 2 21 5 3" xfId="10806" xr:uid="{00000000-0005-0000-0000-0000392A0000}"/>
    <cellStyle name="Normal 2 2 2 2 2 2 2 2 21 5 3 2" xfId="10807" xr:uid="{00000000-0005-0000-0000-00003A2A0000}"/>
    <cellStyle name="Normal 2 2 2 2 2 2 2 2 21 5 3 2 2" xfId="10808" xr:uid="{00000000-0005-0000-0000-00003B2A0000}"/>
    <cellStyle name="Normal 2 2 2 2 2 2 2 2 21 5 3 2 3" xfId="10809" xr:uid="{00000000-0005-0000-0000-00003C2A0000}"/>
    <cellStyle name="Normal 2 2 2 2 2 2 2 2 21 5 3 2 4" xfId="10810" xr:uid="{00000000-0005-0000-0000-00003D2A0000}"/>
    <cellStyle name="Normal 2 2 2 2 2 2 2 2 21 5 3 3" xfId="10811" xr:uid="{00000000-0005-0000-0000-00003E2A0000}"/>
    <cellStyle name="Normal 2 2 2 2 2 2 2 2 21 5 3 4" xfId="10812" xr:uid="{00000000-0005-0000-0000-00003F2A0000}"/>
    <cellStyle name="Normal 2 2 2 2 2 2 2 2 21 5 3 5" xfId="10813" xr:uid="{00000000-0005-0000-0000-0000402A0000}"/>
    <cellStyle name="Normal 2 2 2 2 2 2 2 2 21 5 3 6" xfId="10814" xr:uid="{00000000-0005-0000-0000-0000412A0000}"/>
    <cellStyle name="Normal 2 2 2 2 2 2 2 2 21 5 4" xfId="10815" xr:uid="{00000000-0005-0000-0000-0000422A0000}"/>
    <cellStyle name="Normal 2 2 2 2 2 2 2 2 21 5 5" xfId="10816" xr:uid="{00000000-0005-0000-0000-0000432A0000}"/>
    <cellStyle name="Normal 2 2 2 2 2 2 2 2 21 5 6" xfId="10817" xr:uid="{00000000-0005-0000-0000-0000442A0000}"/>
    <cellStyle name="Normal 2 2 2 2 2 2 2 2 21 5 7" xfId="10818" xr:uid="{00000000-0005-0000-0000-0000452A0000}"/>
    <cellStyle name="Normal 2 2 2 2 2 2 2 2 21 5 8" xfId="10819" xr:uid="{00000000-0005-0000-0000-0000462A0000}"/>
    <cellStyle name="Normal 2 2 2 2 2 2 2 2 21 5 8 2" xfId="10820" xr:uid="{00000000-0005-0000-0000-0000472A0000}"/>
    <cellStyle name="Normal 2 2 2 2 2 2 2 2 21 5 8 3" xfId="10821" xr:uid="{00000000-0005-0000-0000-0000482A0000}"/>
    <cellStyle name="Normal 2 2 2 2 2 2 2 2 21 5 8 4" xfId="10822" xr:uid="{00000000-0005-0000-0000-0000492A0000}"/>
    <cellStyle name="Normal 2 2 2 2 2 2 2 2 21 5 9" xfId="10823" xr:uid="{00000000-0005-0000-0000-00004A2A0000}"/>
    <cellStyle name="Normal 2 2 2 2 2 2 2 2 21 6" xfId="10824" xr:uid="{00000000-0005-0000-0000-00004B2A0000}"/>
    <cellStyle name="Normal 2 2 2 2 2 2 2 2 21 7" xfId="10825" xr:uid="{00000000-0005-0000-0000-00004C2A0000}"/>
    <cellStyle name="Normal 2 2 2 2 2 2 2 2 21 7 2" xfId="10826" xr:uid="{00000000-0005-0000-0000-00004D2A0000}"/>
    <cellStyle name="Normal 2 2 2 2 2 2 2 2 21 7 2 2" xfId="10827" xr:uid="{00000000-0005-0000-0000-00004E2A0000}"/>
    <cellStyle name="Normal 2 2 2 2 2 2 2 2 21 7 2 3" xfId="10828" xr:uid="{00000000-0005-0000-0000-00004F2A0000}"/>
    <cellStyle name="Normal 2 2 2 2 2 2 2 2 21 7 2 4" xfId="10829" xr:uid="{00000000-0005-0000-0000-0000502A0000}"/>
    <cellStyle name="Normal 2 2 2 2 2 2 2 2 21 7 3" xfId="10830" xr:uid="{00000000-0005-0000-0000-0000512A0000}"/>
    <cellStyle name="Normal 2 2 2 2 2 2 2 2 21 7 4" xfId="10831" xr:uid="{00000000-0005-0000-0000-0000522A0000}"/>
    <cellStyle name="Normal 2 2 2 2 2 2 2 2 21 7 5" xfId="10832" xr:uid="{00000000-0005-0000-0000-0000532A0000}"/>
    <cellStyle name="Normal 2 2 2 2 2 2 2 2 21 7 6" xfId="10833" xr:uid="{00000000-0005-0000-0000-0000542A0000}"/>
    <cellStyle name="Normal 2 2 2 2 2 2 2 2 21 8" xfId="10834" xr:uid="{00000000-0005-0000-0000-0000552A0000}"/>
    <cellStyle name="Normal 2 2 2 2 2 2 2 2 21 9" xfId="10835" xr:uid="{00000000-0005-0000-0000-0000562A0000}"/>
    <cellStyle name="Normal 2 2 2 2 2 2 2 2 22" xfId="10836" xr:uid="{00000000-0005-0000-0000-0000572A0000}"/>
    <cellStyle name="Normal 2 2 2 2 2 2 2 2 23" xfId="10837" xr:uid="{00000000-0005-0000-0000-0000582A0000}"/>
    <cellStyle name="Normal 2 2 2 2 2 2 2 2 24" xfId="10838" xr:uid="{00000000-0005-0000-0000-0000592A0000}"/>
    <cellStyle name="Normal 2 2 2 2 2 2 2 2 25" xfId="10839" xr:uid="{00000000-0005-0000-0000-00005A2A0000}"/>
    <cellStyle name="Normal 2 2 2 2 2 2 2 2 26" xfId="10840" xr:uid="{00000000-0005-0000-0000-00005B2A0000}"/>
    <cellStyle name="Normal 2 2 2 2 2 2 2 2 27" xfId="10841" xr:uid="{00000000-0005-0000-0000-00005C2A0000}"/>
    <cellStyle name="Normal 2 2 2 2 2 2 2 2 28" xfId="10842" xr:uid="{00000000-0005-0000-0000-00005D2A0000}"/>
    <cellStyle name="Normal 2 2 2 2 2 2 2 2 29" xfId="10843" xr:uid="{00000000-0005-0000-0000-00005E2A0000}"/>
    <cellStyle name="Normal 2 2 2 2 2 2 2 2 29 10" xfId="10844" xr:uid="{00000000-0005-0000-0000-00005F2A0000}"/>
    <cellStyle name="Normal 2 2 2 2 2 2 2 2 29 11" xfId="10845" xr:uid="{00000000-0005-0000-0000-0000602A0000}"/>
    <cellStyle name="Normal 2 2 2 2 2 2 2 2 29 11 2" xfId="10846" xr:uid="{00000000-0005-0000-0000-0000612A0000}"/>
    <cellStyle name="Normal 2 2 2 2 2 2 2 2 29 11 3" xfId="10847" xr:uid="{00000000-0005-0000-0000-0000622A0000}"/>
    <cellStyle name="Normal 2 2 2 2 2 2 2 2 29 11 4" xfId="10848" xr:uid="{00000000-0005-0000-0000-0000632A0000}"/>
    <cellStyle name="Normal 2 2 2 2 2 2 2 2 29 12" xfId="10849" xr:uid="{00000000-0005-0000-0000-0000642A0000}"/>
    <cellStyle name="Normal 2 2 2 2 2 2 2 2 29 13" xfId="10850" xr:uid="{00000000-0005-0000-0000-0000652A0000}"/>
    <cellStyle name="Normal 2 2 2 2 2 2 2 2 29 14" xfId="10851" xr:uid="{00000000-0005-0000-0000-0000662A0000}"/>
    <cellStyle name="Normal 2 2 2 2 2 2 2 2 29 2" xfId="10852" xr:uid="{00000000-0005-0000-0000-0000672A0000}"/>
    <cellStyle name="Normal 2 2 2 2 2 2 2 2 29 2 10" xfId="10853" xr:uid="{00000000-0005-0000-0000-0000682A0000}"/>
    <cellStyle name="Normal 2 2 2 2 2 2 2 2 29 2 11" xfId="10854" xr:uid="{00000000-0005-0000-0000-0000692A0000}"/>
    <cellStyle name="Normal 2 2 2 2 2 2 2 2 29 2 2" xfId="10855" xr:uid="{00000000-0005-0000-0000-00006A2A0000}"/>
    <cellStyle name="Normal 2 2 2 2 2 2 2 2 29 2 2 10" xfId="10856" xr:uid="{00000000-0005-0000-0000-00006B2A0000}"/>
    <cellStyle name="Normal 2 2 2 2 2 2 2 2 29 2 2 11" xfId="10857" xr:uid="{00000000-0005-0000-0000-00006C2A0000}"/>
    <cellStyle name="Normal 2 2 2 2 2 2 2 2 29 2 2 2" xfId="10858" xr:uid="{00000000-0005-0000-0000-00006D2A0000}"/>
    <cellStyle name="Normal 2 2 2 2 2 2 2 2 29 2 2 2 2" xfId="10859" xr:uid="{00000000-0005-0000-0000-00006E2A0000}"/>
    <cellStyle name="Normal 2 2 2 2 2 2 2 2 29 2 2 2 2 2" xfId="10860" xr:uid="{00000000-0005-0000-0000-00006F2A0000}"/>
    <cellStyle name="Normal 2 2 2 2 2 2 2 2 29 2 2 2 2 3" xfId="10861" xr:uid="{00000000-0005-0000-0000-0000702A0000}"/>
    <cellStyle name="Normal 2 2 2 2 2 2 2 2 29 2 2 2 2 4" xfId="10862" xr:uid="{00000000-0005-0000-0000-0000712A0000}"/>
    <cellStyle name="Normal 2 2 2 2 2 2 2 2 29 2 2 2 3" xfId="10863" xr:uid="{00000000-0005-0000-0000-0000722A0000}"/>
    <cellStyle name="Normal 2 2 2 2 2 2 2 2 29 2 2 2 4" xfId="10864" xr:uid="{00000000-0005-0000-0000-0000732A0000}"/>
    <cellStyle name="Normal 2 2 2 2 2 2 2 2 29 2 2 2 5" xfId="10865" xr:uid="{00000000-0005-0000-0000-0000742A0000}"/>
    <cellStyle name="Normal 2 2 2 2 2 2 2 2 29 2 2 2 6" xfId="10866" xr:uid="{00000000-0005-0000-0000-0000752A0000}"/>
    <cellStyle name="Normal 2 2 2 2 2 2 2 2 29 2 2 3" xfId="10867" xr:uid="{00000000-0005-0000-0000-0000762A0000}"/>
    <cellStyle name="Normal 2 2 2 2 2 2 2 2 29 2 2 4" xfId="10868" xr:uid="{00000000-0005-0000-0000-0000772A0000}"/>
    <cellStyle name="Normal 2 2 2 2 2 2 2 2 29 2 2 5" xfId="10869" xr:uid="{00000000-0005-0000-0000-0000782A0000}"/>
    <cellStyle name="Normal 2 2 2 2 2 2 2 2 29 2 2 6" xfId="10870" xr:uid="{00000000-0005-0000-0000-0000792A0000}"/>
    <cellStyle name="Normal 2 2 2 2 2 2 2 2 29 2 2 7" xfId="10871" xr:uid="{00000000-0005-0000-0000-00007A2A0000}"/>
    <cellStyle name="Normal 2 2 2 2 2 2 2 2 29 2 2 8" xfId="10872" xr:uid="{00000000-0005-0000-0000-00007B2A0000}"/>
    <cellStyle name="Normal 2 2 2 2 2 2 2 2 29 2 2 8 2" xfId="10873" xr:uid="{00000000-0005-0000-0000-00007C2A0000}"/>
    <cellStyle name="Normal 2 2 2 2 2 2 2 2 29 2 2 8 3" xfId="10874" xr:uid="{00000000-0005-0000-0000-00007D2A0000}"/>
    <cellStyle name="Normal 2 2 2 2 2 2 2 2 29 2 2 8 4" xfId="10875" xr:uid="{00000000-0005-0000-0000-00007E2A0000}"/>
    <cellStyle name="Normal 2 2 2 2 2 2 2 2 29 2 2 9" xfId="10876" xr:uid="{00000000-0005-0000-0000-00007F2A0000}"/>
    <cellStyle name="Normal 2 2 2 2 2 2 2 2 29 2 3" xfId="10877" xr:uid="{00000000-0005-0000-0000-0000802A0000}"/>
    <cellStyle name="Normal 2 2 2 2 2 2 2 2 29 2 3 2" xfId="10878" xr:uid="{00000000-0005-0000-0000-0000812A0000}"/>
    <cellStyle name="Normal 2 2 2 2 2 2 2 2 29 2 3 2 2" xfId="10879" xr:uid="{00000000-0005-0000-0000-0000822A0000}"/>
    <cellStyle name="Normal 2 2 2 2 2 2 2 2 29 2 3 2 3" xfId="10880" xr:uid="{00000000-0005-0000-0000-0000832A0000}"/>
    <cellStyle name="Normal 2 2 2 2 2 2 2 2 29 2 3 2 4" xfId="10881" xr:uid="{00000000-0005-0000-0000-0000842A0000}"/>
    <cellStyle name="Normal 2 2 2 2 2 2 2 2 29 2 3 3" xfId="10882" xr:uid="{00000000-0005-0000-0000-0000852A0000}"/>
    <cellStyle name="Normal 2 2 2 2 2 2 2 2 29 2 3 4" xfId="10883" xr:uid="{00000000-0005-0000-0000-0000862A0000}"/>
    <cellStyle name="Normal 2 2 2 2 2 2 2 2 29 2 3 5" xfId="10884" xr:uid="{00000000-0005-0000-0000-0000872A0000}"/>
    <cellStyle name="Normal 2 2 2 2 2 2 2 2 29 2 3 6" xfId="10885" xr:uid="{00000000-0005-0000-0000-0000882A0000}"/>
    <cellStyle name="Normal 2 2 2 2 2 2 2 2 29 2 4" xfId="10886" xr:uid="{00000000-0005-0000-0000-0000892A0000}"/>
    <cellStyle name="Normal 2 2 2 2 2 2 2 2 29 2 5" xfId="10887" xr:uid="{00000000-0005-0000-0000-00008A2A0000}"/>
    <cellStyle name="Normal 2 2 2 2 2 2 2 2 29 2 6" xfId="10888" xr:uid="{00000000-0005-0000-0000-00008B2A0000}"/>
    <cellStyle name="Normal 2 2 2 2 2 2 2 2 29 2 7" xfId="10889" xr:uid="{00000000-0005-0000-0000-00008C2A0000}"/>
    <cellStyle name="Normal 2 2 2 2 2 2 2 2 29 2 8" xfId="10890" xr:uid="{00000000-0005-0000-0000-00008D2A0000}"/>
    <cellStyle name="Normal 2 2 2 2 2 2 2 2 29 2 8 2" xfId="10891" xr:uid="{00000000-0005-0000-0000-00008E2A0000}"/>
    <cellStyle name="Normal 2 2 2 2 2 2 2 2 29 2 8 3" xfId="10892" xr:uid="{00000000-0005-0000-0000-00008F2A0000}"/>
    <cellStyle name="Normal 2 2 2 2 2 2 2 2 29 2 8 4" xfId="10893" xr:uid="{00000000-0005-0000-0000-0000902A0000}"/>
    <cellStyle name="Normal 2 2 2 2 2 2 2 2 29 2 9" xfId="10894" xr:uid="{00000000-0005-0000-0000-0000912A0000}"/>
    <cellStyle name="Normal 2 2 2 2 2 2 2 2 29 3" xfId="10895" xr:uid="{00000000-0005-0000-0000-0000922A0000}"/>
    <cellStyle name="Normal 2 2 2 2 2 2 2 2 29 4" xfId="10896" xr:uid="{00000000-0005-0000-0000-0000932A0000}"/>
    <cellStyle name="Normal 2 2 2 2 2 2 2 2 29 5" xfId="10897" xr:uid="{00000000-0005-0000-0000-0000942A0000}"/>
    <cellStyle name="Normal 2 2 2 2 2 2 2 2 29 5 2" xfId="10898" xr:uid="{00000000-0005-0000-0000-0000952A0000}"/>
    <cellStyle name="Normal 2 2 2 2 2 2 2 2 29 5 2 2" xfId="10899" xr:uid="{00000000-0005-0000-0000-0000962A0000}"/>
    <cellStyle name="Normal 2 2 2 2 2 2 2 2 29 5 2 3" xfId="10900" xr:uid="{00000000-0005-0000-0000-0000972A0000}"/>
    <cellStyle name="Normal 2 2 2 2 2 2 2 2 29 5 2 4" xfId="10901" xr:uid="{00000000-0005-0000-0000-0000982A0000}"/>
    <cellStyle name="Normal 2 2 2 2 2 2 2 2 29 5 3" xfId="10902" xr:uid="{00000000-0005-0000-0000-0000992A0000}"/>
    <cellStyle name="Normal 2 2 2 2 2 2 2 2 29 5 4" xfId="10903" xr:uid="{00000000-0005-0000-0000-00009A2A0000}"/>
    <cellStyle name="Normal 2 2 2 2 2 2 2 2 29 5 5" xfId="10904" xr:uid="{00000000-0005-0000-0000-00009B2A0000}"/>
    <cellStyle name="Normal 2 2 2 2 2 2 2 2 29 5 6" xfId="10905" xr:uid="{00000000-0005-0000-0000-00009C2A0000}"/>
    <cellStyle name="Normal 2 2 2 2 2 2 2 2 29 6" xfId="10906" xr:uid="{00000000-0005-0000-0000-00009D2A0000}"/>
    <cellStyle name="Normal 2 2 2 2 2 2 2 2 29 7" xfId="10907" xr:uid="{00000000-0005-0000-0000-00009E2A0000}"/>
    <cellStyle name="Normal 2 2 2 2 2 2 2 2 29 8" xfId="10908" xr:uid="{00000000-0005-0000-0000-00009F2A0000}"/>
    <cellStyle name="Normal 2 2 2 2 2 2 2 2 29 9" xfId="10909" xr:uid="{00000000-0005-0000-0000-0000A02A0000}"/>
    <cellStyle name="Normal 2 2 2 2 2 2 2 2 3" xfId="10910" xr:uid="{00000000-0005-0000-0000-0000A12A0000}"/>
    <cellStyle name="Normal 2 2 2 2 2 2 2 2 30" xfId="10911" xr:uid="{00000000-0005-0000-0000-0000A22A0000}"/>
    <cellStyle name="Normal 2 2 2 2 2 2 2 2 31" xfId="10912" xr:uid="{00000000-0005-0000-0000-0000A32A0000}"/>
    <cellStyle name="Normal 2 2 2 2 2 2 2 2 31 10" xfId="10913" xr:uid="{00000000-0005-0000-0000-0000A42A0000}"/>
    <cellStyle name="Normal 2 2 2 2 2 2 2 2 31 11" xfId="10914" xr:uid="{00000000-0005-0000-0000-0000A52A0000}"/>
    <cellStyle name="Normal 2 2 2 2 2 2 2 2 31 2" xfId="10915" xr:uid="{00000000-0005-0000-0000-0000A62A0000}"/>
    <cellStyle name="Normal 2 2 2 2 2 2 2 2 31 2 10" xfId="10916" xr:uid="{00000000-0005-0000-0000-0000A72A0000}"/>
    <cellStyle name="Normal 2 2 2 2 2 2 2 2 31 2 11" xfId="10917" xr:uid="{00000000-0005-0000-0000-0000A82A0000}"/>
    <cellStyle name="Normal 2 2 2 2 2 2 2 2 31 2 2" xfId="10918" xr:uid="{00000000-0005-0000-0000-0000A92A0000}"/>
    <cellStyle name="Normal 2 2 2 2 2 2 2 2 31 2 2 2" xfId="10919" xr:uid="{00000000-0005-0000-0000-0000AA2A0000}"/>
    <cellStyle name="Normal 2 2 2 2 2 2 2 2 31 2 2 2 2" xfId="10920" xr:uid="{00000000-0005-0000-0000-0000AB2A0000}"/>
    <cellStyle name="Normal 2 2 2 2 2 2 2 2 31 2 2 2 3" xfId="10921" xr:uid="{00000000-0005-0000-0000-0000AC2A0000}"/>
    <cellStyle name="Normal 2 2 2 2 2 2 2 2 31 2 2 2 4" xfId="10922" xr:uid="{00000000-0005-0000-0000-0000AD2A0000}"/>
    <cellStyle name="Normal 2 2 2 2 2 2 2 2 31 2 2 3" xfId="10923" xr:uid="{00000000-0005-0000-0000-0000AE2A0000}"/>
    <cellStyle name="Normal 2 2 2 2 2 2 2 2 31 2 2 4" xfId="10924" xr:uid="{00000000-0005-0000-0000-0000AF2A0000}"/>
    <cellStyle name="Normal 2 2 2 2 2 2 2 2 31 2 2 5" xfId="10925" xr:uid="{00000000-0005-0000-0000-0000B02A0000}"/>
    <cellStyle name="Normal 2 2 2 2 2 2 2 2 31 2 2 6" xfId="10926" xr:uid="{00000000-0005-0000-0000-0000B12A0000}"/>
    <cellStyle name="Normal 2 2 2 2 2 2 2 2 31 2 3" xfId="10927" xr:uid="{00000000-0005-0000-0000-0000B22A0000}"/>
    <cellStyle name="Normal 2 2 2 2 2 2 2 2 31 2 4" xfId="10928" xr:uid="{00000000-0005-0000-0000-0000B32A0000}"/>
    <cellStyle name="Normal 2 2 2 2 2 2 2 2 31 2 5" xfId="10929" xr:uid="{00000000-0005-0000-0000-0000B42A0000}"/>
    <cellStyle name="Normal 2 2 2 2 2 2 2 2 31 2 6" xfId="10930" xr:uid="{00000000-0005-0000-0000-0000B52A0000}"/>
    <cellStyle name="Normal 2 2 2 2 2 2 2 2 31 2 7" xfId="10931" xr:uid="{00000000-0005-0000-0000-0000B62A0000}"/>
    <cellStyle name="Normal 2 2 2 2 2 2 2 2 31 2 8" xfId="10932" xr:uid="{00000000-0005-0000-0000-0000B72A0000}"/>
    <cellStyle name="Normal 2 2 2 2 2 2 2 2 31 2 8 2" xfId="10933" xr:uid="{00000000-0005-0000-0000-0000B82A0000}"/>
    <cellStyle name="Normal 2 2 2 2 2 2 2 2 31 2 8 3" xfId="10934" xr:uid="{00000000-0005-0000-0000-0000B92A0000}"/>
    <cellStyle name="Normal 2 2 2 2 2 2 2 2 31 2 8 4" xfId="10935" xr:uid="{00000000-0005-0000-0000-0000BA2A0000}"/>
    <cellStyle name="Normal 2 2 2 2 2 2 2 2 31 2 9" xfId="10936" xr:uid="{00000000-0005-0000-0000-0000BB2A0000}"/>
    <cellStyle name="Normal 2 2 2 2 2 2 2 2 31 3" xfId="10937" xr:uid="{00000000-0005-0000-0000-0000BC2A0000}"/>
    <cellStyle name="Normal 2 2 2 2 2 2 2 2 31 3 2" xfId="10938" xr:uid="{00000000-0005-0000-0000-0000BD2A0000}"/>
    <cellStyle name="Normal 2 2 2 2 2 2 2 2 31 3 2 2" xfId="10939" xr:uid="{00000000-0005-0000-0000-0000BE2A0000}"/>
    <cellStyle name="Normal 2 2 2 2 2 2 2 2 31 3 2 3" xfId="10940" xr:uid="{00000000-0005-0000-0000-0000BF2A0000}"/>
    <cellStyle name="Normal 2 2 2 2 2 2 2 2 31 3 2 4" xfId="10941" xr:uid="{00000000-0005-0000-0000-0000C02A0000}"/>
    <cellStyle name="Normal 2 2 2 2 2 2 2 2 31 3 3" xfId="10942" xr:uid="{00000000-0005-0000-0000-0000C12A0000}"/>
    <cellStyle name="Normal 2 2 2 2 2 2 2 2 31 3 4" xfId="10943" xr:uid="{00000000-0005-0000-0000-0000C22A0000}"/>
    <cellStyle name="Normal 2 2 2 2 2 2 2 2 31 3 5" xfId="10944" xr:uid="{00000000-0005-0000-0000-0000C32A0000}"/>
    <cellStyle name="Normal 2 2 2 2 2 2 2 2 31 3 6" xfId="10945" xr:uid="{00000000-0005-0000-0000-0000C42A0000}"/>
    <cellStyle name="Normal 2 2 2 2 2 2 2 2 31 4" xfId="10946" xr:uid="{00000000-0005-0000-0000-0000C52A0000}"/>
    <cellStyle name="Normal 2 2 2 2 2 2 2 2 31 5" xfId="10947" xr:uid="{00000000-0005-0000-0000-0000C62A0000}"/>
    <cellStyle name="Normal 2 2 2 2 2 2 2 2 31 6" xfId="10948" xr:uid="{00000000-0005-0000-0000-0000C72A0000}"/>
    <cellStyle name="Normal 2 2 2 2 2 2 2 2 31 7" xfId="10949" xr:uid="{00000000-0005-0000-0000-0000C82A0000}"/>
    <cellStyle name="Normal 2 2 2 2 2 2 2 2 31 8" xfId="10950" xr:uid="{00000000-0005-0000-0000-0000C92A0000}"/>
    <cellStyle name="Normal 2 2 2 2 2 2 2 2 31 8 2" xfId="10951" xr:uid="{00000000-0005-0000-0000-0000CA2A0000}"/>
    <cellStyle name="Normal 2 2 2 2 2 2 2 2 31 8 3" xfId="10952" xr:uid="{00000000-0005-0000-0000-0000CB2A0000}"/>
    <cellStyle name="Normal 2 2 2 2 2 2 2 2 31 8 4" xfId="10953" xr:uid="{00000000-0005-0000-0000-0000CC2A0000}"/>
    <cellStyle name="Normal 2 2 2 2 2 2 2 2 31 9" xfId="10954" xr:uid="{00000000-0005-0000-0000-0000CD2A0000}"/>
    <cellStyle name="Normal 2 2 2 2 2 2 2 2 32" xfId="10955" xr:uid="{00000000-0005-0000-0000-0000CE2A0000}"/>
    <cellStyle name="Normal 2 2 2 2 2 2 2 2 33" xfId="10956" xr:uid="{00000000-0005-0000-0000-0000CF2A0000}"/>
    <cellStyle name="Normal 2 2 2 2 2 2 2 2 33 2" xfId="10957" xr:uid="{00000000-0005-0000-0000-0000D02A0000}"/>
    <cellStyle name="Normal 2 2 2 2 2 2 2 2 33 2 2" xfId="10958" xr:uid="{00000000-0005-0000-0000-0000D12A0000}"/>
    <cellStyle name="Normal 2 2 2 2 2 2 2 2 33 2 3" xfId="10959" xr:uid="{00000000-0005-0000-0000-0000D22A0000}"/>
    <cellStyle name="Normal 2 2 2 2 2 2 2 2 33 2 4" xfId="10960" xr:uid="{00000000-0005-0000-0000-0000D32A0000}"/>
    <cellStyle name="Normal 2 2 2 2 2 2 2 2 33 3" xfId="10961" xr:uid="{00000000-0005-0000-0000-0000D42A0000}"/>
    <cellStyle name="Normal 2 2 2 2 2 2 2 2 33 4" xfId="10962" xr:uid="{00000000-0005-0000-0000-0000D52A0000}"/>
    <cellStyle name="Normal 2 2 2 2 2 2 2 2 33 5" xfId="10963" xr:uid="{00000000-0005-0000-0000-0000D62A0000}"/>
    <cellStyle name="Normal 2 2 2 2 2 2 2 2 33 6" xfId="10964" xr:uid="{00000000-0005-0000-0000-0000D72A0000}"/>
    <cellStyle name="Normal 2 2 2 2 2 2 2 2 34" xfId="10965" xr:uid="{00000000-0005-0000-0000-0000D82A0000}"/>
    <cellStyle name="Normal 2 2 2 2 2 2 2 2 35" xfId="10966" xr:uid="{00000000-0005-0000-0000-0000D92A0000}"/>
    <cellStyle name="Normal 2 2 2 2 2 2 2 2 36" xfId="10967" xr:uid="{00000000-0005-0000-0000-0000DA2A0000}"/>
    <cellStyle name="Normal 2 2 2 2 2 2 2 2 37" xfId="10968" xr:uid="{00000000-0005-0000-0000-0000DB2A0000}"/>
    <cellStyle name="Normal 2 2 2 2 2 2 2 2 38" xfId="10969" xr:uid="{00000000-0005-0000-0000-0000DC2A0000}"/>
    <cellStyle name="Normal 2 2 2 2 2 2 2 2 39" xfId="10970" xr:uid="{00000000-0005-0000-0000-0000DD2A0000}"/>
    <cellStyle name="Normal 2 2 2 2 2 2 2 2 39 2" xfId="10971" xr:uid="{00000000-0005-0000-0000-0000DE2A0000}"/>
    <cellStyle name="Normal 2 2 2 2 2 2 2 2 39 3" xfId="10972" xr:uid="{00000000-0005-0000-0000-0000DF2A0000}"/>
    <cellStyle name="Normal 2 2 2 2 2 2 2 2 39 4" xfId="10973" xr:uid="{00000000-0005-0000-0000-0000E02A0000}"/>
    <cellStyle name="Normal 2 2 2 2 2 2 2 2 4" xfId="10974" xr:uid="{00000000-0005-0000-0000-0000E12A0000}"/>
    <cellStyle name="Normal 2 2 2 2 2 2 2 2 40" xfId="10975" xr:uid="{00000000-0005-0000-0000-0000E22A0000}"/>
    <cellStyle name="Normal 2 2 2 2 2 2 2 2 41" xfId="10976" xr:uid="{00000000-0005-0000-0000-0000E32A0000}"/>
    <cellStyle name="Normal 2 2 2 2 2 2 2 2 42" xfId="10977" xr:uid="{00000000-0005-0000-0000-0000E42A0000}"/>
    <cellStyle name="Normal 2 2 2 2 2 2 2 2 43" xfId="10978" xr:uid="{00000000-0005-0000-0000-0000E52A0000}"/>
    <cellStyle name="Normal 2 2 2 2 2 2 2 2 44" xfId="10979" xr:uid="{00000000-0005-0000-0000-0000E62A0000}"/>
    <cellStyle name="Normal 2 2 2 2 2 2 2 2 45" xfId="10980" xr:uid="{00000000-0005-0000-0000-0000E72A0000}"/>
    <cellStyle name="Normal 2 2 2 2 2 2 2 2 46" xfId="10981" xr:uid="{00000000-0005-0000-0000-0000E82A0000}"/>
    <cellStyle name="Normal 2 2 2 2 2 2 2 2 47" xfId="10982" xr:uid="{00000000-0005-0000-0000-0000E92A0000}"/>
    <cellStyle name="Normal 2 2 2 2 2 2 2 2 48" xfId="10983" xr:uid="{00000000-0005-0000-0000-0000EA2A0000}"/>
    <cellStyle name="Normal 2 2 2 2 2 2 2 2 49" xfId="10984" xr:uid="{00000000-0005-0000-0000-0000EB2A0000}"/>
    <cellStyle name="Normal 2 2 2 2 2 2 2 2 5" xfId="10985" xr:uid="{00000000-0005-0000-0000-0000EC2A0000}"/>
    <cellStyle name="Normal 2 2 2 2 2 2 2 2 50" xfId="10986" xr:uid="{00000000-0005-0000-0000-0000ED2A0000}"/>
    <cellStyle name="Normal 2 2 2 2 2 2 2 2 51" xfId="10987" xr:uid="{00000000-0005-0000-0000-0000EE2A0000}"/>
    <cellStyle name="Normal 2 2 2 2 2 2 2 2 52" xfId="10988" xr:uid="{00000000-0005-0000-0000-0000EF2A0000}"/>
    <cellStyle name="Normal 2 2 2 2 2 2 2 2 53" xfId="10989" xr:uid="{00000000-0005-0000-0000-0000F02A0000}"/>
    <cellStyle name="Normal 2 2 2 2 2 2 2 2 54" xfId="10990" xr:uid="{00000000-0005-0000-0000-0000F12A0000}"/>
    <cellStyle name="Normal 2 2 2 2 2 2 2 2 54 2" xfId="10991" xr:uid="{00000000-0005-0000-0000-0000F22A0000}"/>
    <cellStyle name="Normal 2 2 2 2 2 2 2 2 54 3" xfId="10992" xr:uid="{00000000-0005-0000-0000-0000F32A0000}"/>
    <cellStyle name="Normal 2 2 2 2 2 2 2 2 54 4" xfId="10993" xr:uid="{00000000-0005-0000-0000-0000F42A0000}"/>
    <cellStyle name="Normal 2 2 2 2 2 2 2 2 54 5" xfId="10994" xr:uid="{00000000-0005-0000-0000-0000F52A0000}"/>
    <cellStyle name="Normal 2 2 2 2 2 2 2 2 54 6" xfId="10995" xr:uid="{00000000-0005-0000-0000-0000F62A0000}"/>
    <cellStyle name="Normal 2 2 2 2 2 2 2 2 54 7" xfId="10996" xr:uid="{00000000-0005-0000-0000-0000F72A0000}"/>
    <cellStyle name="Normal 2 2 2 2 2 2 2 2 55" xfId="10997" xr:uid="{00000000-0005-0000-0000-0000F82A0000}"/>
    <cellStyle name="Normal 2 2 2 2 2 2 2 2 56" xfId="10998" xr:uid="{00000000-0005-0000-0000-0000F92A0000}"/>
    <cellStyle name="Normal 2 2 2 2 2 2 2 2 57" xfId="10999" xr:uid="{00000000-0005-0000-0000-0000FA2A0000}"/>
    <cellStyle name="Normal 2 2 2 2 2 2 2 2 58" xfId="11000" xr:uid="{00000000-0005-0000-0000-0000FB2A0000}"/>
    <cellStyle name="Normal 2 2 2 2 2 2 2 2 59" xfId="11001" xr:uid="{00000000-0005-0000-0000-0000FC2A0000}"/>
    <cellStyle name="Normal 2 2 2 2 2 2 2 2 6" xfId="11002" xr:uid="{00000000-0005-0000-0000-0000FD2A0000}"/>
    <cellStyle name="Normal 2 2 2 2 2 2 2 2 60" xfId="11003" xr:uid="{00000000-0005-0000-0000-0000FE2A0000}"/>
    <cellStyle name="Normal 2 2 2 2 2 2 2 2 61" xfId="11004" xr:uid="{00000000-0005-0000-0000-0000FF2A0000}"/>
    <cellStyle name="Normal 2 2 2 2 2 2 2 2 62" xfId="11005" xr:uid="{00000000-0005-0000-0000-0000002B0000}"/>
    <cellStyle name="Normal 2 2 2 2 2 2 2 2 63" xfId="11006" xr:uid="{00000000-0005-0000-0000-0000012B0000}"/>
    <cellStyle name="Normal 2 2 2 2 2 2 2 2 64" xfId="11007" xr:uid="{00000000-0005-0000-0000-0000022B0000}"/>
    <cellStyle name="Normal 2 2 2 2 2 2 2 2 65" xfId="11008" xr:uid="{00000000-0005-0000-0000-0000032B0000}"/>
    <cellStyle name="Normal 2 2 2 2 2 2 2 2 66" xfId="11009" xr:uid="{00000000-0005-0000-0000-0000042B0000}"/>
    <cellStyle name="Normal 2 2 2 2 2 2 2 2 67" xfId="11010" xr:uid="{00000000-0005-0000-0000-0000052B0000}"/>
    <cellStyle name="Normal 2 2 2 2 2 2 2 2 68" xfId="11011" xr:uid="{00000000-0005-0000-0000-0000062B0000}"/>
    <cellStyle name="Normal 2 2 2 2 2 2 2 2 69" xfId="11012" xr:uid="{00000000-0005-0000-0000-0000072B0000}"/>
    <cellStyle name="Normal 2 2 2 2 2 2 2 2 7" xfId="11013" xr:uid="{00000000-0005-0000-0000-0000082B0000}"/>
    <cellStyle name="Normal 2 2 2 2 2 2 2 2 70" xfId="11014" xr:uid="{00000000-0005-0000-0000-0000092B0000}"/>
    <cellStyle name="Normal 2 2 2 2 2 2 2 2 71" xfId="11015" xr:uid="{00000000-0005-0000-0000-00000A2B0000}"/>
    <cellStyle name="Normal 2 2 2 2 2 2 2 2 72" xfId="11016" xr:uid="{00000000-0005-0000-0000-00000B2B0000}"/>
    <cellStyle name="Normal 2 2 2 2 2 2 2 2 73" xfId="11017" xr:uid="{00000000-0005-0000-0000-00000C2B0000}"/>
    <cellStyle name="Normal 2 2 2 2 2 2 2 2 74" xfId="11018" xr:uid="{00000000-0005-0000-0000-00000D2B0000}"/>
    <cellStyle name="Normal 2 2 2 2 2 2 2 2 75" xfId="11019" xr:uid="{00000000-0005-0000-0000-00000E2B0000}"/>
    <cellStyle name="Normal 2 2 2 2 2 2 2 2 76" xfId="11020" xr:uid="{00000000-0005-0000-0000-00000F2B0000}"/>
    <cellStyle name="Normal 2 2 2 2 2 2 2 2 77" xfId="11021" xr:uid="{00000000-0005-0000-0000-0000102B0000}"/>
    <cellStyle name="Normal 2 2 2 2 2 2 2 2 78" xfId="11022" xr:uid="{00000000-0005-0000-0000-0000112B0000}"/>
    <cellStyle name="Normal 2 2 2 2 2 2 2 2 79" xfId="11023" xr:uid="{00000000-0005-0000-0000-0000122B0000}"/>
    <cellStyle name="Normal 2 2 2 2 2 2 2 2 8" xfId="11024" xr:uid="{00000000-0005-0000-0000-0000132B0000}"/>
    <cellStyle name="Normal 2 2 2 2 2 2 2 2 80" xfId="11025" xr:uid="{00000000-0005-0000-0000-0000142B0000}"/>
    <cellStyle name="Normal 2 2 2 2 2 2 2 2 81" xfId="11026" xr:uid="{00000000-0005-0000-0000-0000152B0000}"/>
    <cellStyle name="Normal 2 2 2 2 2 2 2 2 82" xfId="11027" xr:uid="{00000000-0005-0000-0000-0000162B0000}"/>
    <cellStyle name="Normal 2 2 2 2 2 2 2 2 83" xfId="11028" xr:uid="{00000000-0005-0000-0000-0000172B0000}"/>
    <cellStyle name="Normal 2 2 2 2 2 2 2 2 84" xfId="11029" xr:uid="{00000000-0005-0000-0000-0000182B0000}"/>
    <cellStyle name="Normal 2 2 2 2 2 2 2 2 85" xfId="11030" xr:uid="{00000000-0005-0000-0000-0000192B0000}"/>
    <cellStyle name="Normal 2 2 2 2 2 2 2 2 86" xfId="11031" xr:uid="{00000000-0005-0000-0000-00001A2B0000}"/>
    <cellStyle name="Normal 2 2 2 2 2 2 2 2 87" xfId="11032" xr:uid="{00000000-0005-0000-0000-00001B2B0000}"/>
    <cellStyle name="Normal 2 2 2 2 2 2 2 2 88" xfId="11033" xr:uid="{00000000-0005-0000-0000-00001C2B0000}"/>
    <cellStyle name="Normal 2 2 2 2 2 2 2 2 89" xfId="11034" xr:uid="{00000000-0005-0000-0000-00001D2B0000}"/>
    <cellStyle name="Normal 2 2 2 2 2 2 2 2 9" xfId="11035" xr:uid="{00000000-0005-0000-0000-00001E2B0000}"/>
    <cellStyle name="Normal 2 2 2 2 2 2 2 2 90" xfId="11036" xr:uid="{00000000-0005-0000-0000-00001F2B0000}"/>
    <cellStyle name="Normal 2 2 2 2 2 2 2 2 91" xfId="11037" xr:uid="{00000000-0005-0000-0000-0000202B0000}"/>
    <cellStyle name="Normal 2 2 2 2 2 2 2 2 92" xfId="11038" xr:uid="{00000000-0005-0000-0000-0000212B0000}"/>
    <cellStyle name="Normal 2 2 2 2 2 2 2 2 93" xfId="11039" xr:uid="{00000000-0005-0000-0000-0000222B0000}"/>
    <cellStyle name="Normal 2 2 2 2 2 2 2 2 94" xfId="11040" xr:uid="{00000000-0005-0000-0000-0000232B0000}"/>
    <cellStyle name="Normal 2 2 2 2 2 2 2 2 95" xfId="11041" xr:uid="{00000000-0005-0000-0000-0000242B0000}"/>
    <cellStyle name="Normal 2 2 2 2 2 2 2 2 96" xfId="11042" xr:uid="{00000000-0005-0000-0000-0000252B0000}"/>
    <cellStyle name="Normal 2 2 2 2 2 2 2 2 97" xfId="11043" xr:uid="{00000000-0005-0000-0000-0000262B0000}"/>
    <cellStyle name="Normal 2 2 2 2 2 2 2 2 98" xfId="11044" xr:uid="{00000000-0005-0000-0000-0000272B0000}"/>
    <cellStyle name="Normal 2 2 2 2 2 2 2 2 99" xfId="11045" xr:uid="{00000000-0005-0000-0000-0000282B0000}"/>
    <cellStyle name="Normal 2 2 2 2 2 2 2 20" xfId="11046" xr:uid="{00000000-0005-0000-0000-0000292B0000}"/>
    <cellStyle name="Normal 2 2 2 2 2 2 2 20 10" xfId="11047" xr:uid="{00000000-0005-0000-0000-00002A2B0000}"/>
    <cellStyle name="Normal 2 2 2 2 2 2 2 20 11" xfId="11048" xr:uid="{00000000-0005-0000-0000-00002B2B0000}"/>
    <cellStyle name="Normal 2 2 2 2 2 2 2 20 11 10" xfId="11049" xr:uid="{00000000-0005-0000-0000-00002C2B0000}"/>
    <cellStyle name="Normal 2 2 2 2 2 2 2 20 11 11" xfId="11050" xr:uid="{00000000-0005-0000-0000-00002D2B0000}"/>
    <cellStyle name="Normal 2 2 2 2 2 2 2 20 11 11 2" xfId="11051" xr:uid="{00000000-0005-0000-0000-00002E2B0000}"/>
    <cellStyle name="Normal 2 2 2 2 2 2 2 20 11 11 3" xfId="11052" xr:uid="{00000000-0005-0000-0000-00002F2B0000}"/>
    <cellStyle name="Normal 2 2 2 2 2 2 2 20 11 11 4" xfId="11053" xr:uid="{00000000-0005-0000-0000-0000302B0000}"/>
    <cellStyle name="Normal 2 2 2 2 2 2 2 20 11 12" xfId="11054" xr:uid="{00000000-0005-0000-0000-0000312B0000}"/>
    <cellStyle name="Normal 2 2 2 2 2 2 2 20 11 13" xfId="11055" xr:uid="{00000000-0005-0000-0000-0000322B0000}"/>
    <cellStyle name="Normal 2 2 2 2 2 2 2 20 11 14" xfId="11056" xr:uid="{00000000-0005-0000-0000-0000332B0000}"/>
    <cellStyle name="Normal 2 2 2 2 2 2 2 20 11 2" xfId="11057" xr:uid="{00000000-0005-0000-0000-0000342B0000}"/>
    <cellStyle name="Normal 2 2 2 2 2 2 2 20 11 2 10" xfId="11058" xr:uid="{00000000-0005-0000-0000-0000352B0000}"/>
    <cellStyle name="Normal 2 2 2 2 2 2 2 20 11 2 11" xfId="11059" xr:uid="{00000000-0005-0000-0000-0000362B0000}"/>
    <cellStyle name="Normal 2 2 2 2 2 2 2 20 11 2 2" xfId="11060" xr:uid="{00000000-0005-0000-0000-0000372B0000}"/>
    <cellStyle name="Normal 2 2 2 2 2 2 2 20 11 2 2 10" xfId="11061" xr:uid="{00000000-0005-0000-0000-0000382B0000}"/>
    <cellStyle name="Normal 2 2 2 2 2 2 2 20 11 2 2 11" xfId="11062" xr:uid="{00000000-0005-0000-0000-0000392B0000}"/>
    <cellStyle name="Normal 2 2 2 2 2 2 2 20 11 2 2 2" xfId="11063" xr:uid="{00000000-0005-0000-0000-00003A2B0000}"/>
    <cellStyle name="Normal 2 2 2 2 2 2 2 20 11 2 2 2 2" xfId="11064" xr:uid="{00000000-0005-0000-0000-00003B2B0000}"/>
    <cellStyle name="Normal 2 2 2 2 2 2 2 20 11 2 2 2 2 2" xfId="11065" xr:uid="{00000000-0005-0000-0000-00003C2B0000}"/>
    <cellStyle name="Normal 2 2 2 2 2 2 2 20 11 2 2 2 2 3" xfId="11066" xr:uid="{00000000-0005-0000-0000-00003D2B0000}"/>
    <cellStyle name="Normal 2 2 2 2 2 2 2 20 11 2 2 2 2 4" xfId="11067" xr:uid="{00000000-0005-0000-0000-00003E2B0000}"/>
    <cellStyle name="Normal 2 2 2 2 2 2 2 20 11 2 2 2 3" xfId="11068" xr:uid="{00000000-0005-0000-0000-00003F2B0000}"/>
    <cellStyle name="Normal 2 2 2 2 2 2 2 20 11 2 2 2 4" xfId="11069" xr:uid="{00000000-0005-0000-0000-0000402B0000}"/>
    <cellStyle name="Normal 2 2 2 2 2 2 2 20 11 2 2 2 5" xfId="11070" xr:uid="{00000000-0005-0000-0000-0000412B0000}"/>
    <cellStyle name="Normal 2 2 2 2 2 2 2 20 11 2 2 2 6" xfId="11071" xr:uid="{00000000-0005-0000-0000-0000422B0000}"/>
    <cellStyle name="Normal 2 2 2 2 2 2 2 20 11 2 2 3" xfId="11072" xr:uid="{00000000-0005-0000-0000-0000432B0000}"/>
    <cellStyle name="Normal 2 2 2 2 2 2 2 20 11 2 2 4" xfId="11073" xr:uid="{00000000-0005-0000-0000-0000442B0000}"/>
    <cellStyle name="Normal 2 2 2 2 2 2 2 20 11 2 2 5" xfId="11074" xr:uid="{00000000-0005-0000-0000-0000452B0000}"/>
    <cellStyle name="Normal 2 2 2 2 2 2 2 20 11 2 2 6" xfId="11075" xr:uid="{00000000-0005-0000-0000-0000462B0000}"/>
    <cellStyle name="Normal 2 2 2 2 2 2 2 20 11 2 2 7" xfId="11076" xr:uid="{00000000-0005-0000-0000-0000472B0000}"/>
    <cellStyle name="Normal 2 2 2 2 2 2 2 20 11 2 2 8" xfId="11077" xr:uid="{00000000-0005-0000-0000-0000482B0000}"/>
    <cellStyle name="Normal 2 2 2 2 2 2 2 20 11 2 2 8 2" xfId="11078" xr:uid="{00000000-0005-0000-0000-0000492B0000}"/>
    <cellStyle name="Normal 2 2 2 2 2 2 2 20 11 2 2 8 3" xfId="11079" xr:uid="{00000000-0005-0000-0000-00004A2B0000}"/>
    <cellStyle name="Normal 2 2 2 2 2 2 2 20 11 2 2 8 4" xfId="11080" xr:uid="{00000000-0005-0000-0000-00004B2B0000}"/>
    <cellStyle name="Normal 2 2 2 2 2 2 2 20 11 2 2 9" xfId="11081" xr:uid="{00000000-0005-0000-0000-00004C2B0000}"/>
    <cellStyle name="Normal 2 2 2 2 2 2 2 20 11 2 3" xfId="11082" xr:uid="{00000000-0005-0000-0000-00004D2B0000}"/>
    <cellStyle name="Normal 2 2 2 2 2 2 2 20 11 2 3 2" xfId="11083" xr:uid="{00000000-0005-0000-0000-00004E2B0000}"/>
    <cellStyle name="Normal 2 2 2 2 2 2 2 20 11 2 3 2 2" xfId="11084" xr:uid="{00000000-0005-0000-0000-00004F2B0000}"/>
    <cellStyle name="Normal 2 2 2 2 2 2 2 20 11 2 3 2 3" xfId="11085" xr:uid="{00000000-0005-0000-0000-0000502B0000}"/>
    <cellStyle name="Normal 2 2 2 2 2 2 2 20 11 2 3 2 4" xfId="11086" xr:uid="{00000000-0005-0000-0000-0000512B0000}"/>
    <cellStyle name="Normal 2 2 2 2 2 2 2 20 11 2 3 3" xfId="11087" xr:uid="{00000000-0005-0000-0000-0000522B0000}"/>
    <cellStyle name="Normal 2 2 2 2 2 2 2 20 11 2 3 4" xfId="11088" xr:uid="{00000000-0005-0000-0000-0000532B0000}"/>
    <cellStyle name="Normal 2 2 2 2 2 2 2 20 11 2 3 5" xfId="11089" xr:uid="{00000000-0005-0000-0000-0000542B0000}"/>
    <cellStyle name="Normal 2 2 2 2 2 2 2 20 11 2 3 6" xfId="11090" xr:uid="{00000000-0005-0000-0000-0000552B0000}"/>
    <cellStyle name="Normal 2 2 2 2 2 2 2 20 11 2 4" xfId="11091" xr:uid="{00000000-0005-0000-0000-0000562B0000}"/>
    <cellStyle name="Normal 2 2 2 2 2 2 2 20 11 2 5" xfId="11092" xr:uid="{00000000-0005-0000-0000-0000572B0000}"/>
    <cellStyle name="Normal 2 2 2 2 2 2 2 20 11 2 6" xfId="11093" xr:uid="{00000000-0005-0000-0000-0000582B0000}"/>
    <cellStyle name="Normal 2 2 2 2 2 2 2 20 11 2 7" xfId="11094" xr:uid="{00000000-0005-0000-0000-0000592B0000}"/>
    <cellStyle name="Normal 2 2 2 2 2 2 2 20 11 2 8" xfId="11095" xr:uid="{00000000-0005-0000-0000-00005A2B0000}"/>
    <cellStyle name="Normal 2 2 2 2 2 2 2 20 11 2 8 2" xfId="11096" xr:uid="{00000000-0005-0000-0000-00005B2B0000}"/>
    <cellStyle name="Normal 2 2 2 2 2 2 2 20 11 2 8 3" xfId="11097" xr:uid="{00000000-0005-0000-0000-00005C2B0000}"/>
    <cellStyle name="Normal 2 2 2 2 2 2 2 20 11 2 8 4" xfId="11098" xr:uid="{00000000-0005-0000-0000-00005D2B0000}"/>
    <cellStyle name="Normal 2 2 2 2 2 2 2 20 11 2 9" xfId="11099" xr:uid="{00000000-0005-0000-0000-00005E2B0000}"/>
    <cellStyle name="Normal 2 2 2 2 2 2 2 20 11 3" xfId="11100" xr:uid="{00000000-0005-0000-0000-00005F2B0000}"/>
    <cellStyle name="Normal 2 2 2 2 2 2 2 20 11 4" xfId="11101" xr:uid="{00000000-0005-0000-0000-0000602B0000}"/>
    <cellStyle name="Normal 2 2 2 2 2 2 2 20 11 5" xfId="11102" xr:uid="{00000000-0005-0000-0000-0000612B0000}"/>
    <cellStyle name="Normal 2 2 2 2 2 2 2 20 11 5 2" xfId="11103" xr:uid="{00000000-0005-0000-0000-0000622B0000}"/>
    <cellStyle name="Normal 2 2 2 2 2 2 2 20 11 5 2 2" xfId="11104" xr:uid="{00000000-0005-0000-0000-0000632B0000}"/>
    <cellStyle name="Normal 2 2 2 2 2 2 2 20 11 5 2 3" xfId="11105" xr:uid="{00000000-0005-0000-0000-0000642B0000}"/>
    <cellStyle name="Normal 2 2 2 2 2 2 2 20 11 5 2 4" xfId="11106" xr:uid="{00000000-0005-0000-0000-0000652B0000}"/>
    <cellStyle name="Normal 2 2 2 2 2 2 2 20 11 5 3" xfId="11107" xr:uid="{00000000-0005-0000-0000-0000662B0000}"/>
    <cellStyle name="Normal 2 2 2 2 2 2 2 20 11 5 4" xfId="11108" xr:uid="{00000000-0005-0000-0000-0000672B0000}"/>
    <cellStyle name="Normal 2 2 2 2 2 2 2 20 11 5 5" xfId="11109" xr:uid="{00000000-0005-0000-0000-0000682B0000}"/>
    <cellStyle name="Normal 2 2 2 2 2 2 2 20 11 5 6" xfId="11110" xr:uid="{00000000-0005-0000-0000-0000692B0000}"/>
    <cellStyle name="Normal 2 2 2 2 2 2 2 20 11 6" xfId="11111" xr:uid="{00000000-0005-0000-0000-00006A2B0000}"/>
    <cellStyle name="Normal 2 2 2 2 2 2 2 20 11 7" xfId="11112" xr:uid="{00000000-0005-0000-0000-00006B2B0000}"/>
    <cellStyle name="Normal 2 2 2 2 2 2 2 20 11 8" xfId="11113" xr:uid="{00000000-0005-0000-0000-00006C2B0000}"/>
    <cellStyle name="Normal 2 2 2 2 2 2 2 20 11 9" xfId="11114" xr:uid="{00000000-0005-0000-0000-00006D2B0000}"/>
    <cellStyle name="Normal 2 2 2 2 2 2 2 20 12" xfId="11115" xr:uid="{00000000-0005-0000-0000-00006E2B0000}"/>
    <cellStyle name="Normal 2 2 2 2 2 2 2 20 13" xfId="11116" xr:uid="{00000000-0005-0000-0000-00006F2B0000}"/>
    <cellStyle name="Normal 2 2 2 2 2 2 2 20 13 10" xfId="11117" xr:uid="{00000000-0005-0000-0000-0000702B0000}"/>
    <cellStyle name="Normal 2 2 2 2 2 2 2 20 13 11" xfId="11118" xr:uid="{00000000-0005-0000-0000-0000712B0000}"/>
    <cellStyle name="Normal 2 2 2 2 2 2 2 20 13 2" xfId="11119" xr:uid="{00000000-0005-0000-0000-0000722B0000}"/>
    <cellStyle name="Normal 2 2 2 2 2 2 2 20 13 2 10" xfId="11120" xr:uid="{00000000-0005-0000-0000-0000732B0000}"/>
    <cellStyle name="Normal 2 2 2 2 2 2 2 20 13 2 11" xfId="11121" xr:uid="{00000000-0005-0000-0000-0000742B0000}"/>
    <cellStyle name="Normal 2 2 2 2 2 2 2 20 13 2 2" xfId="11122" xr:uid="{00000000-0005-0000-0000-0000752B0000}"/>
    <cellStyle name="Normal 2 2 2 2 2 2 2 20 13 2 2 2" xfId="11123" xr:uid="{00000000-0005-0000-0000-0000762B0000}"/>
    <cellStyle name="Normal 2 2 2 2 2 2 2 20 13 2 2 2 2" xfId="11124" xr:uid="{00000000-0005-0000-0000-0000772B0000}"/>
    <cellStyle name="Normal 2 2 2 2 2 2 2 20 13 2 2 2 3" xfId="11125" xr:uid="{00000000-0005-0000-0000-0000782B0000}"/>
    <cellStyle name="Normal 2 2 2 2 2 2 2 20 13 2 2 2 4" xfId="11126" xr:uid="{00000000-0005-0000-0000-0000792B0000}"/>
    <cellStyle name="Normal 2 2 2 2 2 2 2 20 13 2 2 3" xfId="11127" xr:uid="{00000000-0005-0000-0000-00007A2B0000}"/>
    <cellStyle name="Normal 2 2 2 2 2 2 2 20 13 2 2 4" xfId="11128" xr:uid="{00000000-0005-0000-0000-00007B2B0000}"/>
    <cellStyle name="Normal 2 2 2 2 2 2 2 20 13 2 2 5" xfId="11129" xr:uid="{00000000-0005-0000-0000-00007C2B0000}"/>
    <cellStyle name="Normal 2 2 2 2 2 2 2 20 13 2 2 6" xfId="11130" xr:uid="{00000000-0005-0000-0000-00007D2B0000}"/>
    <cellStyle name="Normal 2 2 2 2 2 2 2 20 13 2 3" xfId="11131" xr:uid="{00000000-0005-0000-0000-00007E2B0000}"/>
    <cellStyle name="Normal 2 2 2 2 2 2 2 20 13 2 4" xfId="11132" xr:uid="{00000000-0005-0000-0000-00007F2B0000}"/>
    <cellStyle name="Normal 2 2 2 2 2 2 2 20 13 2 5" xfId="11133" xr:uid="{00000000-0005-0000-0000-0000802B0000}"/>
    <cellStyle name="Normal 2 2 2 2 2 2 2 20 13 2 6" xfId="11134" xr:uid="{00000000-0005-0000-0000-0000812B0000}"/>
    <cellStyle name="Normal 2 2 2 2 2 2 2 20 13 2 7" xfId="11135" xr:uid="{00000000-0005-0000-0000-0000822B0000}"/>
    <cellStyle name="Normal 2 2 2 2 2 2 2 20 13 2 8" xfId="11136" xr:uid="{00000000-0005-0000-0000-0000832B0000}"/>
    <cellStyle name="Normal 2 2 2 2 2 2 2 20 13 2 8 2" xfId="11137" xr:uid="{00000000-0005-0000-0000-0000842B0000}"/>
    <cellStyle name="Normal 2 2 2 2 2 2 2 20 13 2 8 3" xfId="11138" xr:uid="{00000000-0005-0000-0000-0000852B0000}"/>
    <cellStyle name="Normal 2 2 2 2 2 2 2 20 13 2 8 4" xfId="11139" xr:uid="{00000000-0005-0000-0000-0000862B0000}"/>
    <cellStyle name="Normal 2 2 2 2 2 2 2 20 13 2 9" xfId="11140" xr:uid="{00000000-0005-0000-0000-0000872B0000}"/>
    <cellStyle name="Normal 2 2 2 2 2 2 2 20 13 3" xfId="11141" xr:uid="{00000000-0005-0000-0000-0000882B0000}"/>
    <cellStyle name="Normal 2 2 2 2 2 2 2 20 13 3 2" xfId="11142" xr:uid="{00000000-0005-0000-0000-0000892B0000}"/>
    <cellStyle name="Normal 2 2 2 2 2 2 2 20 13 3 2 2" xfId="11143" xr:uid="{00000000-0005-0000-0000-00008A2B0000}"/>
    <cellStyle name="Normal 2 2 2 2 2 2 2 20 13 3 2 3" xfId="11144" xr:uid="{00000000-0005-0000-0000-00008B2B0000}"/>
    <cellStyle name="Normal 2 2 2 2 2 2 2 20 13 3 2 4" xfId="11145" xr:uid="{00000000-0005-0000-0000-00008C2B0000}"/>
    <cellStyle name="Normal 2 2 2 2 2 2 2 20 13 3 3" xfId="11146" xr:uid="{00000000-0005-0000-0000-00008D2B0000}"/>
    <cellStyle name="Normal 2 2 2 2 2 2 2 20 13 3 4" xfId="11147" xr:uid="{00000000-0005-0000-0000-00008E2B0000}"/>
    <cellStyle name="Normal 2 2 2 2 2 2 2 20 13 3 5" xfId="11148" xr:uid="{00000000-0005-0000-0000-00008F2B0000}"/>
    <cellStyle name="Normal 2 2 2 2 2 2 2 20 13 3 6" xfId="11149" xr:uid="{00000000-0005-0000-0000-0000902B0000}"/>
    <cellStyle name="Normal 2 2 2 2 2 2 2 20 13 4" xfId="11150" xr:uid="{00000000-0005-0000-0000-0000912B0000}"/>
    <cellStyle name="Normal 2 2 2 2 2 2 2 20 13 5" xfId="11151" xr:uid="{00000000-0005-0000-0000-0000922B0000}"/>
    <cellStyle name="Normal 2 2 2 2 2 2 2 20 13 6" xfId="11152" xr:uid="{00000000-0005-0000-0000-0000932B0000}"/>
    <cellStyle name="Normal 2 2 2 2 2 2 2 20 13 7" xfId="11153" xr:uid="{00000000-0005-0000-0000-0000942B0000}"/>
    <cellStyle name="Normal 2 2 2 2 2 2 2 20 13 8" xfId="11154" xr:uid="{00000000-0005-0000-0000-0000952B0000}"/>
    <cellStyle name="Normal 2 2 2 2 2 2 2 20 13 8 2" xfId="11155" xr:uid="{00000000-0005-0000-0000-0000962B0000}"/>
    <cellStyle name="Normal 2 2 2 2 2 2 2 20 13 8 3" xfId="11156" xr:uid="{00000000-0005-0000-0000-0000972B0000}"/>
    <cellStyle name="Normal 2 2 2 2 2 2 2 20 13 8 4" xfId="11157" xr:uid="{00000000-0005-0000-0000-0000982B0000}"/>
    <cellStyle name="Normal 2 2 2 2 2 2 2 20 13 9" xfId="11158" xr:uid="{00000000-0005-0000-0000-0000992B0000}"/>
    <cellStyle name="Normal 2 2 2 2 2 2 2 20 14" xfId="11159" xr:uid="{00000000-0005-0000-0000-00009A2B0000}"/>
    <cellStyle name="Normal 2 2 2 2 2 2 2 20 15" xfId="11160" xr:uid="{00000000-0005-0000-0000-00009B2B0000}"/>
    <cellStyle name="Normal 2 2 2 2 2 2 2 20 15 2" xfId="11161" xr:uid="{00000000-0005-0000-0000-00009C2B0000}"/>
    <cellStyle name="Normal 2 2 2 2 2 2 2 20 15 2 2" xfId="11162" xr:uid="{00000000-0005-0000-0000-00009D2B0000}"/>
    <cellStyle name="Normal 2 2 2 2 2 2 2 20 15 2 3" xfId="11163" xr:uid="{00000000-0005-0000-0000-00009E2B0000}"/>
    <cellStyle name="Normal 2 2 2 2 2 2 2 20 15 2 4" xfId="11164" xr:uid="{00000000-0005-0000-0000-00009F2B0000}"/>
    <cellStyle name="Normal 2 2 2 2 2 2 2 20 15 3" xfId="11165" xr:uid="{00000000-0005-0000-0000-0000A02B0000}"/>
    <cellStyle name="Normal 2 2 2 2 2 2 2 20 15 4" xfId="11166" xr:uid="{00000000-0005-0000-0000-0000A12B0000}"/>
    <cellStyle name="Normal 2 2 2 2 2 2 2 20 15 5" xfId="11167" xr:uid="{00000000-0005-0000-0000-0000A22B0000}"/>
    <cellStyle name="Normal 2 2 2 2 2 2 2 20 15 6" xfId="11168" xr:uid="{00000000-0005-0000-0000-0000A32B0000}"/>
    <cellStyle name="Normal 2 2 2 2 2 2 2 20 16" xfId="11169" xr:uid="{00000000-0005-0000-0000-0000A42B0000}"/>
    <cellStyle name="Normal 2 2 2 2 2 2 2 20 17" xfId="11170" xr:uid="{00000000-0005-0000-0000-0000A52B0000}"/>
    <cellStyle name="Normal 2 2 2 2 2 2 2 20 18" xfId="11171" xr:uid="{00000000-0005-0000-0000-0000A62B0000}"/>
    <cellStyle name="Normal 2 2 2 2 2 2 2 20 19" xfId="11172" xr:uid="{00000000-0005-0000-0000-0000A72B0000}"/>
    <cellStyle name="Normal 2 2 2 2 2 2 2 20 2" xfId="11173" xr:uid="{00000000-0005-0000-0000-0000A82B0000}"/>
    <cellStyle name="Normal 2 2 2 2 2 2 2 20 2 10" xfId="11174" xr:uid="{00000000-0005-0000-0000-0000A92B0000}"/>
    <cellStyle name="Normal 2 2 2 2 2 2 2 20 2 11" xfId="11175" xr:uid="{00000000-0005-0000-0000-0000AA2B0000}"/>
    <cellStyle name="Normal 2 2 2 2 2 2 2 20 2 12" xfId="11176" xr:uid="{00000000-0005-0000-0000-0000AB2B0000}"/>
    <cellStyle name="Normal 2 2 2 2 2 2 2 20 2 13" xfId="11177" xr:uid="{00000000-0005-0000-0000-0000AC2B0000}"/>
    <cellStyle name="Normal 2 2 2 2 2 2 2 20 2 13 2" xfId="11178" xr:uid="{00000000-0005-0000-0000-0000AD2B0000}"/>
    <cellStyle name="Normal 2 2 2 2 2 2 2 20 2 13 3" xfId="11179" xr:uid="{00000000-0005-0000-0000-0000AE2B0000}"/>
    <cellStyle name="Normal 2 2 2 2 2 2 2 20 2 13 4" xfId="11180" xr:uid="{00000000-0005-0000-0000-0000AF2B0000}"/>
    <cellStyle name="Normal 2 2 2 2 2 2 2 20 2 14" xfId="11181" xr:uid="{00000000-0005-0000-0000-0000B02B0000}"/>
    <cellStyle name="Normal 2 2 2 2 2 2 2 20 2 15" xfId="11182" xr:uid="{00000000-0005-0000-0000-0000B12B0000}"/>
    <cellStyle name="Normal 2 2 2 2 2 2 2 20 2 16" xfId="11183" xr:uid="{00000000-0005-0000-0000-0000B22B0000}"/>
    <cellStyle name="Normal 2 2 2 2 2 2 2 20 2 2" xfId="11184" xr:uid="{00000000-0005-0000-0000-0000B32B0000}"/>
    <cellStyle name="Normal 2 2 2 2 2 2 2 20 2 2 10" xfId="11185" xr:uid="{00000000-0005-0000-0000-0000B42B0000}"/>
    <cellStyle name="Normal 2 2 2 2 2 2 2 20 2 2 11" xfId="11186" xr:uid="{00000000-0005-0000-0000-0000B52B0000}"/>
    <cellStyle name="Normal 2 2 2 2 2 2 2 20 2 2 11 2" xfId="11187" xr:uid="{00000000-0005-0000-0000-0000B62B0000}"/>
    <cellStyle name="Normal 2 2 2 2 2 2 2 20 2 2 11 3" xfId="11188" xr:uid="{00000000-0005-0000-0000-0000B72B0000}"/>
    <cellStyle name="Normal 2 2 2 2 2 2 2 20 2 2 11 4" xfId="11189" xr:uid="{00000000-0005-0000-0000-0000B82B0000}"/>
    <cellStyle name="Normal 2 2 2 2 2 2 2 20 2 2 12" xfId="11190" xr:uid="{00000000-0005-0000-0000-0000B92B0000}"/>
    <cellStyle name="Normal 2 2 2 2 2 2 2 20 2 2 13" xfId="11191" xr:uid="{00000000-0005-0000-0000-0000BA2B0000}"/>
    <cellStyle name="Normal 2 2 2 2 2 2 2 20 2 2 14" xfId="11192" xr:uid="{00000000-0005-0000-0000-0000BB2B0000}"/>
    <cellStyle name="Normal 2 2 2 2 2 2 2 20 2 2 2" xfId="11193" xr:uid="{00000000-0005-0000-0000-0000BC2B0000}"/>
    <cellStyle name="Normal 2 2 2 2 2 2 2 20 2 2 2 10" xfId="11194" xr:uid="{00000000-0005-0000-0000-0000BD2B0000}"/>
    <cellStyle name="Normal 2 2 2 2 2 2 2 20 2 2 2 11" xfId="11195" xr:uid="{00000000-0005-0000-0000-0000BE2B0000}"/>
    <cellStyle name="Normal 2 2 2 2 2 2 2 20 2 2 2 2" xfId="11196" xr:uid="{00000000-0005-0000-0000-0000BF2B0000}"/>
    <cellStyle name="Normal 2 2 2 2 2 2 2 20 2 2 2 2 10" xfId="11197" xr:uid="{00000000-0005-0000-0000-0000C02B0000}"/>
    <cellStyle name="Normal 2 2 2 2 2 2 2 20 2 2 2 2 11" xfId="11198" xr:uid="{00000000-0005-0000-0000-0000C12B0000}"/>
    <cellStyle name="Normal 2 2 2 2 2 2 2 20 2 2 2 2 2" xfId="11199" xr:uid="{00000000-0005-0000-0000-0000C22B0000}"/>
    <cellStyle name="Normal 2 2 2 2 2 2 2 20 2 2 2 2 2 2" xfId="11200" xr:uid="{00000000-0005-0000-0000-0000C32B0000}"/>
    <cellStyle name="Normal 2 2 2 2 2 2 2 20 2 2 2 2 2 2 2" xfId="11201" xr:uid="{00000000-0005-0000-0000-0000C42B0000}"/>
    <cellStyle name="Normal 2 2 2 2 2 2 2 20 2 2 2 2 2 2 3" xfId="11202" xr:uid="{00000000-0005-0000-0000-0000C52B0000}"/>
    <cellStyle name="Normal 2 2 2 2 2 2 2 20 2 2 2 2 2 2 4" xfId="11203" xr:uid="{00000000-0005-0000-0000-0000C62B0000}"/>
    <cellStyle name="Normal 2 2 2 2 2 2 2 20 2 2 2 2 2 3" xfId="11204" xr:uid="{00000000-0005-0000-0000-0000C72B0000}"/>
    <cellStyle name="Normal 2 2 2 2 2 2 2 20 2 2 2 2 2 4" xfId="11205" xr:uid="{00000000-0005-0000-0000-0000C82B0000}"/>
    <cellStyle name="Normal 2 2 2 2 2 2 2 20 2 2 2 2 2 5" xfId="11206" xr:uid="{00000000-0005-0000-0000-0000C92B0000}"/>
    <cellStyle name="Normal 2 2 2 2 2 2 2 20 2 2 2 2 2 6" xfId="11207" xr:uid="{00000000-0005-0000-0000-0000CA2B0000}"/>
    <cellStyle name="Normal 2 2 2 2 2 2 2 20 2 2 2 2 3" xfId="11208" xr:uid="{00000000-0005-0000-0000-0000CB2B0000}"/>
    <cellStyle name="Normal 2 2 2 2 2 2 2 20 2 2 2 2 4" xfId="11209" xr:uid="{00000000-0005-0000-0000-0000CC2B0000}"/>
    <cellStyle name="Normal 2 2 2 2 2 2 2 20 2 2 2 2 5" xfId="11210" xr:uid="{00000000-0005-0000-0000-0000CD2B0000}"/>
    <cellStyle name="Normal 2 2 2 2 2 2 2 20 2 2 2 2 6" xfId="11211" xr:uid="{00000000-0005-0000-0000-0000CE2B0000}"/>
    <cellStyle name="Normal 2 2 2 2 2 2 2 20 2 2 2 2 7" xfId="11212" xr:uid="{00000000-0005-0000-0000-0000CF2B0000}"/>
    <cellStyle name="Normal 2 2 2 2 2 2 2 20 2 2 2 2 8" xfId="11213" xr:uid="{00000000-0005-0000-0000-0000D02B0000}"/>
    <cellStyle name="Normal 2 2 2 2 2 2 2 20 2 2 2 2 8 2" xfId="11214" xr:uid="{00000000-0005-0000-0000-0000D12B0000}"/>
    <cellStyle name="Normal 2 2 2 2 2 2 2 20 2 2 2 2 8 3" xfId="11215" xr:uid="{00000000-0005-0000-0000-0000D22B0000}"/>
    <cellStyle name="Normal 2 2 2 2 2 2 2 20 2 2 2 2 8 4" xfId="11216" xr:uid="{00000000-0005-0000-0000-0000D32B0000}"/>
    <cellStyle name="Normal 2 2 2 2 2 2 2 20 2 2 2 2 9" xfId="11217" xr:uid="{00000000-0005-0000-0000-0000D42B0000}"/>
    <cellStyle name="Normal 2 2 2 2 2 2 2 20 2 2 2 3" xfId="11218" xr:uid="{00000000-0005-0000-0000-0000D52B0000}"/>
    <cellStyle name="Normal 2 2 2 2 2 2 2 20 2 2 2 3 2" xfId="11219" xr:uid="{00000000-0005-0000-0000-0000D62B0000}"/>
    <cellStyle name="Normal 2 2 2 2 2 2 2 20 2 2 2 3 2 2" xfId="11220" xr:uid="{00000000-0005-0000-0000-0000D72B0000}"/>
    <cellStyle name="Normal 2 2 2 2 2 2 2 20 2 2 2 3 2 3" xfId="11221" xr:uid="{00000000-0005-0000-0000-0000D82B0000}"/>
    <cellStyle name="Normal 2 2 2 2 2 2 2 20 2 2 2 3 2 4" xfId="11222" xr:uid="{00000000-0005-0000-0000-0000D92B0000}"/>
    <cellStyle name="Normal 2 2 2 2 2 2 2 20 2 2 2 3 3" xfId="11223" xr:uid="{00000000-0005-0000-0000-0000DA2B0000}"/>
    <cellStyle name="Normal 2 2 2 2 2 2 2 20 2 2 2 3 4" xfId="11224" xr:uid="{00000000-0005-0000-0000-0000DB2B0000}"/>
    <cellStyle name="Normal 2 2 2 2 2 2 2 20 2 2 2 3 5" xfId="11225" xr:uid="{00000000-0005-0000-0000-0000DC2B0000}"/>
    <cellStyle name="Normal 2 2 2 2 2 2 2 20 2 2 2 3 6" xfId="11226" xr:uid="{00000000-0005-0000-0000-0000DD2B0000}"/>
    <cellStyle name="Normal 2 2 2 2 2 2 2 20 2 2 2 4" xfId="11227" xr:uid="{00000000-0005-0000-0000-0000DE2B0000}"/>
    <cellStyle name="Normal 2 2 2 2 2 2 2 20 2 2 2 5" xfId="11228" xr:uid="{00000000-0005-0000-0000-0000DF2B0000}"/>
    <cellStyle name="Normal 2 2 2 2 2 2 2 20 2 2 2 6" xfId="11229" xr:uid="{00000000-0005-0000-0000-0000E02B0000}"/>
    <cellStyle name="Normal 2 2 2 2 2 2 2 20 2 2 2 7" xfId="11230" xr:uid="{00000000-0005-0000-0000-0000E12B0000}"/>
    <cellStyle name="Normal 2 2 2 2 2 2 2 20 2 2 2 8" xfId="11231" xr:uid="{00000000-0005-0000-0000-0000E22B0000}"/>
    <cellStyle name="Normal 2 2 2 2 2 2 2 20 2 2 2 8 2" xfId="11232" xr:uid="{00000000-0005-0000-0000-0000E32B0000}"/>
    <cellStyle name="Normal 2 2 2 2 2 2 2 20 2 2 2 8 3" xfId="11233" xr:uid="{00000000-0005-0000-0000-0000E42B0000}"/>
    <cellStyle name="Normal 2 2 2 2 2 2 2 20 2 2 2 8 4" xfId="11234" xr:uid="{00000000-0005-0000-0000-0000E52B0000}"/>
    <cellStyle name="Normal 2 2 2 2 2 2 2 20 2 2 2 9" xfId="11235" xr:uid="{00000000-0005-0000-0000-0000E62B0000}"/>
    <cellStyle name="Normal 2 2 2 2 2 2 2 20 2 2 3" xfId="11236" xr:uid="{00000000-0005-0000-0000-0000E72B0000}"/>
    <cellStyle name="Normal 2 2 2 2 2 2 2 20 2 2 4" xfId="11237" xr:uid="{00000000-0005-0000-0000-0000E82B0000}"/>
    <cellStyle name="Normal 2 2 2 2 2 2 2 20 2 2 5" xfId="11238" xr:uid="{00000000-0005-0000-0000-0000E92B0000}"/>
    <cellStyle name="Normal 2 2 2 2 2 2 2 20 2 2 5 2" xfId="11239" xr:uid="{00000000-0005-0000-0000-0000EA2B0000}"/>
    <cellStyle name="Normal 2 2 2 2 2 2 2 20 2 2 5 2 2" xfId="11240" xr:uid="{00000000-0005-0000-0000-0000EB2B0000}"/>
    <cellStyle name="Normal 2 2 2 2 2 2 2 20 2 2 5 2 3" xfId="11241" xr:uid="{00000000-0005-0000-0000-0000EC2B0000}"/>
    <cellStyle name="Normal 2 2 2 2 2 2 2 20 2 2 5 2 4" xfId="11242" xr:uid="{00000000-0005-0000-0000-0000ED2B0000}"/>
    <cellStyle name="Normal 2 2 2 2 2 2 2 20 2 2 5 3" xfId="11243" xr:uid="{00000000-0005-0000-0000-0000EE2B0000}"/>
    <cellStyle name="Normal 2 2 2 2 2 2 2 20 2 2 5 4" xfId="11244" xr:uid="{00000000-0005-0000-0000-0000EF2B0000}"/>
    <cellStyle name="Normal 2 2 2 2 2 2 2 20 2 2 5 5" xfId="11245" xr:uid="{00000000-0005-0000-0000-0000F02B0000}"/>
    <cellStyle name="Normal 2 2 2 2 2 2 2 20 2 2 5 6" xfId="11246" xr:uid="{00000000-0005-0000-0000-0000F12B0000}"/>
    <cellStyle name="Normal 2 2 2 2 2 2 2 20 2 2 6" xfId="11247" xr:uid="{00000000-0005-0000-0000-0000F22B0000}"/>
    <cellStyle name="Normal 2 2 2 2 2 2 2 20 2 2 7" xfId="11248" xr:uid="{00000000-0005-0000-0000-0000F32B0000}"/>
    <cellStyle name="Normal 2 2 2 2 2 2 2 20 2 2 8" xfId="11249" xr:uid="{00000000-0005-0000-0000-0000F42B0000}"/>
    <cellStyle name="Normal 2 2 2 2 2 2 2 20 2 2 9" xfId="11250" xr:uid="{00000000-0005-0000-0000-0000F52B0000}"/>
    <cellStyle name="Normal 2 2 2 2 2 2 2 20 2 3" xfId="11251" xr:uid="{00000000-0005-0000-0000-0000F62B0000}"/>
    <cellStyle name="Normal 2 2 2 2 2 2 2 20 2 4" xfId="11252" xr:uid="{00000000-0005-0000-0000-0000F72B0000}"/>
    <cellStyle name="Normal 2 2 2 2 2 2 2 20 2 5" xfId="11253" xr:uid="{00000000-0005-0000-0000-0000F82B0000}"/>
    <cellStyle name="Normal 2 2 2 2 2 2 2 20 2 5 10" xfId="11254" xr:uid="{00000000-0005-0000-0000-0000F92B0000}"/>
    <cellStyle name="Normal 2 2 2 2 2 2 2 20 2 5 11" xfId="11255" xr:uid="{00000000-0005-0000-0000-0000FA2B0000}"/>
    <cellStyle name="Normal 2 2 2 2 2 2 2 20 2 5 2" xfId="11256" xr:uid="{00000000-0005-0000-0000-0000FB2B0000}"/>
    <cellStyle name="Normal 2 2 2 2 2 2 2 20 2 5 2 10" xfId="11257" xr:uid="{00000000-0005-0000-0000-0000FC2B0000}"/>
    <cellStyle name="Normal 2 2 2 2 2 2 2 20 2 5 2 11" xfId="11258" xr:uid="{00000000-0005-0000-0000-0000FD2B0000}"/>
    <cellStyle name="Normal 2 2 2 2 2 2 2 20 2 5 2 2" xfId="11259" xr:uid="{00000000-0005-0000-0000-0000FE2B0000}"/>
    <cellStyle name="Normal 2 2 2 2 2 2 2 20 2 5 2 2 2" xfId="11260" xr:uid="{00000000-0005-0000-0000-0000FF2B0000}"/>
    <cellStyle name="Normal 2 2 2 2 2 2 2 20 2 5 2 2 2 2" xfId="11261" xr:uid="{00000000-0005-0000-0000-0000002C0000}"/>
    <cellStyle name="Normal 2 2 2 2 2 2 2 20 2 5 2 2 2 3" xfId="11262" xr:uid="{00000000-0005-0000-0000-0000012C0000}"/>
    <cellStyle name="Normal 2 2 2 2 2 2 2 20 2 5 2 2 2 4" xfId="11263" xr:uid="{00000000-0005-0000-0000-0000022C0000}"/>
    <cellStyle name="Normal 2 2 2 2 2 2 2 20 2 5 2 2 3" xfId="11264" xr:uid="{00000000-0005-0000-0000-0000032C0000}"/>
    <cellStyle name="Normal 2 2 2 2 2 2 2 20 2 5 2 2 4" xfId="11265" xr:uid="{00000000-0005-0000-0000-0000042C0000}"/>
    <cellStyle name="Normal 2 2 2 2 2 2 2 20 2 5 2 2 5" xfId="11266" xr:uid="{00000000-0005-0000-0000-0000052C0000}"/>
    <cellStyle name="Normal 2 2 2 2 2 2 2 20 2 5 2 2 6" xfId="11267" xr:uid="{00000000-0005-0000-0000-0000062C0000}"/>
    <cellStyle name="Normal 2 2 2 2 2 2 2 20 2 5 2 3" xfId="11268" xr:uid="{00000000-0005-0000-0000-0000072C0000}"/>
    <cellStyle name="Normal 2 2 2 2 2 2 2 20 2 5 2 4" xfId="11269" xr:uid="{00000000-0005-0000-0000-0000082C0000}"/>
    <cellStyle name="Normal 2 2 2 2 2 2 2 20 2 5 2 5" xfId="11270" xr:uid="{00000000-0005-0000-0000-0000092C0000}"/>
    <cellStyle name="Normal 2 2 2 2 2 2 2 20 2 5 2 6" xfId="11271" xr:uid="{00000000-0005-0000-0000-00000A2C0000}"/>
    <cellStyle name="Normal 2 2 2 2 2 2 2 20 2 5 2 7" xfId="11272" xr:uid="{00000000-0005-0000-0000-00000B2C0000}"/>
    <cellStyle name="Normal 2 2 2 2 2 2 2 20 2 5 2 8" xfId="11273" xr:uid="{00000000-0005-0000-0000-00000C2C0000}"/>
    <cellStyle name="Normal 2 2 2 2 2 2 2 20 2 5 2 8 2" xfId="11274" xr:uid="{00000000-0005-0000-0000-00000D2C0000}"/>
    <cellStyle name="Normal 2 2 2 2 2 2 2 20 2 5 2 8 3" xfId="11275" xr:uid="{00000000-0005-0000-0000-00000E2C0000}"/>
    <cellStyle name="Normal 2 2 2 2 2 2 2 20 2 5 2 8 4" xfId="11276" xr:uid="{00000000-0005-0000-0000-00000F2C0000}"/>
    <cellStyle name="Normal 2 2 2 2 2 2 2 20 2 5 2 9" xfId="11277" xr:uid="{00000000-0005-0000-0000-0000102C0000}"/>
    <cellStyle name="Normal 2 2 2 2 2 2 2 20 2 5 3" xfId="11278" xr:uid="{00000000-0005-0000-0000-0000112C0000}"/>
    <cellStyle name="Normal 2 2 2 2 2 2 2 20 2 5 3 2" xfId="11279" xr:uid="{00000000-0005-0000-0000-0000122C0000}"/>
    <cellStyle name="Normal 2 2 2 2 2 2 2 20 2 5 3 2 2" xfId="11280" xr:uid="{00000000-0005-0000-0000-0000132C0000}"/>
    <cellStyle name="Normal 2 2 2 2 2 2 2 20 2 5 3 2 3" xfId="11281" xr:uid="{00000000-0005-0000-0000-0000142C0000}"/>
    <cellStyle name="Normal 2 2 2 2 2 2 2 20 2 5 3 2 4" xfId="11282" xr:uid="{00000000-0005-0000-0000-0000152C0000}"/>
    <cellStyle name="Normal 2 2 2 2 2 2 2 20 2 5 3 3" xfId="11283" xr:uid="{00000000-0005-0000-0000-0000162C0000}"/>
    <cellStyle name="Normal 2 2 2 2 2 2 2 20 2 5 3 4" xfId="11284" xr:uid="{00000000-0005-0000-0000-0000172C0000}"/>
    <cellStyle name="Normal 2 2 2 2 2 2 2 20 2 5 3 5" xfId="11285" xr:uid="{00000000-0005-0000-0000-0000182C0000}"/>
    <cellStyle name="Normal 2 2 2 2 2 2 2 20 2 5 3 6" xfId="11286" xr:uid="{00000000-0005-0000-0000-0000192C0000}"/>
    <cellStyle name="Normal 2 2 2 2 2 2 2 20 2 5 4" xfId="11287" xr:uid="{00000000-0005-0000-0000-00001A2C0000}"/>
    <cellStyle name="Normal 2 2 2 2 2 2 2 20 2 5 5" xfId="11288" xr:uid="{00000000-0005-0000-0000-00001B2C0000}"/>
    <cellStyle name="Normal 2 2 2 2 2 2 2 20 2 5 6" xfId="11289" xr:uid="{00000000-0005-0000-0000-00001C2C0000}"/>
    <cellStyle name="Normal 2 2 2 2 2 2 2 20 2 5 7" xfId="11290" xr:uid="{00000000-0005-0000-0000-00001D2C0000}"/>
    <cellStyle name="Normal 2 2 2 2 2 2 2 20 2 5 8" xfId="11291" xr:uid="{00000000-0005-0000-0000-00001E2C0000}"/>
    <cellStyle name="Normal 2 2 2 2 2 2 2 20 2 5 8 2" xfId="11292" xr:uid="{00000000-0005-0000-0000-00001F2C0000}"/>
    <cellStyle name="Normal 2 2 2 2 2 2 2 20 2 5 8 3" xfId="11293" xr:uid="{00000000-0005-0000-0000-0000202C0000}"/>
    <cellStyle name="Normal 2 2 2 2 2 2 2 20 2 5 8 4" xfId="11294" xr:uid="{00000000-0005-0000-0000-0000212C0000}"/>
    <cellStyle name="Normal 2 2 2 2 2 2 2 20 2 5 9" xfId="11295" xr:uid="{00000000-0005-0000-0000-0000222C0000}"/>
    <cellStyle name="Normal 2 2 2 2 2 2 2 20 2 6" xfId="11296" xr:uid="{00000000-0005-0000-0000-0000232C0000}"/>
    <cellStyle name="Normal 2 2 2 2 2 2 2 20 2 7" xfId="11297" xr:uid="{00000000-0005-0000-0000-0000242C0000}"/>
    <cellStyle name="Normal 2 2 2 2 2 2 2 20 2 7 2" xfId="11298" xr:uid="{00000000-0005-0000-0000-0000252C0000}"/>
    <cellStyle name="Normal 2 2 2 2 2 2 2 20 2 7 2 2" xfId="11299" xr:uid="{00000000-0005-0000-0000-0000262C0000}"/>
    <cellStyle name="Normal 2 2 2 2 2 2 2 20 2 7 2 3" xfId="11300" xr:uid="{00000000-0005-0000-0000-0000272C0000}"/>
    <cellStyle name="Normal 2 2 2 2 2 2 2 20 2 7 2 4" xfId="11301" xr:uid="{00000000-0005-0000-0000-0000282C0000}"/>
    <cellStyle name="Normal 2 2 2 2 2 2 2 20 2 7 3" xfId="11302" xr:uid="{00000000-0005-0000-0000-0000292C0000}"/>
    <cellStyle name="Normal 2 2 2 2 2 2 2 20 2 7 4" xfId="11303" xr:uid="{00000000-0005-0000-0000-00002A2C0000}"/>
    <cellStyle name="Normal 2 2 2 2 2 2 2 20 2 7 5" xfId="11304" xr:uid="{00000000-0005-0000-0000-00002B2C0000}"/>
    <cellStyle name="Normal 2 2 2 2 2 2 2 20 2 7 6" xfId="11305" xr:uid="{00000000-0005-0000-0000-00002C2C0000}"/>
    <cellStyle name="Normal 2 2 2 2 2 2 2 20 2 8" xfId="11306" xr:uid="{00000000-0005-0000-0000-00002D2C0000}"/>
    <cellStyle name="Normal 2 2 2 2 2 2 2 20 2 9" xfId="11307" xr:uid="{00000000-0005-0000-0000-00002E2C0000}"/>
    <cellStyle name="Normal 2 2 2 2 2 2 2 20 20" xfId="11308" xr:uid="{00000000-0005-0000-0000-00002F2C0000}"/>
    <cellStyle name="Normal 2 2 2 2 2 2 2 20 21" xfId="11309" xr:uid="{00000000-0005-0000-0000-0000302C0000}"/>
    <cellStyle name="Normal 2 2 2 2 2 2 2 20 21 2" xfId="11310" xr:uid="{00000000-0005-0000-0000-0000312C0000}"/>
    <cellStyle name="Normal 2 2 2 2 2 2 2 20 21 3" xfId="11311" xr:uid="{00000000-0005-0000-0000-0000322C0000}"/>
    <cellStyle name="Normal 2 2 2 2 2 2 2 20 21 4" xfId="11312" xr:uid="{00000000-0005-0000-0000-0000332C0000}"/>
    <cellStyle name="Normal 2 2 2 2 2 2 2 20 22" xfId="11313" xr:uid="{00000000-0005-0000-0000-0000342C0000}"/>
    <cellStyle name="Normal 2 2 2 2 2 2 2 20 23" xfId="11314" xr:uid="{00000000-0005-0000-0000-0000352C0000}"/>
    <cellStyle name="Normal 2 2 2 2 2 2 2 20 24" xfId="11315" xr:uid="{00000000-0005-0000-0000-0000362C0000}"/>
    <cellStyle name="Normal 2 2 2 2 2 2 2 20 3" xfId="11316" xr:uid="{00000000-0005-0000-0000-0000372C0000}"/>
    <cellStyle name="Normal 2 2 2 2 2 2 2 20 4" xfId="11317" xr:uid="{00000000-0005-0000-0000-0000382C0000}"/>
    <cellStyle name="Normal 2 2 2 2 2 2 2 20 5" xfId="11318" xr:uid="{00000000-0005-0000-0000-0000392C0000}"/>
    <cellStyle name="Normal 2 2 2 2 2 2 2 20 6" xfId="11319" xr:uid="{00000000-0005-0000-0000-00003A2C0000}"/>
    <cellStyle name="Normal 2 2 2 2 2 2 2 20 7" xfId="11320" xr:uid="{00000000-0005-0000-0000-00003B2C0000}"/>
    <cellStyle name="Normal 2 2 2 2 2 2 2 20 8" xfId="11321" xr:uid="{00000000-0005-0000-0000-00003C2C0000}"/>
    <cellStyle name="Normal 2 2 2 2 2 2 2 20 9" xfId="11322" xr:uid="{00000000-0005-0000-0000-00003D2C0000}"/>
    <cellStyle name="Normal 2 2 2 2 2 2 2 21" xfId="11323" xr:uid="{00000000-0005-0000-0000-00003E2C0000}"/>
    <cellStyle name="Normal 2 2 2 2 2 2 2 21 10" xfId="11324" xr:uid="{00000000-0005-0000-0000-00003F2C0000}"/>
    <cellStyle name="Normal 2 2 2 2 2 2 2 21 11" xfId="11325" xr:uid="{00000000-0005-0000-0000-0000402C0000}"/>
    <cellStyle name="Normal 2 2 2 2 2 2 2 21 12" xfId="11326" xr:uid="{00000000-0005-0000-0000-0000412C0000}"/>
    <cellStyle name="Normal 2 2 2 2 2 2 2 21 13" xfId="11327" xr:uid="{00000000-0005-0000-0000-0000422C0000}"/>
    <cellStyle name="Normal 2 2 2 2 2 2 2 21 13 2" xfId="11328" xr:uid="{00000000-0005-0000-0000-0000432C0000}"/>
    <cellStyle name="Normal 2 2 2 2 2 2 2 21 13 3" xfId="11329" xr:uid="{00000000-0005-0000-0000-0000442C0000}"/>
    <cellStyle name="Normal 2 2 2 2 2 2 2 21 13 4" xfId="11330" xr:uid="{00000000-0005-0000-0000-0000452C0000}"/>
    <cellStyle name="Normal 2 2 2 2 2 2 2 21 14" xfId="11331" xr:uid="{00000000-0005-0000-0000-0000462C0000}"/>
    <cellStyle name="Normal 2 2 2 2 2 2 2 21 15" xfId="11332" xr:uid="{00000000-0005-0000-0000-0000472C0000}"/>
    <cellStyle name="Normal 2 2 2 2 2 2 2 21 16" xfId="11333" xr:uid="{00000000-0005-0000-0000-0000482C0000}"/>
    <cellStyle name="Normal 2 2 2 2 2 2 2 21 2" xfId="11334" xr:uid="{00000000-0005-0000-0000-0000492C0000}"/>
    <cellStyle name="Normal 2 2 2 2 2 2 2 21 2 10" xfId="11335" xr:uid="{00000000-0005-0000-0000-00004A2C0000}"/>
    <cellStyle name="Normal 2 2 2 2 2 2 2 21 2 11" xfId="11336" xr:uid="{00000000-0005-0000-0000-00004B2C0000}"/>
    <cellStyle name="Normal 2 2 2 2 2 2 2 21 2 11 2" xfId="11337" xr:uid="{00000000-0005-0000-0000-00004C2C0000}"/>
    <cellStyle name="Normal 2 2 2 2 2 2 2 21 2 11 3" xfId="11338" xr:uid="{00000000-0005-0000-0000-00004D2C0000}"/>
    <cellStyle name="Normal 2 2 2 2 2 2 2 21 2 11 4" xfId="11339" xr:uid="{00000000-0005-0000-0000-00004E2C0000}"/>
    <cellStyle name="Normal 2 2 2 2 2 2 2 21 2 12" xfId="11340" xr:uid="{00000000-0005-0000-0000-00004F2C0000}"/>
    <cellStyle name="Normal 2 2 2 2 2 2 2 21 2 13" xfId="11341" xr:uid="{00000000-0005-0000-0000-0000502C0000}"/>
    <cellStyle name="Normal 2 2 2 2 2 2 2 21 2 14" xfId="11342" xr:uid="{00000000-0005-0000-0000-0000512C0000}"/>
    <cellStyle name="Normal 2 2 2 2 2 2 2 21 2 2" xfId="11343" xr:uid="{00000000-0005-0000-0000-0000522C0000}"/>
    <cellStyle name="Normal 2 2 2 2 2 2 2 21 2 2 10" xfId="11344" xr:uid="{00000000-0005-0000-0000-0000532C0000}"/>
    <cellStyle name="Normal 2 2 2 2 2 2 2 21 2 2 11" xfId="11345" xr:uid="{00000000-0005-0000-0000-0000542C0000}"/>
    <cellStyle name="Normal 2 2 2 2 2 2 2 21 2 2 2" xfId="11346" xr:uid="{00000000-0005-0000-0000-0000552C0000}"/>
    <cellStyle name="Normal 2 2 2 2 2 2 2 21 2 2 2 10" xfId="11347" xr:uid="{00000000-0005-0000-0000-0000562C0000}"/>
    <cellStyle name="Normal 2 2 2 2 2 2 2 21 2 2 2 11" xfId="11348" xr:uid="{00000000-0005-0000-0000-0000572C0000}"/>
    <cellStyle name="Normal 2 2 2 2 2 2 2 21 2 2 2 2" xfId="11349" xr:uid="{00000000-0005-0000-0000-0000582C0000}"/>
    <cellStyle name="Normal 2 2 2 2 2 2 2 21 2 2 2 2 2" xfId="11350" xr:uid="{00000000-0005-0000-0000-0000592C0000}"/>
    <cellStyle name="Normal 2 2 2 2 2 2 2 21 2 2 2 2 2 2" xfId="11351" xr:uid="{00000000-0005-0000-0000-00005A2C0000}"/>
    <cellStyle name="Normal 2 2 2 2 2 2 2 21 2 2 2 2 2 3" xfId="11352" xr:uid="{00000000-0005-0000-0000-00005B2C0000}"/>
    <cellStyle name="Normal 2 2 2 2 2 2 2 21 2 2 2 2 2 4" xfId="11353" xr:uid="{00000000-0005-0000-0000-00005C2C0000}"/>
    <cellStyle name="Normal 2 2 2 2 2 2 2 21 2 2 2 2 3" xfId="11354" xr:uid="{00000000-0005-0000-0000-00005D2C0000}"/>
    <cellStyle name="Normal 2 2 2 2 2 2 2 21 2 2 2 2 4" xfId="11355" xr:uid="{00000000-0005-0000-0000-00005E2C0000}"/>
    <cellStyle name="Normal 2 2 2 2 2 2 2 21 2 2 2 2 5" xfId="11356" xr:uid="{00000000-0005-0000-0000-00005F2C0000}"/>
    <cellStyle name="Normal 2 2 2 2 2 2 2 21 2 2 2 2 6" xfId="11357" xr:uid="{00000000-0005-0000-0000-0000602C0000}"/>
    <cellStyle name="Normal 2 2 2 2 2 2 2 21 2 2 2 3" xfId="11358" xr:uid="{00000000-0005-0000-0000-0000612C0000}"/>
    <cellStyle name="Normal 2 2 2 2 2 2 2 21 2 2 2 4" xfId="11359" xr:uid="{00000000-0005-0000-0000-0000622C0000}"/>
    <cellStyle name="Normal 2 2 2 2 2 2 2 21 2 2 2 5" xfId="11360" xr:uid="{00000000-0005-0000-0000-0000632C0000}"/>
    <cellStyle name="Normal 2 2 2 2 2 2 2 21 2 2 2 6" xfId="11361" xr:uid="{00000000-0005-0000-0000-0000642C0000}"/>
    <cellStyle name="Normal 2 2 2 2 2 2 2 21 2 2 2 7" xfId="11362" xr:uid="{00000000-0005-0000-0000-0000652C0000}"/>
    <cellStyle name="Normal 2 2 2 2 2 2 2 21 2 2 2 8" xfId="11363" xr:uid="{00000000-0005-0000-0000-0000662C0000}"/>
    <cellStyle name="Normal 2 2 2 2 2 2 2 21 2 2 2 8 2" xfId="11364" xr:uid="{00000000-0005-0000-0000-0000672C0000}"/>
    <cellStyle name="Normal 2 2 2 2 2 2 2 21 2 2 2 8 3" xfId="11365" xr:uid="{00000000-0005-0000-0000-0000682C0000}"/>
    <cellStyle name="Normal 2 2 2 2 2 2 2 21 2 2 2 8 4" xfId="11366" xr:uid="{00000000-0005-0000-0000-0000692C0000}"/>
    <cellStyle name="Normal 2 2 2 2 2 2 2 21 2 2 2 9" xfId="11367" xr:uid="{00000000-0005-0000-0000-00006A2C0000}"/>
    <cellStyle name="Normal 2 2 2 2 2 2 2 21 2 2 3" xfId="11368" xr:uid="{00000000-0005-0000-0000-00006B2C0000}"/>
    <cellStyle name="Normal 2 2 2 2 2 2 2 21 2 2 3 2" xfId="11369" xr:uid="{00000000-0005-0000-0000-00006C2C0000}"/>
    <cellStyle name="Normal 2 2 2 2 2 2 2 21 2 2 3 2 2" xfId="11370" xr:uid="{00000000-0005-0000-0000-00006D2C0000}"/>
    <cellStyle name="Normal 2 2 2 2 2 2 2 21 2 2 3 2 3" xfId="11371" xr:uid="{00000000-0005-0000-0000-00006E2C0000}"/>
    <cellStyle name="Normal 2 2 2 2 2 2 2 21 2 2 3 2 4" xfId="11372" xr:uid="{00000000-0005-0000-0000-00006F2C0000}"/>
    <cellStyle name="Normal 2 2 2 2 2 2 2 21 2 2 3 3" xfId="11373" xr:uid="{00000000-0005-0000-0000-0000702C0000}"/>
    <cellStyle name="Normal 2 2 2 2 2 2 2 21 2 2 3 4" xfId="11374" xr:uid="{00000000-0005-0000-0000-0000712C0000}"/>
    <cellStyle name="Normal 2 2 2 2 2 2 2 21 2 2 3 5" xfId="11375" xr:uid="{00000000-0005-0000-0000-0000722C0000}"/>
    <cellStyle name="Normal 2 2 2 2 2 2 2 21 2 2 3 6" xfId="11376" xr:uid="{00000000-0005-0000-0000-0000732C0000}"/>
    <cellStyle name="Normal 2 2 2 2 2 2 2 21 2 2 4" xfId="11377" xr:uid="{00000000-0005-0000-0000-0000742C0000}"/>
    <cellStyle name="Normal 2 2 2 2 2 2 2 21 2 2 5" xfId="11378" xr:uid="{00000000-0005-0000-0000-0000752C0000}"/>
    <cellStyle name="Normal 2 2 2 2 2 2 2 21 2 2 6" xfId="11379" xr:uid="{00000000-0005-0000-0000-0000762C0000}"/>
    <cellStyle name="Normal 2 2 2 2 2 2 2 21 2 2 7" xfId="11380" xr:uid="{00000000-0005-0000-0000-0000772C0000}"/>
    <cellStyle name="Normal 2 2 2 2 2 2 2 21 2 2 8" xfId="11381" xr:uid="{00000000-0005-0000-0000-0000782C0000}"/>
    <cellStyle name="Normal 2 2 2 2 2 2 2 21 2 2 8 2" xfId="11382" xr:uid="{00000000-0005-0000-0000-0000792C0000}"/>
    <cellStyle name="Normal 2 2 2 2 2 2 2 21 2 2 8 3" xfId="11383" xr:uid="{00000000-0005-0000-0000-00007A2C0000}"/>
    <cellStyle name="Normal 2 2 2 2 2 2 2 21 2 2 8 4" xfId="11384" xr:uid="{00000000-0005-0000-0000-00007B2C0000}"/>
    <cellStyle name="Normal 2 2 2 2 2 2 2 21 2 2 9" xfId="11385" xr:uid="{00000000-0005-0000-0000-00007C2C0000}"/>
    <cellStyle name="Normal 2 2 2 2 2 2 2 21 2 3" xfId="11386" xr:uid="{00000000-0005-0000-0000-00007D2C0000}"/>
    <cellStyle name="Normal 2 2 2 2 2 2 2 21 2 4" xfId="11387" xr:uid="{00000000-0005-0000-0000-00007E2C0000}"/>
    <cellStyle name="Normal 2 2 2 2 2 2 2 21 2 5" xfId="11388" xr:uid="{00000000-0005-0000-0000-00007F2C0000}"/>
    <cellStyle name="Normal 2 2 2 2 2 2 2 21 2 5 2" xfId="11389" xr:uid="{00000000-0005-0000-0000-0000802C0000}"/>
    <cellStyle name="Normal 2 2 2 2 2 2 2 21 2 5 2 2" xfId="11390" xr:uid="{00000000-0005-0000-0000-0000812C0000}"/>
    <cellStyle name="Normal 2 2 2 2 2 2 2 21 2 5 2 3" xfId="11391" xr:uid="{00000000-0005-0000-0000-0000822C0000}"/>
    <cellStyle name="Normal 2 2 2 2 2 2 2 21 2 5 2 4" xfId="11392" xr:uid="{00000000-0005-0000-0000-0000832C0000}"/>
    <cellStyle name="Normal 2 2 2 2 2 2 2 21 2 5 3" xfId="11393" xr:uid="{00000000-0005-0000-0000-0000842C0000}"/>
    <cellStyle name="Normal 2 2 2 2 2 2 2 21 2 5 4" xfId="11394" xr:uid="{00000000-0005-0000-0000-0000852C0000}"/>
    <cellStyle name="Normal 2 2 2 2 2 2 2 21 2 5 5" xfId="11395" xr:uid="{00000000-0005-0000-0000-0000862C0000}"/>
    <cellStyle name="Normal 2 2 2 2 2 2 2 21 2 5 6" xfId="11396" xr:uid="{00000000-0005-0000-0000-0000872C0000}"/>
    <cellStyle name="Normal 2 2 2 2 2 2 2 21 2 6" xfId="11397" xr:uid="{00000000-0005-0000-0000-0000882C0000}"/>
    <cellStyle name="Normal 2 2 2 2 2 2 2 21 2 7" xfId="11398" xr:uid="{00000000-0005-0000-0000-0000892C0000}"/>
    <cellStyle name="Normal 2 2 2 2 2 2 2 21 2 8" xfId="11399" xr:uid="{00000000-0005-0000-0000-00008A2C0000}"/>
    <cellStyle name="Normal 2 2 2 2 2 2 2 21 2 9" xfId="11400" xr:uid="{00000000-0005-0000-0000-00008B2C0000}"/>
    <cellStyle name="Normal 2 2 2 2 2 2 2 21 3" xfId="11401" xr:uid="{00000000-0005-0000-0000-00008C2C0000}"/>
    <cellStyle name="Normal 2 2 2 2 2 2 2 21 4" xfId="11402" xr:uid="{00000000-0005-0000-0000-00008D2C0000}"/>
    <cellStyle name="Normal 2 2 2 2 2 2 2 21 5" xfId="11403" xr:uid="{00000000-0005-0000-0000-00008E2C0000}"/>
    <cellStyle name="Normal 2 2 2 2 2 2 2 21 5 10" xfId="11404" xr:uid="{00000000-0005-0000-0000-00008F2C0000}"/>
    <cellStyle name="Normal 2 2 2 2 2 2 2 21 5 11" xfId="11405" xr:uid="{00000000-0005-0000-0000-0000902C0000}"/>
    <cellStyle name="Normal 2 2 2 2 2 2 2 21 5 2" xfId="11406" xr:uid="{00000000-0005-0000-0000-0000912C0000}"/>
    <cellStyle name="Normal 2 2 2 2 2 2 2 21 5 2 10" xfId="11407" xr:uid="{00000000-0005-0000-0000-0000922C0000}"/>
    <cellStyle name="Normal 2 2 2 2 2 2 2 21 5 2 11" xfId="11408" xr:uid="{00000000-0005-0000-0000-0000932C0000}"/>
    <cellStyle name="Normal 2 2 2 2 2 2 2 21 5 2 2" xfId="11409" xr:uid="{00000000-0005-0000-0000-0000942C0000}"/>
    <cellStyle name="Normal 2 2 2 2 2 2 2 21 5 2 2 2" xfId="11410" xr:uid="{00000000-0005-0000-0000-0000952C0000}"/>
    <cellStyle name="Normal 2 2 2 2 2 2 2 21 5 2 2 2 2" xfId="11411" xr:uid="{00000000-0005-0000-0000-0000962C0000}"/>
    <cellStyle name="Normal 2 2 2 2 2 2 2 21 5 2 2 2 3" xfId="11412" xr:uid="{00000000-0005-0000-0000-0000972C0000}"/>
    <cellStyle name="Normal 2 2 2 2 2 2 2 21 5 2 2 2 4" xfId="11413" xr:uid="{00000000-0005-0000-0000-0000982C0000}"/>
    <cellStyle name="Normal 2 2 2 2 2 2 2 21 5 2 2 3" xfId="11414" xr:uid="{00000000-0005-0000-0000-0000992C0000}"/>
    <cellStyle name="Normal 2 2 2 2 2 2 2 21 5 2 2 4" xfId="11415" xr:uid="{00000000-0005-0000-0000-00009A2C0000}"/>
    <cellStyle name="Normal 2 2 2 2 2 2 2 21 5 2 2 5" xfId="11416" xr:uid="{00000000-0005-0000-0000-00009B2C0000}"/>
    <cellStyle name="Normal 2 2 2 2 2 2 2 21 5 2 2 6" xfId="11417" xr:uid="{00000000-0005-0000-0000-00009C2C0000}"/>
    <cellStyle name="Normal 2 2 2 2 2 2 2 21 5 2 3" xfId="11418" xr:uid="{00000000-0005-0000-0000-00009D2C0000}"/>
    <cellStyle name="Normal 2 2 2 2 2 2 2 21 5 2 4" xfId="11419" xr:uid="{00000000-0005-0000-0000-00009E2C0000}"/>
    <cellStyle name="Normal 2 2 2 2 2 2 2 21 5 2 5" xfId="11420" xr:uid="{00000000-0005-0000-0000-00009F2C0000}"/>
    <cellStyle name="Normal 2 2 2 2 2 2 2 21 5 2 6" xfId="11421" xr:uid="{00000000-0005-0000-0000-0000A02C0000}"/>
    <cellStyle name="Normal 2 2 2 2 2 2 2 21 5 2 7" xfId="11422" xr:uid="{00000000-0005-0000-0000-0000A12C0000}"/>
    <cellStyle name="Normal 2 2 2 2 2 2 2 21 5 2 8" xfId="11423" xr:uid="{00000000-0005-0000-0000-0000A22C0000}"/>
    <cellStyle name="Normal 2 2 2 2 2 2 2 21 5 2 8 2" xfId="11424" xr:uid="{00000000-0005-0000-0000-0000A32C0000}"/>
    <cellStyle name="Normal 2 2 2 2 2 2 2 21 5 2 8 3" xfId="11425" xr:uid="{00000000-0005-0000-0000-0000A42C0000}"/>
    <cellStyle name="Normal 2 2 2 2 2 2 2 21 5 2 8 4" xfId="11426" xr:uid="{00000000-0005-0000-0000-0000A52C0000}"/>
    <cellStyle name="Normal 2 2 2 2 2 2 2 21 5 2 9" xfId="11427" xr:uid="{00000000-0005-0000-0000-0000A62C0000}"/>
    <cellStyle name="Normal 2 2 2 2 2 2 2 21 5 3" xfId="11428" xr:uid="{00000000-0005-0000-0000-0000A72C0000}"/>
    <cellStyle name="Normal 2 2 2 2 2 2 2 21 5 3 2" xfId="11429" xr:uid="{00000000-0005-0000-0000-0000A82C0000}"/>
    <cellStyle name="Normal 2 2 2 2 2 2 2 21 5 3 2 2" xfId="11430" xr:uid="{00000000-0005-0000-0000-0000A92C0000}"/>
    <cellStyle name="Normal 2 2 2 2 2 2 2 21 5 3 2 3" xfId="11431" xr:uid="{00000000-0005-0000-0000-0000AA2C0000}"/>
    <cellStyle name="Normal 2 2 2 2 2 2 2 21 5 3 2 4" xfId="11432" xr:uid="{00000000-0005-0000-0000-0000AB2C0000}"/>
    <cellStyle name="Normal 2 2 2 2 2 2 2 21 5 3 3" xfId="11433" xr:uid="{00000000-0005-0000-0000-0000AC2C0000}"/>
    <cellStyle name="Normal 2 2 2 2 2 2 2 21 5 3 4" xfId="11434" xr:uid="{00000000-0005-0000-0000-0000AD2C0000}"/>
    <cellStyle name="Normal 2 2 2 2 2 2 2 21 5 3 5" xfId="11435" xr:uid="{00000000-0005-0000-0000-0000AE2C0000}"/>
    <cellStyle name="Normal 2 2 2 2 2 2 2 21 5 3 6" xfId="11436" xr:uid="{00000000-0005-0000-0000-0000AF2C0000}"/>
    <cellStyle name="Normal 2 2 2 2 2 2 2 21 5 4" xfId="11437" xr:uid="{00000000-0005-0000-0000-0000B02C0000}"/>
    <cellStyle name="Normal 2 2 2 2 2 2 2 21 5 5" xfId="11438" xr:uid="{00000000-0005-0000-0000-0000B12C0000}"/>
    <cellStyle name="Normal 2 2 2 2 2 2 2 21 5 6" xfId="11439" xr:uid="{00000000-0005-0000-0000-0000B22C0000}"/>
    <cellStyle name="Normal 2 2 2 2 2 2 2 21 5 7" xfId="11440" xr:uid="{00000000-0005-0000-0000-0000B32C0000}"/>
    <cellStyle name="Normal 2 2 2 2 2 2 2 21 5 8" xfId="11441" xr:uid="{00000000-0005-0000-0000-0000B42C0000}"/>
    <cellStyle name="Normal 2 2 2 2 2 2 2 21 5 8 2" xfId="11442" xr:uid="{00000000-0005-0000-0000-0000B52C0000}"/>
    <cellStyle name="Normal 2 2 2 2 2 2 2 21 5 8 3" xfId="11443" xr:uid="{00000000-0005-0000-0000-0000B62C0000}"/>
    <cellStyle name="Normal 2 2 2 2 2 2 2 21 5 8 4" xfId="11444" xr:uid="{00000000-0005-0000-0000-0000B72C0000}"/>
    <cellStyle name="Normal 2 2 2 2 2 2 2 21 5 9" xfId="11445" xr:uid="{00000000-0005-0000-0000-0000B82C0000}"/>
    <cellStyle name="Normal 2 2 2 2 2 2 2 21 6" xfId="11446" xr:uid="{00000000-0005-0000-0000-0000B92C0000}"/>
    <cellStyle name="Normal 2 2 2 2 2 2 2 21 7" xfId="11447" xr:uid="{00000000-0005-0000-0000-0000BA2C0000}"/>
    <cellStyle name="Normal 2 2 2 2 2 2 2 21 7 2" xfId="11448" xr:uid="{00000000-0005-0000-0000-0000BB2C0000}"/>
    <cellStyle name="Normal 2 2 2 2 2 2 2 21 7 2 2" xfId="11449" xr:uid="{00000000-0005-0000-0000-0000BC2C0000}"/>
    <cellStyle name="Normal 2 2 2 2 2 2 2 21 7 2 3" xfId="11450" xr:uid="{00000000-0005-0000-0000-0000BD2C0000}"/>
    <cellStyle name="Normal 2 2 2 2 2 2 2 21 7 2 4" xfId="11451" xr:uid="{00000000-0005-0000-0000-0000BE2C0000}"/>
    <cellStyle name="Normal 2 2 2 2 2 2 2 21 7 3" xfId="11452" xr:uid="{00000000-0005-0000-0000-0000BF2C0000}"/>
    <cellStyle name="Normal 2 2 2 2 2 2 2 21 7 4" xfId="11453" xr:uid="{00000000-0005-0000-0000-0000C02C0000}"/>
    <cellStyle name="Normal 2 2 2 2 2 2 2 21 7 5" xfId="11454" xr:uid="{00000000-0005-0000-0000-0000C12C0000}"/>
    <cellStyle name="Normal 2 2 2 2 2 2 2 21 7 6" xfId="11455" xr:uid="{00000000-0005-0000-0000-0000C22C0000}"/>
    <cellStyle name="Normal 2 2 2 2 2 2 2 21 8" xfId="11456" xr:uid="{00000000-0005-0000-0000-0000C32C0000}"/>
    <cellStyle name="Normal 2 2 2 2 2 2 2 21 9" xfId="11457" xr:uid="{00000000-0005-0000-0000-0000C42C0000}"/>
    <cellStyle name="Normal 2 2 2 2 2 2 2 22" xfId="11458" xr:uid="{00000000-0005-0000-0000-0000C52C0000}"/>
    <cellStyle name="Normal 2 2 2 2 2 2 2 23" xfId="11459" xr:uid="{00000000-0005-0000-0000-0000C62C0000}"/>
    <cellStyle name="Normal 2 2 2 2 2 2 2 24" xfId="11460" xr:uid="{00000000-0005-0000-0000-0000C72C0000}"/>
    <cellStyle name="Normal 2 2 2 2 2 2 2 25" xfId="11461" xr:uid="{00000000-0005-0000-0000-0000C82C0000}"/>
    <cellStyle name="Normal 2 2 2 2 2 2 2 26" xfId="11462" xr:uid="{00000000-0005-0000-0000-0000C92C0000}"/>
    <cellStyle name="Normal 2 2 2 2 2 2 2 27" xfId="11463" xr:uid="{00000000-0005-0000-0000-0000CA2C0000}"/>
    <cellStyle name="Normal 2 2 2 2 2 2 2 28" xfId="11464" xr:uid="{00000000-0005-0000-0000-0000CB2C0000}"/>
    <cellStyle name="Normal 2 2 2 2 2 2 2 29" xfId="11465" xr:uid="{00000000-0005-0000-0000-0000CC2C0000}"/>
    <cellStyle name="Normal 2 2 2 2 2 2 2 29 10" xfId="11466" xr:uid="{00000000-0005-0000-0000-0000CD2C0000}"/>
    <cellStyle name="Normal 2 2 2 2 2 2 2 29 11" xfId="11467" xr:uid="{00000000-0005-0000-0000-0000CE2C0000}"/>
    <cellStyle name="Normal 2 2 2 2 2 2 2 29 11 2" xfId="11468" xr:uid="{00000000-0005-0000-0000-0000CF2C0000}"/>
    <cellStyle name="Normal 2 2 2 2 2 2 2 29 11 3" xfId="11469" xr:uid="{00000000-0005-0000-0000-0000D02C0000}"/>
    <cellStyle name="Normal 2 2 2 2 2 2 2 29 11 4" xfId="11470" xr:uid="{00000000-0005-0000-0000-0000D12C0000}"/>
    <cellStyle name="Normal 2 2 2 2 2 2 2 29 12" xfId="11471" xr:uid="{00000000-0005-0000-0000-0000D22C0000}"/>
    <cellStyle name="Normal 2 2 2 2 2 2 2 29 13" xfId="11472" xr:uid="{00000000-0005-0000-0000-0000D32C0000}"/>
    <cellStyle name="Normal 2 2 2 2 2 2 2 29 14" xfId="11473" xr:uid="{00000000-0005-0000-0000-0000D42C0000}"/>
    <cellStyle name="Normal 2 2 2 2 2 2 2 29 2" xfId="11474" xr:uid="{00000000-0005-0000-0000-0000D52C0000}"/>
    <cellStyle name="Normal 2 2 2 2 2 2 2 29 2 10" xfId="11475" xr:uid="{00000000-0005-0000-0000-0000D62C0000}"/>
    <cellStyle name="Normal 2 2 2 2 2 2 2 29 2 11" xfId="11476" xr:uid="{00000000-0005-0000-0000-0000D72C0000}"/>
    <cellStyle name="Normal 2 2 2 2 2 2 2 29 2 2" xfId="11477" xr:uid="{00000000-0005-0000-0000-0000D82C0000}"/>
    <cellStyle name="Normal 2 2 2 2 2 2 2 29 2 2 10" xfId="11478" xr:uid="{00000000-0005-0000-0000-0000D92C0000}"/>
    <cellStyle name="Normal 2 2 2 2 2 2 2 29 2 2 11" xfId="11479" xr:uid="{00000000-0005-0000-0000-0000DA2C0000}"/>
    <cellStyle name="Normal 2 2 2 2 2 2 2 29 2 2 2" xfId="11480" xr:uid="{00000000-0005-0000-0000-0000DB2C0000}"/>
    <cellStyle name="Normal 2 2 2 2 2 2 2 29 2 2 2 2" xfId="11481" xr:uid="{00000000-0005-0000-0000-0000DC2C0000}"/>
    <cellStyle name="Normal 2 2 2 2 2 2 2 29 2 2 2 2 2" xfId="11482" xr:uid="{00000000-0005-0000-0000-0000DD2C0000}"/>
    <cellStyle name="Normal 2 2 2 2 2 2 2 29 2 2 2 2 3" xfId="11483" xr:uid="{00000000-0005-0000-0000-0000DE2C0000}"/>
    <cellStyle name="Normal 2 2 2 2 2 2 2 29 2 2 2 2 4" xfId="11484" xr:uid="{00000000-0005-0000-0000-0000DF2C0000}"/>
    <cellStyle name="Normal 2 2 2 2 2 2 2 29 2 2 2 3" xfId="11485" xr:uid="{00000000-0005-0000-0000-0000E02C0000}"/>
    <cellStyle name="Normal 2 2 2 2 2 2 2 29 2 2 2 4" xfId="11486" xr:uid="{00000000-0005-0000-0000-0000E12C0000}"/>
    <cellStyle name="Normal 2 2 2 2 2 2 2 29 2 2 2 5" xfId="11487" xr:uid="{00000000-0005-0000-0000-0000E22C0000}"/>
    <cellStyle name="Normal 2 2 2 2 2 2 2 29 2 2 2 6" xfId="11488" xr:uid="{00000000-0005-0000-0000-0000E32C0000}"/>
    <cellStyle name="Normal 2 2 2 2 2 2 2 29 2 2 3" xfId="11489" xr:uid="{00000000-0005-0000-0000-0000E42C0000}"/>
    <cellStyle name="Normal 2 2 2 2 2 2 2 29 2 2 4" xfId="11490" xr:uid="{00000000-0005-0000-0000-0000E52C0000}"/>
    <cellStyle name="Normal 2 2 2 2 2 2 2 29 2 2 5" xfId="11491" xr:uid="{00000000-0005-0000-0000-0000E62C0000}"/>
    <cellStyle name="Normal 2 2 2 2 2 2 2 29 2 2 6" xfId="11492" xr:uid="{00000000-0005-0000-0000-0000E72C0000}"/>
    <cellStyle name="Normal 2 2 2 2 2 2 2 29 2 2 7" xfId="11493" xr:uid="{00000000-0005-0000-0000-0000E82C0000}"/>
    <cellStyle name="Normal 2 2 2 2 2 2 2 29 2 2 8" xfId="11494" xr:uid="{00000000-0005-0000-0000-0000E92C0000}"/>
    <cellStyle name="Normal 2 2 2 2 2 2 2 29 2 2 8 2" xfId="11495" xr:uid="{00000000-0005-0000-0000-0000EA2C0000}"/>
    <cellStyle name="Normal 2 2 2 2 2 2 2 29 2 2 8 3" xfId="11496" xr:uid="{00000000-0005-0000-0000-0000EB2C0000}"/>
    <cellStyle name="Normal 2 2 2 2 2 2 2 29 2 2 8 4" xfId="11497" xr:uid="{00000000-0005-0000-0000-0000EC2C0000}"/>
    <cellStyle name="Normal 2 2 2 2 2 2 2 29 2 2 9" xfId="11498" xr:uid="{00000000-0005-0000-0000-0000ED2C0000}"/>
    <cellStyle name="Normal 2 2 2 2 2 2 2 29 2 3" xfId="11499" xr:uid="{00000000-0005-0000-0000-0000EE2C0000}"/>
    <cellStyle name="Normal 2 2 2 2 2 2 2 29 2 3 2" xfId="11500" xr:uid="{00000000-0005-0000-0000-0000EF2C0000}"/>
    <cellStyle name="Normal 2 2 2 2 2 2 2 29 2 3 2 2" xfId="11501" xr:uid="{00000000-0005-0000-0000-0000F02C0000}"/>
    <cellStyle name="Normal 2 2 2 2 2 2 2 29 2 3 2 3" xfId="11502" xr:uid="{00000000-0005-0000-0000-0000F12C0000}"/>
    <cellStyle name="Normal 2 2 2 2 2 2 2 29 2 3 2 4" xfId="11503" xr:uid="{00000000-0005-0000-0000-0000F22C0000}"/>
    <cellStyle name="Normal 2 2 2 2 2 2 2 29 2 3 3" xfId="11504" xr:uid="{00000000-0005-0000-0000-0000F32C0000}"/>
    <cellStyle name="Normal 2 2 2 2 2 2 2 29 2 3 4" xfId="11505" xr:uid="{00000000-0005-0000-0000-0000F42C0000}"/>
    <cellStyle name="Normal 2 2 2 2 2 2 2 29 2 3 5" xfId="11506" xr:uid="{00000000-0005-0000-0000-0000F52C0000}"/>
    <cellStyle name="Normal 2 2 2 2 2 2 2 29 2 3 6" xfId="11507" xr:uid="{00000000-0005-0000-0000-0000F62C0000}"/>
    <cellStyle name="Normal 2 2 2 2 2 2 2 29 2 4" xfId="11508" xr:uid="{00000000-0005-0000-0000-0000F72C0000}"/>
    <cellStyle name="Normal 2 2 2 2 2 2 2 29 2 5" xfId="11509" xr:uid="{00000000-0005-0000-0000-0000F82C0000}"/>
    <cellStyle name="Normal 2 2 2 2 2 2 2 29 2 6" xfId="11510" xr:uid="{00000000-0005-0000-0000-0000F92C0000}"/>
    <cellStyle name="Normal 2 2 2 2 2 2 2 29 2 7" xfId="11511" xr:uid="{00000000-0005-0000-0000-0000FA2C0000}"/>
    <cellStyle name="Normal 2 2 2 2 2 2 2 29 2 8" xfId="11512" xr:uid="{00000000-0005-0000-0000-0000FB2C0000}"/>
    <cellStyle name="Normal 2 2 2 2 2 2 2 29 2 8 2" xfId="11513" xr:uid="{00000000-0005-0000-0000-0000FC2C0000}"/>
    <cellStyle name="Normal 2 2 2 2 2 2 2 29 2 8 3" xfId="11514" xr:uid="{00000000-0005-0000-0000-0000FD2C0000}"/>
    <cellStyle name="Normal 2 2 2 2 2 2 2 29 2 8 4" xfId="11515" xr:uid="{00000000-0005-0000-0000-0000FE2C0000}"/>
    <cellStyle name="Normal 2 2 2 2 2 2 2 29 2 9" xfId="11516" xr:uid="{00000000-0005-0000-0000-0000FF2C0000}"/>
    <cellStyle name="Normal 2 2 2 2 2 2 2 29 3" xfId="11517" xr:uid="{00000000-0005-0000-0000-0000002D0000}"/>
    <cellStyle name="Normal 2 2 2 2 2 2 2 29 4" xfId="11518" xr:uid="{00000000-0005-0000-0000-0000012D0000}"/>
    <cellStyle name="Normal 2 2 2 2 2 2 2 29 5" xfId="11519" xr:uid="{00000000-0005-0000-0000-0000022D0000}"/>
    <cellStyle name="Normal 2 2 2 2 2 2 2 29 5 2" xfId="11520" xr:uid="{00000000-0005-0000-0000-0000032D0000}"/>
    <cellStyle name="Normal 2 2 2 2 2 2 2 29 5 2 2" xfId="11521" xr:uid="{00000000-0005-0000-0000-0000042D0000}"/>
    <cellStyle name="Normal 2 2 2 2 2 2 2 29 5 2 3" xfId="11522" xr:uid="{00000000-0005-0000-0000-0000052D0000}"/>
    <cellStyle name="Normal 2 2 2 2 2 2 2 29 5 2 4" xfId="11523" xr:uid="{00000000-0005-0000-0000-0000062D0000}"/>
    <cellStyle name="Normal 2 2 2 2 2 2 2 29 5 3" xfId="11524" xr:uid="{00000000-0005-0000-0000-0000072D0000}"/>
    <cellStyle name="Normal 2 2 2 2 2 2 2 29 5 4" xfId="11525" xr:uid="{00000000-0005-0000-0000-0000082D0000}"/>
    <cellStyle name="Normal 2 2 2 2 2 2 2 29 5 5" xfId="11526" xr:uid="{00000000-0005-0000-0000-0000092D0000}"/>
    <cellStyle name="Normal 2 2 2 2 2 2 2 29 5 6" xfId="11527" xr:uid="{00000000-0005-0000-0000-00000A2D0000}"/>
    <cellStyle name="Normal 2 2 2 2 2 2 2 29 6" xfId="11528" xr:uid="{00000000-0005-0000-0000-00000B2D0000}"/>
    <cellStyle name="Normal 2 2 2 2 2 2 2 29 7" xfId="11529" xr:uid="{00000000-0005-0000-0000-00000C2D0000}"/>
    <cellStyle name="Normal 2 2 2 2 2 2 2 29 8" xfId="11530" xr:uid="{00000000-0005-0000-0000-00000D2D0000}"/>
    <cellStyle name="Normal 2 2 2 2 2 2 2 29 9" xfId="11531" xr:uid="{00000000-0005-0000-0000-00000E2D0000}"/>
    <cellStyle name="Normal 2 2 2 2 2 2 2 3" xfId="11532" xr:uid="{00000000-0005-0000-0000-00000F2D0000}"/>
    <cellStyle name="Normal 2 2 2 2 2 2 2 30" xfId="11533" xr:uid="{00000000-0005-0000-0000-0000102D0000}"/>
    <cellStyle name="Normal 2 2 2 2 2 2 2 31" xfId="11534" xr:uid="{00000000-0005-0000-0000-0000112D0000}"/>
    <cellStyle name="Normal 2 2 2 2 2 2 2 31 10" xfId="11535" xr:uid="{00000000-0005-0000-0000-0000122D0000}"/>
    <cellStyle name="Normal 2 2 2 2 2 2 2 31 11" xfId="11536" xr:uid="{00000000-0005-0000-0000-0000132D0000}"/>
    <cellStyle name="Normal 2 2 2 2 2 2 2 31 2" xfId="11537" xr:uid="{00000000-0005-0000-0000-0000142D0000}"/>
    <cellStyle name="Normal 2 2 2 2 2 2 2 31 2 10" xfId="11538" xr:uid="{00000000-0005-0000-0000-0000152D0000}"/>
    <cellStyle name="Normal 2 2 2 2 2 2 2 31 2 11" xfId="11539" xr:uid="{00000000-0005-0000-0000-0000162D0000}"/>
    <cellStyle name="Normal 2 2 2 2 2 2 2 31 2 2" xfId="11540" xr:uid="{00000000-0005-0000-0000-0000172D0000}"/>
    <cellStyle name="Normal 2 2 2 2 2 2 2 31 2 2 2" xfId="11541" xr:uid="{00000000-0005-0000-0000-0000182D0000}"/>
    <cellStyle name="Normal 2 2 2 2 2 2 2 31 2 2 2 2" xfId="11542" xr:uid="{00000000-0005-0000-0000-0000192D0000}"/>
    <cellStyle name="Normal 2 2 2 2 2 2 2 31 2 2 2 3" xfId="11543" xr:uid="{00000000-0005-0000-0000-00001A2D0000}"/>
    <cellStyle name="Normal 2 2 2 2 2 2 2 31 2 2 2 4" xfId="11544" xr:uid="{00000000-0005-0000-0000-00001B2D0000}"/>
    <cellStyle name="Normal 2 2 2 2 2 2 2 31 2 2 3" xfId="11545" xr:uid="{00000000-0005-0000-0000-00001C2D0000}"/>
    <cellStyle name="Normal 2 2 2 2 2 2 2 31 2 2 4" xfId="11546" xr:uid="{00000000-0005-0000-0000-00001D2D0000}"/>
    <cellStyle name="Normal 2 2 2 2 2 2 2 31 2 2 5" xfId="11547" xr:uid="{00000000-0005-0000-0000-00001E2D0000}"/>
    <cellStyle name="Normal 2 2 2 2 2 2 2 31 2 2 6" xfId="11548" xr:uid="{00000000-0005-0000-0000-00001F2D0000}"/>
    <cellStyle name="Normal 2 2 2 2 2 2 2 31 2 3" xfId="11549" xr:uid="{00000000-0005-0000-0000-0000202D0000}"/>
    <cellStyle name="Normal 2 2 2 2 2 2 2 31 2 4" xfId="11550" xr:uid="{00000000-0005-0000-0000-0000212D0000}"/>
    <cellStyle name="Normal 2 2 2 2 2 2 2 31 2 5" xfId="11551" xr:uid="{00000000-0005-0000-0000-0000222D0000}"/>
    <cellStyle name="Normal 2 2 2 2 2 2 2 31 2 6" xfId="11552" xr:uid="{00000000-0005-0000-0000-0000232D0000}"/>
    <cellStyle name="Normal 2 2 2 2 2 2 2 31 2 7" xfId="11553" xr:uid="{00000000-0005-0000-0000-0000242D0000}"/>
    <cellStyle name="Normal 2 2 2 2 2 2 2 31 2 8" xfId="11554" xr:uid="{00000000-0005-0000-0000-0000252D0000}"/>
    <cellStyle name="Normal 2 2 2 2 2 2 2 31 2 8 2" xfId="11555" xr:uid="{00000000-0005-0000-0000-0000262D0000}"/>
    <cellStyle name="Normal 2 2 2 2 2 2 2 31 2 8 3" xfId="11556" xr:uid="{00000000-0005-0000-0000-0000272D0000}"/>
    <cellStyle name="Normal 2 2 2 2 2 2 2 31 2 8 4" xfId="11557" xr:uid="{00000000-0005-0000-0000-0000282D0000}"/>
    <cellStyle name="Normal 2 2 2 2 2 2 2 31 2 9" xfId="11558" xr:uid="{00000000-0005-0000-0000-0000292D0000}"/>
    <cellStyle name="Normal 2 2 2 2 2 2 2 31 3" xfId="11559" xr:uid="{00000000-0005-0000-0000-00002A2D0000}"/>
    <cellStyle name="Normal 2 2 2 2 2 2 2 31 3 2" xfId="11560" xr:uid="{00000000-0005-0000-0000-00002B2D0000}"/>
    <cellStyle name="Normal 2 2 2 2 2 2 2 31 3 2 2" xfId="11561" xr:uid="{00000000-0005-0000-0000-00002C2D0000}"/>
    <cellStyle name="Normal 2 2 2 2 2 2 2 31 3 2 3" xfId="11562" xr:uid="{00000000-0005-0000-0000-00002D2D0000}"/>
    <cellStyle name="Normal 2 2 2 2 2 2 2 31 3 2 4" xfId="11563" xr:uid="{00000000-0005-0000-0000-00002E2D0000}"/>
    <cellStyle name="Normal 2 2 2 2 2 2 2 31 3 3" xfId="11564" xr:uid="{00000000-0005-0000-0000-00002F2D0000}"/>
    <cellStyle name="Normal 2 2 2 2 2 2 2 31 3 4" xfId="11565" xr:uid="{00000000-0005-0000-0000-0000302D0000}"/>
    <cellStyle name="Normal 2 2 2 2 2 2 2 31 3 5" xfId="11566" xr:uid="{00000000-0005-0000-0000-0000312D0000}"/>
    <cellStyle name="Normal 2 2 2 2 2 2 2 31 3 6" xfId="11567" xr:uid="{00000000-0005-0000-0000-0000322D0000}"/>
    <cellStyle name="Normal 2 2 2 2 2 2 2 31 4" xfId="11568" xr:uid="{00000000-0005-0000-0000-0000332D0000}"/>
    <cellStyle name="Normal 2 2 2 2 2 2 2 31 5" xfId="11569" xr:uid="{00000000-0005-0000-0000-0000342D0000}"/>
    <cellStyle name="Normal 2 2 2 2 2 2 2 31 6" xfId="11570" xr:uid="{00000000-0005-0000-0000-0000352D0000}"/>
    <cellStyle name="Normal 2 2 2 2 2 2 2 31 7" xfId="11571" xr:uid="{00000000-0005-0000-0000-0000362D0000}"/>
    <cellStyle name="Normal 2 2 2 2 2 2 2 31 8" xfId="11572" xr:uid="{00000000-0005-0000-0000-0000372D0000}"/>
    <cellStyle name="Normal 2 2 2 2 2 2 2 31 8 2" xfId="11573" xr:uid="{00000000-0005-0000-0000-0000382D0000}"/>
    <cellStyle name="Normal 2 2 2 2 2 2 2 31 8 3" xfId="11574" xr:uid="{00000000-0005-0000-0000-0000392D0000}"/>
    <cellStyle name="Normal 2 2 2 2 2 2 2 31 8 4" xfId="11575" xr:uid="{00000000-0005-0000-0000-00003A2D0000}"/>
    <cellStyle name="Normal 2 2 2 2 2 2 2 31 9" xfId="11576" xr:uid="{00000000-0005-0000-0000-00003B2D0000}"/>
    <cellStyle name="Normal 2 2 2 2 2 2 2 32" xfId="11577" xr:uid="{00000000-0005-0000-0000-00003C2D0000}"/>
    <cellStyle name="Normal 2 2 2 2 2 2 2 33" xfId="11578" xr:uid="{00000000-0005-0000-0000-00003D2D0000}"/>
    <cellStyle name="Normal 2 2 2 2 2 2 2 33 2" xfId="11579" xr:uid="{00000000-0005-0000-0000-00003E2D0000}"/>
    <cellStyle name="Normal 2 2 2 2 2 2 2 33 2 2" xfId="11580" xr:uid="{00000000-0005-0000-0000-00003F2D0000}"/>
    <cellStyle name="Normal 2 2 2 2 2 2 2 33 2 3" xfId="11581" xr:uid="{00000000-0005-0000-0000-0000402D0000}"/>
    <cellStyle name="Normal 2 2 2 2 2 2 2 33 2 4" xfId="11582" xr:uid="{00000000-0005-0000-0000-0000412D0000}"/>
    <cellStyle name="Normal 2 2 2 2 2 2 2 33 3" xfId="11583" xr:uid="{00000000-0005-0000-0000-0000422D0000}"/>
    <cellStyle name="Normal 2 2 2 2 2 2 2 33 4" xfId="11584" xr:uid="{00000000-0005-0000-0000-0000432D0000}"/>
    <cellStyle name="Normal 2 2 2 2 2 2 2 33 5" xfId="11585" xr:uid="{00000000-0005-0000-0000-0000442D0000}"/>
    <cellStyle name="Normal 2 2 2 2 2 2 2 33 6" xfId="11586" xr:uid="{00000000-0005-0000-0000-0000452D0000}"/>
    <cellStyle name="Normal 2 2 2 2 2 2 2 34" xfId="11587" xr:uid="{00000000-0005-0000-0000-0000462D0000}"/>
    <cellStyle name="Normal 2 2 2 2 2 2 2 35" xfId="11588" xr:uid="{00000000-0005-0000-0000-0000472D0000}"/>
    <cellStyle name="Normal 2 2 2 2 2 2 2 36" xfId="11589" xr:uid="{00000000-0005-0000-0000-0000482D0000}"/>
    <cellStyle name="Normal 2 2 2 2 2 2 2 37" xfId="11590" xr:uid="{00000000-0005-0000-0000-0000492D0000}"/>
    <cellStyle name="Normal 2 2 2 2 2 2 2 38" xfId="11591" xr:uid="{00000000-0005-0000-0000-00004A2D0000}"/>
    <cellStyle name="Normal 2 2 2 2 2 2 2 39" xfId="11592" xr:uid="{00000000-0005-0000-0000-00004B2D0000}"/>
    <cellStyle name="Normal 2 2 2 2 2 2 2 39 2" xfId="11593" xr:uid="{00000000-0005-0000-0000-00004C2D0000}"/>
    <cellStyle name="Normal 2 2 2 2 2 2 2 39 3" xfId="11594" xr:uid="{00000000-0005-0000-0000-00004D2D0000}"/>
    <cellStyle name="Normal 2 2 2 2 2 2 2 39 4" xfId="11595" xr:uid="{00000000-0005-0000-0000-00004E2D0000}"/>
    <cellStyle name="Normal 2 2 2 2 2 2 2 4" xfId="11596" xr:uid="{00000000-0005-0000-0000-00004F2D0000}"/>
    <cellStyle name="Normal 2 2 2 2 2 2 2 40" xfId="11597" xr:uid="{00000000-0005-0000-0000-0000502D0000}"/>
    <cellStyle name="Normal 2 2 2 2 2 2 2 41" xfId="11598" xr:uid="{00000000-0005-0000-0000-0000512D0000}"/>
    <cellStyle name="Normal 2 2 2 2 2 2 2 42" xfId="11599" xr:uid="{00000000-0005-0000-0000-0000522D0000}"/>
    <cellStyle name="Normal 2 2 2 2 2 2 2 43" xfId="11600" xr:uid="{00000000-0005-0000-0000-0000532D0000}"/>
    <cellStyle name="Normal 2 2 2 2 2 2 2 44" xfId="11601" xr:uid="{00000000-0005-0000-0000-0000542D0000}"/>
    <cellStyle name="Normal 2 2 2 2 2 2 2 45" xfId="11602" xr:uid="{00000000-0005-0000-0000-0000552D0000}"/>
    <cellStyle name="Normal 2 2 2 2 2 2 2 46" xfId="11603" xr:uid="{00000000-0005-0000-0000-0000562D0000}"/>
    <cellStyle name="Normal 2 2 2 2 2 2 2 47" xfId="11604" xr:uid="{00000000-0005-0000-0000-0000572D0000}"/>
    <cellStyle name="Normal 2 2 2 2 2 2 2 48" xfId="11605" xr:uid="{00000000-0005-0000-0000-0000582D0000}"/>
    <cellStyle name="Normal 2 2 2 2 2 2 2 49" xfId="11606" xr:uid="{00000000-0005-0000-0000-0000592D0000}"/>
    <cellStyle name="Normal 2 2 2 2 2 2 2 5" xfId="11607" xr:uid="{00000000-0005-0000-0000-00005A2D0000}"/>
    <cellStyle name="Normal 2 2 2 2 2 2 2 50" xfId="11608" xr:uid="{00000000-0005-0000-0000-00005B2D0000}"/>
    <cellStyle name="Normal 2 2 2 2 2 2 2 51" xfId="11609" xr:uid="{00000000-0005-0000-0000-00005C2D0000}"/>
    <cellStyle name="Normal 2 2 2 2 2 2 2 52" xfId="11610" xr:uid="{00000000-0005-0000-0000-00005D2D0000}"/>
    <cellStyle name="Normal 2 2 2 2 2 2 2 53" xfId="11611" xr:uid="{00000000-0005-0000-0000-00005E2D0000}"/>
    <cellStyle name="Normal 2 2 2 2 2 2 2 54" xfId="11612" xr:uid="{00000000-0005-0000-0000-00005F2D0000}"/>
    <cellStyle name="Normal 2 2 2 2 2 2 2 54 2" xfId="11613" xr:uid="{00000000-0005-0000-0000-0000602D0000}"/>
    <cellStyle name="Normal 2 2 2 2 2 2 2 54 3" xfId="11614" xr:uid="{00000000-0005-0000-0000-0000612D0000}"/>
    <cellStyle name="Normal 2 2 2 2 2 2 2 54 4" xfId="11615" xr:uid="{00000000-0005-0000-0000-0000622D0000}"/>
    <cellStyle name="Normal 2 2 2 2 2 2 2 54 5" xfId="11616" xr:uid="{00000000-0005-0000-0000-0000632D0000}"/>
    <cellStyle name="Normal 2 2 2 2 2 2 2 54 6" xfId="11617" xr:uid="{00000000-0005-0000-0000-0000642D0000}"/>
    <cellStyle name="Normal 2 2 2 2 2 2 2 54 7" xfId="11618" xr:uid="{00000000-0005-0000-0000-0000652D0000}"/>
    <cellStyle name="Normal 2 2 2 2 2 2 2 55" xfId="11619" xr:uid="{00000000-0005-0000-0000-0000662D0000}"/>
    <cellStyle name="Normal 2 2 2 2 2 2 2 56" xfId="11620" xr:uid="{00000000-0005-0000-0000-0000672D0000}"/>
    <cellStyle name="Normal 2 2 2 2 2 2 2 57" xfId="11621" xr:uid="{00000000-0005-0000-0000-0000682D0000}"/>
    <cellStyle name="Normal 2 2 2 2 2 2 2 58" xfId="11622" xr:uid="{00000000-0005-0000-0000-0000692D0000}"/>
    <cellStyle name="Normal 2 2 2 2 2 2 2 59" xfId="11623" xr:uid="{00000000-0005-0000-0000-00006A2D0000}"/>
    <cellStyle name="Normal 2 2 2 2 2 2 2 6" xfId="11624" xr:uid="{00000000-0005-0000-0000-00006B2D0000}"/>
    <cellStyle name="Normal 2 2 2 2 2 2 2 60" xfId="11625" xr:uid="{00000000-0005-0000-0000-00006C2D0000}"/>
    <cellStyle name="Normal 2 2 2 2 2 2 2 61" xfId="11626" xr:uid="{00000000-0005-0000-0000-00006D2D0000}"/>
    <cellStyle name="Normal 2 2 2 2 2 2 2 62" xfId="11627" xr:uid="{00000000-0005-0000-0000-00006E2D0000}"/>
    <cellStyle name="Normal 2 2 2 2 2 2 2 63" xfId="11628" xr:uid="{00000000-0005-0000-0000-00006F2D0000}"/>
    <cellStyle name="Normal 2 2 2 2 2 2 2 64" xfId="11629" xr:uid="{00000000-0005-0000-0000-0000702D0000}"/>
    <cellStyle name="Normal 2 2 2 2 2 2 2 65" xfId="11630" xr:uid="{00000000-0005-0000-0000-0000712D0000}"/>
    <cellStyle name="Normal 2 2 2 2 2 2 2 66" xfId="11631" xr:uid="{00000000-0005-0000-0000-0000722D0000}"/>
    <cellStyle name="Normal 2 2 2 2 2 2 2 67" xfId="11632" xr:uid="{00000000-0005-0000-0000-0000732D0000}"/>
    <cellStyle name="Normal 2 2 2 2 2 2 2 68" xfId="11633" xr:uid="{00000000-0005-0000-0000-0000742D0000}"/>
    <cellStyle name="Normal 2 2 2 2 2 2 2 69" xfId="11634" xr:uid="{00000000-0005-0000-0000-0000752D0000}"/>
    <cellStyle name="Normal 2 2 2 2 2 2 2 7" xfId="11635" xr:uid="{00000000-0005-0000-0000-0000762D0000}"/>
    <cellStyle name="Normal 2 2 2 2 2 2 2 70" xfId="11636" xr:uid="{00000000-0005-0000-0000-0000772D0000}"/>
    <cellStyle name="Normal 2 2 2 2 2 2 2 71" xfId="11637" xr:uid="{00000000-0005-0000-0000-0000782D0000}"/>
    <cellStyle name="Normal 2 2 2 2 2 2 2 72" xfId="11638" xr:uid="{00000000-0005-0000-0000-0000792D0000}"/>
    <cellStyle name="Normal 2 2 2 2 2 2 2 73" xfId="11639" xr:uid="{00000000-0005-0000-0000-00007A2D0000}"/>
    <cellStyle name="Normal 2 2 2 2 2 2 2 74" xfId="11640" xr:uid="{00000000-0005-0000-0000-00007B2D0000}"/>
    <cellStyle name="Normal 2 2 2 2 2 2 2 75" xfId="11641" xr:uid="{00000000-0005-0000-0000-00007C2D0000}"/>
    <cellStyle name="Normal 2 2 2 2 2 2 2 76" xfId="11642" xr:uid="{00000000-0005-0000-0000-00007D2D0000}"/>
    <cellStyle name="Normal 2 2 2 2 2 2 2 77" xfId="11643" xr:uid="{00000000-0005-0000-0000-00007E2D0000}"/>
    <cellStyle name="Normal 2 2 2 2 2 2 2 78" xfId="11644" xr:uid="{00000000-0005-0000-0000-00007F2D0000}"/>
    <cellStyle name="Normal 2 2 2 2 2 2 2 79" xfId="11645" xr:uid="{00000000-0005-0000-0000-0000802D0000}"/>
    <cellStyle name="Normal 2 2 2 2 2 2 2 8" xfId="11646" xr:uid="{00000000-0005-0000-0000-0000812D0000}"/>
    <cellStyle name="Normal 2 2 2 2 2 2 2 80" xfId="11647" xr:uid="{00000000-0005-0000-0000-0000822D0000}"/>
    <cellStyle name="Normal 2 2 2 2 2 2 2 81" xfId="11648" xr:uid="{00000000-0005-0000-0000-0000832D0000}"/>
    <cellStyle name="Normal 2 2 2 2 2 2 2 82" xfId="11649" xr:uid="{00000000-0005-0000-0000-0000842D0000}"/>
    <cellStyle name="Normal 2 2 2 2 2 2 2 83" xfId="11650" xr:uid="{00000000-0005-0000-0000-0000852D0000}"/>
    <cellStyle name="Normal 2 2 2 2 2 2 2 84" xfId="11651" xr:uid="{00000000-0005-0000-0000-0000862D0000}"/>
    <cellStyle name="Normal 2 2 2 2 2 2 2 85" xfId="11652" xr:uid="{00000000-0005-0000-0000-0000872D0000}"/>
    <cellStyle name="Normal 2 2 2 2 2 2 2 86" xfId="11653" xr:uid="{00000000-0005-0000-0000-0000882D0000}"/>
    <cellStyle name="Normal 2 2 2 2 2 2 2 87" xfId="11654" xr:uid="{00000000-0005-0000-0000-0000892D0000}"/>
    <cellStyle name="Normal 2 2 2 2 2 2 2 88" xfId="11655" xr:uid="{00000000-0005-0000-0000-00008A2D0000}"/>
    <cellStyle name="Normal 2 2 2 2 2 2 2 89" xfId="11656" xr:uid="{00000000-0005-0000-0000-00008B2D0000}"/>
    <cellStyle name="Normal 2 2 2 2 2 2 2 9" xfId="11657" xr:uid="{00000000-0005-0000-0000-00008C2D0000}"/>
    <cellStyle name="Normal 2 2 2 2 2 2 2 90" xfId="11658" xr:uid="{00000000-0005-0000-0000-00008D2D0000}"/>
    <cellStyle name="Normal 2 2 2 2 2 2 2 91" xfId="11659" xr:uid="{00000000-0005-0000-0000-00008E2D0000}"/>
    <cellStyle name="Normal 2 2 2 2 2 2 2 92" xfId="11660" xr:uid="{00000000-0005-0000-0000-00008F2D0000}"/>
    <cellStyle name="Normal 2 2 2 2 2 2 2 93" xfId="11661" xr:uid="{00000000-0005-0000-0000-0000902D0000}"/>
    <cellStyle name="Normal 2 2 2 2 2 2 2 94" xfId="11662" xr:uid="{00000000-0005-0000-0000-0000912D0000}"/>
    <cellStyle name="Normal 2 2 2 2 2 2 2 95" xfId="11663" xr:uid="{00000000-0005-0000-0000-0000922D0000}"/>
    <cellStyle name="Normal 2 2 2 2 2 2 2 96" xfId="11664" xr:uid="{00000000-0005-0000-0000-0000932D0000}"/>
    <cellStyle name="Normal 2 2 2 2 2 2 2 97" xfId="11665" xr:uid="{00000000-0005-0000-0000-0000942D0000}"/>
    <cellStyle name="Normal 2 2 2 2 2 2 2 98" xfId="11666" xr:uid="{00000000-0005-0000-0000-0000952D0000}"/>
    <cellStyle name="Normal 2 2 2 2 2 2 2 99" xfId="11667" xr:uid="{00000000-0005-0000-0000-0000962D0000}"/>
    <cellStyle name="Normal 2 2 2 2 2 2 20" xfId="11668" xr:uid="{00000000-0005-0000-0000-0000972D0000}"/>
    <cellStyle name="Normal 2 2 2 2 2 2 21" xfId="11669" xr:uid="{00000000-0005-0000-0000-0000982D0000}"/>
    <cellStyle name="Normal 2 2 2 2 2 2 22" xfId="11670" xr:uid="{00000000-0005-0000-0000-0000992D0000}"/>
    <cellStyle name="Normal 2 2 2 2 2 2 23" xfId="11671" xr:uid="{00000000-0005-0000-0000-00009A2D0000}"/>
    <cellStyle name="Normal 2 2 2 2 2 2 24" xfId="11672" xr:uid="{00000000-0005-0000-0000-00009B2D0000}"/>
    <cellStyle name="Normal 2 2 2 2 2 2 25" xfId="11673" xr:uid="{00000000-0005-0000-0000-00009C2D0000}"/>
    <cellStyle name="Normal 2 2 2 2 2 2 26" xfId="11674" xr:uid="{00000000-0005-0000-0000-00009D2D0000}"/>
    <cellStyle name="Normal 2 2 2 2 2 2 27" xfId="11675" xr:uid="{00000000-0005-0000-0000-00009E2D0000}"/>
    <cellStyle name="Normal 2 2 2 2 2 2 28" xfId="11676" xr:uid="{00000000-0005-0000-0000-00009F2D0000}"/>
    <cellStyle name="Normal 2 2 2 2 2 2 28 10" xfId="11677" xr:uid="{00000000-0005-0000-0000-0000A02D0000}"/>
    <cellStyle name="Normal 2 2 2 2 2 2 28 11" xfId="11678" xr:uid="{00000000-0005-0000-0000-0000A12D0000}"/>
    <cellStyle name="Normal 2 2 2 2 2 2 28 11 10" xfId="11679" xr:uid="{00000000-0005-0000-0000-0000A22D0000}"/>
    <cellStyle name="Normal 2 2 2 2 2 2 28 11 11" xfId="11680" xr:uid="{00000000-0005-0000-0000-0000A32D0000}"/>
    <cellStyle name="Normal 2 2 2 2 2 2 28 11 11 2" xfId="11681" xr:uid="{00000000-0005-0000-0000-0000A42D0000}"/>
    <cellStyle name="Normal 2 2 2 2 2 2 28 11 11 3" xfId="11682" xr:uid="{00000000-0005-0000-0000-0000A52D0000}"/>
    <cellStyle name="Normal 2 2 2 2 2 2 28 11 11 4" xfId="11683" xr:uid="{00000000-0005-0000-0000-0000A62D0000}"/>
    <cellStyle name="Normal 2 2 2 2 2 2 28 11 12" xfId="11684" xr:uid="{00000000-0005-0000-0000-0000A72D0000}"/>
    <cellStyle name="Normal 2 2 2 2 2 2 28 11 13" xfId="11685" xr:uid="{00000000-0005-0000-0000-0000A82D0000}"/>
    <cellStyle name="Normal 2 2 2 2 2 2 28 11 14" xfId="11686" xr:uid="{00000000-0005-0000-0000-0000A92D0000}"/>
    <cellStyle name="Normal 2 2 2 2 2 2 28 11 2" xfId="11687" xr:uid="{00000000-0005-0000-0000-0000AA2D0000}"/>
    <cellStyle name="Normal 2 2 2 2 2 2 28 11 2 10" xfId="11688" xr:uid="{00000000-0005-0000-0000-0000AB2D0000}"/>
    <cellStyle name="Normal 2 2 2 2 2 2 28 11 2 11" xfId="11689" xr:uid="{00000000-0005-0000-0000-0000AC2D0000}"/>
    <cellStyle name="Normal 2 2 2 2 2 2 28 11 2 2" xfId="11690" xr:uid="{00000000-0005-0000-0000-0000AD2D0000}"/>
    <cellStyle name="Normal 2 2 2 2 2 2 28 11 2 2 10" xfId="11691" xr:uid="{00000000-0005-0000-0000-0000AE2D0000}"/>
    <cellStyle name="Normal 2 2 2 2 2 2 28 11 2 2 11" xfId="11692" xr:uid="{00000000-0005-0000-0000-0000AF2D0000}"/>
    <cellStyle name="Normal 2 2 2 2 2 2 28 11 2 2 2" xfId="11693" xr:uid="{00000000-0005-0000-0000-0000B02D0000}"/>
    <cellStyle name="Normal 2 2 2 2 2 2 28 11 2 2 2 2" xfId="11694" xr:uid="{00000000-0005-0000-0000-0000B12D0000}"/>
    <cellStyle name="Normal 2 2 2 2 2 2 28 11 2 2 2 2 2" xfId="11695" xr:uid="{00000000-0005-0000-0000-0000B22D0000}"/>
    <cellStyle name="Normal 2 2 2 2 2 2 28 11 2 2 2 2 3" xfId="11696" xr:uid="{00000000-0005-0000-0000-0000B32D0000}"/>
    <cellStyle name="Normal 2 2 2 2 2 2 28 11 2 2 2 2 4" xfId="11697" xr:uid="{00000000-0005-0000-0000-0000B42D0000}"/>
    <cellStyle name="Normal 2 2 2 2 2 2 28 11 2 2 2 3" xfId="11698" xr:uid="{00000000-0005-0000-0000-0000B52D0000}"/>
    <cellStyle name="Normal 2 2 2 2 2 2 28 11 2 2 2 4" xfId="11699" xr:uid="{00000000-0005-0000-0000-0000B62D0000}"/>
    <cellStyle name="Normal 2 2 2 2 2 2 28 11 2 2 2 5" xfId="11700" xr:uid="{00000000-0005-0000-0000-0000B72D0000}"/>
    <cellStyle name="Normal 2 2 2 2 2 2 28 11 2 2 2 6" xfId="11701" xr:uid="{00000000-0005-0000-0000-0000B82D0000}"/>
    <cellStyle name="Normal 2 2 2 2 2 2 28 11 2 2 3" xfId="11702" xr:uid="{00000000-0005-0000-0000-0000B92D0000}"/>
    <cellStyle name="Normal 2 2 2 2 2 2 28 11 2 2 4" xfId="11703" xr:uid="{00000000-0005-0000-0000-0000BA2D0000}"/>
    <cellStyle name="Normal 2 2 2 2 2 2 28 11 2 2 5" xfId="11704" xr:uid="{00000000-0005-0000-0000-0000BB2D0000}"/>
    <cellStyle name="Normal 2 2 2 2 2 2 28 11 2 2 6" xfId="11705" xr:uid="{00000000-0005-0000-0000-0000BC2D0000}"/>
    <cellStyle name="Normal 2 2 2 2 2 2 28 11 2 2 7" xfId="11706" xr:uid="{00000000-0005-0000-0000-0000BD2D0000}"/>
    <cellStyle name="Normal 2 2 2 2 2 2 28 11 2 2 8" xfId="11707" xr:uid="{00000000-0005-0000-0000-0000BE2D0000}"/>
    <cellStyle name="Normal 2 2 2 2 2 2 28 11 2 2 8 2" xfId="11708" xr:uid="{00000000-0005-0000-0000-0000BF2D0000}"/>
    <cellStyle name="Normal 2 2 2 2 2 2 28 11 2 2 8 3" xfId="11709" xr:uid="{00000000-0005-0000-0000-0000C02D0000}"/>
    <cellStyle name="Normal 2 2 2 2 2 2 28 11 2 2 8 4" xfId="11710" xr:uid="{00000000-0005-0000-0000-0000C12D0000}"/>
    <cellStyle name="Normal 2 2 2 2 2 2 28 11 2 2 9" xfId="11711" xr:uid="{00000000-0005-0000-0000-0000C22D0000}"/>
    <cellStyle name="Normal 2 2 2 2 2 2 28 11 2 3" xfId="11712" xr:uid="{00000000-0005-0000-0000-0000C32D0000}"/>
    <cellStyle name="Normal 2 2 2 2 2 2 28 11 2 3 2" xfId="11713" xr:uid="{00000000-0005-0000-0000-0000C42D0000}"/>
    <cellStyle name="Normal 2 2 2 2 2 2 28 11 2 3 2 2" xfId="11714" xr:uid="{00000000-0005-0000-0000-0000C52D0000}"/>
    <cellStyle name="Normal 2 2 2 2 2 2 28 11 2 3 2 3" xfId="11715" xr:uid="{00000000-0005-0000-0000-0000C62D0000}"/>
    <cellStyle name="Normal 2 2 2 2 2 2 28 11 2 3 2 4" xfId="11716" xr:uid="{00000000-0005-0000-0000-0000C72D0000}"/>
    <cellStyle name="Normal 2 2 2 2 2 2 28 11 2 3 3" xfId="11717" xr:uid="{00000000-0005-0000-0000-0000C82D0000}"/>
    <cellStyle name="Normal 2 2 2 2 2 2 28 11 2 3 4" xfId="11718" xr:uid="{00000000-0005-0000-0000-0000C92D0000}"/>
    <cellStyle name="Normal 2 2 2 2 2 2 28 11 2 3 5" xfId="11719" xr:uid="{00000000-0005-0000-0000-0000CA2D0000}"/>
    <cellStyle name="Normal 2 2 2 2 2 2 28 11 2 3 6" xfId="11720" xr:uid="{00000000-0005-0000-0000-0000CB2D0000}"/>
    <cellStyle name="Normal 2 2 2 2 2 2 28 11 2 4" xfId="11721" xr:uid="{00000000-0005-0000-0000-0000CC2D0000}"/>
    <cellStyle name="Normal 2 2 2 2 2 2 28 11 2 5" xfId="11722" xr:uid="{00000000-0005-0000-0000-0000CD2D0000}"/>
    <cellStyle name="Normal 2 2 2 2 2 2 28 11 2 6" xfId="11723" xr:uid="{00000000-0005-0000-0000-0000CE2D0000}"/>
    <cellStyle name="Normal 2 2 2 2 2 2 28 11 2 7" xfId="11724" xr:uid="{00000000-0005-0000-0000-0000CF2D0000}"/>
    <cellStyle name="Normal 2 2 2 2 2 2 28 11 2 8" xfId="11725" xr:uid="{00000000-0005-0000-0000-0000D02D0000}"/>
    <cellStyle name="Normal 2 2 2 2 2 2 28 11 2 8 2" xfId="11726" xr:uid="{00000000-0005-0000-0000-0000D12D0000}"/>
    <cellStyle name="Normal 2 2 2 2 2 2 28 11 2 8 3" xfId="11727" xr:uid="{00000000-0005-0000-0000-0000D22D0000}"/>
    <cellStyle name="Normal 2 2 2 2 2 2 28 11 2 8 4" xfId="11728" xr:uid="{00000000-0005-0000-0000-0000D32D0000}"/>
    <cellStyle name="Normal 2 2 2 2 2 2 28 11 2 9" xfId="11729" xr:uid="{00000000-0005-0000-0000-0000D42D0000}"/>
    <cellStyle name="Normal 2 2 2 2 2 2 28 11 3" xfId="11730" xr:uid="{00000000-0005-0000-0000-0000D52D0000}"/>
    <cellStyle name="Normal 2 2 2 2 2 2 28 11 4" xfId="11731" xr:uid="{00000000-0005-0000-0000-0000D62D0000}"/>
    <cellStyle name="Normal 2 2 2 2 2 2 28 11 5" xfId="11732" xr:uid="{00000000-0005-0000-0000-0000D72D0000}"/>
    <cellStyle name="Normal 2 2 2 2 2 2 28 11 5 2" xfId="11733" xr:uid="{00000000-0005-0000-0000-0000D82D0000}"/>
    <cellStyle name="Normal 2 2 2 2 2 2 28 11 5 2 2" xfId="11734" xr:uid="{00000000-0005-0000-0000-0000D92D0000}"/>
    <cellStyle name="Normal 2 2 2 2 2 2 28 11 5 2 3" xfId="11735" xr:uid="{00000000-0005-0000-0000-0000DA2D0000}"/>
    <cellStyle name="Normal 2 2 2 2 2 2 28 11 5 2 4" xfId="11736" xr:uid="{00000000-0005-0000-0000-0000DB2D0000}"/>
    <cellStyle name="Normal 2 2 2 2 2 2 28 11 5 3" xfId="11737" xr:uid="{00000000-0005-0000-0000-0000DC2D0000}"/>
    <cellStyle name="Normal 2 2 2 2 2 2 28 11 5 4" xfId="11738" xr:uid="{00000000-0005-0000-0000-0000DD2D0000}"/>
    <cellStyle name="Normal 2 2 2 2 2 2 28 11 5 5" xfId="11739" xr:uid="{00000000-0005-0000-0000-0000DE2D0000}"/>
    <cellStyle name="Normal 2 2 2 2 2 2 28 11 5 6" xfId="11740" xr:uid="{00000000-0005-0000-0000-0000DF2D0000}"/>
    <cellStyle name="Normal 2 2 2 2 2 2 28 11 6" xfId="11741" xr:uid="{00000000-0005-0000-0000-0000E02D0000}"/>
    <cellStyle name="Normal 2 2 2 2 2 2 28 11 7" xfId="11742" xr:uid="{00000000-0005-0000-0000-0000E12D0000}"/>
    <cellStyle name="Normal 2 2 2 2 2 2 28 11 8" xfId="11743" xr:uid="{00000000-0005-0000-0000-0000E22D0000}"/>
    <cellStyle name="Normal 2 2 2 2 2 2 28 11 9" xfId="11744" xr:uid="{00000000-0005-0000-0000-0000E32D0000}"/>
    <cellStyle name="Normal 2 2 2 2 2 2 28 12" xfId="11745" xr:uid="{00000000-0005-0000-0000-0000E42D0000}"/>
    <cellStyle name="Normal 2 2 2 2 2 2 28 13" xfId="11746" xr:uid="{00000000-0005-0000-0000-0000E52D0000}"/>
    <cellStyle name="Normal 2 2 2 2 2 2 28 13 10" xfId="11747" xr:uid="{00000000-0005-0000-0000-0000E62D0000}"/>
    <cellStyle name="Normal 2 2 2 2 2 2 28 13 11" xfId="11748" xr:uid="{00000000-0005-0000-0000-0000E72D0000}"/>
    <cellStyle name="Normal 2 2 2 2 2 2 28 13 2" xfId="11749" xr:uid="{00000000-0005-0000-0000-0000E82D0000}"/>
    <cellStyle name="Normal 2 2 2 2 2 2 28 13 2 10" xfId="11750" xr:uid="{00000000-0005-0000-0000-0000E92D0000}"/>
    <cellStyle name="Normal 2 2 2 2 2 2 28 13 2 11" xfId="11751" xr:uid="{00000000-0005-0000-0000-0000EA2D0000}"/>
    <cellStyle name="Normal 2 2 2 2 2 2 28 13 2 2" xfId="11752" xr:uid="{00000000-0005-0000-0000-0000EB2D0000}"/>
    <cellStyle name="Normal 2 2 2 2 2 2 28 13 2 2 2" xfId="11753" xr:uid="{00000000-0005-0000-0000-0000EC2D0000}"/>
    <cellStyle name="Normal 2 2 2 2 2 2 28 13 2 2 2 2" xfId="11754" xr:uid="{00000000-0005-0000-0000-0000ED2D0000}"/>
    <cellStyle name="Normal 2 2 2 2 2 2 28 13 2 2 2 3" xfId="11755" xr:uid="{00000000-0005-0000-0000-0000EE2D0000}"/>
    <cellStyle name="Normal 2 2 2 2 2 2 28 13 2 2 2 4" xfId="11756" xr:uid="{00000000-0005-0000-0000-0000EF2D0000}"/>
    <cellStyle name="Normal 2 2 2 2 2 2 28 13 2 2 3" xfId="11757" xr:uid="{00000000-0005-0000-0000-0000F02D0000}"/>
    <cellStyle name="Normal 2 2 2 2 2 2 28 13 2 2 4" xfId="11758" xr:uid="{00000000-0005-0000-0000-0000F12D0000}"/>
    <cellStyle name="Normal 2 2 2 2 2 2 28 13 2 2 5" xfId="11759" xr:uid="{00000000-0005-0000-0000-0000F22D0000}"/>
    <cellStyle name="Normal 2 2 2 2 2 2 28 13 2 2 6" xfId="11760" xr:uid="{00000000-0005-0000-0000-0000F32D0000}"/>
    <cellStyle name="Normal 2 2 2 2 2 2 28 13 2 3" xfId="11761" xr:uid="{00000000-0005-0000-0000-0000F42D0000}"/>
    <cellStyle name="Normal 2 2 2 2 2 2 28 13 2 4" xfId="11762" xr:uid="{00000000-0005-0000-0000-0000F52D0000}"/>
    <cellStyle name="Normal 2 2 2 2 2 2 28 13 2 5" xfId="11763" xr:uid="{00000000-0005-0000-0000-0000F62D0000}"/>
    <cellStyle name="Normal 2 2 2 2 2 2 28 13 2 6" xfId="11764" xr:uid="{00000000-0005-0000-0000-0000F72D0000}"/>
    <cellStyle name="Normal 2 2 2 2 2 2 28 13 2 7" xfId="11765" xr:uid="{00000000-0005-0000-0000-0000F82D0000}"/>
    <cellStyle name="Normal 2 2 2 2 2 2 28 13 2 8" xfId="11766" xr:uid="{00000000-0005-0000-0000-0000F92D0000}"/>
    <cellStyle name="Normal 2 2 2 2 2 2 28 13 2 8 2" xfId="11767" xr:uid="{00000000-0005-0000-0000-0000FA2D0000}"/>
    <cellStyle name="Normal 2 2 2 2 2 2 28 13 2 8 3" xfId="11768" xr:uid="{00000000-0005-0000-0000-0000FB2D0000}"/>
    <cellStyle name="Normal 2 2 2 2 2 2 28 13 2 8 4" xfId="11769" xr:uid="{00000000-0005-0000-0000-0000FC2D0000}"/>
    <cellStyle name="Normal 2 2 2 2 2 2 28 13 2 9" xfId="11770" xr:uid="{00000000-0005-0000-0000-0000FD2D0000}"/>
    <cellStyle name="Normal 2 2 2 2 2 2 28 13 3" xfId="11771" xr:uid="{00000000-0005-0000-0000-0000FE2D0000}"/>
    <cellStyle name="Normal 2 2 2 2 2 2 28 13 3 2" xfId="11772" xr:uid="{00000000-0005-0000-0000-0000FF2D0000}"/>
    <cellStyle name="Normal 2 2 2 2 2 2 28 13 3 2 2" xfId="11773" xr:uid="{00000000-0005-0000-0000-0000002E0000}"/>
    <cellStyle name="Normal 2 2 2 2 2 2 28 13 3 2 3" xfId="11774" xr:uid="{00000000-0005-0000-0000-0000012E0000}"/>
    <cellStyle name="Normal 2 2 2 2 2 2 28 13 3 2 4" xfId="11775" xr:uid="{00000000-0005-0000-0000-0000022E0000}"/>
    <cellStyle name="Normal 2 2 2 2 2 2 28 13 3 3" xfId="11776" xr:uid="{00000000-0005-0000-0000-0000032E0000}"/>
    <cellStyle name="Normal 2 2 2 2 2 2 28 13 3 4" xfId="11777" xr:uid="{00000000-0005-0000-0000-0000042E0000}"/>
    <cellStyle name="Normal 2 2 2 2 2 2 28 13 3 5" xfId="11778" xr:uid="{00000000-0005-0000-0000-0000052E0000}"/>
    <cellStyle name="Normal 2 2 2 2 2 2 28 13 3 6" xfId="11779" xr:uid="{00000000-0005-0000-0000-0000062E0000}"/>
    <cellStyle name="Normal 2 2 2 2 2 2 28 13 4" xfId="11780" xr:uid="{00000000-0005-0000-0000-0000072E0000}"/>
    <cellStyle name="Normal 2 2 2 2 2 2 28 13 5" xfId="11781" xr:uid="{00000000-0005-0000-0000-0000082E0000}"/>
    <cellStyle name="Normal 2 2 2 2 2 2 28 13 6" xfId="11782" xr:uid="{00000000-0005-0000-0000-0000092E0000}"/>
    <cellStyle name="Normal 2 2 2 2 2 2 28 13 7" xfId="11783" xr:uid="{00000000-0005-0000-0000-00000A2E0000}"/>
    <cellStyle name="Normal 2 2 2 2 2 2 28 13 8" xfId="11784" xr:uid="{00000000-0005-0000-0000-00000B2E0000}"/>
    <cellStyle name="Normal 2 2 2 2 2 2 28 13 8 2" xfId="11785" xr:uid="{00000000-0005-0000-0000-00000C2E0000}"/>
    <cellStyle name="Normal 2 2 2 2 2 2 28 13 8 3" xfId="11786" xr:uid="{00000000-0005-0000-0000-00000D2E0000}"/>
    <cellStyle name="Normal 2 2 2 2 2 2 28 13 8 4" xfId="11787" xr:uid="{00000000-0005-0000-0000-00000E2E0000}"/>
    <cellStyle name="Normal 2 2 2 2 2 2 28 13 9" xfId="11788" xr:uid="{00000000-0005-0000-0000-00000F2E0000}"/>
    <cellStyle name="Normal 2 2 2 2 2 2 28 14" xfId="11789" xr:uid="{00000000-0005-0000-0000-0000102E0000}"/>
    <cellStyle name="Normal 2 2 2 2 2 2 28 15" xfId="11790" xr:uid="{00000000-0005-0000-0000-0000112E0000}"/>
    <cellStyle name="Normal 2 2 2 2 2 2 28 15 2" xfId="11791" xr:uid="{00000000-0005-0000-0000-0000122E0000}"/>
    <cellStyle name="Normal 2 2 2 2 2 2 28 15 2 2" xfId="11792" xr:uid="{00000000-0005-0000-0000-0000132E0000}"/>
    <cellStyle name="Normal 2 2 2 2 2 2 28 15 2 3" xfId="11793" xr:uid="{00000000-0005-0000-0000-0000142E0000}"/>
    <cellStyle name="Normal 2 2 2 2 2 2 28 15 2 4" xfId="11794" xr:uid="{00000000-0005-0000-0000-0000152E0000}"/>
    <cellStyle name="Normal 2 2 2 2 2 2 28 15 3" xfId="11795" xr:uid="{00000000-0005-0000-0000-0000162E0000}"/>
    <cellStyle name="Normal 2 2 2 2 2 2 28 15 4" xfId="11796" xr:uid="{00000000-0005-0000-0000-0000172E0000}"/>
    <cellStyle name="Normal 2 2 2 2 2 2 28 15 5" xfId="11797" xr:uid="{00000000-0005-0000-0000-0000182E0000}"/>
    <cellStyle name="Normal 2 2 2 2 2 2 28 15 6" xfId="11798" xr:uid="{00000000-0005-0000-0000-0000192E0000}"/>
    <cellStyle name="Normal 2 2 2 2 2 2 28 16" xfId="11799" xr:uid="{00000000-0005-0000-0000-00001A2E0000}"/>
    <cellStyle name="Normal 2 2 2 2 2 2 28 17" xfId="11800" xr:uid="{00000000-0005-0000-0000-00001B2E0000}"/>
    <cellStyle name="Normal 2 2 2 2 2 2 28 18" xfId="11801" xr:uid="{00000000-0005-0000-0000-00001C2E0000}"/>
    <cellStyle name="Normal 2 2 2 2 2 2 28 19" xfId="11802" xr:uid="{00000000-0005-0000-0000-00001D2E0000}"/>
    <cellStyle name="Normal 2 2 2 2 2 2 28 2" xfId="11803" xr:uid="{00000000-0005-0000-0000-00001E2E0000}"/>
    <cellStyle name="Normal 2 2 2 2 2 2 28 2 10" xfId="11804" xr:uid="{00000000-0005-0000-0000-00001F2E0000}"/>
    <cellStyle name="Normal 2 2 2 2 2 2 28 2 11" xfId="11805" xr:uid="{00000000-0005-0000-0000-0000202E0000}"/>
    <cellStyle name="Normal 2 2 2 2 2 2 28 2 12" xfId="11806" xr:uid="{00000000-0005-0000-0000-0000212E0000}"/>
    <cellStyle name="Normal 2 2 2 2 2 2 28 2 13" xfId="11807" xr:uid="{00000000-0005-0000-0000-0000222E0000}"/>
    <cellStyle name="Normal 2 2 2 2 2 2 28 2 13 2" xfId="11808" xr:uid="{00000000-0005-0000-0000-0000232E0000}"/>
    <cellStyle name="Normal 2 2 2 2 2 2 28 2 13 3" xfId="11809" xr:uid="{00000000-0005-0000-0000-0000242E0000}"/>
    <cellStyle name="Normal 2 2 2 2 2 2 28 2 13 4" xfId="11810" xr:uid="{00000000-0005-0000-0000-0000252E0000}"/>
    <cellStyle name="Normal 2 2 2 2 2 2 28 2 14" xfId="11811" xr:uid="{00000000-0005-0000-0000-0000262E0000}"/>
    <cellStyle name="Normal 2 2 2 2 2 2 28 2 15" xfId="11812" xr:uid="{00000000-0005-0000-0000-0000272E0000}"/>
    <cellStyle name="Normal 2 2 2 2 2 2 28 2 16" xfId="11813" xr:uid="{00000000-0005-0000-0000-0000282E0000}"/>
    <cellStyle name="Normal 2 2 2 2 2 2 28 2 2" xfId="11814" xr:uid="{00000000-0005-0000-0000-0000292E0000}"/>
    <cellStyle name="Normal 2 2 2 2 2 2 28 2 2 10" xfId="11815" xr:uid="{00000000-0005-0000-0000-00002A2E0000}"/>
    <cellStyle name="Normal 2 2 2 2 2 2 28 2 2 11" xfId="11816" xr:uid="{00000000-0005-0000-0000-00002B2E0000}"/>
    <cellStyle name="Normal 2 2 2 2 2 2 28 2 2 11 2" xfId="11817" xr:uid="{00000000-0005-0000-0000-00002C2E0000}"/>
    <cellStyle name="Normal 2 2 2 2 2 2 28 2 2 11 3" xfId="11818" xr:uid="{00000000-0005-0000-0000-00002D2E0000}"/>
    <cellStyle name="Normal 2 2 2 2 2 2 28 2 2 11 4" xfId="11819" xr:uid="{00000000-0005-0000-0000-00002E2E0000}"/>
    <cellStyle name="Normal 2 2 2 2 2 2 28 2 2 12" xfId="11820" xr:uid="{00000000-0005-0000-0000-00002F2E0000}"/>
    <cellStyle name="Normal 2 2 2 2 2 2 28 2 2 13" xfId="11821" xr:uid="{00000000-0005-0000-0000-0000302E0000}"/>
    <cellStyle name="Normal 2 2 2 2 2 2 28 2 2 14" xfId="11822" xr:uid="{00000000-0005-0000-0000-0000312E0000}"/>
    <cellStyle name="Normal 2 2 2 2 2 2 28 2 2 2" xfId="11823" xr:uid="{00000000-0005-0000-0000-0000322E0000}"/>
    <cellStyle name="Normal 2 2 2 2 2 2 28 2 2 2 10" xfId="11824" xr:uid="{00000000-0005-0000-0000-0000332E0000}"/>
    <cellStyle name="Normal 2 2 2 2 2 2 28 2 2 2 11" xfId="11825" xr:uid="{00000000-0005-0000-0000-0000342E0000}"/>
    <cellStyle name="Normal 2 2 2 2 2 2 28 2 2 2 2" xfId="11826" xr:uid="{00000000-0005-0000-0000-0000352E0000}"/>
    <cellStyle name="Normal 2 2 2 2 2 2 28 2 2 2 2 10" xfId="11827" xr:uid="{00000000-0005-0000-0000-0000362E0000}"/>
    <cellStyle name="Normal 2 2 2 2 2 2 28 2 2 2 2 11" xfId="11828" xr:uid="{00000000-0005-0000-0000-0000372E0000}"/>
    <cellStyle name="Normal 2 2 2 2 2 2 28 2 2 2 2 2" xfId="11829" xr:uid="{00000000-0005-0000-0000-0000382E0000}"/>
    <cellStyle name="Normal 2 2 2 2 2 2 28 2 2 2 2 2 2" xfId="11830" xr:uid="{00000000-0005-0000-0000-0000392E0000}"/>
    <cellStyle name="Normal 2 2 2 2 2 2 28 2 2 2 2 2 2 2" xfId="11831" xr:uid="{00000000-0005-0000-0000-00003A2E0000}"/>
    <cellStyle name="Normal 2 2 2 2 2 2 28 2 2 2 2 2 2 3" xfId="11832" xr:uid="{00000000-0005-0000-0000-00003B2E0000}"/>
    <cellStyle name="Normal 2 2 2 2 2 2 28 2 2 2 2 2 2 4" xfId="11833" xr:uid="{00000000-0005-0000-0000-00003C2E0000}"/>
    <cellStyle name="Normal 2 2 2 2 2 2 28 2 2 2 2 2 3" xfId="11834" xr:uid="{00000000-0005-0000-0000-00003D2E0000}"/>
    <cellStyle name="Normal 2 2 2 2 2 2 28 2 2 2 2 2 4" xfId="11835" xr:uid="{00000000-0005-0000-0000-00003E2E0000}"/>
    <cellStyle name="Normal 2 2 2 2 2 2 28 2 2 2 2 2 5" xfId="11836" xr:uid="{00000000-0005-0000-0000-00003F2E0000}"/>
    <cellStyle name="Normal 2 2 2 2 2 2 28 2 2 2 2 2 6" xfId="11837" xr:uid="{00000000-0005-0000-0000-0000402E0000}"/>
    <cellStyle name="Normal 2 2 2 2 2 2 28 2 2 2 2 3" xfId="11838" xr:uid="{00000000-0005-0000-0000-0000412E0000}"/>
    <cellStyle name="Normal 2 2 2 2 2 2 28 2 2 2 2 4" xfId="11839" xr:uid="{00000000-0005-0000-0000-0000422E0000}"/>
    <cellStyle name="Normal 2 2 2 2 2 2 28 2 2 2 2 5" xfId="11840" xr:uid="{00000000-0005-0000-0000-0000432E0000}"/>
    <cellStyle name="Normal 2 2 2 2 2 2 28 2 2 2 2 6" xfId="11841" xr:uid="{00000000-0005-0000-0000-0000442E0000}"/>
    <cellStyle name="Normal 2 2 2 2 2 2 28 2 2 2 2 7" xfId="11842" xr:uid="{00000000-0005-0000-0000-0000452E0000}"/>
    <cellStyle name="Normal 2 2 2 2 2 2 28 2 2 2 2 8" xfId="11843" xr:uid="{00000000-0005-0000-0000-0000462E0000}"/>
    <cellStyle name="Normal 2 2 2 2 2 2 28 2 2 2 2 8 2" xfId="11844" xr:uid="{00000000-0005-0000-0000-0000472E0000}"/>
    <cellStyle name="Normal 2 2 2 2 2 2 28 2 2 2 2 8 3" xfId="11845" xr:uid="{00000000-0005-0000-0000-0000482E0000}"/>
    <cellStyle name="Normal 2 2 2 2 2 2 28 2 2 2 2 8 4" xfId="11846" xr:uid="{00000000-0005-0000-0000-0000492E0000}"/>
    <cellStyle name="Normal 2 2 2 2 2 2 28 2 2 2 2 9" xfId="11847" xr:uid="{00000000-0005-0000-0000-00004A2E0000}"/>
    <cellStyle name="Normal 2 2 2 2 2 2 28 2 2 2 3" xfId="11848" xr:uid="{00000000-0005-0000-0000-00004B2E0000}"/>
    <cellStyle name="Normal 2 2 2 2 2 2 28 2 2 2 3 2" xfId="11849" xr:uid="{00000000-0005-0000-0000-00004C2E0000}"/>
    <cellStyle name="Normal 2 2 2 2 2 2 28 2 2 2 3 2 2" xfId="11850" xr:uid="{00000000-0005-0000-0000-00004D2E0000}"/>
    <cellStyle name="Normal 2 2 2 2 2 2 28 2 2 2 3 2 3" xfId="11851" xr:uid="{00000000-0005-0000-0000-00004E2E0000}"/>
    <cellStyle name="Normal 2 2 2 2 2 2 28 2 2 2 3 2 4" xfId="11852" xr:uid="{00000000-0005-0000-0000-00004F2E0000}"/>
    <cellStyle name="Normal 2 2 2 2 2 2 28 2 2 2 3 3" xfId="11853" xr:uid="{00000000-0005-0000-0000-0000502E0000}"/>
    <cellStyle name="Normal 2 2 2 2 2 2 28 2 2 2 3 4" xfId="11854" xr:uid="{00000000-0005-0000-0000-0000512E0000}"/>
    <cellStyle name="Normal 2 2 2 2 2 2 28 2 2 2 3 5" xfId="11855" xr:uid="{00000000-0005-0000-0000-0000522E0000}"/>
    <cellStyle name="Normal 2 2 2 2 2 2 28 2 2 2 3 6" xfId="11856" xr:uid="{00000000-0005-0000-0000-0000532E0000}"/>
    <cellStyle name="Normal 2 2 2 2 2 2 28 2 2 2 4" xfId="11857" xr:uid="{00000000-0005-0000-0000-0000542E0000}"/>
    <cellStyle name="Normal 2 2 2 2 2 2 28 2 2 2 5" xfId="11858" xr:uid="{00000000-0005-0000-0000-0000552E0000}"/>
    <cellStyle name="Normal 2 2 2 2 2 2 28 2 2 2 6" xfId="11859" xr:uid="{00000000-0005-0000-0000-0000562E0000}"/>
    <cellStyle name="Normal 2 2 2 2 2 2 28 2 2 2 7" xfId="11860" xr:uid="{00000000-0005-0000-0000-0000572E0000}"/>
    <cellStyle name="Normal 2 2 2 2 2 2 28 2 2 2 8" xfId="11861" xr:uid="{00000000-0005-0000-0000-0000582E0000}"/>
    <cellStyle name="Normal 2 2 2 2 2 2 28 2 2 2 8 2" xfId="11862" xr:uid="{00000000-0005-0000-0000-0000592E0000}"/>
    <cellStyle name="Normal 2 2 2 2 2 2 28 2 2 2 8 3" xfId="11863" xr:uid="{00000000-0005-0000-0000-00005A2E0000}"/>
    <cellStyle name="Normal 2 2 2 2 2 2 28 2 2 2 8 4" xfId="11864" xr:uid="{00000000-0005-0000-0000-00005B2E0000}"/>
    <cellStyle name="Normal 2 2 2 2 2 2 28 2 2 2 9" xfId="11865" xr:uid="{00000000-0005-0000-0000-00005C2E0000}"/>
    <cellStyle name="Normal 2 2 2 2 2 2 28 2 2 3" xfId="11866" xr:uid="{00000000-0005-0000-0000-00005D2E0000}"/>
    <cellStyle name="Normal 2 2 2 2 2 2 28 2 2 4" xfId="11867" xr:uid="{00000000-0005-0000-0000-00005E2E0000}"/>
    <cellStyle name="Normal 2 2 2 2 2 2 28 2 2 5" xfId="11868" xr:uid="{00000000-0005-0000-0000-00005F2E0000}"/>
    <cellStyle name="Normal 2 2 2 2 2 2 28 2 2 5 2" xfId="11869" xr:uid="{00000000-0005-0000-0000-0000602E0000}"/>
    <cellStyle name="Normal 2 2 2 2 2 2 28 2 2 5 2 2" xfId="11870" xr:uid="{00000000-0005-0000-0000-0000612E0000}"/>
    <cellStyle name="Normal 2 2 2 2 2 2 28 2 2 5 2 3" xfId="11871" xr:uid="{00000000-0005-0000-0000-0000622E0000}"/>
    <cellStyle name="Normal 2 2 2 2 2 2 28 2 2 5 2 4" xfId="11872" xr:uid="{00000000-0005-0000-0000-0000632E0000}"/>
    <cellStyle name="Normal 2 2 2 2 2 2 28 2 2 5 3" xfId="11873" xr:uid="{00000000-0005-0000-0000-0000642E0000}"/>
    <cellStyle name="Normal 2 2 2 2 2 2 28 2 2 5 4" xfId="11874" xr:uid="{00000000-0005-0000-0000-0000652E0000}"/>
    <cellStyle name="Normal 2 2 2 2 2 2 28 2 2 5 5" xfId="11875" xr:uid="{00000000-0005-0000-0000-0000662E0000}"/>
    <cellStyle name="Normal 2 2 2 2 2 2 28 2 2 5 6" xfId="11876" xr:uid="{00000000-0005-0000-0000-0000672E0000}"/>
    <cellStyle name="Normal 2 2 2 2 2 2 28 2 2 6" xfId="11877" xr:uid="{00000000-0005-0000-0000-0000682E0000}"/>
    <cellStyle name="Normal 2 2 2 2 2 2 28 2 2 7" xfId="11878" xr:uid="{00000000-0005-0000-0000-0000692E0000}"/>
    <cellStyle name="Normal 2 2 2 2 2 2 28 2 2 8" xfId="11879" xr:uid="{00000000-0005-0000-0000-00006A2E0000}"/>
    <cellStyle name="Normal 2 2 2 2 2 2 28 2 2 9" xfId="11880" xr:uid="{00000000-0005-0000-0000-00006B2E0000}"/>
    <cellStyle name="Normal 2 2 2 2 2 2 28 2 3" xfId="11881" xr:uid="{00000000-0005-0000-0000-00006C2E0000}"/>
    <cellStyle name="Normal 2 2 2 2 2 2 28 2 4" xfId="11882" xr:uid="{00000000-0005-0000-0000-00006D2E0000}"/>
    <cellStyle name="Normal 2 2 2 2 2 2 28 2 5" xfId="11883" xr:uid="{00000000-0005-0000-0000-00006E2E0000}"/>
    <cellStyle name="Normal 2 2 2 2 2 2 28 2 5 10" xfId="11884" xr:uid="{00000000-0005-0000-0000-00006F2E0000}"/>
    <cellStyle name="Normal 2 2 2 2 2 2 28 2 5 11" xfId="11885" xr:uid="{00000000-0005-0000-0000-0000702E0000}"/>
    <cellStyle name="Normal 2 2 2 2 2 2 28 2 5 2" xfId="11886" xr:uid="{00000000-0005-0000-0000-0000712E0000}"/>
    <cellStyle name="Normal 2 2 2 2 2 2 28 2 5 2 10" xfId="11887" xr:uid="{00000000-0005-0000-0000-0000722E0000}"/>
    <cellStyle name="Normal 2 2 2 2 2 2 28 2 5 2 11" xfId="11888" xr:uid="{00000000-0005-0000-0000-0000732E0000}"/>
    <cellStyle name="Normal 2 2 2 2 2 2 28 2 5 2 2" xfId="11889" xr:uid="{00000000-0005-0000-0000-0000742E0000}"/>
    <cellStyle name="Normal 2 2 2 2 2 2 28 2 5 2 2 2" xfId="11890" xr:uid="{00000000-0005-0000-0000-0000752E0000}"/>
    <cellStyle name="Normal 2 2 2 2 2 2 28 2 5 2 2 2 2" xfId="11891" xr:uid="{00000000-0005-0000-0000-0000762E0000}"/>
    <cellStyle name="Normal 2 2 2 2 2 2 28 2 5 2 2 2 3" xfId="11892" xr:uid="{00000000-0005-0000-0000-0000772E0000}"/>
    <cellStyle name="Normal 2 2 2 2 2 2 28 2 5 2 2 2 4" xfId="11893" xr:uid="{00000000-0005-0000-0000-0000782E0000}"/>
    <cellStyle name="Normal 2 2 2 2 2 2 28 2 5 2 2 3" xfId="11894" xr:uid="{00000000-0005-0000-0000-0000792E0000}"/>
    <cellStyle name="Normal 2 2 2 2 2 2 28 2 5 2 2 4" xfId="11895" xr:uid="{00000000-0005-0000-0000-00007A2E0000}"/>
    <cellStyle name="Normal 2 2 2 2 2 2 28 2 5 2 2 5" xfId="11896" xr:uid="{00000000-0005-0000-0000-00007B2E0000}"/>
    <cellStyle name="Normal 2 2 2 2 2 2 28 2 5 2 2 6" xfId="11897" xr:uid="{00000000-0005-0000-0000-00007C2E0000}"/>
    <cellStyle name="Normal 2 2 2 2 2 2 28 2 5 2 3" xfId="11898" xr:uid="{00000000-0005-0000-0000-00007D2E0000}"/>
    <cellStyle name="Normal 2 2 2 2 2 2 28 2 5 2 4" xfId="11899" xr:uid="{00000000-0005-0000-0000-00007E2E0000}"/>
    <cellStyle name="Normal 2 2 2 2 2 2 28 2 5 2 5" xfId="11900" xr:uid="{00000000-0005-0000-0000-00007F2E0000}"/>
    <cellStyle name="Normal 2 2 2 2 2 2 28 2 5 2 6" xfId="11901" xr:uid="{00000000-0005-0000-0000-0000802E0000}"/>
    <cellStyle name="Normal 2 2 2 2 2 2 28 2 5 2 7" xfId="11902" xr:uid="{00000000-0005-0000-0000-0000812E0000}"/>
    <cellStyle name="Normal 2 2 2 2 2 2 28 2 5 2 8" xfId="11903" xr:uid="{00000000-0005-0000-0000-0000822E0000}"/>
    <cellStyle name="Normal 2 2 2 2 2 2 28 2 5 2 8 2" xfId="11904" xr:uid="{00000000-0005-0000-0000-0000832E0000}"/>
    <cellStyle name="Normal 2 2 2 2 2 2 28 2 5 2 8 3" xfId="11905" xr:uid="{00000000-0005-0000-0000-0000842E0000}"/>
    <cellStyle name="Normal 2 2 2 2 2 2 28 2 5 2 8 4" xfId="11906" xr:uid="{00000000-0005-0000-0000-0000852E0000}"/>
    <cellStyle name="Normal 2 2 2 2 2 2 28 2 5 2 9" xfId="11907" xr:uid="{00000000-0005-0000-0000-0000862E0000}"/>
    <cellStyle name="Normal 2 2 2 2 2 2 28 2 5 3" xfId="11908" xr:uid="{00000000-0005-0000-0000-0000872E0000}"/>
    <cellStyle name="Normal 2 2 2 2 2 2 28 2 5 3 2" xfId="11909" xr:uid="{00000000-0005-0000-0000-0000882E0000}"/>
    <cellStyle name="Normal 2 2 2 2 2 2 28 2 5 3 2 2" xfId="11910" xr:uid="{00000000-0005-0000-0000-0000892E0000}"/>
    <cellStyle name="Normal 2 2 2 2 2 2 28 2 5 3 2 3" xfId="11911" xr:uid="{00000000-0005-0000-0000-00008A2E0000}"/>
    <cellStyle name="Normal 2 2 2 2 2 2 28 2 5 3 2 4" xfId="11912" xr:uid="{00000000-0005-0000-0000-00008B2E0000}"/>
    <cellStyle name="Normal 2 2 2 2 2 2 28 2 5 3 3" xfId="11913" xr:uid="{00000000-0005-0000-0000-00008C2E0000}"/>
    <cellStyle name="Normal 2 2 2 2 2 2 28 2 5 3 4" xfId="11914" xr:uid="{00000000-0005-0000-0000-00008D2E0000}"/>
    <cellStyle name="Normal 2 2 2 2 2 2 28 2 5 3 5" xfId="11915" xr:uid="{00000000-0005-0000-0000-00008E2E0000}"/>
    <cellStyle name="Normal 2 2 2 2 2 2 28 2 5 3 6" xfId="11916" xr:uid="{00000000-0005-0000-0000-00008F2E0000}"/>
    <cellStyle name="Normal 2 2 2 2 2 2 28 2 5 4" xfId="11917" xr:uid="{00000000-0005-0000-0000-0000902E0000}"/>
    <cellStyle name="Normal 2 2 2 2 2 2 28 2 5 5" xfId="11918" xr:uid="{00000000-0005-0000-0000-0000912E0000}"/>
    <cellStyle name="Normal 2 2 2 2 2 2 28 2 5 6" xfId="11919" xr:uid="{00000000-0005-0000-0000-0000922E0000}"/>
    <cellStyle name="Normal 2 2 2 2 2 2 28 2 5 7" xfId="11920" xr:uid="{00000000-0005-0000-0000-0000932E0000}"/>
    <cellStyle name="Normal 2 2 2 2 2 2 28 2 5 8" xfId="11921" xr:uid="{00000000-0005-0000-0000-0000942E0000}"/>
    <cellStyle name="Normal 2 2 2 2 2 2 28 2 5 8 2" xfId="11922" xr:uid="{00000000-0005-0000-0000-0000952E0000}"/>
    <cellStyle name="Normal 2 2 2 2 2 2 28 2 5 8 3" xfId="11923" xr:uid="{00000000-0005-0000-0000-0000962E0000}"/>
    <cellStyle name="Normal 2 2 2 2 2 2 28 2 5 8 4" xfId="11924" xr:uid="{00000000-0005-0000-0000-0000972E0000}"/>
    <cellStyle name="Normal 2 2 2 2 2 2 28 2 5 9" xfId="11925" xr:uid="{00000000-0005-0000-0000-0000982E0000}"/>
    <cellStyle name="Normal 2 2 2 2 2 2 28 2 6" xfId="11926" xr:uid="{00000000-0005-0000-0000-0000992E0000}"/>
    <cellStyle name="Normal 2 2 2 2 2 2 28 2 7" xfId="11927" xr:uid="{00000000-0005-0000-0000-00009A2E0000}"/>
    <cellStyle name="Normal 2 2 2 2 2 2 28 2 7 2" xfId="11928" xr:uid="{00000000-0005-0000-0000-00009B2E0000}"/>
    <cellStyle name="Normal 2 2 2 2 2 2 28 2 7 2 2" xfId="11929" xr:uid="{00000000-0005-0000-0000-00009C2E0000}"/>
    <cellStyle name="Normal 2 2 2 2 2 2 28 2 7 2 3" xfId="11930" xr:uid="{00000000-0005-0000-0000-00009D2E0000}"/>
    <cellStyle name="Normal 2 2 2 2 2 2 28 2 7 2 4" xfId="11931" xr:uid="{00000000-0005-0000-0000-00009E2E0000}"/>
    <cellStyle name="Normal 2 2 2 2 2 2 28 2 7 3" xfId="11932" xr:uid="{00000000-0005-0000-0000-00009F2E0000}"/>
    <cellStyle name="Normal 2 2 2 2 2 2 28 2 7 4" xfId="11933" xr:uid="{00000000-0005-0000-0000-0000A02E0000}"/>
    <cellStyle name="Normal 2 2 2 2 2 2 28 2 7 5" xfId="11934" xr:uid="{00000000-0005-0000-0000-0000A12E0000}"/>
    <cellStyle name="Normal 2 2 2 2 2 2 28 2 7 6" xfId="11935" xr:uid="{00000000-0005-0000-0000-0000A22E0000}"/>
    <cellStyle name="Normal 2 2 2 2 2 2 28 2 8" xfId="11936" xr:uid="{00000000-0005-0000-0000-0000A32E0000}"/>
    <cellStyle name="Normal 2 2 2 2 2 2 28 2 9" xfId="11937" xr:uid="{00000000-0005-0000-0000-0000A42E0000}"/>
    <cellStyle name="Normal 2 2 2 2 2 2 28 20" xfId="11938" xr:uid="{00000000-0005-0000-0000-0000A52E0000}"/>
    <cellStyle name="Normal 2 2 2 2 2 2 28 21" xfId="11939" xr:uid="{00000000-0005-0000-0000-0000A62E0000}"/>
    <cellStyle name="Normal 2 2 2 2 2 2 28 21 2" xfId="11940" xr:uid="{00000000-0005-0000-0000-0000A72E0000}"/>
    <cellStyle name="Normal 2 2 2 2 2 2 28 21 3" xfId="11941" xr:uid="{00000000-0005-0000-0000-0000A82E0000}"/>
    <cellStyle name="Normal 2 2 2 2 2 2 28 21 4" xfId="11942" xr:uid="{00000000-0005-0000-0000-0000A92E0000}"/>
    <cellStyle name="Normal 2 2 2 2 2 2 28 22" xfId="11943" xr:uid="{00000000-0005-0000-0000-0000AA2E0000}"/>
    <cellStyle name="Normal 2 2 2 2 2 2 28 23" xfId="11944" xr:uid="{00000000-0005-0000-0000-0000AB2E0000}"/>
    <cellStyle name="Normal 2 2 2 2 2 2 28 24" xfId="11945" xr:uid="{00000000-0005-0000-0000-0000AC2E0000}"/>
    <cellStyle name="Normal 2 2 2 2 2 2 28 3" xfId="11946" xr:uid="{00000000-0005-0000-0000-0000AD2E0000}"/>
    <cellStyle name="Normal 2 2 2 2 2 2 28 4" xfId="11947" xr:uid="{00000000-0005-0000-0000-0000AE2E0000}"/>
    <cellStyle name="Normal 2 2 2 2 2 2 28 5" xfId="11948" xr:uid="{00000000-0005-0000-0000-0000AF2E0000}"/>
    <cellStyle name="Normal 2 2 2 2 2 2 28 6" xfId="11949" xr:uid="{00000000-0005-0000-0000-0000B02E0000}"/>
    <cellStyle name="Normal 2 2 2 2 2 2 28 7" xfId="11950" xr:uid="{00000000-0005-0000-0000-0000B12E0000}"/>
    <cellStyle name="Normal 2 2 2 2 2 2 28 8" xfId="11951" xr:uid="{00000000-0005-0000-0000-0000B22E0000}"/>
    <cellStyle name="Normal 2 2 2 2 2 2 28 9" xfId="11952" xr:uid="{00000000-0005-0000-0000-0000B32E0000}"/>
    <cellStyle name="Normal 2 2 2 2 2 2 29" xfId="11953" xr:uid="{00000000-0005-0000-0000-0000B42E0000}"/>
    <cellStyle name="Normal 2 2 2 2 2 2 29 10" xfId="11954" xr:uid="{00000000-0005-0000-0000-0000B52E0000}"/>
    <cellStyle name="Normal 2 2 2 2 2 2 29 11" xfId="11955" xr:uid="{00000000-0005-0000-0000-0000B62E0000}"/>
    <cellStyle name="Normal 2 2 2 2 2 2 29 12" xfId="11956" xr:uid="{00000000-0005-0000-0000-0000B72E0000}"/>
    <cellStyle name="Normal 2 2 2 2 2 2 29 13" xfId="11957" xr:uid="{00000000-0005-0000-0000-0000B82E0000}"/>
    <cellStyle name="Normal 2 2 2 2 2 2 29 13 2" xfId="11958" xr:uid="{00000000-0005-0000-0000-0000B92E0000}"/>
    <cellStyle name="Normal 2 2 2 2 2 2 29 13 3" xfId="11959" xr:uid="{00000000-0005-0000-0000-0000BA2E0000}"/>
    <cellStyle name="Normal 2 2 2 2 2 2 29 13 4" xfId="11960" xr:uid="{00000000-0005-0000-0000-0000BB2E0000}"/>
    <cellStyle name="Normal 2 2 2 2 2 2 29 14" xfId="11961" xr:uid="{00000000-0005-0000-0000-0000BC2E0000}"/>
    <cellStyle name="Normal 2 2 2 2 2 2 29 15" xfId="11962" xr:uid="{00000000-0005-0000-0000-0000BD2E0000}"/>
    <cellStyle name="Normal 2 2 2 2 2 2 29 16" xfId="11963" xr:uid="{00000000-0005-0000-0000-0000BE2E0000}"/>
    <cellStyle name="Normal 2 2 2 2 2 2 29 2" xfId="11964" xr:uid="{00000000-0005-0000-0000-0000BF2E0000}"/>
    <cellStyle name="Normal 2 2 2 2 2 2 29 2 10" xfId="11965" xr:uid="{00000000-0005-0000-0000-0000C02E0000}"/>
    <cellStyle name="Normal 2 2 2 2 2 2 29 2 11" xfId="11966" xr:uid="{00000000-0005-0000-0000-0000C12E0000}"/>
    <cellStyle name="Normal 2 2 2 2 2 2 29 2 11 2" xfId="11967" xr:uid="{00000000-0005-0000-0000-0000C22E0000}"/>
    <cellStyle name="Normal 2 2 2 2 2 2 29 2 11 3" xfId="11968" xr:uid="{00000000-0005-0000-0000-0000C32E0000}"/>
    <cellStyle name="Normal 2 2 2 2 2 2 29 2 11 4" xfId="11969" xr:uid="{00000000-0005-0000-0000-0000C42E0000}"/>
    <cellStyle name="Normal 2 2 2 2 2 2 29 2 12" xfId="11970" xr:uid="{00000000-0005-0000-0000-0000C52E0000}"/>
    <cellStyle name="Normal 2 2 2 2 2 2 29 2 13" xfId="11971" xr:uid="{00000000-0005-0000-0000-0000C62E0000}"/>
    <cellStyle name="Normal 2 2 2 2 2 2 29 2 14" xfId="11972" xr:uid="{00000000-0005-0000-0000-0000C72E0000}"/>
    <cellStyle name="Normal 2 2 2 2 2 2 29 2 2" xfId="11973" xr:uid="{00000000-0005-0000-0000-0000C82E0000}"/>
    <cellStyle name="Normal 2 2 2 2 2 2 29 2 2 10" xfId="11974" xr:uid="{00000000-0005-0000-0000-0000C92E0000}"/>
    <cellStyle name="Normal 2 2 2 2 2 2 29 2 2 11" xfId="11975" xr:uid="{00000000-0005-0000-0000-0000CA2E0000}"/>
    <cellStyle name="Normal 2 2 2 2 2 2 29 2 2 2" xfId="11976" xr:uid="{00000000-0005-0000-0000-0000CB2E0000}"/>
    <cellStyle name="Normal 2 2 2 2 2 2 29 2 2 2 10" xfId="11977" xr:uid="{00000000-0005-0000-0000-0000CC2E0000}"/>
    <cellStyle name="Normal 2 2 2 2 2 2 29 2 2 2 11" xfId="11978" xr:uid="{00000000-0005-0000-0000-0000CD2E0000}"/>
    <cellStyle name="Normal 2 2 2 2 2 2 29 2 2 2 2" xfId="11979" xr:uid="{00000000-0005-0000-0000-0000CE2E0000}"/>
    <cellStyle name="Normal 2 2 2 2 2 2 29 2 2 2 2 2" xfId="11980" xr:uid="{00000000-0005-0000-0000-0000CF2E0000}"/>
    <cellStyle name="Normal 2 2 2 2 2 2 29 2 2 2 2 2 2" xfId="11981" xr:uid="{00000000-0005-0000-0000-0000D02E0000}"/>
    <cellStyle name="Normal 2 2 2 2 2 2 29 2 2 2 2 2 3" xfId="11982" xr:uid="{00000000-0005-0000-0000-0000D12E0000}"/>
    <cellStyle name="Normal 2 2 2 2 2 2 29 2 2 2 2 2 4" xfId="11983" xr:uid="{00000000-0005-0000-0000-0000D22E0000}"/>
    <cellStyle name="Normal 2 2 2 2 2 2 29 2 2 2 2 3" xfId="11984" xr:uid="{00000000-0005-0000-0000-0000D32E0000}"/>
    <cellStyle name="Normal 2 2 2 2 2 2 29 2 2 2 2 4" xfId="11985" xr:uid="{00000000-0005-0000-0000-0000D42E0000}"/>
    <cellStyle name="Normal 2 2 2 2 2 2 29 2 2 2 2 5" xfId="11986" xr:uid="{00000000-0005-0000-0000-0000D52E0000}"/>
    <cellStyle name="Normal 2 2 2 2 2 2 29 2 2 2 2 6" xfId="11987" xr:uid="{00000000-0005-0000-0000-0000D62E0000}"/>
    <cellStyle name="Normal 2 2 2 2 2 2 29 2 2 2 3" xfId="11988" xr:uid="{00000000-0005-0000-0000-0000D72E0000}"/>
    <cellStyle name="Normal 2 2 2 2 2 2 29 2 2 2 4" xfId="11989" xr:uid="{00000000-0005-0000-0000-0000D82E0000}"/>
    <cellStyle name="Normal 2 2 2 2 2 2 29 2 2 2 5" xfId="11990" xr:uid="{00000000-0005-0000-0000-0000D92E0000}"/>
    <cellStyle name="Normal 2 2 2 2 2 2 29 2 2 2 6" xfId="11991" xr:uid="{00000000-0005-0000-0000-0000DA2E0000}"/>
    <cellStyle name="Normal 2 2 2 2 2 2 29 2 2 2 7" xfId="11992" xr:uid="{00000000-0005-0000-0000-0000DB2E0000}"/>
    <cellStyle name="Normal 2 2 2 2 2 2 29 2 2 2 8" xfId="11993" xr:uid="{00000000-0005-0000-0000-0000DC2E0000}"/>
    <cellStyle name="Normal 2 2 2 2 2 2 29 2 2 2 8 2" xfId="11994" xr:uid="{00000000-0005-0000-0000-0000DD2E0000}"/>
    <cellStyle name="Normal 2 2 2 2 2 2 29 2 2 2 8 3" xfId="11995" xr:uid="{00000000-0005-0000-0000-0000DE2E0000}"/>
    <cellStyle name="Normal 2 2 2 2 2 2 29 2 2 2 8 4" xfId="11996" xr:uid="{00000000-0005-0000-0000-0000DF2E0000}"/>
    <cellStyle name="Normal 2 2 2 2 2 2 29 2 2 2 9" xfId="11997" xr:uid="{00000000-0005-0000-0000-0000E02E0000}"/>
    <cellStyle name="Normal 2 2 2 2 2 2 29 2 2 3" xfId="11998" xr:uid="{00000000-0005-0000-0000-0000E12E0000}"/>
    <cellStyle name="Normal 2 2 2 2 2 2 29 2 2 3 2" xfId="11999" xr:uid="{00000000-0005-0000-0000-0000E22E0000}"/>
    <cellStyle name="Normal 2 2 2 2 2 2 29 2 2 3 2 2" xfId="12000" xr:uid="{00000000-0005-0000-0000-0000E32E0000}"/>
    <cellStyle name="Normal 2 2 2 2 2 2 29 2 2 3 2 3" xfId="12001" xr:uid="{00000000-0005-0000-0000-0000E42E0000}"/>
    <cellStyle name="Normal 2 2 2 2 2 2 29 2 2 3 2 4" xfId="12002" xr:uid="{00000000-0005-0000-0000-0000E52E0000}"/>
    <cellStyle name="Normal 2 2 2 2 2 2 29 2 2 3 3" xfId="12003" xr:uid="{00000000-0005-0000-0000-0000E62E0000}"/>
    <cellStyle name="Normal 2 2 2 2 2 2 29 2 2 3 4" xfId="12004" xr:uid="{00000000-0005-0000-0000-0000E72E0000}"/>
    <cellStyle name="Normal 2 2 2 2 2 2 29 2 2 3 5" xfId="12005" xr:uid="{00000000-0005-0000-0000-0000E82E0000}"/>
    <cellStyle name="Normal 2 2 2 2 2 2 29 2 2 3 6" xfId="12006" xr:uid="{00000000-0005-0000-0000-0000E92E0000}"/>
    <cellStyle name="Normal 2 2 2 2 2 2 29 2 2 4" xfId="12007" xr:uid="{00000000-0005-0000-0000-0000EA2E0000}"/>
    <cellStyle name="Normal 2 2 2 2 2 2 29 2 2 5" xfId="12008" xr:uid="{00000000-0005-0000-0000-0000EB2E0000}"/>
    <cellStyle name="Normal 2 2 2 2 2 2 29 2 2 6" xfId="12009" xr:uid="{00000000-0005-0000-0000-0000EC2E0000}"/>
    <cellStyle name="Normal 2 2 2 2 2 2 29 2 2 7" xfId="12010" xr:uid="{00000000-0005-0000-0000-0000ED2E0000}"/>
    <cellStyle name="Normal 2 2 2 2 2 2 29 2 2 8" xfId="12011" xr:uid="{00000000-0005-0000-0000-0000EE2E0000}"/>
    <cellStyle name="Normal 2 2 2 2 2 2 29 2 2 8 2" xfId="12012" xr:uid="{00000000-0005-0000-0000-0000EF2E0000}"/>
    <cellStyle name="Normal 2 2 2 2 2 2 29 2 2 8 3" xfId="12013" xr:uid="{00000000-0005-0000-0000-0000F02E0000}"/>
    <cellStyle name="Normal 2 2 2 2 2 2 29 2 2 8 4" xfId="12014" xr:uid="{00000000-0005-0000-0000-0000F12E0000}"/>
    <cellStyle name="Normal 2 2 2 2 2 2 29 2 2 9" xfId="12015" xr:uid="{00000000-0005-0000-0000-0000F22E0000}"/>
    <cellStyle name="Normal 2 2 2 2 2 2 29 2 3" xfId="12016" xr:uid="{00000000-0005-0000-0000-0000F32E0000}"/>
    <cellStyle name="Normal 2 2 2 2 2 2 29 2 4" xfId="12017" xr:uid="{00000000-0005-0000-0000-0000F42E0000}"/>
    <cellStyle name="Normal 2 2 2 2 2 2 29 2 5" xfId="12018" xr:uid="{00000000-0005-0000-0000-0000F52E0000}"/>
    <cellStyle name="Normal 2 2 2 2 2 2 29 2 5 2" xfId="12019" xr:uid="{00000000-0005-0000-0000-0000F62E0000}"/>
    <cellStyle name="Normal 2 2 2 2 2 2 29 2 5 2 2" xfId="12020" xr:uid="{00000000-0005-0000-0000-0000F72E0000}"/>
    <cellStyle name="Normal 2 2 2 2 2 2 29 2 5 2 3" xfId="12021" xr:uid="{00000000-0005-0000-0000-0000F82E0000}"/>
    <cellStyle name="Normal 2 2 2 2 2 2 29 2 5 2 4" xfId="12022" xr:uid="{00000000-0005-0000-0000-0000F92E0000}"/>
    <cellStyle name="Normal 2 2 2 2 2 2 29 2 5 3" xfId="12023" xr:uid="{00000000-0005-0000-0000-0000FA2E0000}"/>
    <cellStyle name="Normal 2 2 2 2 2 2 29 2 5 4" xfId="12024" xr:uid="{00000000-0005-0000-0000-0000FB2E0000}"/>
    <cellStyle name="Normal 2 2 2 2 2 2 29 2 5 5" xfId="12025" xr:uid="{00000000-0005-0000-0000-0000FC2E0000}"/>
    <cellStyle name="Normal 2 2 2 2 2 2 29 2 5 6" xfId="12026" xr:uid="{00000000-0005-0000-0000-0000FD2E0000}"/>
    <cellStyle name="Normal 2 2 2 2 2 2 29 2 6" xfId="12027" xr:uid="{00000000-0005-0000-0000-0000FE2E0000}"/>
    <cellStyle name="Normal 2 2 2 2 2 2 29 2 7" xfId="12028" xr:uid="{00000000-0005-0000-0000-0000FF2E0000}"/>
    <cellStyle name="Normal 2 2 2 2 2 2 29 2 8" xfId="12029" xr:uid="{00000000-0005-0000-0000-0000002F0000}"/>
    <cellStyle name="Normal 2 2 2 2 2 2 29 2 9" xfId="12030" xr:uid="{00000000-0005-0000-0000-0000012F0000}"/>
    <cellStyle name="Normal 2 2 2 2 2 2 29 3" xfId="12031" xr:uid="{00000000-0005-0000-0000-0000022F0000}"/>
    <cellStyle name="Normal 2 2 2 2 2 2 29 4" xfId="12032" xr:uid="{00000000-0005-0000-0000-0000032F0000}"/>
    <cellStyle name="Normal 2 2 2 2 2 2 29 5" xfId="12033" xr:uid="{00000000-0005-0000-0000-0000042F0000}"/>
    <cellStyle name="Normal 2 2 2 2 2 2 29 5 10" xfId="12034" xr:uid="{00000000-0005-0000-0000-0000052F0000}"/>
    <cellStyle name="Normal 2 2 2 2 2 2 29 5 11" xfId="12035" xr:uid="{00000000-0005-0000-0000-0000062F0000}"/>
    <cellStyle name="Normal 2 2 2 2 2 2 29 5 2" xfId="12036" xr:uid="{00000000-0005-0000-0000-0000072F0000}"/>
    <cellStyle name="Normal 2 2 2 2 2 2 29 5 2 10" xfId="12037" xr:uid="{00000000-0005-0000-0000-0000082F0000}"/>
    <cellStyle name="Normal 2 2 2 2 2 2 29 5 2 11" xfId="12038" xr:uid="{00000000-0005-0000-0000-0000092F0000}"/>
    <cellStyle name="Normal 2 2 2 2 2 2 29 5 2 2" xfId="12039" xr:uid="{00000000-0005-0000-0000-00000A2F0000}"/>
    <cellStyle name="Normal 2 2 2 2 2 2 29 5 2 2 2" xfId="12040" xr:uid="{00000000-0005-0000-0000-00000B2F0000}"/>
    <cellStyle name="Normal 2 2 2 2 2 2 29 5 2 2 2 2" xfId="12041" xr:uid="{00000000-0005-0000-0000-00000C2F0000}"/>
    <cellStyle name="Normal 2 2 2 2 2 2 29 5 2 2 2 3" xfId="12042" xr:uid="{00000000-0005-0000-0000-00000D2F0000}"/>
    <cellStyle name="Normal 2 2 2 2 2 2 29 5 2 2 2 4" xfId="12043" xr:uid="{00000000-0005-0000-0000-00000E2F0000}"/>
    <cellStyle name="Normal 2 2 2 2 2 2 29 5 2 2 3" xfId="12044" xr:uid="{00000000-0005-0000-0000-00000F2F0000}"/>
    <cellStyle name="Normal 2 2 2 2 2 2 29 5 2 2 4" xfId="12045" xr:uid="{00000000-0005-0000-0000-0000102F0000}"/>
    <cellStyle name="Normal 2 2 2 2 2 2 29 5 2 2 5" xfId="12046" xr:uid="{00000000-0005-0000-0000-0000112F0000}"/>
    <cellStyle name="Normal 2 2 2 2 2 2 29 5 2 2 6" xfId="12047" xr:uid="{00000000-0005-0000-0000-0000122F0000}"/>
    <cellStyle name="Normal 2 2 2 2 2 2 29 5 2 3" xfId="12048" xr:uid="{00000000-0005-0000-0000-0000132F0000}"/>
    <cellStyle name="Normal 2 2 2 2 2 2 29 5 2 4" xfId="12049" xr:uid="{00000000-0005-0000-0000-0000142F0000}"/>
    <cellStyle name="Normal 2 2 2 2 2 2 29 5 2 5" xfId="12050" xr:uid="{00000000-0005-0000-0000-0000152F0000}"/>
    <cellStyle name="Normal 2 2 2 2 2 2 29 5 2 6" xfId="12051" xr:uid="{00000000-0005-0000-0000-0000162F0000}"/>
    <cellStyle name="Normal 2 2 2 2 2 2 29 5 2 7" xfId="12052" xr:uid="{00000000-0005-0000-0000-0000172F0000}"/>
    <cellStyle name="Normal 2 2 2 2 2 2 29 5 2 8" xfId="12053" xr:uid="{00000000-0005-0000-0000-0000182F0000}"/>
    <cellStyle name="Normal 2 2 2 2 2 2 29 5 2 8 2" xfId="12054" xr:uid="{00000000-0005-0000-0000-0000192F0000}"/>
    <cellStyle name="Normal 2 2 2 2 2 2 29 5 2 8 3" xfId="12055" xr:uid="{00000000-0005-0000-0000-00001A2F0000}"/>
    <cellStyle name="Normal 2 2 2 2 2 2 29 5 2 8 4" xfId="12056" xr:uid="{00000000-0005-0000-0000-00001B2F0000}"/>
    <cellStyle name="Normal 2 2 2 2 2 2 29 5 2 9" xfId="12057" xr:uid="{00000000-0005-0000-0000-00001C2F0000}"/>
    <cellStyle name="Normal 2 2 2 2 2 2 29 5 3" xfId="12058" xr:uid="{00000000-0005-0000-0000-00001D2F0000}"/>
    <cellStyle name="Normal 2 2 2 2 2 2 29 5 3 2" xfId="12059" xr:uid="{00000000-0005-0000-0000-00001E2F0000}"/>
    <cellStyle name="Normal 2 2 2 2 2 2 29 5 3 2 2" xfId="12060" xr:uid="{00000000-0005-0000-0000-00001F2F0000}"/>
    <cellStyle name="Normal 2 2 2 2 2 2 29 5 3 2 3" xfId="12061" xr:uid="{00000000-0005-0000-0000-0000202F0000}"/>
    <cellStyle name="Normal 2 2 2 2 2 2 29 5 3 2 4" xfId="12062" xr:uid="{00000000-0005-0000-0000-0000212F0000}"/>
    <cellStyle name="Normal 2 2 2 2 2 2 29 5 3 3" xfId="12063" xr:uid="{00000000-0005-0000-0000-0000222F0000}"/>
    <cellStyle name="Normal 2 2 2 2 2 2 29 5 3 4" xfId="12064" xr:uid="{00000000-0005-0000-0000-0000232F0000}"/>
    <cellStyle name="Normal 2 2 2 2 2 2 29 5 3 5" xfId="12065" xr:uid="{00000000-0005-0000-0000-0000242F0000}"/>
    <cellStyle name="Normal 2 2 2 2 2 2 29 5 3 6" xfId="12066" xr:uid="{00000000-0005-0000-0000-0000252F0000}"/>
    <cellStyle name="Normal 2 2 2 2 2 2 29 5 4" xfId="12067" xr:uid="{00000000-0005-0000-0000-0000262F0000}"/>
    <cellStyle name="Normal 2 2 2 2 2 2 29 5 5" xfId="12068" xr:uid="{00000000-0005-0000-0000-0000272F0000}"/>
    <cellStyle name="Normal 2 2 2 2 2 2 29 5 6" xfId="12069" xr:uid="{00000000-0005-0000-0000-0000282F0000}"/>
    <cellStyle name="Normal 2 2 2 2 2 2 29 5 7" xfId="12070" xr:uid="{00000000-0005-0000-0000-0000292F0000}"/>
    <cellStyle name="Normal 2 2 2 2 2 2 29 5 8" xfId="12071" xr:uid="{00000000-0005-0000-0000-00002A2F0000}"/>
    <cellStyle name="Normal 2 2 2 2 2 2 29 5 8 2" xfId="12072" xr:uid="{00000000-0005-0000-0000-00002B2F0000}"/>
    <cellStyle name="Normal 2 2 2 2 2 2 29 5 8 3" xfId="12073" xr:uid="{00000000-0005-0000-0000-00002C2F0000}"/>
    <cellStyle name="Normal 2 2 2 2 2 2 29 5 8 4" xfId="12074" xr:uid="{00000000-0005-0000-0000-00002D2F0000}"/>
    <cellStyle name="Normal 2 2 2 2 2 2 29 5 9" xfId="12075" xr:uid="{00000000-0005-0000-0000-00002E2F0000}"/>
    <cellStyle name="Normal 2 2 2 2 2 2 29 6" xfId="12076" xr:uid="{00000000-0005-0000-0000-00002F2F0000}"/>
    <cellStyle name="Normal 2 2 2 2 2 2 29 7" xfId="12077" xr:uid="{00000000-0005-0000-0000-0000302F0000}"/>
    <cellStyle name="Normal 2 2 2 2 2 2 29 7 2" xfId="12078" xr:uid="{00000000-0005-0000-0000-0000312F0000}"/>
    <cellStyle name="Normal 2 2 2 2 2 2 29 7 2 2" xfId="12079" xr:uid="{00000000-0005-0000-0000-0000322F0000}"/>
    <cellStyle name="Normal 2 2 2 2 2 2 29 7 2 3" xfId="12080" xr:uid="{00000000-0005-0000-0000-0000332F0000}"/>
    <cellStyle name="Normal 2 2 2 2 2 2 29 7 2 4" xfId="12081" xr:uid="{00000000-0005-0000-0000-0000342F0000}"/>
    <cellStyle name="Normal 2 2 2 2 2 2 29 7 3" xfId="12082" xr:uid="{00000000-0005-0000-0000-0000352F0000}"/>
    <cellStyle name="Normal 2 2 2 2 2 2 29 7 4" xfId="12083" xr:uid="{00000000-0005-0000-0000-0000362F0000}"/>
    <cellStyle name="Normal 2 2 2 2 2 2 29 7 5" xfId="12084" xr:uid="{00000000-0005-0000-0000-0000372F0000}"/>
    <cellStyle name="Normal 2 2 2 2 2 2 29 7 6" xfId="12085" xr:uid="{00000000-0005-0000-0000-0000382F0000}"/>
    <cellStyle name="Normal 2 2 2 2 2 2 29 8" xfId="12086" xr:uid="{00000000-0005-0000-0000-0000392F0000}"/>
    <cellStyle name="Normal 2 2 2 2 2 2 29 9" xfId="12087" xr:uid="{00000000-0005-0000-0000-00003A2F0000}"/>
    <cellStyle name="Normal 2 2 2 2 2 2 3" xfId="12088" xr:uid="{00000000-0005-0000-0000-00003B2F0000}"/>
    <cellStyle name="Normal 2 2 2 2 2 2 30" xfId="12089" xr:uid="{00000000-0005-0000-0000-00003C2F0000}"/>
    <cellStyle name="Normal 2 2 2 2 2 2 31" xfId="12090" xr:uid="{00000000-0005-0000-0000-00003D2F0000}"/>
    <cellStyle name="Normal 2 2 2 2 2 2 32" xfId="12091" xr:uid="{00000000-0005-0000-0000-00003E2F0000}"/>
    <cellStyle name="Normal 2 2 2 2 2 2 33" xfId="12092" xr:uid="{00000000-0005-0000-0000-00003F2F0000}"/>
    <cellStyle name="Normal 2 2 2 2 2 2 34" xfId="12093" xr:uid="{00000000-0005-0000-0000-0000402F0000}"/>
    <cellStyle name="Normal 2 2 2 2 2 2 35" xfId="12094" xr:uid="{00000000-0005-0000-0000-0000412F0000}"/>
    <cellStyle name="Normal 2 2 2 2 2 2 36" xfId="12095" xr:uid="{00000000-0005-0000-0000-0000422F0000}"/>
    <cellStyle name="Normal 2 2 2 2 2 2 37" xfId="12096" xr:uid="{00000000-0005-0000-0000-0000432F0000}"/>
    <cellStyle name="Normal 2 2 2 2 2 2 37 10" xfId="12097" xr:uid="{00000000-0005-0000-0000-0000442F0000}"/>
    <cellStyle name="Normal 2 2 2 2 2 2 37 11" xfId="12098" xr:uid="{00000000-0005-0000-0000-0000452F0000}"/>
    <cellStyle name="Normal 2 2 2 2 2 2 37 11 2" xfId="12099" xr:uid="{00000000-0005-0000-0000-0000462F0000}"/>
    <cellStyle name="Normal 2 2 2 2 2 2 37 11 3" xfId="12100" xr:uid="{00000000-0005-0000-0000-0000472F0000}"/>
    <cellStyle name="Normal 2 2 2 2 2 2 37 11 4" xfId="12101" xr:uid="{00000000-0005-0000-0000-0000482F0000}"/>
    <cellStyle name="Normal 2 2 2 2 2 2 37 12" xfId="12102" xr:uid="{00000000-0005-0000-0000-0000492F0000}"/>
    <cellStyle name="Normal 2 2 2 2 2 2 37 13" xfId="12103" xr:uid="{00000000-0005-0000-0000-00004A2F0000}"/>
    <cellStyle name="Normal 2 2 2 2 2 2 37 14" xfId="12104" xr:uid="{00000000-0005-0000-0000-00004B2F0000}"/>
    <cellStyle name="Normal 2 2 2 2 2 2 37 2" xfId="12105" xr:uid="{00000000-0005-0000-0000-00004C2F0000}"/>
    <cellStyle name="Normal 2 2 2 2 2 2 37 2 10" xfId="12106" xr:uid="{00000000-0005-0000-0000-00004D2F0000}"/>
    <cellStyle name="Normal 2 2 2 2 2 2 37 2 11" xfId="12107" xr:uid="{00000000-0005-0000-0000-00004E2F0000}"/>
    <cellStyle name="Normal 2 2 2 2 2 2 37 2 2" xfId="12108" xr:uid="{00000000-0005-0000-0000-00004F2F0000}"/>
    <cellStyle name="Normal 2 2 2 2 2 2 37 2 2 10" xfId="12109" xr:uid="{00000000-0005-0000-0000-0000502F0000}"/>
    <cellStyle name="Normal 2 2 2 2 2 2 37 2 2 11" xfId="12110" xr:uid="{00000000-0005-0000-0000-0000512F0000}"/>
    <cellStyle name="Normal 2 2 2 2 2 2 37 2 2 2" xfId="12111" xr:uid="{00000000-0005-0000-0000-0000522F0000}"/>
    <cellStyle name="Normal 2 2 2 2 2 2 37 2 2 2 2" xfId="12112" xr:uid="{00000000-0005-0000-0000-0000532F0000}"/>
    <cellStyle name="Normal 2 2 2 2 2 2 37 2 2 2 2 2" xfId="12113" xr:uid="{00000000-0005-0000-0000-0000542F0000}"/>
    <cellStyle name="Normal 2 2 2 2 2 2 37 2 2 2 2 3" xfId="12114" xr:uid="{00000000-0005-0000-0000-0000552F0000}"/>
    <cellStyle name="Normal 2 2 2 2 2 2 37 2 2 2 2 4" xfId="12115" xr:uid="{00000000-0005-0000-0000-0000562F0000}"/>
    <cellStyle name="Normal 2 2 2 2 2 2 37 2 2 2 3" xfId="12116" xr:uid="{00000000-0005-0000-0000-0000572F0000}"/>
    <cellStyle name="Normal 2 2 2 2 2 2 37 2 2 2 4" xfId="12117" xr:uid="{00000000-0005-0000-0000-0000582F0000}"/>
    <cellStyle name="Normal 2 2 2 2 2 2 37 2 2 2 5" xfId="12118" xr:uid="{00000000-0005-0000-0000-0000592F0000}"/>
    <cellStyle name="Normal 2 2 2 2 2 2 37 2 2 2 6" xfId="12119" xr:uid="{00000000-0005-0000-0000-00005A2F0000}"/>
    <cellStyle name="Normal 2 2 2 2 2 2 37 2 2 3" xfId="12120" xr:uid="{00000000-0005-0000-0000-00005B2F0000}"/>
    <cellStyle name="Normal 2 2 2 2 2 2 37 2 2 4" xfId="12121" xr:uid="{00000000-0005-0000-0000-00005C2F0000}"/>
    <cellStyle name="Normal 2 2 2 2 2 2 37 2 2 5" xfId="12122" xr:uid="{00000000-0005-0000-0000-00005D2F0000}"/>
    <cellStyle name="Normal 2 2 2 2 2 2 37 2 2 6" xfId="12123" xr:uid="{00000000-0005-0000-0000-00005E2F0000}"/>
    <cellStyle name="Normal 2 2 2 2 2 2 37 2 2 7" xfId="12124" xr:uid="{00000000-0005-0000-0000-00005F2F0000}"/>
    <cellStyle name="Normal 2 2 2 2 2 2 37 2 2 8" xfId="12125" xr:uid="{00000000-0005-0000-0000-0000602F0000}"/>
    <cellStyle name="Normal 2 2 2 2 2 2 37 2 2 8 2" xfId="12126" xr:uid="{00000000-0005-0000-0000-0000612F0000}"/>
    <cellStyle name="Normal 2 2 2 2 2 2 37 2 2 8 3" xfId="12127" xr:uid="{00000000-0005-0000-0000-0000622F0000}"/>
    <cellStyle name="Normal 2 2 2 2 2 2 37 2 2 8 4" xfId="12128" xr:uid="{00000000-0005-0000-0000-0000632F0000}"/>
    <cellStyle name="Normal 2 2 2 2 2 2 37 2 2 9" xfId="12129" xr:uid="{00000000-0005-0000-0000-0000642F0000}"/>
    <cellStyle name="Normal 2 2 2 2 2 2 37 2 3" xfId="12130" xr:uid="{00000000-0005-0000-0000-0000652F0000}"/>
    <cellStyle name="Normal 2 2 2 2 2 2 37 2 3 2" xfId="12131" xr:uid="{00000000-0005-0000-0000-0000662F0000}"/>
    <cellStyle name="Normal 2 2 2 2 2 2 37 2 3 2 2" xfId="12132" xr:uid="{00000000-0005-0000-0000-0000672F0000}"/>
    <cellStyle name="Normal 2 2 2 2 2 2 37 2 3 2 3" xfId="12133" xr:uid="{00000000-0005-0000-0000-0000682F0000}"/>
    <cellStyle name="Normal 2 2 2 2 2 2 37 2 3 2 4" xfId="12134" xr:uid="{00000000-0005-0000-0000-0000692F0000}"/>
    <cellStyle name="Normal 2 2 2 2 2 2 37 2 3 3" xfId="12135" xr:uid="{00000000-0005-0000-0000-00006A2F0000}"/>
    <cellStyle name="Normal 2 2 2 2 2 2 37 2 3 4" xfId="12136" xr:uid="{00000000-0005-0000-0000-00006B2F0000}"/>
    <cellStyle name="Normal 2 2 2 2 2 2 37 2 3 5" xfId="12137" xr:uid="{00000000-0005-0000-0000-00006C2F0000}"/>
    <cellStyle name="Normal 2 2 2 2 2 2 37 2 3 6" xfId="12138" xr:uid="{00000000-0005-0000-0000-00006D2F0000}"/>
    <cellStyle name="Normal 2 2 2 2 2 2 37 2 4" xfId="12139" xr:uid="{00000000-0005-0000-0000-00006E2F0000}"/>
    <cellStyle name="Normal 2 2 2 2 2 2 37 2 5" xfId="12140" xr:uid="{00000000-0005-0000-0000-00006F2F0000}"/>
    <cellStyle name="Normal 2 2 2 2 2 2 37 2 6" xfId="12141" xr:uid="{00000000-0005-0000-0000-0000702F0000}"/>
    <cellStyle name="Normal 2 2 2 2 2 2 37 2 7" xfId="12142" xr:uid="{00000000-0005-0000-0000-0000712F0000}"/>
    <cellStyle name="Normal 2 2 2 2 2 2 37 2 8" xfId="12143" xr:uid="{00000000-0005-0000-0000-0000722F0000}"/>
    <cellStyle name="Normal 2 2 2 2 2 2 37 2 8 2" xfId="12144" xr:uid="{00000000-0005-0000-0000-0000732F0000}"/>
    <cellStyle name="Normal 2 2 2 2 2 2 37 2 8 3" xfId="12145" xr:uid="{00000000-0005-0000-0000-0000742F0000}"/>
    <cellStyle name="Normal 2 2 2 2 2 2 37 2 8 4" xfId="12146" xr:uid="{00000000-0005-0000-0000-0000752F0000}"/>
    <cellStyle name="Normal 2 2 2 2 2 2 37 2 9" xfId="12147" xr:uid="{00000000-0005-0000-0000-0000762F0000}"/>
    <cellStyle name="Normal 2 2 2 2 2 2 37 3" xfId="12148" xr:uid="{00000000-0005-0000-0000-0000772F0000}"/>
    <cellStyle name="Normal 2 2 2 2 2 2 37 4" xfId="12149" xr:uid="{00000000-0005-0000-0000-0000782F0000}"/>
    <cellStyle name="Normal 2 2 2 2 2 2 37 5" xfId="12150" xr:uid="{00000000-0005-0000-0000-0000792F0000}"/>
    <cellStyle name="Normal 2 2 2 2 2 2 37 5 2" xfId="12151" xr:uid="{00000000-0005-0000-0000-00007A2F0000}"/>
    <cellStyle name="Normal 2 2 2 2 2 2 37 5 2 2" xfId="12152" xr:uid="{00000000-0005-0000-0000-00007B2F0000}"/>
    <cellStyle name="Normal 2 2 2 2 2 2 37 5 2 3" xfId="12153" xr:uid="{00000000-0005-0000-0000-00007C2F0000}"/>
    <cellStyle name="Normal 2 2 2 2 2 2 37 5 2 4" xfId="12154" xr:uid="{00000000-0005-0000-0000-00007D2F0000}"/>
    <cellStyle name="Normal 2 2 2 2 2 2 37 5 3" xfId="12155" xr:uid="{00000000-0005-0000-0000-00007E2F0000}"/>
    <cellStyle name="Normal 2 2 2 2 2 2 37 5 4" xfId="12156" xr:uid="{00000000-0005-0000-0000-00007F2F0000}"/>
    <cellStyle name="Normal 2 2 2 2 2 2 37 5 5" xfId="12157" xr:uid="{00000000-0005-0000-0000-0000802F0000}"/>
    <cellStyle name="Normal 2 2 2 2 2 2 37 5 6" xfId="12158" xr:uid="{00000000-0005-0000-0000-0000812F0000}"/>
    <cellStyle name="Normal 2 2 2 2 2 2 37 6" xfId="12159" xr:uid="{00000000-0005-0000-0000-0000822F0000}"/>
    <cellStyle name="Normal 2 2 2 2 2 2 37 7" xfId="12160" xr:uid="{00000000-0005-0000-0000-0000832F0000}"/>
    <cellStyle name="Normal 2 2 2 2 2 2 37 8" xfId="12161" xr:uid="{00000000-0005-0000-0000-0000842F0000}"/>
    <cellStyle name="Normal 2 2 2 2 2 2 37 9" xfId="12162" xr:uid="{00000000-0005-0000-0000-0000852F0000}"/>
    <cellStyle name="Normal 2 2 2 2 2 2 38" xfId="12163" xr:uid="{00000000-0005-0000-0000-0000862F0000}"/>
    <cellStyle name="Normal 2 2 2 2 2 2 39" xfId="12164" xr:uid="{00000000-0005-0000-0000-0000872F0000}"/>
    <cellStyle name="Normal 2 2 2 2 2 2 39 10" xfId="12165" xr:uid="{00000000-0005-0000-0000-0000882F0000}"/>
    <cellStyle name="Normal 2 2 2 2 2 2 39 11" xfId="12166" xr:uid="{00000000-0005-0000-0000-0000892F0000}"/>
    <cellStyle name="Normal 2 2 2 2 2 2 39 2" xfId="12167" xr:uid="{00000000-0005-0000-0000-00008A2F0000}"/>
    <cellStyle name="Normal 2 2 2 2 2 2 39 2 10" xfId="12168" xr:uid="{00000000-0005-0000-0000-00008B2F0000}"/>
    <cellStyle name="Normal 2 2 2 2 2 2 39 2 11" xfId="12169" xr:uid="{00000000-0005-0000-0000-00008C2F0000}"/>
    <cellStyle name="Normal 2 2 2 2 2 2 39 2 2" xfId="12170" xr:uid="{00000000-0005-0000-0000-00008D2F0000}"/>
    <cellStyle name="Normal 2 2 2 2 2 2 39 2 2 2" xfId="12171" xr:uid="{00000000-0005-0000-0000-00008E2F0000}"/>
    <cellStyle name="Normal 2 2 2 2 2 2 39 2 2 2 2" xfId="12172" xr:uid="{00000000-0005-0000-0000-00008F2F0000}"/>
    <cellStyle name="Normal 2 2 2 2 2 2 39 2 2 2 3" xfId="12173" xr:uid="{00000000-0005-0000-0000-0000902F0000}"/>
    <cellStyle name="Normal 2 2 2 2 2 2 39 2 2 2 4" xfId="12174" xr:uid="{00000000-0005-0000-0000-0000912F0000}"/>
    <cellStyle name="Normal 2 2 2 2 2 2 39 2 2 3" xfId="12175" xr:uid="{00000000-0005-0000-0000-0000922F0000}"/>
    <cellStyle name="Normal 2 2 2 2 2 2 39 2 2 4" xfId="12176" xr:uid="{00000000-0005-0000-0000-0000932F0000}"/>
    <cellStyle name="Normal 2 2 2 2 2 2 39 2 2 5" xfId="12177" xr:uid="{00000000-0005-0000-0000-0000942F0000}"/>
    <cellStyle name="Normal 2 2 2 2 2 2 39 2 2 6" xfId="12178" xr:uid="{00000000-0005-0000-0000-0000952F0000}"/>
    <cellStyle name="Normal 2 2 2 2 2 2 39 2 3" xfId="12179" xr:uid="{00000000-0005-0000-0000-0000962F0000}"/>
    <cellStyle name="Normal 2 2 2 2 2 2 39 2 4" xfId="12180" xr:uid="{00000000-0005-0000-0000-0000972F0000}"/>
    <cellStyle name="Normal 2 2 2 2 2 2 39 2 5" xfId="12181" xr:uid="{00000000-0005-0000-0000-0000982F0000}"/>
    <cellStyle name="Normal 2 2 2 2 2 2 39 2 6" xfId="12182" xr:uid="{00000000-0005-0000-0000-0000992F0000}"/>
    <cellStyle name="Normal 2 2 2 2 2 2 39 2 7" xfId="12183" xr:uid="{00000000-0005-0000-0000-00009A2F0000}"/>
    <cellStyle name="Normal 2 2 2 2 2 2 39 2 8" xfId="12184" xr:uid="{00000000-0005-0000-0000-00009B2F0000}"/>
    <cellStyle name="Normal 2 2 2 2 2 2 39 2 8 2" xfId="12185" xr:uid="{00000000-0005-0000-0000-00009C2F0000}"/>
    <cellStyle name="Normal 2 2 2 2 2 2 39 2 8 3" xfId="12186" xr:uid="{00000000-0005-0000-0000-00009D2F0000}"/>
    <cellStyle name="Normal 2 2 2 2 2 2 39 2 8 4" xfId="12187" xr:uid="{00000000-0005-0000-0000-00009E2F0000}"/>
    <cellStyle name="Normal 2 2 2 2 2 2 39 2 9" xfId="12188" xr:uid="{00000000-0005-0000-0000-00009F2F0000}"/>
    <cellStyle name="Normal 2 2 2 2 2 2 39 3" xfId="12189" xr:uid="{00000000-0005-0000-0000-0000A02F0000}"/>
    <cellStyle name="Normal 2 2 2 2 2 2 39 3 2" xfId="12190" xr:uid="{00000000-0005-0000-0000-0000A12F0000}"/>
    <cellStyle name="Normal 2 2 2 2 2 2 39 3 2 2" xfId="12191" xr:uid="{00000000-0005-0000-0000-0000A22F0000}"/>
    <cellStyle name="Normal 2 2 2 2 2 2 39 3 2 3" xfId="12192" xr:uid="{00000000-0005-0000-0000-0000A32F0000}"/>
    <cellStyle name="Normal 2 2 2 2 2 2 39 3 2 4" xfId="12193" xr:uid="{00000000-0005-0000-0000-0000A42F0000}"/>
    <cellStyle name="Normal 2 2 2 2 2 2 39 3 3" xfId="12194" xr:uid="{00000000-0005-0000-0000-0000A52F0000}"/>
    <cellStyle name="Normal 2 2 2 2 2 2 39 3 4" xfId="12195" xr:uid="{00000000-0005-0000-0000-0000A62F0000}"/>
    <cellStyle name="Normal 2 2 2 2 2 2 39 3 5" xfId="12196" xr:uid="{00000000-0005-0000-0000-0000A72F0000}"/>
    <cellStyle name="Normal 2 2 2 2 2 2 39 3 6" xfId="12197" xr:uid="{00000000-0005-0000-0000-0000A82F0000}"/>
    <cellStyle name="Normal 2 2 2 2 2 2 39 4" xfId="12198" xr:uid="{00000000-0005-0000-0000-0000A92F0000}"/>
    <cellStyle name="Normal 2 2 2 2 2 2 39 5" xfId="12199" xr:uid="{00000000-0005-0000-0000-0000AA2F0000}"/>
    <cellStyle name="Normal 2 2 2 2 2 2 39 6" xfId="12200" xr:uid="{00000000-0005-0000-0000-0000AB2F0000}"/>
    <cellStyle name="Normal 2 2 2 2 2 2 39 7" xfId="12201" xr:uid="{00000000-0005-0000-0000-0000AC2F0000}"/>
    <cellStyle name="Normal 2 2 2 2 2 2 39 8" xfId="12202" xr:uid="{00000000-0005-0000-0000-0000AD2F0000}"/>
    <cellStyle name="Normal 2 2 2 2 2 2 39 8 2" xfId="12203" xr:uid="{00000000-0005-0000-0000-0000AE2F0000}"/>
    <cellStyle name="Normal 2 2 2 2 2 2 39 8 3" xfId="12204" xr:uid="{00000000-0005-0000-0000-0000AF2F0000}"/>
    <cellStyle name="Normal 2 2 2 2 2 2 39 8 4" xfId="12205" xr:uid="{00000000-0005-0000-0000-0000B02F0000}"/>
    <cellStyle name="Normal 2 2 2 2 2 2 39 9" xfId="12206" xr:uid="{00000000-0005-0000-0000-0000B12F0000}"/>
    <cellStyle name="Normal 2 2 2 2 2 2 4" xfId="12207" xr:uid="{00000000-0005-0000-0000-0000B22F0000}"/>
    <cellStyle name="Normal 2 2 2 2 2 2 40" xfId="12208" xr:uid="{00000000-0005-0000-0000-0000B32F0000}"/>
    <cellStyle name="Normal 2 2 2 2 2 2 41" xfId="12209" xr:uid="{00000000-0005-0000-0000-0000B42F0000}"/>
    <cellStyle name="Normal 2 2 2 2 2 2 41 2" xfId="12210" xr:uid="{00000000-0005-0000-0000-0000B52F0000}"/>
    <cellStyle name="Normal 2 2 2 2 2 2 41 2 2" xfId="12211" xr:uid="{00000000-0005-0000-0000-0000B62F0000}"/>
    <cellStyle name="Normal 2 2 2 2 2 2 41 2 3" xfId="12212" xr:uid="{00000000-0005-0000-0000-0000B72F0000}"/>
    <cellStyle name="Normal 2 2 2 2 2 2 41 2 4" xfId="12213" xr:uid="{00000000-0005-0000-0000-0000B82F0000}"/>
    <cellStyle name="Normal 2 2 2 2 2 2 41 3" xfId="12214" xr:uid="{00000000-0005-0000-0000-0000B92F0000}"/>
    <cellStyle name="Normal 2 2 2 2 2 2 41 4" xfId="12215" xr:uid="{00000000-0005-0000-0000-0000BA2F0000}"/>
    <cellStyle name="Normal 2 2 2 2 2 2 41 5" xfId="12216" xr:uid="{00000000-0005-0000-0000-0000BB2F0000}"/>
    <cellStyle name="Normal 2 2 2 2 2 2 41 6" xfId="12217" xr:uid="{00000000-0005-0000-0000-0000BC2F0000}"/>
    <cellStyle name="Normal 2 2 2 2 2 2 42" xfId="12218" xr:uid="{00000000-0005-0000-0000-0000BD2F0000}"/>
    <cellStyle name="Normal 2 2 2 2 2 2 43" xfId="12219" xr:uid="{00000000-0005-0000-0000-0000BE2F0000}"/>
    <cellStyle name="Normal 2 2 2 2 2 2 44" xfId="12220" xr:uid="{00000000-0005-0000-0000-0000BF2F0000}"/>
    <cellStyle name="Normal 2 2 2 2 2 2 45" xfId="12221" xr:uid="{00000000-0005-0000-0000-0000C02F0000}"/>
    <cellStyle name="Normal 2 2 2 2 2 2 46" xfId="12222" xr:uid="{00000000-0005-0000-0000-0000C12F0000}"/>
    <cellStyle name="Normal 2 2 2 2 2 2 47" xfId="12223" xr:uid="{00000000-0005-0000-0000-0000C22F0000}"/>
    <cellStyle name="Normal 2 2 2 2 2 2 47 2" xfId="12224" xr:uid="{00000000-0005-0000-0000-0000C32F0000}"/>
    <cellStyle name="Normal 2 2 2 2 2 2 47 3" xfId="12225" xr:uid="{00000000-0005-0000-0000-0000C42F0000}"/>
    <cellStyle name="Normal 2 2 2 2 2 2 47 4" xfId="12226" xr:uid="{00000000-0005-0000-0000-0000C52F0000}"/>
    <cellStyle name="Normal 2 2 2 2 2 2 48" xfId="12227" xr:uid="{00000000-0005-0000-0000-0000C62F0000}"/>
    <cellStyle name="Normal 2 2 2 2 2 2 49" xfId="12228" xr:uid="{00000000-0005-0000-0000-0000C72F0000}"/>
    <cellStyle name="Normal 2 2 2 2 2 2 5" xfId="12229" xr:uid="{00000000-0005-0000-0000-0000C82F0000}"/>
    <cellStyle name="Normal 2 2 2 2 2 2 50" xfId="12230" xr:uid="{00000000-0005-0000-0000-0000C92F0000}"/>
    <cellStyle name="Normal 2 2 2 2 2 2 51" xfId="12231" xr:uid="{00000000-0005-0000-0000-0000CA2F0000}"/>
    <cellStyle name="Normal 2 2 2 2 2 2 52" xfId="12232" xr:uid="{00000000-0005-0000-0000-0000CB2F0000}"/>
    <cellStyle name="Normal 2 2 2 2 2 2 53" xfId="12233" xr:uid="{00000000-0005-0000-0000-0000CC2F0000}"/>
    <cellStyle name="Normal 2 2 2 2 2 2 54" xfId="12234" xr:uid="{00000000-0005-0000-0000-0000CD2F0000}"/>
    <cellStyle name="Normal 2 2 2 2 2 2 55" xfId="12235" xr:uid="{00000000-0005-0000-0000-0000CE2F0000}"/>
    <cellStyle name="Normal 2 2 2 2 2 2 56" xfId="12236" xr:uid="{00000000-0005-0000-0000-0000CF2F0000}"/>
    <cellStyle name="Normal 2 2 2 2 2 2 57" xfId="12237" xr:uid="{00000000-0005-0000-0000-0000D02F0000}"/>
    <cellStyle name="Normal 2 2 2 2 2 2 58" xfId="12238" xr:uid="{00000000-0005-0000-0000-0000D12F0000}"/>
    <cellStyle name="Normal 2 2 2 2 2 2 59" xfId="12239" xr:uid="{00000000-0005-0000-0000-0000D22F0000}"/>
    <cellStyle name="Normal 2 2 2 2 2 2 6" xfId="12240" xr:uid="{00000000-0005-0000-0000-0000D32F0000}"/>
    <cellStyle name="Normal 2 2 2 2 2 2 60" xfId="12241" xr:uid="{00000000-0005-0000-0000-0000D42F0000}"/>
    <cellStyle name="Normal 2 2 2 2 2 2 61" xfId="12242" xr:uid="{00000000-0005-0000-0000-0000D52F0000}"/>
    <cellStyle name="Normal 2 2 2 2 2 2 62" xfId="12243" xr:uid="{00000000-0005-0000-0000-0000D62F0000}"/>
    <cellStyle name="Normal 2 2 2 2 2 2 62 2" xfId="12244" xr:uid="{00000000-0005-0000-0000-0000D72F0000}"/>
    <cellStyle name="Normal 2 2 2 2 2 2 62 3" xfId="12245" xr:uid="{00000000-0005-0000-0000-0000D82F0000}"/>
    <cellStyle name="Normal 2 2 2 2 2 2 62 4" xfId="12246" xr:uid="{00000000-0005-0000-0000-0000D92F0000}"/>
    <cellStyle name="Normal 2 2 2 2 2 2 62 5" xfId="12247" xr:uid="{00000000-0005-0000-0000-0000DA2F0000}"/>
    <cellStyle name="Normal 2 2 2 2 2 2 62 6" xfId="12248" xr:uid="{00000000-0005-0000-0000-0000DB2F0000}"/>
    <cellStyle name="Normal 2 2 2 2 2 2 62 7" xfId="12249" xr:uid="{00000000-0005-0000-0000-0000DC2F0000}"/>
    <cellStyle name="Normal 2 2 2 2 2 2 63" xfId="12250" xr:uid="{00000000-0005-0000-0000-0000DD2F0000}"/>
    <cellStyle name="Normal 2 2 2 2 2 2 64" xfId="12251" xr:uid="{00000000-0005-0000-0000-0000DE2F0000}"/>
    <cellStyle name="Normal 2 2 2 2 2 2 65" xfId="12252" xr:uid="{00000000-0005-0000-0000-0000DF2F0000}"/>
    <cellStyle name="Normal 2 2 2 2 2 2 66" xfId="12253" xr:uid="{00000000-0005-0000-0000-0000E02F0000}"/>
    <cellStyle name="Normal 2 2 2 2 2 2 67" xfId="12254" xr:uid="{00000000-0005-0000-0000-0000E12F0000}"/>
    <cellStyle name="Normal 2 2 2 2 2 2 68" xfId="12255" xr:uid="{00000000-0005-0000-0000-0000E22F0000}"/>
    <cellStyle name="Normal 2 2 2 2 2 2 69" xfId="12256" xr:uid="{00000000-0005-0000-0000-0000E32F0000}"/>
    <cellStyle name="Normal 2 2 2 2 2 2 7" xfId="12257" xr:uid="{00000000-0005-0000-0000-0000E42F0000}"/>
    <cellStyle name="Normal 2 2 2 2 2 2 70" xfId="12258" xr:uid="{00000000-0005-0000-0000-0000E52F0000}"/>
    <cellStyle name="Normal 2 2 2 2 2 2 71" xfId="12259" xr:uid="{00000000-0005-0000-0000-0000E62F0000}"/>
    <cellStyle name="Normal 2 2 2 2 2 2 72" xfId="12260" xr:uid="{00000000-0005-0000-0000-0000E72F0000}"/>
    <cellStyle name="Normal 2 2 2 2 2 2 73" xfId="12261" xr:uid="{00000000-0005-0000-0000-0000E82F0000}"/>
    <cellStyle name="Normal 2 2 2 2 2 2 74" xfId="12262" xr:uid="{00000000-0005-0000-0000-0000E92F0000}"/>
    <cellStyle name="Normal 2 2 2 2 2 2 75" xfId="12263" xr:uid="{00000000-0005-0000-0000-0000EA2F0000}"/>
    <cellStyle name="Normal 2 2 2 2 2 2 76" xfId="12264" xr:uid="{00000000-0005-0000-0000-0000EB2F0000}"/>
    <cellStyle name="Normal 2 2 2 2 2 2 77" xfId="12265" xr:uid="{00000000-0005-0000-0000-0000EC2F0000}"/>
    <cellStyle name="Normal 2 2 2 2 2 2 78" xfId="12266" xr:uid="{00000000-0005-0000-0000-0000ED2F0000}"/>
    <cellStyle name="Normal 2 2 2 2 2 2 79" xfId="12267" xr:uid="{00000000-0005-0000-0000-0000EE2F0000}"/>
    <cellStyle name="Normal 2 2 2 2 2 2 8" xfId="12268" xr:uid="{00000000-0005-0000-0000-0000EF2F0000}"/>
    <cellStyle name="Normal 2 2 2 2 2 2 80" xfId="12269" xr:uid="{00000000-0005-0000-0000-0000F02F0000}"/>
    <cellStyle name="Normal 2 2 2 2 2 2 81" xfId="12270" xr:uid="{00000000-0005-0000-0000-0000F12F0000}"/>
    <cellStyle name="Normal 2 2 2 2 2 2 82" xfId="12271" xr:uid="{00000000-0005-0000-0000-0000F22F0000}"/>
    <cellStyle name="Normal 2 2 2 2 2 2 83" xfId="12272" xr:uid="{00000000-0005-0000-0000-0000F32F0000}"/>
    <cellStyle name="Normal 2 2 2 2 2 2 84" xfId="12273" xr:uid="{00000000-0005-0000-0000-0000F42F0000}"/>
    <cellStyle name="Normal 2 2 2 2 2 2 85" xfId="12274" xr:uid="{00000000-0005-0000-0000-0000F52F0000}"/>
    <cellStyle name="Normal 2 2 2 2 2 2 86" xfId="12275" xr:uid="{00000000-0005-0000-0000-0000F62F0000}"/>
    <cellStyle name="Normal 2 2 2 2 2 2 87" xfId="12276" xr:uid="{00000000-0005-0000-0000-0000F72F0000}"/>
    <cellStyle name="Normal 2 2 2 2 2 2 88" xfId="12277" xr:uid="{00000000-0005-0000-0000-0000F82F0000}"/>
    <cellStyle name="Normal 2 2 2 2 2 2 89" xfId="12278" xr:uid="{00000000-0005-0000-0000-0000F92F0000}"/>
    <cellStyle name="Normal 2 2 2 2 2 2 9" xfId="12279" xr:uid="{00000000-0005-0000-0000-0000FA2F0000}"/>
    <cellStyle name="Normal 2 2 2 2 2 2 90" xfId="12280" xr:uid="{00000000-0005-0000-0000-0000FB2F0000}"/>
    <cellStyle name="Normal 2 2 2 2 2 2 91" xfId="12281" xr:uid="{00000000-0005-0000-0000-0000FC2F0000}"/>
    <cellStyle name="Normal 2 2 2 2 2 2 92" xfId="12282" xr:uid="{00000000-0005-0000-0000-0000FD2F0000}"/>
    <cellStyle name="Normal 2 2 2 2 2 2 93" xfId="12283" xr:uid="{00000000-0005-0000-0000-0000FE2F0000}"/>
    <cellStyle name="Normal 2 2 2 2 2 2 94" xfId="12284" xr:uid="{00000000-0005-0000-0000-0000FF2F0000}"/>
    <cellStyle name="Normal 2 2 2 2 2 2 95" xfId="12285" xr:uid="{00000000-0005-0000-0000-000000300000}"/>
    <cellStyle name="Normal 2 2 2 2 2 2 96" xfId="12286" xr:uid="{00000000-0005-0000-0000-000001300000}"/>
    <cellStyle name="Normal 2 2 2 2 2 2 97" xfId="12287" xr:uid="{00000000-0005-0000-0000-000002300000}"/>
    <cellStyle name="Normal 2 2 2 2 2 2 98" xfId="12288" xr:uid="{00000000-0005-0000-0000-000003300000}"/>
    <cellStyle name="Normal 2 2 2 2 2 2 99" xfId="12289" xr:uid="{00000000-0005-0000-0000-000004300000}"/>
    <cellStyle name="Normal 2 2 2 2 2 20" xfId="12290" xr:uid="{00000000-0005-0000-0000-000005300000}"/>
    <cellStyle name="Normal 2 2 2 2 2 21" xfId="12291" xr:uid="{00000000-0005-0000-0000-000006300000}"/>
    <cellStyle name="Normal 2 2 2 2 2 22" xfId="12292" xr:uid="{00000000-0005-0000-0000-000007300000}"/>
    <cellStyle name="Normal 2 2 2 2 2 23" xfId="12293" xr:uid="{00000000-0005-0000-0000-000008300000}"/>
    <cellStyle name="Normal 2 2 2 2 2 24" xfId="12294" xr:uid="{00000000-0005-0000-0000-000009300000}"/>
    <cellStyle name="Normal 2 2 2 2 2 25" xfId="12295" xr:uid="{00000000-0005-0000-0000-00000A300000}"/>
    <cellStyle name="Normal 2 2 2 2 2 26" xfId="12296" xr:uid="{00000000-0005-0000-0000-00000B300000}"/>
    <cellStyle name="Normal 2 2 2 2 2 27" xfId="12297" xr:uid="{00000000-0005-0000-0000-00000C300000}"/>
    <cellStyle name="Normal 2 2 2 2 2 28" xfId="12298" xr:uid="{00000000-0005-0000-0000-00000D300000}"/>
    <cellStyle name="Normal 2 2 2 2 2 28 10" xfId="12299" xr:uid="{00000000-0005-0000-0000-00000E300000}"/>
    <cellStyle name="Normal 2 2 2 2 2 28 11" xfId="12300" xr:uid="{00000000-0005-0000-0000-00000F300000}"/>
    <cellStyle name="Normal 2 2 2 2 2 28 11 10" xfId="12301" xr:uid="{00000000-0005-0000-0000-000010300000}"/>
    <cellStyle name="Normal 2 2 2 2 2 28 11 11" xfId="12302" xr:uid="{00000000-0005-0000-0000-000011300000}"/>
    <cellStyle name="Normal 2 2 2 2 2 28 11 11 2" xfId="12303" xr:uid="{00000000-0005-0000-0000-000012300000}"/>
    <cellStyle name="Normal 2 2 2 2 2 28 11 11 3" xfId="12304" xr:uid="{00000000-0005-0000-0000-000013300000}"/>
    <cellStyle name="Normal 2 2 2 2 2 28 11 11 4" xfId="12305" xr:uid="{00000000-0005-0000-0000-000014300000}"/>
    <cellStyle name="Normal 2 2 2 2 2 28 11 12" xfId="12306" xr:uid="{00000000-0005-0000-0000-000015300000}"/>
    <cellStyle name="Normal 2 2 2 2 2 28 11 13" xfId="12307" xr:uid="{00000000-0005-0000-0000-000016300000}"/>
    <cellStyle name="Normal 2 2 2 2 2 28 11 14" xfId="12308" xr:uid="{00000000-0005-0000-0000-000017300000}"/>
    <cellStyle name="Normal 2 2 2 2 2 28 11 2" xfId="12309" xr:uid="{00000000-0005-0000-0000-000018300000}"/>
    <cellStyle name="Normal 2 2 2 2 2 28 11 2 10" xfId="12310" xr:uid="{00000000-0005-0000-0000-000019300000}"/>
    <cellStyle name="Normal 2 2 2 2 2 28 11 2 11" xfId="12311" xr:uid="{00000000-0005-0000-0000-00001A300000}"/>
    <cellStyle name="Normal 2 2 2 2 2 28 11 2 2" xfId="12312" xr:uid="{00000000-0005-0000-0000-00001B300000}"/>
    <cellStyle name="Normal 2 2 2 2 2 28 11 2 2 10" xfId="12313" xr:uid="{00000000-0005-0000-0000-00001C300000}"/>
    <cellStyle name="Normal 2 2 2 2 2 28 11 2 2 11" xfId="12314" xr:uid="{00000000-0005-0000-0000-00001D300000}"/>
    <cellStyle name="Normal 2 2 2 2 2 28 11 2 2 2" xfId="12315" xr:uid="{00000000-0005-0000-0000-00001E300000}"/>
    <cellStyle name="Normal 2 2 2 2 2 28 11 2 2 2 2" xfId="12316" xr:uid="{00000000-0005-0000-0000-00001F300000}"/>
    <cellStyle name="Normal 2 2 2 2 2 28 11 2 2 2 2 2" xfId="12317" xr:uid="{00000000-0005-0000-0000-000020300000}"/>
    <cellStyle name="Normal 2 2 2 2 2 28 11 2 2 2 2 3" xfId="12318" xr:uid="{00000000-0005-0000-0000-000021300000}"/>
    <cellStyle name="Normal 2 2 2 2 2 28 11 2 2 2 2 4" xfId="12319" xr:uid="{00000000-0005-0000-0000-000022300000}"/>
    <cellStyle name="Normal 2 2 2 2 2 28 11 2 2 2 3" xfId="12320" xr:uid="{00000000-0005-0000-0000-000023300000}"/>
    <cellStyle name="Normal 2 2 2 2 2 28 11 2 2 2 4" xfId="12321" xr:uid="{00000000-0005-0000-0000-000024300000}"/>
    <cellStyle name="Normal 2 2 2 2 2 28 11 2 2 2 5" xfId="12322" xr:uid="{00000000-0005-0000-0000-000025300000}"/>
    <cellStyle name="Normal 2 2 2 2 2 28 11 2 2 2 6" xfId="12323" xr:uid="{00000000-0005-0000-0000-000026300000}"/>
    <cellStyle name="Normal 2 2 2 2 2 28 11 2 2 3" xfId="12324" xr:uid="{00000000-0005-0000-0000-000027300000}"/>
    <cellStyle name="Normal 2 2 2 2 2 28 11 2 2 4" xfId="12325" xr:uid="{00000000-0005-0000-0000-000028300000}"/>
    <cellStyle name="Normal 2 2 2 2 2 28 11 2 2 5" xfId="12326" xr:uid="{00000000-0005-0000-0000-000029300000}"/>
    <cellStyle name="Normal 2 2 2 2 2 28 11 2 2 6" xfId="12327" xr:uid="{00000000-0005-0000-0000-00002A300000}"/>
    <cellStyle name="Normal 2 2 2 2 2 28 11 2 2 7" xfId="12328" xr:uid="{00000000-0005-0000-0000-00002B300000}"/>
    <cellStyle name="Normal 2 2 2 2 2 28 11 2 2 8" xfId="12329" xr:uid="{00000000-0005-0000-0000-00002C300000}"/>
    <cellStyle name="Normal 2 2 2 2 2 28 11 2 2 8 2" xfId="12330" xr:uid="{00000000-0005-0000-0000-00002D300000}"/>
    <cellStyle name="Normal 2 2 2 2 2 28 11 2 2 8 3" xfId="12331" xr:uid="{00000000-0005-0000-0000-00002E300000}"/>
    <cellStyle name="Normal 2 2 2 2 2 28 11 2 2 8 4" xfId="12332" xr:uid="{00000000-0005-0000-0000-00002F300000}"/>
    <cellStyle name="Normal 2 2 2 2 2 28 11 2 2 9" xfId="12333" xr:uid="{00000000-0005-0000-0000-000030300000}"/>
    <cellStyle name="Normal 2 2 2 2 2 28 11 2 3" xfId="12334" xr:uid="{00000000-0005-0000-0000-000031300000}"/>
    <cellStyle name="Normal 2 2 2 2 2 28 11 2 3 2" xfId="12335" xr:uid="{00000000-0005-0000-0000-000032300000}"/>
    <cellStyle name="Normal 2 2 2 2 2 28 11 2 3 2 2" xfId="12336" xr:uid="{00000000-0005-0000-0000-000033300000}"/>
    <cellStyle name="Normal 2 2 2 2 2 28 11 2 3 2 3" xfId="12337" xr:uid="{00000000-0005-0000-0000-000034300000}"/>
    <cellStyle name="Normal 2 2 2 2 2 28 11 2 3 2 4" xfId="12338" xr:uid="{00000000-0005-0000-0000-000035300000}"/>
    <cellStyle name="Normal 2 2 2 2 2 28 11 2 3 3" xfId="12339" xr:uid="{00000000-0005-0000-0000-000036300000}"/>
    <cellStyle name="Normal 2 2 2 2 2 28 11 2 3 4" xfId="12340" xr:uid="{00000000-0005-0000-0000-000037300000}"/>
    <cellStyle name="Normal 2 2 2 2 2 28 11 2 3 5" xfId="12341" xr:uid="{00000000-0005-0000-0000-000038300000}"/>
    <cellStyle name="Normal 2 2 2 2 2 28 11 2 3 6" xfId="12342" xr:uid="{00000000-0005-0000-0000-000039300000}"/>
    <cellStyle name="Normal 2 2 2 2 2 28 11 2 4" xfId="12343" xr:uid="{00000000-0005-0000-0000-00003A300000}"/>
    <cellStyle name="Normal 2 2 2 2 2 28 11 2 5" xfId="12344" xr:uid="{00000000-0005-0000-0000-00003B300000}"/>
    <cellStyle name="Normal 2 2 2 2 2 28 11 2 6" xfId="12345" xr:uid="{00000000-0005-0000-0000-00003C300000}"/>
    <cellStyle name="Normal 2 2 2 2 2 28 11 2 7" xfId="12346" xr:uid="{00000000-0005-0000-0000-00003D300000}"/>
    <cellStyle name="Normal 2 2 2 2 2 28 11 2 8" xfId="12347" xr:uid="{00000000-0005-0000-0000-00003E300000}"/>
    <cellStyle name="Normal 2 2 2 2 2 28 11 2 8 2" xfId="12348" xr:uid="{00000000-0005-0000-0000-00003F300000}"/>
    <cellStyle name="Normal 2 2 2 2 2 28 11 2 8 3" xfId="12349" xr:uid="{00000000-0005-0000-0000-000040300000}"/>
    <cellStyle name="Normal 2 2 2 2 2 28 11 2 8 4" xfId="12350" xr:uid="{00000000-0005-0000-0000-000041300000}"/>
    <cellStyle name="Normal 2 2 2 2 2 28 11 2 9" xfId="12351" xr:uid="{00000000-0005-0000-0000-000042300000}"/>
    <cellStyle name="Normal 2 2 2 2 2 28 11 3" xfId="12352" xr:uid="{00000000-0005-0000-0000-000043300000}"/>
    <cellStyle name="Normal 2 2 2 2 2 28 11 4" xfId="12353" xr:uid="{00000000-0005-0000-0000-000044300000}"/>
    <cellStyle name="Normal 2 2 2 2 2 28 11 5" xfId="12354" xr:uid="{00000000-0005-0000-0000-000045300000}"/>
    <cellStyle name="Normal 2 2 2 2 2 28 11 5 2" xfId="12355" xr:uid="{00000000-0005-0000-0000-000046300000}"/>
    <cellStyle name="Normal 2 2 2 2 2 28 11 5 2 2" xfId="12356" xr:uid="{00000000-0005-0000-0000-000047300000}"/>
    <cellStyle name="Normal 2 2 2 2 2 28 11 5 2 3" xfId="12357" xr:uid="{00000000-0005-0000-0000-000048300000}"/>
    <cellStyle name="Normal 2 2 2 2 2 28 11 5 2 4" xfId="12358" xr:uid="{00000000-0005-0000-0000-000049300000}"/>
    <cellStyle name="Normal 2 2 2 2 2 28 11 5 3" xfId="12359" xr:uid="{00000000-0005-0000-0000-00004A300000}"/>
    <cellStyle name="Normal 2 2 2 2 2 28 11 5 4" xfId="12360" xr:uid="{00000000-0005-0000-0000-00004B300000}"/>
    <cellStyle name="Normal 2 2 2 2 2 28 11 5 5" xfId="12361" xr:uid="{00000000-0005-0000-0000-00004C300000}"/>
    <cellStyle name="Normal 2 2 2 2 2 28 11 5 6" xfId="12362" xr:uid="{00000000-0005-0000-0000-00004D300000}"/>
    <cellStyle name="Normal 2 2 2 2 2 28 11 6" xfId="12363" xr:uid="{00000000-0005-0000-0000-00004E300000}"/>
    <cellStyle name="Normal 2 2 2 2 2 28 11 7" xfId="12364" xr:uid="{00000000-0005-0000-0000-00004F300000}"/>
    <cellStyle name="Normal 2 2 2 2 2 28 11 8" xfId="12365" xr:uid="{00000000-0005-0000-0000-000050300000}"/>
    <cellStyle name="Normal 2 2 2 2 2 28 11 9" xfId="12366" xr:uid="{00000000-0005-0000-0000-000051300000}"/>
    <cellStyle name="Normal 2 2 2 2 2 28 12" xfId="12367" xr:uid="{00000000-0005-0000-0000-000052300000}"/>
    <cellStyle name="Normal 2 2 2 2 2 28 13" xfId="12368" xr:uid="{00000000-0005-0000-0000-000053300000}"/>
    <cellStyle name="Normal 2 2 2 2 2 28 13 10" xfId="12369" xr:uid="{00000000-0005-0000-0000-000054300000}"/>
    <cellStyle name="Normal 2 2 2 2 2 28 13 11" xfId="12370" xr:uid="{00000000-0005-0000-0000-000055300000}"/>
    <cellStyle name="Normal 2 2 2 2 2 28 13 2" xfId="12371" xr:uid="{00000000-0005-0000-0000-000056300000}"/>
    <cellStyle name="Normal 2 2 2 2 2 28 13 2 10" xfId="12372" xr:uid="{00000000-0005-0000-0000-000057300000}"/>
    <cellStyle name="Normal 2 2 2 2 2 28 13 2 11" xfId="12373" xr:uid="{00000000-0005-0000-0000-000058300000}"/>
    <cellStyle name="Normal 2 2 2 2 2 28 13 2 2" xfId="12374" xr:uid="{00000000-0005-0000-0000-000059300000}"/>
    <cellStyle name="Normal 2 2 2 2 2 28 13 2 2 2" xfId="12375" xr:uid="{00000000-0005-0000-0000-00005A300000}"/>
    <cellStyle name="Normal 2 2 2 2 2 28 13 2 2 2 2" xfId="12376" xr:uid="{00000000-0005-0000-0000-00005B300000}"/>
    <cellStyle name="Normal 2 2 2 2 2 28 13 2 2 2 3" xfId="12377" xr:uid="{00000000-0005-0000-0000-00005C300000}"/>
    <cellStyle name="Normal 2 2 2 2 2 28 13 2 2 2 4" xfId="12378" xr:uid="{00000000-0005-0000-0000-00005D300000}"/>
    <cellStyle name="Normal 2 2 2 2 2 28 13 2 2 3" xfId="12379" xr:uid="{00000000-0005-0000-0000-00005E300000}"/>
    <cellStyle name="Normal 2 2 2 2 2 28 13 2 2 4" xfId="12380" xr:uid="{00000000-0005-0000-0000-00005F300000}"/>
    <cellStyle name="Normal 2 2 2 2 2 28 13 2 2 5" xfId="12381" xr:uid="{00000000-0005-0000-0000-000060300000}"/>
    <cellStyle name="Normal 2 2 2 2 2 28 13 2 2 6" xfId="12382" xr:uid="{00000000-0005-0000-0000-000061300000}"/>
    <cellStyle name="Normal 2 2 2 2 2 28 13 2 3" xfId="12383" xr:uid="{00000000-0005-0000-0000-000062300000}"/>
    <cellStyle name="Normal 2 2 2 2 2 28 13 2 4" xfId="12384" xr:uid="{00000000-0005-0000-0000-000063300000}"/>
    <cellStyle name="Normal 2 2 2 2 2 28 13 2 5" xfId="12385" xr:uid="{00000000-0005-0000-0000-000064300000}"/>
    <cellStyle name="Normal 2 2 2 2 2 28 13 2 6" xfId="12386" xr:uid="{00000000-0005-0000-0000-000065300000}"/>
    <cellStyle name="Normal 2 2 2 2 2 28 13 2 7" xfId="12387" xr:uid="{00000000-0005-0000-0000-000066300000}"/>
    <cellStyle name="Normal 2 2 2 2 2 28 13 2 8" xfId="12388" xr:uid="{00000000-0005-0000-0000-000067300000}"/>
    <cellStyle name="Normal 2 2 2 2 2 28 13 2 8 2" xfId="12389" xr:uid="{00000000-0005-0000-0000-000068300000}"/>
    <cellStyle name="Normal 2 2 2 2 2 28 13 2 8 3" xfId="12390" xr:uid="{00000000-0005-0000-0000-000069300000}"/>
    <cellStyle name="Normal 2 2 2 2 2 28 13 2 8 4" xfId="12391" xr:uid="{00000000-0005-0000-0000-00006A300000}"/>
    <cellStyle name="Normal 2 2 2 2 2 28 13 2 9" xfId="12392" xr:uid="{00000000-0005-0000-0000-00006B300000}"/>
    <cellStyle name="Normal 2 2 2 2 2 28 13 3" xfId="12393" xr:uid="{00000000-0005-0000-0000-00006C300000}"/>
    <cellStyle name="Normal 2 2 2 2 2 28 13 3 2" xfId="12394" xr:uid="{00000000-0005-0000-0000-00006D300000}"/>
    <cellStyle name="Normal 2 2 2 2 2 28 13 3 2 2" xfId="12395" xr:uid="{00000000-0005-0000-0000-00006E300000}"/>
    <cellStyle name="Normal 2 2 2 2 2 28 13 3 2 3" xfId="12396" xr:uid="{00000000-0005-0000-0000-00006F300000}"/>
    <cellStyle name="Normal 2 2 2 2 2 28 13 3 2 4" xfId="12397" xr:uid="{00000000-0005-0000-0000-000070300000}"/>
    <cellStyle name="Normal 2 2 2 2 2 28 13 3 3" xfId="12398" xr:uid="{00000000-0005-0000-0000-000071300000}"/>
    <cellStyle name="Normal 2 2 2 2 2 28 13 3 4" xfId="12399" xr:uid="{00000000-0005-0000-0000-000072300000}"/>
    <cellStyle name="Normal 2 2 2 2 2 28 13 3 5" xfId="12400" xr:uid="{00000000-0005-0000-0000-000073300000}"/>
    <cellStyle name="Normal 2 2 2 2 2 28 13 3 6" xfId="12401" xr:uid="{00000000-0005-0000-0000-000074300000}"/>
    <cellStyle name="Normal 2 2 2 2 2 28 13 4" xfId="12402" xr:uid="{00000000-0005-0000-0000-000075300000}"/>
    <cellStyle name="Normal 2 2 2 2 2 28 13 5" xfId="12403" xr:uid="{00000000-0005-0000-0000-000076300000}"/>
    <cellStyle name="Normal 2 2 2 2 2 28 13 6" xfId="12404" xr:uid="{00000000-0005-0000-0000-000077300000}"/>
    <cellStyle name="Normal 2 2 2 2 2 28 13 7" xfId="12405" xr:uid="{00000000-0005-0000-0000-000078300000}"/>
    <cellStyle name="Normal 2 2 2 2 2 28 13 8" xfId="12406" xr:uid="{00000000-0005-0000-0000-000079300000}"/>
    <cellStyle name="Normal 2 2 2 2 2 28 13 8 2" xfId="12407" xr:uid="{00000000-0005-0000-0000-00007A300000}"/>
    <cellStyle name="Normal 2 2 2 2 2 28 13 8 3" xfId="12408" xr:uid="{00000000-0005-0000-0000-00007B300000}"/>
    <cellStyle name="Normal 2 2 2 2 2 28 13 8 4" xfId="12409" xr:uid="{00000000-0005-0000-0000-00007C300000}"/>
    <cellStyle name="Normal 2 2 2 2 2 28 13 9" xfId="12410" xr:uid="{00000000-0005-0000-0000-00007D300000}"/>
    <cellStyle name="Normal 2 2 2 2 2 28 14" xfId="12411" xr:uid="{00000000-0005-0000-0000-00007E300000}"/>
    <cellStyle name="Normal 2 2 2 2 2 28 15" xfId="12412" xr:uid="{00000000-0005-0000-0000-00007F300000}"/>
    <cellStyle name="Normal 2 2 2 2 2 28 15 2" xfId="12413" xr:uid="{00000000-0005-0000-0000-000080300000}"/>
    <cellStyle name="Normal 2 2 2 2 2 28 15 2 2" xfId="12414" xr:uid="{00000000-0005-0000-0000-000081300000}"/>
    <cellStyle name="Normal 2 2 2 2 2 28 15 2 3" xfId="12415" xr:uid="{00000000-0005-0000-0000-000082300000}"/>
    <cellStyle name="Normal 2 2 2 2 2 28 15 2 4" xfId="12416" xr:uid="{00000000-0005-0000-0000-000083300000}"/>
    <cellStyle name="Normal 2 2 2 2 2 28 15 3" xfId="12417" xr:uid="{00000000-0005-0000-0000-000084300000}"/>
    <cellStyle name="Normal 2 2 2 2 2 28 15 4" xfId="12418" xr:uid="{00000000-0005-0000-0000-000085300000}"/>
    <cellStyle name="Normal 2 2 2 2 2 28 15 5" xfId="12419" xr:uid="{00000000-0005-0000-0000-000086300000}"/>
    <cellStyle name="Normal 2 2 2 2 2 28 15 6" xfId="12420" xr:uid="{00000000-0005-0000-0000-000087300000}"/>
    <cellStyle name="Normal 2 2 2 2 2 28 16" xfId="12421" xr:uid="{00000000-0005-0000-0000-000088300000}"/>
    <cellStyle name="Normal 2 2 2 2 2 28 17" xfId="12422" xr:uid="{00000000-0005-0000-0000-000089300000}"/>
    <cellStyle name="Normal 2 2 2 2 2 28 18" xfId="12423" xr:uid="{00000000-0005-0000-0000-00008A300000}"/>
    <cellStyle name="Normal 2 2 2 2 2 28 19" xfId="12424" xr:uid="{00000000-0005-0000-0000-00008B300000}"/>
    <cellStyle name="Normal 2 2 2 2 2 28 2" xfId="12425" xr:uid="{00000000-0005-0000-0000-00008C300000}"/>
    <cellStyle name="Normal 2 2 2 2 2 28 2 10" xfId="12426" xr:uid="{00000000-0005-0000-0000-00008D300000}"/>
    <cellStyle name="Normal 2 2 2 2 2 28 2 11" xfId="12427" xr:uid="{00000000-0005-0000-0000-00008E300000}"/>
    <cellStyle name="Normal 2 2 2 2 2 28 2 12" xfId="12428" xr:uid="{00000000-0005-0000-0000-00008F300000}"/>
    <cellStyle name="Normal 2 2 2 2 2 28 2 13" xfId="12429" xr:uid="{00000000-0005-0000-0000-000090300000}"/>
    <cellStyle name="Normal 2 2 2 2 2 28 2 13 2" xfId="12430" xr:uid="{00000000-0005-0000-0000-000091300000}"/>
    <cellStyle name="Normal 2 2 2 2 2 28 2 13 3" xfId="12431" xr:uid="{00000000-0005-0000-0000-000092300000}"/>
    <cellStyle name="Normal 2 2 2 2 2 28 2 13 4" xfId="12432" xr:uid="{00000000-0005-0000-0000-000093300000}"/>
    <cellStyle name="Normal 2 2 2 2 2 28 2 14" xfId="12433" xr:uid="{00000000-0005-0000-0000-000094300000}"/>
    <cellStyle name="Normal 2 2 2 2 2 28 2 15" xfId="12434" xr:uid="{00000000-0005-0000-0000-000095300000}"/>
    <cellStyle name="Normal 2 2 2 2 2 28 2 16" xfId="12435" xr:uid="{00000000-0005-0000-0000-000096300000}"/>
    <cellStyle name="Normal 2 2 2 2 2 28 2 2" xfId="12436" xr:uid="{00000000-0005-0000-0000-000097300000}"/>
    <cellStyle name="Normal 2 2 2 2 2 28 2 2 10" xfId="12437" xr:uid="{00000000-0005-0000-0000-000098300000}"/>
    <cellStyle name="Normal 2 2 2 2 2 28 2 2 11" xfId="12438" xr:uid="{00000000-0005-0000-0000-000099300000}"/>
    <cellStyle name="Normal 2 2 2 2 2 28 2 2 11 2" xfId="12439" xr:uid="{00000000-0005-0000-0000-00009A300000}"/>
    <cellStyle name="Normal 2 2 2 2 2 28 2 2 11 3" xfId="12440" xr:uid="{00000000-0005-0000-0000-00009B300000}"/>
    <cellStyle name="Normal 2 2 2 2 2 28 2 2 11 4" xfId="12441" xr:uid="{00000000-0005-0000-0000-00009C300000}"/>
    <cellStyle name="Normal 2 2 2 2 2 28 2 2 12" xfId="12442" xr:uid="{00000000-0005-0000-0000-00009D300000}"/>
    <cellStyle name="Normal 2 2 2 2 2 28 2 2 13" xfId="12443" xr:uid="{00000000-0005-0000-0000-00009E300000}"/>
    <cellStyle name="Normal 2 2 2 2 2 28 2 2 14" xfId="12444" xr:uid="{00000000-0005-0000-0000-00009F300000}"/>
    <cellStyle name="Normal 2 2 2 2 2 28 2 2 2" xfId="12445" xr:uid="{00000000-0005-0000-0000-0000A0300000}"/>
    <cellStyle name="Normal 2 2 2 2 2 28 2 2 2 10" xfId="12446" xr:uid="{00000000-0005-0000-0000-0000A1300000}"/>
    <cellStyle name="Normal 2 2 2 2 2 28 2 2 2 11" xfId="12447" xr:uid="{00000000-0005-0000-0000-0000A2300000}"/>
    <cellStyle name="Normal 2 2 2 2 2 28 2 2 2 2" xfId="12448" xr:uid="{00000000-0005-0000-0000-0000A3300000}"/>
    <cellStyle name="Normal 2 2 2 2 2 28 2 2 2 2 10" xfId="12449" xr:uid="{00000000-0005-0000-0000-0000A4300000}"/>
    <cellStyle name="Normal 2 2 2 2 2 28 2 2 2 2 11" xfId="12450" xr:uid="{00000000-0005-0000-0000-0000A5300000}"/>
    <cellStyle name="Normal 2 2 2 2 2 28 2 2 2 2 2" xfId="12451" xr:uid="{00000000-0005-0000-0000-0000A6300000}"/>
    <cellStyle name="Normal 2 2 2 2 2 28 2 2 2 2 2 2" xfId="12452" xr:uid="{00000000-0005-0000-0000-0000A7300000}"/>
    <cellStyle name="Normal 2 2 2 2 2 28 2 2 2 2 2 2 2" xfId="12453" xr:uid="{00000000-0005-0000-0000-0000A8300000}"/>
    <cellStyle name="Normal 2 2 2 2 2 28 2 2 2 2 2 2 3" xfId="12454" xr:uid="{00000000-0005-0000-0000-0000A9300000}"/>
    <cellStyle name="Normal 2 2 2 2 2 28 2 2 2 2 2 2 4" xfId="12455" xr:uid="{00000000-0005-0000-0000-0000AA300000}"/>
    <cellStyle name="Normal 2 2 2 2 2 28 2 2 2 2 2 3" xfId="12456" xr:uid="{00000000-0005-0000-0000-0000AB300000}"/>
    <cellStyle name="Normal 2 2 2 2 2 28 2 2 2 2 2 4" xfId="12457" xr:uid="{00000000-0005-0000-0000-0000AC300000}"/>
    <cellStyle name="Normal 2 2 2 2 2 28 2 2 2 2 2 5" xfId="12458" xr:uid="{00000000-0005-0000-0000-0000AD300000}"/>
    <cellStyle name="Normal 2 2 2 2 2 28 2 2 2 2 2 6" xfId="12459" xr:uid="{00000000-0005-0000-0000-0000AE300000}"/>
    <cellStyle name="Normal 2 2 2 2 2 28 2 2 2 2 3" xfId="12460" xr:uid="{00000000-0005-0000-0000-0000AF300000}"/>
    <cellStyle name="Normal 2 2 2 2 2 28 2 2 2 2 4" xfId="12461" xr:uid="{00000000-0005-0000-0000-0000B0300000}"/>
    <cellStyle name="Normal 2 2 2 2 2 28 2 2 2 2 5" xfId="12462" xr:uid="{00000000-0005-0000-0000-0000B1300000}"/>
    <cellStyle name="Normal 2 2 2 2 2 28 2 2 2 2 6" xfId="12463" xr:uid="{00000000-0005-0000-0000-0000B2300000}"/>
    <cellStyle name="Normal 2 2 2 2 2 28 2 2 2 2 7" xfId="12464" xr:uid="{00000000-0005-0000-0000-0000B3300000}"/>
    <cellStyle name="Normal 2 2 2 2 2 28 2 2 2 2 8" xfId="12465" xr:uid="{00000000-0005-0000-0000-0000B4300000}"/>
    <cellStyle name="Normal 2 2 2 2 2 28 2 2 2 2 8 2" xfId="12466" xr:uid="{00000000-0005-0000-0000-0000B5300000}"/>
    <cellStyle name="Normal 2 2 2 2 2 28 2 2 2 2 8 3" xfId="12467" xr:uid="{00000000-0005-0000-0000-0000B6300000}"/>
    <cellStyle name="Normal 2 2 2 2 2 28 2 2 2 2 8 4" xfId="12468" xr:uid="{00000000-0005-0000-0000-0000B7300000}"/>
    <cellStyle name="Normal 2 2 2 2 2 28 2 2 2 2 9" xfId="12469" xr:uid="{00000000-0005-0000-0000-0000B8300000}"/>
    <cellStyle name="Normal 2 2 2 2 2 28 2 2 2 3" xfId="12470" xr:uid="{00000000-0005-0000-0000-0000B9300000}"/>
    <cellStyle name="Normal 2 2 2 2 2 28 2 2 2 3 2" xfId="12471" xr:uid="{00000000-0005-0000-0000-0000BA300000}"/>
    <cellStyle name="Normal 2 2 2 2 2 28 2 2 2 3 2 2" xfId="12472" xr:uid="{00000000-0005-0000-0000-0000BB300000}"/>
    <cellStyle name="Normal 2 2 2 2 2 28 2 2 2 3 2 3" xfId="12473" xr:uid="{00000000-0005-0000-0000-0000BC300000}"/>
    <cellStyle name="Normal 2 2 2 2 2 28 2 2 2 3 2 4" xfId="12474" xr:uid="{00000000-0005-0000-0000-0000BD300000}"/>
    <cellStyle name="Normal 2 2 2 2 2 28 2 2 2 3 3" xfId="12475" xr:uid="{00000000-0005-0000-0000-0000BE300000}"/>
    <cellStyle name="Normal 2 2 2 2 2 28 2 2 2 3 4" xfId="12476" xr:uid="{00000000-0005-0000-0000-0000BF300000}"/>
    <cellStyle name="Normal 2 2 2 2 2 28 2 2 2 3 5" xfId="12477" xr:uid="{00000000-0005-0000-0000-0000C0300000}"/>
    <cellStyle name="Normal 2 2 2 2 2 28 2 2 2 3 6" xfId="12478" xr:uid="{00000000-0005-0000-0000-0000C1300000}"/>
    <cellStyle name="Normal 2 2 2 2 2 28 2 2 2 4" xfId="12479" xr:uid="{00000000-0005-0000-0000-0000C2300000}"/>
    <cellStyle name="Normal 2 2 2 2 2 28 2 2 2 5" xfId="12480" xr:uid="{00000000-0005-0000-0000-0000C3300000}"/>
    <cellStyle name="Normal 2 2 2 2 2 28 2 2 2 6" xfId="12481" xr:uid="{00000000-0005-0000-0000-0000C4300000}"/>
    <cellStyle name="Normal 2 2 2 2 2 28 2 2 2 7" xfId="12482" xr:uid="{00000000-0005-0000-0000-0000C5300000}"/>
    <cellStyle name="Normal 2 2 2 2 2 28 2 2 2 8" xfId="12483" xr:uid="{00000000-0005-0000-0000-0000C6300000}"/>
    <cellStyle name="Normal 2 2 2 2 2 28 2 2 2 8 2" xfId="12484" xr:uid="{00000000-0005-0000-0000-0000C7300000}"/>
    <cellStyle name="Normal 2 2 2 2 2 28 2 2 2 8 3" xfId="12485" xr:uid="{00000000-0005-0000-0000-0000C8300000}"/>
    <cellStyle name="Normal 2 2 2 2 2 28 2 2 2 8 4" xfId="12486" xr:uid="{00000000-0005-0000-0000-0000C9300000}"/>
    <cellStyle name="Normal 2 2 2 2 2 28 2 2 2 9" xfId="12487" xr:uid="{00000000-0005-0000-0000-0000CA300000}"/>
    <cellStyle name="Normal 2 2 2 2 2 28 2 2 3" xfId="12488" xr:uid="{00000000-0005-0000-0000-0000CB300000}"/>
    <cellStyle name="Normal 2 2 2 2 2 28 2 2 4" xfId="12489" xr:uid="{00000000-0005-0000-0000-0000CC300000}"/>
    <cellStyle name="Normal 2 2 2 2 2 28 2 2 5" xfId="12490" xr:uid="{00000000-0005-0000-0000-0000CD300000}"/>
    <cellStyle name="Normal 2 2 2 2 2 28 2 2 5 2" xfId="12491" xr:uid="{00000000-0005-0000-0000-0000CE300000}"/>
    <cellStyle name="Normal 2 2 2 2 2 28 2 2 5 2 2" xfId="12492" xr:uid="{00000000-0005-0000-0000-0000CF300000}"/>
    <cellStyle name="Normal 2 2 2 2 2 28 2 2 5 2 3" xfId="12493" xr:uid="{00000000-0005-0000-0000-0000D0300000}"/>
    <cellStyle name="Normal 2 2 2 2 2 28 2 2 5 2 4" xfId="12494" xr:uid="{00000000-0005-0000-0000-0000D1300000}"/>
    <cellStyle name="Normal 2 2 2 2 2 28 2 2 5 3" xfId="12495" xr:uid="{00000000-0005-0000-0000-0000D2300000}"/>
    <cellStyle name="Normal 2 2 2 2 2 28 2 2 5 4" xfId="12496" xr:uid="{00000000-0005-0000-0000-0000D3300000}"/>
    <cellStyle name="Normal 2 2 2 2 2 28 2 2 5 5" xfId="12497" xr:uid="{00000000-0005-0000-0000-0000D4300000}"/>
    <cellStyle name="Normal 2 2 2 2 2 28 2 2 5 6" xfId="12498" xr:uid="{00000000-0005-0000-0000-0000D5300000}"/>
    <cellStyle name="Normal 2 2 2 2 2 28 2 2 6" xfId="12499" xr:uid="{00000000-0005-0000-0000-0000D6300000}"/>
    <cellStyle name="Normal 2 2 2 2 2 28 2 2 7" xfId="12500" xr:uid="{00000000-0005-0000-0000-0000D7300000}"/>
    <cellStyle name="Normal 2 2 2 2 2 28 2 2 8" xfId="12501" xr:uid="{00000000-0005-0000-0000-0000D8300000}"/>
    <cellStyle name="Normal 2 2 2 2 2 28 2 2 9" xfId="12502" xr:uid="{00000000-0005-0000-0000-0000D9300000}"/>
    <cellStyle name="Normal 2 2 2 2 2 28 2 3" xfId="12503" xr:uid="{00000000-0005-0000-0000-0000DA300000}"/>
    <cellStyle name="Normal 2 2 2 2 2 28 2 4" xfId="12504" xr:uid="{00000000-0005-0000-0000-0000DB300000}"/>
    <cellStyle name="Normal 2 2 2 2 2 28 2 5" xfId="12505" xr:uid="{00000000-0005-0000-0000-0000DC300000}"/>
    <cellStyle name="Normal 2 2 2 2 2 28 2 5 10" xfId="12506" xr:uid="{00000000-0005-0000-0000-0000DD300000}"/>
    <cellStyle name="Normal 2 2 2 2 2 28 2 5 11" xfId="12507" xr:uid="{00000000-0005-0000-0000-0000DE300000}"/>
    <cellStyle name="Normal 2 2 2 2 2 28 2 5 2" xfId="12508" xr:uid="{00000000-0005-0000-0000-0000DF300000}"/>
    <cellStyle name="Normal 2 2 2 2 2 28 2 5 2 10" xfId="12509" xr:uid="{00000000-0005-0000-0000-0000E0300000}"/>
    <cellStyle name="Normal 2 2 2 2 2 28 2 5 2 11" xfId="12510" xr:uid="{00000000-0005-0000-0000-0000E1300000}"/>
    <cellStyle name="Normal 2 2 2 2 2 28 2 5 2 2" xfId="12511" xr:uid="{00000000-0005-0000-0000-0000E2300000}"/>
    <cellStyle name="Normal 2 2 2 2 2 28 2 5 2 2 2" xfId="12512" xr:uid="{00000000-0005-0000-0000-0000E3300000}"/>
    <cellStyle name="Normal 2 2 2 2 2 28 2 5 2 2 2 2" xfId="12513" xr:uid="{00000000-0005-0000-0000-0000E4300000}"/>
    <cellStyle name="Normal 2 2 2 2 2 28 2 5 2 2 2 3" xfId="12514" xr:uid="{00000000-0005-0000-0000-0000E5300000}"/>
    <cellStyle name="Normal 2 2 2 2 2 28 2 5 2 2 2 4" xfId="12515" xr:uid="{00000000-0005-0000-0000-0000E6300000}"/>
    <cellStyle name="Normal 2 2 2 2 2 28 2 5 2 2 3" xfId="12516" xr:uid="{00000000-0005-0000-0000-0000E7300000}"/>
    <cellStyle name="Normal 2 2 2 2 2 28 2 5 2 2 4" xfId="12517" xr:uid="{00000000-0005-0000-0000-0000E8300000}"/>
    <cellStyle name="Normal 2 2 2 2 2 28 2 5 2 2 5" xfId="12518" xr:uid="{00000000-0005-0000-0000-0000E9300000}"/>
    <cellStyle name="Normal 2 2 2 2 2 28 2 5 2 2 6" xfId="12519" xr:uid="{00000000-0005-0000-0000-0000EA300000}"/>
    <cellStyle name="Normal 2 2 2 2 2 28 2 5 2 3" xfId="12520" xr:uid="{00000000-0005-0000-0000-0000EB300000}"/>
    <cellStyle name="Normal 2 2 2 2 2 28 2 5 2 4" xfId="12521" xr:uid="{00000000-0005-0000-0000-0000EC300000}"/>
    <cellStyle name="Normal 2 2 2 2 2 28 2 5 2 5" xfId="12522" xr:uid="{00000000-0005-0000-0000-0000ED300000}"/>
    <cellStyle name="Normal 2 2 2 2 2 28 2 5 2 6" xfId="12523" xr:uid="{00000000-0005-0000-0000-0000EE300000}"/>
    <cellStyle name="Normal 2 2 2 2 2 28 2 5 2 7" xfId="12524" xr:uid="{00000000-0005-0000-0000-0000EF300000}"/>
    <cellStyle name="Normal 2 2 2 2 2 28 2 5 2 8" xfId="12525" xr:uid="{00000000-0005-0000-0000-0000F0300000}"/>
    <cellStyle name="Normal 2 2 2 2 2 28 2 5 2 8 2" xfId="12526" xr:uid="{00000000-0005-0000-0000-0000F1300000}"/>
    <cellStyle name="Normal 2 2 2 2 2 28 2 5 2 8 3" xfId="12527" xr:uid="{00000000-0005-0000-0000-0000F2300000}"/>
    <cellStyle name="Normal 2 2 2 2 2 28 2 5 2 8 4" xfId="12528" xr:uid="{00000000-0005-0000-0000-0000F3300000}"/>
    <cellStyle name="Normal 2 2 2 2 2 28 2 5 2 9" xfId="12529" xr:uid="{00000000-0005-0000-0000-0000F4300000}"/>
    <cellStyle name="Normal 2 2 2 2 2 28 2 5 3" xfId="12530" xr:uid="{00000000-0005-0000-0000-0000F5300000}"/>
    <cellStyle name="Normal 2 2 2 2 2 28 2 5 3 2" xfId="12531" xr:uid="{00000000-0005-0000-0000-0000F6300000}"/>
    <cellStyle name="Normal 2 2 2 2 2 28 2 5 3 2 2" xfId="12532" xr:uid="{00000000-0005-0000-0000-0000F7300000}"/>
    <cellStyle name="Normal 2 2 2 2 2 28 2 5 3 2 3" xfId="12533" xr:uid="{00000000-0005-0000-0000-0000F8300000}"/>
    <cellStyle name="Normal 2 2 2 2 2 28 2 5 3 2 4" xfId="12534" xr:uid="{00000000-0005-0000-0000-0000F9300000}"/>
    <cellStyle name="Normal 2 2 2 2 2 28 2 5 3 3" xfId="12535" xr:uid="{00000000-0005-0000-0000-0000FA300000}"/>
    <cellStyle name="Normal 2 2 2 2 2 28 2 5 3 4" xfId="12536" xr:uid="{00000000-0005-0000-0000-0000FB300000}"/>
    <cellStyle name="Normal 2 2 2 2 2 28 2 5 3 5" xfId="12537" xr:uid="{00000000-0005-0000-0000-0000FC300000}"/>
    <cellStyle name="Normal 2 2 2 2 2 28 2 5 3 6" xfId="12538" xr:uid="{00000000-0005-0000-0000-0000FD300000}"/>
    <cellStyle name="Normal 2 2 2 2 2 28 2 5 4" xfId="12539" xr:uid="{00000000-0005-0000-0000-0000FE300000}"/>
    <cellStyle name="Normal 2 2 2 2 2 28 2 5 5" xfId="12540" xr:uid="{00000000-0005-0000-0000-0000FF300000}"/>
    <cellStyle name="Normal 2 2 2 2 2 28 2 5 6" xfId="12541" xr:uid="{00000000-0005-0000-0000-000000310000}"/>
    <cellStyle name="Normal 2 2 2 2 2 28 2 5 7" xfId="12542" xr:uid="{00000000-0005-0000-0000-000001310000}"/>
    <cellStyle name="Normal 2 2 2 2 2 28 2 5 8" xfId="12543" xr:uid="{00000000-0005-0000-0000-000002310000}"/>
    <cellStyle name="Normal 2 2 2 2 2 28 2 5 8 2" xfId="12544" xr:uid="{00000000-0005-0000-0000-000003310000}"/>
    <cellStyle name="Normal 2 2 2 2 2 28 2 5 8 3" xfId="12545" xr:uid="{00000000-0005-0000-0000-000004310000}"/>
    <cellStyle name="Normal 2 2 2 2 2 28 2 5 8 4" xfId="12546" xr:uid="{00000000-0005-0000-0000-000005310000}"/>
    <cellStyle name="Normal 2 2 2 2 2 28 2 5 9" xfId="12547" xr:uid="{00000000-0005-0000-0000-000006310000}"/>
    <cellStyle name="Normal 2 2 2 2 2 28 2 6" xfId="12548" xr:uid="{00000000-0005-0000-0000-000007310000}"/>
    <cellStyle name="Normal 2 2 2 2 2 28 2 7" xfId="12549" xr:uid="{00000000-0005-0000-0000-000008310000}"/>
    <cellStyle name="Normal 2 2 2 2 2 28 2 7 2" xfId="12550" xr:uid="{00000000-0005-0000-0000-000009310000}"/>
    <cellStyle name="Normal 2 2 2 2 2 28 2 7 2 2" xfId="12551" xr:uid="{00000000-0005-0000-0000-00000A310000}"/>
    <cellStyle name="Normal 2 2 2 2 2 28 2 7 2 3" xfId="12552" xr:uid="{00000000-0005-0000-0000-00000B310000}"/>
    <cellStyle name="Normal 2 2 2 2 2 28 2 7 2 4" xfId="12553" xr:uid="{00000000-0005-0000-0000-00000C310000}"/>
    <cellStyle name="Normal 2 2 2 2 2 28 2 7 3" xfId="12554" xr:uid="{00000000-0005-0000-0000-00000D310000}"/>
    <cellStyle name="Normal 2 2 2 2 2 28 2 7 4" xfId="12555" xr:uid="{00000000-0005-0000-0000-00000E310000}"/>
    <cellStyle name="Normal 2 2 2 2 2 28 2 7 5" xfId="12556" xr:uid="{00000000-0005-0000-0000-00000F310000}"/>
    <cellStyle name="Normal 2 2 2 2 2 28 2 7 6" xfId="12557" xr:uid="{00000000-0005-0000-0000-000010310000}"/>
    <cellStyle name="Normal 2 2 2 2 2 28 2 8" xfId="12558" xr:uid="{00000000-0005-0000-0000-000011310000}"/>
    <cellStyle name="Normal 2 2 2 2 2 28 2 9" xfId="12559" xr:uid="{00000000-0005-0000-0000-000012310000}"/>
    <cellStyle name="Normal 2 2 2 2 2 28 20" xfId="12560" xr:uid="{00000000-0005-0000-0000-000013310000}"/>
    <cellStyle name="Normal 2 2 2 2 2 28 21" xfId="12561" xr:uid="{00000000-0005-0000-0000-000014310000}"/>
    <cellStyle name="Normal 2 2 2 2 2 28 21 2" xfId="12562" xr:uid="{00000000-0005-0000-0000-000015310000}"/>
    <cellStyle name="Normal 2 2 2 2 2 28 21 3" xfId="12563" xr:uid="{00000000-0005-0000-0000-000016310000}"/>
    <cellStyle name="Normal 2 2 2 2 2 28 21 4" xfId="12564" xr:uid="{00000000-0005-0000-0000-000017310000}"/>
    <cellStyle name="Normal 2 2 2 2 2 28 22" xfId="12565" xr:uid="{00000000-0005-0000-0000-000018310000}"/>
    <cellStyle name="Normal 2 2 2 2 2 28 23" xfId="12566" xr:uid="{00000000-0005-0000-0000-000019310000}"/>
    <cellStyle name="Normal 2 2 2 2 2 28 24" xfId="12567" xr:uid="{00000000-0005-0000-0000-00001A310000}"/>
    <cellStyle name="Normal 2 2 2 2 2 28 3" xfId="12568" xr:uid="{00000000-0005-0000-0000-00001B310000}"/>
    <cellStyle name="Normal 2 2 2 2 2 28 4" xfId="12569" xr:uid="{00000000-0005-0000-0000-00001C310000}"/>
    <cellStyle name="Normal 2 2 2 2 2 28 5" xfId="12570" xr:uid="{00000000-0005-0000-0000-00001D310000}"/>
    <cellStyle name="Normal 2 2 2 2 2 28 6" xfId="12571" xr:uid="{00000000-0005-0000-0000-00001E310000}"/>
    <cellStyle name="Normal 2 2 2 2 2 28 7" xfId="12572" xr:uid="{00000000-0005-0000-0000-00001F310000}"/>
    <cellStyle name="Normal 2 2 2 2 2 28 8" xfId="12573" xr:uid="{00000000-0005-0000-0000-000020310000}"/>
    <cellStyle name="Normal 2 2 2 2 2 28 9" xfId="12574" xr:uid="{00000000-0005-0000-0000-000021310000}"/>
    <cellStyle name="Normal 2 2 2 2 2 29" xfId="12575" xr:uid="{00000000-0005-0000-0000-000022310000}"/>
    <cellStyle name="Normal 2 2 2 2 2 29 10" xfId="12576" xr:uid="{00000000-0005-0000-0000-000023310000}"/>
    <cellStyle name="Normal 2 2 2 2 2 29 11" xfId="12577" xr:uid="{00000000-0005-0000-0000-000024310000}"/>
    <cellStyle name="Normal 2 2 2 2 2 29 12" xfId="12578" xr:uid="{00000000-0005-0000-0000-000025310000}"/>
    <cellStyle name="Normal 2 2 2 2 2 29 13" xfId="12579" xr:uid="{00000000-0005-0000-0000-000026310000}"/>
    <cellStyle name="Normal 2 2 2 2 2 29 13 2" xfId="12580" xr:uid="{00000000-0005-0000-0000-000027310000}"/>
    <cellStyle name="Normal 2 2 2 2 2 29 13 3" xfId="12581" xr:uid="{00000000-0005-0000-0000-000028310000}"/>
    <cellStyle name="Normal 2 2 2 2 2 29 13 4" xfId="12582" xr:uid="{00000000-0005-0000-0000-000029310000}"/>
    <cellStyle name="Normal 2 2 2 2 2 29 14" xfId="12583" xr:uid="{00000000-0005-0000-0000-00002A310000}"/>
    <cellStyle name="Normal 2 2 2 2 2 29 15" xfId="12584" xr:uid="{00000000-0005-0000-0000-00002B310000}"/>
    <cellStyle name="Normal 2 2 2 2 2 29 16" xfId="12585" xr:uid="{00000000-0005-0000-0000-00002C310000}"/>
    <cellStyle name="Normal 2 2 2 2 2 29 2" xfId="12586" xr:uid="{00000000-0005-0000-0000-00002D310000}"/>
    <cellStyle name="Normal 2 2 2 2 2 29 2 10" xfId="12587" xr:uid="{00000000-0005-0000-0000-00002E310000}"/>
    <cellStyle name="Normal 2 2 2 2 2 29 2 11" xfId="12588" xr:uid="{00000000-0005-0000-0000-00002F310000}"/>
    <cellStyle name="Normal 2 2 2 2 2 29 2 11 2" xfId="12589" xr:uid="{00000000-0005-0000-0000-000030310000}"/>
    <cellStyle name="Normal 2 2 2 2 2 29 2 11 3" xfId="12590" xr:uid="{00000000-0005-0000-0000-000031310000}"/>
    <cellStyle name="Normal 2 2 2 2 2 29 2 11 4" xfId="12591" xr:uid="{00000000-0005-0000-0000-000032310000}"/>
    <cellStyle name="Normal 2 2 2 2 2 29 2 12" xfId="12592" xr:uid="{00000000-0005-0000-0000-000033310000}"/>
    <cellStyle name="Normal 2 2 2 2 2 29 2 13" xfId="12593" xr:uid="{00000000-0005-0000-0000-000034310000}"/>
    <cellStyle name="Normal 2 2 2 2 2 29 2 14" xfId="12594" xr:uid="{00000000-0005-0000-0000-000035310000}"/>
    <cellStyle name="Normal 2 2 2 2 2 29 2 2" xfId="12595" xr:uid="{00000000-0005-0000-0000-000036310000}"/>
    <cellStyle name="Normal 2 2 2 2 2 29 2 2 10" xfId="12596" xr:uid="{00000000-0005-0000-0000-000037310000}"/>
    <cellStyle name="Normal 2 2 2 2 2 29 2 2 11" xfId="12597" xr:uid="{00000000-0005-0000-0000-000038310000}"/>
    <cellStyle name="Normal 2 2 2 2 2 29 2 2 2" xfId="12598" xr:uid="{00000000-0005-0000-0000-000039310000}"/>
    <cellStyle name="Normal 2 2 2 2 2 29 2 2 2 10" xfId="12599" xr:uid="{00000000-0005-0000-0000-00003A310000}"/>
    <cellStyle name="Normal 2 2 2 2 2 29 2 2 2 11" xfId="12600" xr:uid="{00000000-0005-0000-0000-00003B310000}"/>
    <cellStyle name="Normal 2 2 2 2 2 29 2 2 2 2" xfId="12601" xr:uid="{00000000-0005-0000-0000-00003C310000}"/>
    <cellStyle name="Normal 2 2 2 2 2 29 2 2 2 2 2" xfId="12602" xr:uid="{00000000-0005-0000-0000-00003D310000}"/>
    <cellStyle name="Normal 2 2 2 2 2 29 2 2 2 2 2 2" xfId="12603" xr:uid="{00000000-0005-0000-0000-00003E310000}"/>
    <cellStyle name="Normal 2 2 2 2 2 29 2 2 2 2 2 3" xfId="12604" xr:uid="{00000000-0005-0000-0000-00003F310000}"/>
    <cellStyle name="Normal 2 2 2 2 2 29 2 2 2 2 2 4" xfId="12605" xr:uid="{00000000-0005-0000-0000-000040310000}"/>
    <cellStyle name="Normal 2 2 2 2 2 29 2 2 2 2 3" xfId="12606" xr:uid="{00000000-0005-0000-0000-000041310000}"/>
    <cellStyle name="Normal 2 2 2 2 2 29 2 2 2 2 4" xfId="12607" xr:uid="{00000000-0005-0000-0000-000042310000}"/>
    <cellStyle name="Normal 2 2 2 2 2 29 2 2 2 2 5" xfId="12608" xr:uid="{00000000-0005-0000-0000-000043310000}"/>
    <cellStyle name="Normal 2 2 2 2 2 29 2 2 2 2 6" xfId="12609" xr:uid="{00000000-0005-0000-0000-000044310000}"/>
    <cellStyle name="Normal 2 2 2 2 2 29 2 2 2 3" xfId="12610" xr:uid="{00000000-0005-0000-0000-000045310000}"/>
    <cellStyle name="Normal 2 2 2 2 2 29 2 2 2 4" xfId="12611" xr:uid="{00000000-0005-0000-0000-000046310000}"/>
    <cellStyle name="Normal 2 2 2 2 2 29 2 2 2 5" xfId="12612" xr:uid="{00000000-0005-0000-0000-000047310000}"/>
    <cellStyle name="Normal 2 2 2 2 2 29 2 2 2 6" xfId="12613" xr:uid="{00000000-0005-0000-0000-000048310000}"/>
    <cellStyle name="Normal 2 2 2 2 2 29 2 2 2 7" xfId="12614" xr:uid="{00000000-0005-0000-0000-000049310000}"/>
    <cellStyle name="Normal 2 2 2 2 2 29 2 2 2 8" xfId="12615" xr:uid="{00000000-0005-0000-0000-00004A310000}"/>
    <cellStyle name="Normal 2 2 2 2 2 29 2 2 2 8 2" xfId="12616" xr:uid="{00000000-0005-0000-0000-00004B310000}"/>
    <cellStyle name="Normal 2 2 2 2 2 29 2 2 2 8 3" xfId="12617" xr:uid="{00000000-0005-0000-0000-00004C310000}"/>
    <cellStyle name="Normal 2 2 2 2 2 29 2 2 2 8 4" xfId="12618" xr:uid="{00000000-0005-0000-0000-00004D310000}"/>
    <cellStyle name="Normal 2 2 2 2 2 29 2 2 2 9" xfId="12619" xr:uid="{00000000-0005-0000-0000-00004E310000}"/>
    <cellStyle name="Normal 2 2 2 2 2 29 2 2 3" xfId="12620" xr:uid="{00000000-0005-0000-0000-00004F310000}"/>
    <cellStyle name="Normal 2 2 2 2 2 29 2 2 3 2" xfId="12621" xr:uid="{00000000-0005-0000-0000-000050310000}"/>
    <cellStyle name="Normal 2 2 2 2 2 29 2 2 3 2 2" xfId="12622" xr:uid="{00000000-0005-0000-0000-000051310000}"/>
    <cellStyle name="Normal 2 2 2 2 2 29 2 2 3 2 3" xfId="12623" xr:uid="{00000000-0005-0000-0000-000052310000}"/>
    <cellStyle name="Normal 2 2 2 2 2 29 2 2 3 2 4" xfId="12624" xr:uid="{00000000-0005-0000-0000-000053310000}"/>
    <cellStyle name="Normal 2 2 2 2 2 29 2 2 3 3" xfId="12625" xr:uid="{00000000-0005-0000-0000-000054310000}"/>
    <cellStyle name="Normal 2 2 2 2 2 29 2 2 3 4" xfId="12626" xr:uid="{00000000-0005-0000-0000-000055310000}"/>
    <cellStyle name="Normal 2 2 2 2 2 29 2 2 3 5" xfId="12627" xr:uid="{00000000-0005-0000-0000-000056310000}"/>
    <cellStyle name="Normal 2 2 2 2 2 29 2 2 3 6" xfId="12628" xr:uid="{00000000-0005-0000-0000-000057310000}"/>
    <cellStyle name="Normal 2 2 2 2 2 29 2 2 4" xfId="12629" xr:uid="{00000000-0005-0000-0000-000058310000}"/>
    <cellStyle name="Normal 2 2 2 2 2 29 2 2 5" xfId="12630" xr:uid="{00000000-0005-0000-0000-000059310000}"/>
    <cellStyle name="Normal 2 2 2 2 2 29 2 2 6" xfId="12631" xr:uid="{00000000-0005-0000-0000-00005A310000}"/>
    <cellStyle name="Normal 2 2 2 2 2 29 2 2 7" xfId="12632" xr:uid="{00000000-0005-0000-0000-00005B310000}"/>
    <cellStyle name="Normal 2 2 2 2 2 29 2 2 8" xfId="12633" xr:uid="{00000000-0005-0000-0000-00005C310000}"/>
    <cellStyle name="Normal 2 2 2 2 2 29 2 2 8 2" xfId="12634" xr:uid="{00000000-0005-0000-0000-00005D310000}"/>
    <cellStyle name="Normal 2 2 2 2 2 29 2 2 8 3" xfId="12635" xr:uid="{00000000-0005-0000-0000-00005E310000}"/>
    <cellStyle name="Normal 2 2 2 2 2 29 2 2 8 4" xfId="12636" xr:uid="{00000000-0005-0000-0000-00005F310000}"/>
    <cellStyle name="Normal 2 2 2 2 2 29 2 2 9" xfId="12637" xr:uid="{00000000-0005-0000-0000-000060310000}"/>
    <cellStyle name="Normal 2 2 2 2 2 29 2 3" xfId="12638" xr:uid="{00000000-0005-0000-0000-000061310000}"/>
    <cellStyle name="Normal 2 2 2 2 2 29 2 4" xfId="12639" xr:uid="{00000000-0005-0000-0000-000062310000}"/>
    <cellStyle name="Normal 2 2 2 2 2 29 2 5" xfId="12640" xr:uid="{00000000-0005-0000-0000-000063310000}"/>
    <cellStyle name="Normal 2 2 2 2 2 29 2 5 2" xfId="12641" xr:uid="{00000000-0005-0000-0000-000064310000}"/>
    <cellStyle name="Normal 2 2 2 2 2 29 2 5 2 2" xfId="12642" xr:uid="{00000000-0005-0000-0000-000065310000}"/>
    <cellStyle name="Normal 2 2 2 2 2 29 2 5 2 3" xfId="12643" xr:uid="{00000000-0005-0000-0000-000066310000}"/>
    <cellStyle name="Normal 2 2 2 2 2 29 2 5 2 4" xfId="12644" xr:uid="{00000000-0005-0000-0000-000067310000}"/>
    <cellStyle name="Normal 2 2 2 2 2 29 2 5 3" xfId="12645" xr:uid="{00000000-0005-0000-0000-000068310000}"/>
    <cellStyle name="Normal 2 2 2 2 2 29 2 5 4" xfId="12646" xr:uid="{00000000-0005-0000-0000-000069310000}"/>
    <cellStyle name="Normal 2 2 2 2 2 29 2 5 5" xfId="12647" xr:uid="{00000000-0005-0000-0000-00006A310000}"/>
    <cellStyle name="Normal 2 2 2 2 2 29 2 5 6" xfId="12648" xr:uid="{00000000-0005-0000-0000-00006B310000}"/>
    <cellStyle name="Normal 2 2 2 2 2 29 2 6" xfId="12649" xr:uid="{00000000-0005-0000-0000-00006C310000}"/>
    <cellStyle name="Normal 2 2 2 2 2 29 2 7" xfId="12650" xr:uid="{00000000-0005-0000-0000-00006D310000}"/>
    <cellStyle name="Normal 2 2 2 2 2 29 2 8" xfId="12651" xr:uid="{00000000-0005-0000-0000-00006E310000}"/>
    <cellStyle name="Normal 2 2 2 2 2 29 2 9" xfId="12652" xr:uid="{00000000-0005-0000-0000-00006F310000}"/>
    <cellStyle name="Normal 2 2 2 2 2 29 3" xfId="12653" xr:uid="{00000000-0005-0000-0000-000070310000}"/>
    <cellStyle name="Normal 2 2 2 2 2 29 4" xfId="12654" xr:uid="{00000000-0005-0000-0000-000071310000}"/>
    <cellStyle name="Normal 2 2 2 2 2 29 5" xfId="12655" xr:uid="{00000000-0005-0000-0000-000072310000}"/>
    <cellStyle name="Normal 2 2 2 2 2 29 5 10" xfId="12656" xr:uid="{00000000-0005-0000-0000-000073310000}"/>
    <cellStyle name="Normal 2 2 2 2 2 29 5 11" xfId="12657" xr:uid="{00000000-0005-0000-0000-000074310000}"/>
    <cellStyle name="Normal 2 2 2 2 2 29 5 2" xfId="12658" xr:uid="{00000000-0005-0000-0000-000075310000}"/>
    <cellStyle name="Normal 2 2 2 2 2 29 5 2 10" xfId="12659" xr:uid="{00000000-0005-0000-0000-000076310000}"/>
    <cellStyle name="Normal 2 2 2 2 2 29 5 2 11" xfId="12660" xr:uid="{00000000-0005-0000-0000-000077310000}"/>
    <cellStyle name="Normal 2 2 2 2 2 29 5 2 2" xfId="12661" xr:uid="{00000000-0005-0000-0000-000078310000}"/>
    <cellStyle name="Normal 2 2 2 2 2 29 5 2 2 2" xfId="12662" xr:uid="{00000000-0005-0000-0000-000079310000}"/>
    <cellStyle name="Normal 2 2 2 2 2 29 5 2 2 2 2" xfId="12663" xr:uid="{00000000-0005-0000-0000-00007A310000}"/>
    <cellStyle name="Normal 2 2 2 2 2 29 5 2 2 2 3" xfId="12664" xr:uid="{00000000-0005-0000-0000-00007B310000}"/>
    <cellStyle name="Normal 2 2 2 2 2 29 5 2 2 2 4" xfId="12665" xr:uid="{00000000-0005-0000-0000-00007C310000}"/>
    <cellStyle name="Normal 2 2 2 2 2 29 5 2 2 3" xfId="12666" xr:uid="{00000000-0005-0000-0000-00007D310000}"/>
    <cellStyle name="Normal 2 2 2 2 2 29 5 2 2 4" xfId="12667" xr:uid="{00000000-0005-0000-0000-00007E310000}"/>
    <cellStyle name="Normal 2 2 2 2 2 29 5 2 2 5" xfId="12668" xr:uid="{00000000-0005-0000-0000-00007F310000}"/>
    <cellStyle name="Normal 2 2 2 2 2 29 5 2 2 6" xfId="12669" xr:uid="{00000000-0005-0000-0000-000080310000}"/>
    <cellStyle name="Normal 2 2 2 2 2 29 5 2 3" xfId="12670" xr:uid="{00000000-0005-0000-0000-000081310000}"/>
    <cellStyle name="Normal 2 2 2 2 2 29 5 2 4" xfId="12671" xr:uid="{00000000-0005-0000-0000-000082310000}"/>
    <cellStyle name="Normal 2 2 2 2 2 29 5 2 5" xfId="12672" xr:uid="{00000000-0005-0000-0000-000083310000}"/>
    <cellStyle name="Normal 2 2 2 2 2 29 5 2 6" xfId="12673" xr:uid="{00000000-0005-0000-0000-000084310000}"/>
    <cellStyle name="Normal 2 2 2 2 2 29 5 2 7" xfId="12674" xr:uid="{00000000-0005-0000-0000-000085310000}"/>
    <cellStyle name="Normal 2 2 2 2 2 29 5 2 8" xfId="12675" xr:uid="{00000000-0005-0000-0000-000086310000}"/>
    <cellStyle name="Normal 2 2 2 2 2 29 5 2 8 2" xfId="12676" xr:uid="{00000000-0005-0000-0000-000087310000}"/>
    <cellStyle name="Normal 2 2 2 2 2 29 5 2 8 3" xfId="12677" xr:uid="{00000000-0005-0000-0000-000088310000}"/>
    <cellStyle name="Normal 2 2 2 2 2 29 5 2 8 4" xfId="12678" xr:uid="{00000000-0005-0000-0000-000089310000}"/>
    <cellStyle name="Normal 2 2 2 2 2 29 5 2 9" xfId="12679" xr:uid="{00000000-0005-0000-0000-00008A310000}"/>
    <cellStyle name="Normal 2 2 2 2 2 29 5 3" xfId="12680" xr:uid="{00000000-0005-0000-0000-00008B310000}"/>
    <cellStyle name="Normal 2 2 2 2 2 29 5 3 2" xfId="12681" xr:uid="{00000000-0005-0000-0000-00008C310000}"/>
    <cellStyle name="Normal 2 2 2 2 2 29 5 3 2 2" xfId="12682" xr:uid="{00000000-0005-0000-0000-00008D310000}"/>
    <cellStyle name="Normal 2 2 2 2 2 29 5 3 2 3" xfId="12683" xr:uid="{00000000-0005-0000-0000-00008E310000}"/>
    <cellStyle name="Normal 2 2 2 2 2 29 5 3 2 4" xfId="12684" xr:uid="{00000000-0005-0000-0000-00008F310000}"/>
    <cellStyle name="Normal 2 2 2 2 2 29 5 3 3" xfId="12685" xr:uid="{00000000-0005-0000-0000-000090310000}"/>
    <cellStyle name="Normal 2 2 2 2 2 29 5 3 4" xfId="12686" xr:uid="{00000000-0005-0000-0000-000091310000}"/>
    <cellStyle name="Normal 2 2 2 2 2 29 5 3 5" xfId="12687" xr:uid="{00000000-0005-0000-0000-000092310000}"/>
    <cellStyle name="Normal 2 2 2 2 2 29 5 3 6" xfId="12688" xr:uid="{00000000-0005-0000-0000-000093310000}"/>
    <cellStyle name="Normal 2 2 2 2 2 29 5 4" xfId="12689" xr:uid="{00000000-0005-0000-0000-000094310000}"/>
    <cellStyle name="Normal 2 2 2 2 2 29 5 5" xfId="12690" xr:uid="{00000000-0005-0000-0000-000095310000}"/>
    <cellStyle name="Normal 2 2 2 2 2 29 5 6" xfId="12691" xr:uid="{00000000-0005-0000-0000-000096310000}"/>
    <cellStyle name="Normal 2 2 2 2 2 29 5 7" xfId="12692" xr:uid="{00000000-0005-0000-0000-000097310000}"/>
    <cellStyle name="Normal 2 2 2 2 2 29 5 8" xfId="12693" xr:uid="{00000000-0005-0000-0000-000098310000}"/>
    <cellStyle name="Normal 2 2 2 2 2 29 5 8 2" xfId="12694" xr:uid="{00000000-0005-0000-0000-000099310000}"/>
    <cellStyle name="Normal 2 2 2 2 2 29 5 8 3" xfId="12695" xr:uid="{00000000-0005-0000-0000-00009A310000}"/>
    <cellStyle name="Normal 2 2 2 2 2 29 5 8 4" xfId="12696" xr:uid="{00000000-0005-0000-0000-00009B310000}"/>
    <cellStyle name="Normal 2 2 2 2 2 29 5 9" xfId="12697" xr:uid="{00000000-0005-0000-0000-00009C310000}"/>
    <cellStyle name="Normal 2 2 2 2 2 29 6" xfId="12698" xr:uid="{00000000-0005-0000-0000-00009D310000}"/>
    <cellStyle name="Normal 2 2 2 2 2 29 7" xfId="12699" xr:uid="{00000000-0005-0000-0000-00009E310000}"/>
    <cellStyle name="Normal 2 2 2 2 2 29 7 2" xfId="12700" xr:uid="{00000000-0005-0000-0000-00009F310000}"/>
    <cellStyle name="Normal 2 2 2 2 2 29 7 2 2" xfId="12701" xr:uid="{00000000-0005-0000-0000-0000A0310000}"/>
    <cellStyle name="Normal 2 2 2 2 2 29 7 2 3" xfId="12702" xr:uid="{00000000-0005-0000-0000-0000A1310000}"/>
    <cellStyle name="Normal 2 2 2 2 2 29 7 2 4" xfId="12703" xr:uid="{00000000-0005-0000-0000-0000A2310000}"/>
    <cellStyle name="Normal 2 2 2 2 2 29 7 3" xfId="12704" xr:uid="{00000000-0005-0000-0000-0000A3310000}"/>
    <cellStyle name="Normal 2 2 2 2 2 29 7 4" xfId="12705" xr:uid="{00000000-0005-0000-0000-0000A4310000}"/>
    <cellStyle name="Normal 2 2 2 2 2 29 7 5" xfId="12706" xr:uid="{00000000-0005-0000-0000-0000A5310000}"/>
    <cellStyle name="Normal 2 2 2 2 2 29 7 6" xfId="12707" xr:uid="{00000000-0005-0000-0000-0000A6310000}"/>
    <cellStyle name="Normal 2 2 2 2 2 29 8" xfId="12708" xr:uid="{00000000-0005-0000-0000-0000A7310000}"/>
    <cellStyle name="Normal 2 2 2 2 2 29 9" xfId="12709" xr:uid="{00000000-0005-0000-0000-0000A8310000}"/>
    <cellStyle name="Normal 2 2 2 2 2 3" xfId="12710" xr:uid="{00000000-0005-0000-0000-0000A9310000}"/>
    <cellStyle name="Normal 2 2 2 2 2 3 10" xfId="12711" xr:uid="{00000000-0005-0000-0000-0000AA310000}"/>
    <cellStyle name="Normal 2 2 2 2 2 3 2" xfId="12712" xr:uid="{00000000-0005-0000-0000-0000AB310000}"/>
    <cellStyle name="Normal 2 2 2 2 2 3 2 2" xfId="12713" xr:uid="{00000000-0005-0000-0000-0000AC310000}"/>
    <cellStyle name="Normal 2 2 2 2 2 3 2 3" xfId="12714" xr:uid="{00000000-0005-0000-0000-0000AD310000}"/>
    <cellStyle name="Normal 2 2 2 2 2 3 2 4" xfId="12715" xr:uid="{00000000-0005-0000-0000-0000AE310000}"/>
    <cellStyle name="Normal 2 2 2 2 2 3 2 5" xfId="12716" xr:uid="{00000000-0005-0000-0000-0000AF310000}"/>
    <cellStyle name="Normal 2 2 2 2 2 3 2 6" xfId="12717" xr:uid="{00000000-0005-0000-0000-0000B0310000}"/>
    <cellStyle name="Normal 2 2 2 2 2 3 2 7" xfId="12718" xr:uid="{00000000-0005-0000-0000-0000B1310000}"/>
    <cellStyle name="Normal 2 2 2 2 2 3 2 8" xfId="12719" xr:uid="{00000000-0005-0000-0000-0000B2310000}"/>
    <cellStyle name="Normal 2 2 2 2 2 3 2 9" xfId="12720" xr:uid="{00000000-0005-0000-0000-0000B3310000}"/>
    <cellStyle name="Normal 2 2 2 2 2 3 3" xfId="12721" xr:uid="{00000000-0005-0000-0000-0000B4310000}"/>
    <cellStyle name="Normal 2 2 2 2 2 3 4" xfId="12722" xr:uid="{00000000-0005-0000-0000-0000B5310000}"/>
    <cellStyle name="Normal 2 2 2 2 2 3 5" xfId="12723" xr:uid="{00000000-0005-0000-0000-0000B6310000}"/>
    <cellStyle name="Normal 2 2 2 2 2 3 6" xfId="12724" xr:uid="{00000000-0005-0000-0000-0000B7310000}"/>
    <cellStyle name="Normal 2 2 2 2 2 3 7" xfId="12725" xr:uid="{00000000-0005-0000-0000-0000B8310000}"/>
    <cellStyle name="Normal 2 2 2 2 2 3 8" xfId="12726" xr:uid="{00000000-0005-0000-0000-0000B9310000}"/>
    <cellStyle name="Normal 2 2 2 2 2 3 9" xfId="12727" xr:uid="{00000000-0005-0000-0000-0000BA310000}"/>
    <cellStyle name="Normal 2 2 2 2 2 30" xfId="12728" xr:uid="{00000000-0005-0000-0000-0000BB310000}"/>
    <cellStyle name="Normal 2 2 2 2 2 31" xfId="12729" xr:uid="{00000000-0005-0000-0000-0000BC310000}"/>
    <cellStyle name="Normal 2 2 2 2 2 32" xfId="12730" xr:uid="{00000000-0005-0000-0000-0000BD310000}"/>
    <cellStyle name="Normal 2 2 2 2 2 33" xfId="12731" xr:uid="{00000000-0005-0000-0000-0000BE310000}"/>
    <cellStyle name="Normal 2 2 2 2 2 34" xfId="12732" xr:uid="{00000000-0005-0000-0000-0000BF310000}"/>
    <cellStyle name="Normal 2 2 2 2 2 35" xfId="12733" xr:uid="{00000000-0005-0000-0000-0000C0310000}"/>
    <cellStyle name="Normal 2 2 2 2 2 36" xfId="12734" xr:uid="{00000000-0005-0000-0000-0000C1310000}"/>
    <cellStyle name="Normal 2 2 2 2 2 37" xfId="12735" xr:uid="{00000000-0005-0000-0000-0000C2310000}"/>
    <cellStyle name="Normal 2 2 2 2 2 37 10" xfId="12736" xr:uid="{00000000-0005-0000-0000-0000C3310000}"/>
    <cellStyle name="Normal 2 2 2 2 2 37 11" xfId="12737" xr:uid="{00000000-0005-0000-0000-0000C4310000}"/>
    <cellStyle name="Normal 2 2 2 2 2 37 11 2" xfId="12738" xr:uid="{00000000-0005-0000-0000-0000C5310000}"/>
    <cellStyle name="Normal 2 2 2 2 2 37 11 3" xfId="12739" xr:uid="{00000000-0005-0000-0000-0000C6310000}"/>
    <cellStyle name="Normal 2 2 2 2 2 37 11 4" xfId="12740" xr:uid="{00000000-0005-0000-0000-0000C7310000}"/>
    <cellStyle name="Normal 2 2 2 2 2 37 12" xfId="12741" xr:uid="{00000000-0005-0000-0000-0000C8310000}"/>
    <cellStyle name="Normal 2 2 2 2 2 37 13" xfId="12742" xr:uid="{00000000-0005-0000-0000-0000C9310000}"/>
    <cellStyle name="Normal 2 2 2 2 2 37 14" xfId="12743" xr:uid="{00000000-0005-0000-0000-0000CA310000}"/>
    <cellStyle name="Normal 2 2 2 2 2 37 2" xfId="12744" xr:uid="{00000000-0005-0000-0000-0000CB310000}"/>
    <cellStyle name="Normal 2 2 2 2 2 37 2 10" xfId="12745" xr:uid="{00000000-0005-0000-0000-0000CC310000}"/>
    <cellStyle name="Normal 2 2 2 2 2 37 2 11" xfId="12746" xr:uid="{00000000-0005-0000-0000-0000CD310000}"/>
    <cellStyle name="Normal 2 2 2 2 2 37 2 2" xfId="12747" xr:uid="{00000000-0005-0000-0000-0000CE310000}"/>
    <cellStyle name="Normal 2 2 2 2 2 37 2 2 10" xfId="12748" xr:uid="{00000000-0005-0000-0000-0000CF310000}"/>
    <cellStyle name="Normal 2 2 2 2 2 37 2 2 11" xfId="12749" xr:uid="{00000000-0005-0000-0000-0000D0310000}"/>
    <cellStyle name="Normal 2 2 2 2 2 37 2 2 2" xfId="12750" xr:uid="{00000000-0005-0000-0000-0000D1310000}"/>
    <cellStyle name="Normal 2 2 2 2 2 37 2 2 2 2" xfId="12751" xr:uid="{00000000-0005-0000-0000-0000D2310000}"/>
    <cellStyle name="Normal 2 2 2 2 2 37 2 2 2 2 2" xfId="12752" xr:uid="{00000000-0005-0000-0000-0000D3310000}"/>
    <cellStyle name="Normal 2 2 2 2 2 37 2 2 2 2 3" xfId="12753" xr:uid="{00000000-0005-0000-0000-0000D4310000}"/>
    <cellStyle name="Normal 2 2 2 2 2 37 2 2 2 2 4" xfId="12754" xr:uid="{00000000-0005-0000-0000-0000D5310000}"/>
    <cellStyle name="Normal 2 2 2 2 2 37 2 2 2 3" xfId="12755" xr:uid="{00000000-0005-0000-0000-0000D6310000}"/>
    <cellStyle name="Normal 2 2 2 2 2 37 2 2 2 4" xfId="12756" xr:uid="{00000000-0005-0000-0000-0000D7310000}"/>
    <cellStyle name="Normal 2 2 2 2 2 37 2 2 2 5" xfId="12757" xr:uid="{00000000-0005-0000-0000-0000D8310000}"/>
    <cellStyle name="Normal 2 2 2 2 2 37 2 2 2 6" xfId="12758" xr:uid="{00000000-0005-0000-0000-0000D9310000}"/>
    <cellStyle name="Normal 2 2 2 2 2 37 2 2 3" xfId="12759" xr:uid="{00000000-0005-0000-0000-0000DA310000}"/>
    <cellStyle name="Normal 2 2 2 2 2 37 2 2 4" xfId="12760" xr:uid="{00000000-0005-0000-0000-0000DB310000}"/>
    <cellStyle name="Normal 2 2 2 2 2 37 2 2 5" xfId="12761" xr:uid="{00000000-0005-0000-0000-0000DC310000}"/>
    <cellStyle name="Normal 2 2 2 2 2 37 2 2 6" xfId="12762" xr:uid="{00000000-0005-0000-0000-0000DD310000}"/>
    <cellStyle name="Normal 2 2 2 2 2 37 2 2 7" xfId="12763" xr:uid="{00000000-0005-0000-0000-0000DE310000}"/>
    <cellStyle name="Normal 2 2 2 2 2 37 2 2 8" xfId="12764" xr:uid="{00000000-0005-0000-0000-0000DF310000}"/>
    <cellStyle name="Normal 2 2 2 2 2 37 2 2 8 2" xfId="12765" xr:uid="{00000000-0005-0000-0000-0000E0310000}"/>
    <cellStyle name="Normal 2 2 2 2 2 37 2 2 8 3" xfId="12766" xr:uid="{00000000-0005-0000-0000-0000E1310000}"/>
    <cellStyle name="Normal 2 2 2 2 2 37 2 2 8 4" xfId="12767" xr:uid="{00000000-0005-0000-0000-0000E2310000}"/>
    <cellStyle name="Normal 2 2 2 2 2 37 2 2 9" xfId="12768" xr:uid="{00000000-0005-0000-0000-0000E3310000}"/>
    <cellStyle name="Normal 2 2 2 2 2 37 2 3" xfId="12769" xr:uid="{00000000-0005-0000-0000-0000E4310000}"/>
    <cellStyle name="Normal 2 2 2 2 2 37 2 3 2" xfId="12770" xr:uid="{00000000-0005-0000-0000-0000E5310000}"/>
    <cellStyle name="Normal 2 2 2 2 2 37 2 3 2 2" xfId="12771" xr:uid="{00000000-0005-0000-0000-0000E6310000}"/>
    <cellStyle name="Normal 2 2 2 2 2 37 2 3 2 3" xfId="12772" xr:uid="{00000000-0005-0000-0000-0000E7310000}"/>
    <cellStyle name="Normal 2 2 2 2 2 37 2 3 2 4" xfId="12773" xr:uid="{00000000-0005-0000-0000-0000E8310000}"/>
    <cellStyle name="Normal 2 2 2 2 2 37 2 3 3" xfId="12774" xr:uid="{00000000-0005-0000-0000-0000E9310000}"/>
    <cellStyle name="Normal 2 2 2 2 2 37 2 3 4" xfId="12775" xr:uid="{00000000-0005-0000-0000-0000EA310000}"/>
    <cellStyle name="Normal 2 2 2 2 2 37 2 3 5" xfId="12776" xr:uid="{00000000-0005-0000-0000-0000EB310000}"/>
    <cellStyle name="Normal 2 2 2 2 2 37 2 3 6" xfId="12777" xr:uid="{00000000-0005-0000-0000-0000EC310000}"/>
    <cellStyle name="Normal 2 2 2 2 2 37 2 4" xfId="12778" xr:uid="{00000000-0005-0000-0000-0000ED310000}"/>
    <cellStyle name="Normal 2 2 2 2 2 37 2 5" xfId="12779" xr:uid="{00000000-0005-0000-0000-0000EE310000}"/>
    <cellStyle name="Normal 2 2 2 2 2 37 2 6" xfId="12780" xr:uid="{00000000-0005-0000-0000-0000EF310000}"/>
    <cellStyle name="Normal 2 2 2 2 2 37 2 7" xfId="12781" xr:uid="{00000000-0005-0000-0000-0000F0310000}"/>
    <cellStyle name="Normal 2 2 2 2 2 37 2 8" xfId="12782" xr:uid="{00000000-0005-0000-0000-0000F1310000}"/>
    <cellStyle name="Normal 2 2 2 2 2 37 2 8 2" xfId="12783" xr:uid="{00000000-0005-0000-0000-0000F2310000}"/>
    <cellStyle name="Normal 2 2 2 2 2 37 2 8 3" xfId="12784" xr:uid="{00000000-0005-0000-0000-0000F3310000}"/>
    <cellStyle name="Normal 2 2 2 2 2 37 2 8 4" xfId="12785" xr:uid="{00000000-0005-0000-0000-0000F4310000}"/>
    <cellStyle name="Normal 2 2 2 2 2 37 2 9" xfId="12786" xr:uid="{00000000-0005-0000-0000-0000F5310000}"/>
    <cellStyle name="Normal 2 2 2 2 2 37 3" xfId="12787" xr:uid="{00000000-0005-0000-0000-0000F6310000}"/>
    <cellStyle name="Normal 2 2 2 2 2 37 4" xfId="12788" xr:uid="{00000000-0005-0000-0000-0000F7310000}"/>
    <cellStyle name="Normal 2 2 2 2 2 37 5" xfId="12789" xr:uid="{00000000-0005-0000-0000-0000F8310000}"/>
    <cellStyle name="Normal 2 2 2 2 2 37 5 2" xfId="12790" xr:uid="{00000000-0005-0000-0000-0000F9310000}"/>
    <cellStyle name="Normal 2 2 2 2 2 37 5 2 2" xfId="12791" xr:uid="{00000000-0005-0000-0000-0000FA310000}"/>
    <cellStyle name="Normal 2 2 2 2 2 37 5 2 3" xfId="12792" xr:uid="{00000000-0005-0000-0000-0000FB310000}"/>
    <cellStyle name="Normal 2 2 2 2 2 37 5 2 4" xfId="12793" xr:uid="{00000000-0005-0000-0000-0000FC310000}"/>
    <cellStyle name="Normal 2 2 2 2 2 37 5 3" xfId="12794" xr:uid="{00000000-0005-0000-0000-0000FD310000}"/>
    <cellStyle name="Normal 2 2 2 2 2 37 5 4" xfId="12795" xr:uid="{00000000-0005-0000-0000-0000FE310000}"/>
    <cellStyle name="Normal 2 2 2 2 2 37 5 5" xfId="12796" xr:uid="{00000000-0005-0000-0000-0000FF310000}"/>
    <cellStyle name="Normal 2 2 2 2 2 37 5 6" xfId="12797" xr:uid="{00000000-0005-0000-0000-000000320000}"/>
    <cellStyle name="Normal 2 2 2 2 2 37 6" xfId="12798" xr:uid="{00000000-0005-0000-0000-000001320000}"/>
    <cellStyle name="Normal 2 2 2 2 2 37 7" xfId="12799" xr:uid="{00000000-0005-0000-0000-000002320000}"/>
    <cellStyle name="Normal 2 2 2 2 2 37 8" xfId="12800" xr:uid="{00000000-0005-0000-0000-000003320000}"/>
    <cellStyle name="Normal 2 2 2 2 2 37 9" xfId="12801" xr:uid="{00000000-0005-0000-0000-000004320000}"/>
    <cellStyle name="Normal 2 2 2 2 2 38" xfId="12802" xr:uid="{00000000-0005-0000-0000-000005320000}"/>
    <cellStyle name="Normal 2 2 2 2 2 39" xfId="12803" xr:uid="{00000000-0005-0000-0000-000006320000}"/>
    <cellStyle name="Normal 2 2 2 2 2 39 10" xfId="12804" xr:uid="{00000000-0005-0000-0000-000007320000}"/>
    <cellStyle name="Normal 2 2 2 2 2 39 11" xfId="12805" xr:uid="{00000000-0005-0000-0000-000008320000}"/>
    <cellStyle name="Normal 2 2 2 2 2 39 2" xfId="12806" xr:uid="{00000000-0005-0000-0000-000009320000}"/>
    <cellStyle name="Normal 2 2 2 2 2 39 2 10" xfId="12807" xr:uid="{00000000-0005-0000-0000-00000A320000}"/>
    <cellStyle name="Normal 2 2 2 2 2 39 2 11" xfId="12808" xr:uid="{00000000-0005-0000-0000-00000B320000}"/>
    <cellStyle name="Normal 2 2 2 2 2 39 2 2" xfId="12809" xr:uid="{00000000-0005-0000-0000-00000C320000}"/>
    <cellStyle name="Normal 2 2 2 2 2 39 2 2 2" xfId="12810" xr:uid="{00000000-0005-0000-0000-00000D320000}"/>
    <cellStyle name="Normal 2 2 2 2 2 39 2 2 2 2" xfId="12811" xr:uid="{00000000-0005-0000-0000-00000E320000}"/>
    <cellStyle name="Normal 2 2 2 2 2 39 2 2 2 3" xfId="12812" xr:uid="{00000000-0005-0000-0000-00000F320000}"/>
    <cellStyle name="Normal 2 2 2 2 2 39 2 2 2 4" xfId="12813" xr:uid="{00000000-0005-0000-0000-000010320000}"/>
    <cellStyle name="Normal 2 2 2 2 2 39 2 2 3" xfId="12814" xr:uid="{00000000-0005-0000-0000-000011320000}"/>
    <cellStyle name="Normal 2 2 2 2 2 39 2 2 4" xfId="12815" xr:uid="{00000000-0005-0000-0000-000012320000}"/>
    <cellStyle name="Normal 2 2 2 2 2 39 2 2 5" xfId="12816" xr:uid="{00000000-0005-0000-0000-000013320000}"/>
    <cellStyle name="Normal 2 2 2 2 2 39 2 2 6" xfId="12817" xr:uid="{00000000-0005-0000-0000-000014320000}"/>
    <cellStyle name="Normal 2 2 2 2 2 39 2 3" xfId="12818" xr:uid="{00000000-0005-0000-0000-000015320000}"/>
    <cellStyle name="Normal 2 2 2 2 2 39 2 4" xfId="12819" xr:uid="{00000000-0005-0000-0000-000016320000}"/>
    <cellStyle name="Normal 2 2 2 2 2 39 2 5" xfId="12820" xr:uid="{00000000-0005-0000-0000-000017320000}"/>
    <cellStyle name="Normal 2 2 2 2 2 39 2 6" xfId="12821" xr:uid="{00000000-0005-0000-0000-000018320000}"/>
    <cellStyle name="Normal 2 2 2 2 2 39 2 7" xfId="12822" xr:uid="{00000000-0005-0000-0000-000019320000}"/>
    <cellStyle name="Normal 2 2 2 2 2 39 2 8" xfId="12823" xr:uid="{00000000-0005-0000-0000-00001A320000}"/>
    <cellStyle name="Normal 2 2 2 2 2 39 2 8 2" xfId="12824" xr:uid="{00000000-0005-0000-0000-00001B320000}"/>
    <cellStyle name="Normal 2 2 2 2 2 39 2 8 3" xfId="12825" xr:uid="{00000000-0005-0000-0000-00001C320000}"/>
    <cellStyle name="Normal 2 2 2 2 2 39 2 8 4" xfId="12826" xr:uid="{00000000-0005-0000-0000-00001D320000}"/>
    <cellStyle name="Normal 2 2 2 2 2 39 2 9" xfId="12827" xr:uid="{00000000-0005-0000-0000-00001E320000}"/>
    <cellStyle name="Normal 2 2 2 2 2 39 3" xfId="12828" xr:uid="{00000000-0005-0000-0000-00001F320000}"/>
    <cellStyle name="Normal 2 2 2 2 2 39 3 2" xfId="12829" xr:uid="{00000000-0005-0000-0000-000020320000}"/>
    <cellStyle name="Normal 2 2 2 2 2 39 3 2 2" xfId="12830" xr:uid="{00000000-0005-0000-0000-000021320000}"/>
    <cellStyle name="Normal 2 2 2 2 2 39 3 2 3" xfId="12831" xr:uid="{00000000-0005-0000-0000-000022320000}"/>
    <cellStyle name="Normal 2 2 2 2 2 39 3 2 4" xfId="12832" xr:uid="{00000000-0005-0000-0000-000023320000}"/>
    <cellStyle name="Normal 2 2 2 2 2 39 3 3" xfId="12833" xr:uid="{00000000-0005-0000-0000-000024320000}"/>
    <cellStyle name="Normal 2 2 2 2 2 39 3 4" xfId="12834" xr:uid="{00000000-0005-0000-0000-000025320000}"/>
    <cellStyle name="Normal 2 2 2 2 2 39 3 5" xfId="12835" xr:uid="{00000000-0005-0000-0000-000026320000}"/>
    <cellStyle name="Normal 2 2 2 2 2 39 3 6" xfId="12836" xr:uid="{00000000-0005-0000-0000-000027320000}"/>
    <cellStyle name="Normal 2 2 2 2 2 39 4" xfId="12837" xr:uid="{00000000-0005-0000-0000-000028320000}"/>
    <cellStyle name="Normal 2 2 2 2 2 39 5" xfId="12838" xr:uid="{00000000-0005-0000-0000-000029320000}"/>
    <cellStyle name="Normal 2 2 2 2 2 39 6" xfId="12839" xr:uid="{00000000-0005-0000-0000-00002A320000}"/>
    <cellStyle name="Normal 2 2 2 2 2 39 7" xfId="12840" xr:uid="{00000000-0005-0000-0000-00002B320000}"/>
    <cellStyle name="Normal 2 2 2 2 2 39 8" xfId="12841" xr:uid="{00000000-0005-0000-0000-00002C320000}"/>
    <cellStyle name="Normal 2 2 2 2 2 39 8 2" xfId="12842" xr:uid="{00000000-0005-0000-0000-00002D320000}"/>
    <cellStyle name="Normal 2 2 2 2 2 39 8 3" xfId="12843" xr:uid="{00000000-0005-0000-0000-00002E320000}"/>
    <cellStyle name="Normal 2 2 2 2 2 39 8 4" xfId="12844" xr:uid="{00000000-0005-0000-0000-00002F320000}"/>
    <cellStyle name="Normal 2 2 2 2 2 39 9" xfId="12845" xr:uid="{00000000-0005-0000-0000-000030320000}"/>
    <cellStyle name="Normal 2 2 2 2 2 4" xfId="12846" xr:uid="{00000000-0005-0000-0000-000031320000}"/>
    <cellStyle name="Normal 2 2 2 2 2 40" xfId="12847" xr:uid="{00000000-0005-0000-0000-000032320000}"/>
    <cellStyle name="Normal 2 2 2 2 2 41" xfId="12848" xr:uid="{00000000-0005-0000-0000-000033320000}"/>
    <cellStyle name="Normal 2 2 2 2 2 41 2" xfId="12849" xr:uid="{00000000-0005-0000-0000-000034320000}"/>
    <cellStyle name="Normal 2 2 2 2 2 41 2 2" xfId="12850" xr:uid="{00000000-0005-0000-0000-000035320000}"/>
    <cellStyle name="Normal 2 2 2 2 2 41 2 3" xfId="12851" xr:uid="{00000000-0005-0000-0000-000036320000}"/>
    <cellStyle name="Normal 2 2 2 2 2 41 2 4" xfId="12852" xr:uid="{00000000-0005-0000-0000-000037320000}"/>
    <cellStyle name="Normal 2 2 2 2 2 41 3" xfId="12853" xr:uid="{00000000-0005-0000-0000-000038320000}"/>
    <cellStyle name="Normal 2 2 2 2 2 41 4" xfId="12854" xr:uid="{00000000-0005-0000-0000-000039320000}"/>
    <cellStyle name="Normal 2 2 2 2 2 41 5" xfId="12855" xr:uid="{00000000-0005-0000-0000-00003A320000}"/>
    <cellStyle name="Normal 2 2 2 2 2 41 6" xfId="12856" xr:uid="{00000000-0005-0000-0000-00003B320000}"/>
    <cellStyle name="Normal 2 2 2 2 2 42" xfId="12857" xr:uid="{00000000-0005-0000-0000-00003C320000}"/>
    <cellStyle name="Normal 2 2 2 2 2 43" xfId="12858" xr:uid="{00000000-0005-0000-0000-00003D320000}"/>
    <cellStyle name="Normal 2 2 2 2 2 44" xfId="12859" xr:uid="{00000000-0005-0000-0000-00003E320000}"/>
    <cellStyle name="Normal 2 2 2 2 2 45" xfId="12860" xr:uid="{00000000-0005-0000-0000-00003F320000}"/>
    <cellStyle name="Normal 2 2 2 2 2 46" xfId="12861" xr:uid="{00000000-0005-0000-0000-000040320000}"/>
    <cellStyle name="Normal 2 2 2 2 2 47" xfId="12862" xr:uid="{00000000-0005-0000-0000-000041320000}"/>
    <cellStyle name="Normal 2 2 2 2 2 47 2" xfId="12863" xr:uid="{00000000-0005-0000-0000-000042320000}"/>
    <cellStyle name="Normal 2 2 2 2 2 47 3" xfId="12864" xr:uid="{00000000-0005-0000-0000-000043320000}"/>
    <cellStyle name="Normal 2 2 2 2 2 47 4" xfId="12865" xr:uid="{00000000-0005-0000-0000-000044320000}"/>
    <cellStyle name="Normal 2 2 2 2 2 48" xfId="12866" xr:uid="{00000000-0005-0000-0000-000045320000}"/>
    <cellStyle name="Normal 2 2 2 2 2 49" xfId="12867" xr:uid="{00000000-0005-0000-0000-000046320000}"/>
    <cellStyle name="Normal 2 2 2 2 2 5" xfId="12868" xr:uid="{00000000-0005-0000-0000-000047320000}"/>
    <cellStyle name="Normal 2 2 2 2 2 50" xfId="12869" xr:uid="{00000000-0005-0000-0000-000048320000}"/>
    <cellStyle name="Normal 2 2 2 2 2 51" xfId="12870" xr:uid="{00000000-0005-0000-0000-000049320000}"/>
    <cellStyle name="Normal 2 2 2 2 2 52" xfId="12871" xr:uid="{00000000-0005-0000-0000-00004A320000}"/>
    <cellStyle name="Normal 2 2 2 2 2 53" xfId="12872" xr:uid="{00000000-0005-0000-0000-00004B320000}"/>
    <cellStyle name="Normal 2 2 2 2 2 54" xfId="12873" xr:uid="{00000000-0005-0000-0000-00004C320000}"/>
    <cellStyle name="Normal 2 2 2 2 2 55" xfId="12874" xr:uid="{00000000-0005-0000-0000-00004D320000}"/>
    <cellStyle name="Normal 2 2 2 2 2 56" xfId="12875" xr:uid="{00000000-0005-0000-0000-00004E320000}"/>
    <cellStyle name="Normal 2 2 2 2 2 57" xfId="12876" xr:uid="{00000000-0005-0000-0000-00004F320000}"/>
    <cellStyle name="Normal 2 2 2 2 2 58" xfId="12877" xr:uid="{00000000-0005-0000-0000-000050320000}"/>
    <cellStyle name="Normal 2 2 2 2 2 59" xfId="12878" xr:uid="{00000000-0005-0000-0000-000051320000}"/>
    <cellStyle name="Normal 2 2 2 2 2 6" xfId="12879" xr:uid="{00000000-0005-0000-0000-000052320000}"/>
    <cellStyle name="Normal 2 2 2 2 2 60" xfId="12880" xr:uid="{00000000-0005-0000-0000-000053320000}"/>
    <cellStyle name="Normal 2 2 2 2 2 61" xfId="12881" xr:uid="{00000000-0005-0000-0000-000054320000}"/>
    <cellStyle name="Normal 2 2 2 2 2 62" xfId="12882" xr:uid="{00000000-0005-0000-0000-000055320000}"/>
    <cellStyle name="Normal 2 2 2 2 2 62 2" xfId="12883" xr:uid="{00000000-0005-0000-0000-000056320000}"/>
    <cellStyle name="Normal 2 2 2 2 2 62 3" xfId="12884" xr:uid="{00000000-0005-0000-0000-000057320000}"/>
    <cellStyle name="Normal 2 2 2 2 2 62 4" xfId="12885" xr:uid="{00000000-0005-0000-0000-000058320000}"/>
    <cellStyle name="Normal 2 2 2 2 2 62 5" xfId="12886" xr:uid="{00000000-0005-0000-0000-000059320000}"/>
    <cellStyle name="Normal 2 2 2 2 2 62 6" xfId="12887" xr:uid="{00000000-0005-0000-0000-00005A320000}"/>
    <cellStyle name="Normal 2 2 2 2 2 62 7" xfId="12888" xr:uid="{00000000-0005-0000-0000-00005B320000}"/>
    <cellStyle name="Normal 2 2 2 2 2 63" xfId="12889" xr:uid="{00000000-0005-0000-0000-00005C320000}"/>
    <cellStyle name="Normal 2 2 2 2 2 64" xfId="12890" xr:uid="{00000000-0005-0000-0000-00005D320000}"/>
    <cellStyle name="Normal 2 2 2 2 2 65" xfId="12891" xr:uid="{00000000-0005-0000-0000-00005E320000}"/>
    <cellStyle name="Normal 2 2 2 2 2 66" xfId="12892" xr:uid="{00000000-0005-0000-0000-00005F320000}"/>
    <cellStyle name="Normal 2 2 2 2 2 67" xfId="12893" xr:uid="{00000000-0005-0000-0000-000060320000}"/>
    <cellStyle name="Normal 2 2 2 2 2 68" xfId="12894" xr:uid="{00000000-0005-0000-0000-000061320000}"/>
    <cellStyle name="Normal 2 2 2 2 2 69" xfId="12895" xr:uid="{00000000-0005-0000-0000-000062320000}"/>
    <cellStyle name="Normal 2 2 2 2 2 7" xfId="12896" xr:uid="{00000000-0005-0000-0000-000063320000}"/>
    <cellStyle name="Normal 2 2 2 2 2 70" xfId="12897" xr:uid="{00000000-0005-0000-0000-000064320000}"/>
    <cellStyle name="Normal 2 2 2 2 2 71" xfId="12898" xr:uid="{00000000-0005-0000-0000-000065320000}"/>
    <cellStyle name="Normal 2 2 2 2 2 72" xfId="12899" xr:uid="{00000000-0005-0000-0000-000066320000}"/>
    <cellStyle name="Normal 2 2 2 2 2 73" xfId="12900" xr:uid="{00000000-0005-0000-0000-000067320000}"/>
    <cellStyle name="Normal 2 2 2 2 2 74" xfId="12901" xr:uid="{00000000-0005-0000-0000-000068320000}"/>
    <cellStyle name="Normal 2 2 2 2 2 75" xfId="12902" xr:uid="{00000000-0005-0000-0000-000069320000}"/>
    <cellStyle name="Normal 2 2 2 2 2 76" xfId="12903" xr:uid="{00000000-0005-0000-0000-00006A320000}"/>
    <cellStyle name="Normal 2 2 2 2 2 77" xfId="12904" xr:uid="{00000000-0005-0000-0000-00006B320000}"/>
    <cellStyle name="Normal 2 2 2 2 2 78" xfId="12905" xr:uid="{00000000-0005-0000-0000-00006C320000}"/>
    <cellStyle name="Normal 2 2 2 2 2 79" xfId="12906" xr:uid="{00000000-0005-0000-0000-00006D320000}"/>
    <cellStyle name="Normal 2 2 2 2 2 8" xfId="12907" xr:uid="{00000000-0005-0000-0000-00006E320000}"/>
    <cellStyle name="Normal 2 2 2 2 2 80" xfId="12908" xr:uid="{00000000-0005-0000-0000-00006F320000}"/>
    <cellStyle name="Normal 2 2 2 2 2 81" xfId="12909" xr:uid="{00000000-0005-0000-0000-000070320000}"/>
    <cellStyle name="Normal 2 2 2 2 2 82" xfId="12910" xr:uid="{00000000-0005-0000-0000-000071320000}"/>
    <cellStyle name="Normal 2 2 2 2 2 83" xfId="12911" xr:uid="{00000000-0005-0000-0000-000072320000}"/>
    <cellStyle name="Normal 2 2 2 2 2 84" xfId="12912" xr:uid="{00000000-0005-0000-0000-000073320000}"/>
    <cellStyle name="Normal 2 2 2 2 2 85" xfId="12913" xr:uid="{00000000-0005-0000-0000-000074320000}"/>
    <cellStyle name="Normal 2 2 2 2 2 86" xfId="12914" xr:uid="{00000000-0005-0000-0000-000075320000}"/>
    <cellStyle name="Normal 2 2 2 2 2 87" xfId="12915" xr:uid="{00000000-0005-0000-0000-000076320000}"/>
    <cellStyle name="Normal 2 2 2 2 2 88" xfId="12916" xr:uid="{00000000-0005-0000-0000-000077320000}"/>
    <cellStyle name="Normal 2 2 2 2 2 89" xfId="12917" xr:uid="{00000000-0005-0000-0000-000078320000}"/>
    <cellStyle name="Normal 2 2 2 2 2 9" xfId="12918" xr:uid="{00000000-0005-0000-0000-000079320000}"/>
    <cellStyle name="Normal 2 2 2 2 2 90" xfId="12919" xr:uid="{00000000-0005-0000-0000-00007A320000}"/>
    <cellStyle name="Normal 2 2 2 2 2 91" xfId="12920" xr:uid="{00000000-0005-0000-0000-00007B320000}"/>
    <cellStyle name="Normal 2 2 2 2 2 92" xfId="12921" xr:uid="{00000000-0005-0000-0000-00007C320000}"/>
    <cellStyle name="Normal 2 2 2 2 2 93" xfId="12922" xr:uid="{00000000-0005-0000-0000-00007D320000}"/>
    <cellStyle name="Normal 2 2 2 2 2 94" xfId="12923" xr:uid="{00000000-0005-0000-0000-00007E320000}"/>
    <cellStyle name="Normal 2 2 2 2 2 95" xfId="12924" xr:uid="{00000000-0005-0000-0000-00007F320000}"/>
    <cellStyle name="Normal 2 2 2 2 2 96" xfId="12925" xr:uid="{00000000-0005-0000-0000-000080320000}"/>
    <cellStyle name="Normal 2 2 2 2 2 97" xfId="12926" xr:uid="{00000000-0005-0000-0000-000081320000}"/>
    <cellStyle name="Normal 2 2 2 2 2 98" xfId="12927" xr:uid="{00000000-0005-0000-0000-000082320000}"/>
    <cellStyle name="Normal 2 2 2 2 2 99" xfId="12928" xr:uid="{00000000-0005-0000-0000-000083320000}"/>
    <cellStyle name="Normal 2 2 2 2 20" xfId="12929" xr:uid="{00000000-0005-0000-0000-000084320000}"/>
    <cellStyle name="Normal 2 2 2 2 20 2" xfId="12930" xr:uid="{00000000-0005-0000-0000-000085320000}"/>
    <cellStyle name="Normal 2 2 2 2 21" xfId="12931" xr:uid="{00000000-0005-0000-0000-000086320000}"/>
    <cellStyle name="Normal 2 2 2 2 21 2" xfId="12932" xr:uid="{00000000-0005-0000-0000-000087320000}"/>
    <cellStyle name="Normal 2 2 2 2 22" xfId="12933" xr:uid="{00000000-0005-0000-0000-000088320000}"/>
    <cellStyle name="Normal 2 2 2 2 22 2" xfId="12934" xr:uid="{00000000-0005-0000-0000-000089320000}"/>
    <cellStyle name="Normal 2 2 2 2 23" xfId="12935" xr:uid="{00000000-0005-0000-0000-00008A320000}"/>
    <cellStyle name="Normal 2 2 2 2 23 2" xfId="12936" xr:uid="{00000000-0005-0000-0000-00008B320000}"/>
    <cellStyle name="Normal 2 2 2 2 24" xfId="12937" xr:uid="{00000000-0005-0000-0000-00008C320000}"/>
    <cellStyle name="Normal 2 2 2 2 24 2" xfId="12938" xr:uid="{00000000-0005-0000-0000-00008D320000}"/>
    <cellStyle name="Normal 2 2 2 2 25" xfId="12939" xr:uid="{00000000-0005-0000-0000-00008E320000}"/>
    <cellStyle name="Normal 2 2 2 2 25 2" xfId="12940" xr:uid="{00000000-0005-0000-0000-00008F320000}"/>
    <cellStyle name="Normal 2 2 2 2 26" xfId="12941" xr:uid="{00000000-0005-0000-0000-000090320000}"/>
    <cellStyle name="Normal 2 2 2 2 26 2" xfId="12942" xr:uid="{00000000-0005-0000-0000-000091320000}"/>
    <cellStyle name="Normal 2 2 2 2 27" xfId="12943" xr:uid="{00000000-0005-0000-0000-000092320000}"/>
    <cellStyle name="Normal 2 2 2 2 27 2" xfId="12944" xr:uid="{00000000-0005-0000-0000-000093320000}"/>
    <cellStyle name="Normal 2 2 2 2 28" xfId="12945" xr:uid="{00000000-0005-0000-0000-000094320000}"/>
    <cellStyle name="Normal 2 2 2 2 28 2" xfId="12946" xr:uid="{00000000-0005-0000-0000-000095320000}"/>
    <cellStyle name="Normal 2 2 2 2 28 2 2" xfId="12947" xr:uid="{00000000-0005-0000-0000-000096320000}"/>
    <cellStyle name="Normal 2 2 2 2 28 2 2 2" xfId="12948" xr:uid="{00000000-0005-0000-0000-000097320000}"/>
    <cellStyle name="Normal 2 2 2 2 28 2 3" xfId="12949" xr:uid="{00000000-0005-0000-0000-000098320000}"/>
    <cellStyle name="Normal 2 2 2 2 28 3" xfId="12950" xr:uid="{00000000-0005-0000-0000-000099320000}"/>
    <cellStyle name="Normal 2 2 2 2 28 4" xfId="12951" xr:uid="{00000000-0005-0000-0000-00009A320000}"/>
    <cellStyle name="Normal 2 2 2 2 28 5" xfId="12952" xr:uid="{00000000-0005-0000-0000-00009B320000}"/>
    <cellStyle name="Normal 2 2 2 2 28 6" xfId="12953" xr:uid="{00000000-0005-0000-0000-00009C320000}"/>
    <cellStyle name="Normal 2 2 2 2 28 7" xfId="12954" xr:uid="{00000000-0005-0000-0000-00009D320000}"/>
    <cellStyle name="Normal 2 2 2 2 29" xfId="12955" xr:uid="{00000000-0005-0000-0000-00009E320000}"/>
    <cellStyle name="Normal 2 2 2 2 29 2" xfId="12956" xr:uid="{00000000-0005-0000-0000-00009F320000}"/>
    <cellStyle name="Normal 2 2 2 2 29 2 2" xfId="12957" xr:uid="{00000000-0005-0000-0000-0000A0320000}"/>
    <cellStyle name="Normal 2 2 2 2 29 3" xfId="12958" xr:uid="{00000000-0005-0000-0000-0000A1320000}"/>
    <cellStyle name="Normal 2 2 2 2 3" xfId="12959" xr:uid="{00000000-0005-0000-0000-0000A2320000}"/>
    <cellStyle name="Normal 2 2 2 2 3 2" xfId="12960" xr:uid="{00000000-0005-0000-0000-0000A3320000}"/>
    <cellStyle name="Normal 2 2 2 2 30" xfId="12961" xr:uid="{00000000-0005-0000-0000-0000A4320000}"/>
    <cellStyle name="Normal 2 2 2 2 30 2" xfId="12962" xr:uid="{00000000-0005-0000-0000-0000A5320000}"/>
    <cellStyle name="Normal 2 2 2 2 31" xfId="12963" xr:uid="{00000000-0005-0000-0000-0000A6320000}"/>
    <cellStyle name="Normal 2 2 2 2 32" xfId="12964" xr:uid="{00000000-0005-0000-0000-0000A7320000}"/>
    <cellStyle name="Normal 2 2 2 2 33" xfId="12965" xr:uid="{00000000-0005-0000-0000-0000A8320000}"/>
    <cellStyle name="Normal 2 2 2 2 34" xfId="12966" xr:uid="{00000000-0005-0000-0000-0000A9320000}"/>
    <cellStyle name="Normal 2 2 2 2 35" xfId="12967" xr:uid="{00000000-0005-0000-0000-0000AA320000}"/>
    <cellStyle name="Normal 2 2 2 2 36" xfId="12968" xr:uid="{00000000-0005-0000-0000-0000AB320000}"/>
    <cellStyle name="Normal 2 2 2 2 37" xfId="12969" xr:uid="{00000000-0005-0000-0000-0000AC320000}"/>
    <cellStyle name="Normal 2 2 2 2 38" xfId="12970" xr:uid="{00000000-0005-0000-0000-0000AD320000}"/>
    <cellStyle name="Normal 2 2 2 2 38 10" xfId="12971" xr:uid="{00000000-0005-0000-0000-0000AE320000}"/>
    <cellStyle name="Normal 2 2 2 2 38 11" xfId="12972" xr:uid="{00000000-0005-0000-0000-0000AF320000}"/>
    <cellStyle name="Normal 2 2 2 2 38 11 10" xfId="12973" xr:uid="{00000000-0005-0000-0000-0000B0320000}"/>
    <cellStyle name="Normal 2 2 2 2 38 11 11" xfId="12974" xr:uid="{00000000-0005-0000-0000-0000B1320000}"/>
    <cellStyle name="Normal 2 2 2 2 38 11 11 2" xfId="12975" xr:uid="{00000000-0005-0000-0000-0000B2320000}"/>
    <cellStyle name="Normal 2 2 2 2 38 11 11 3" xfId="12976" xr:uid="{00000000-0005-0000-0000-0000B3320000}"/>
    <cellStyle name="Normal 2 2 2 2 38 11 11 4" xfId="12977" xr:uid="{00000000-0005-0000-0000-0000B4320000}"/>
    <cellStyle name="Normal 2 2 2 2 38 11 12" xfId="12978" xr:uid="{00000000-0005-0000-0000-0000B5320000}"/>
    <cellStyle name="Normal 2 2 2 2 38 11 13" xfId="12979" xr:uid="{00000000-0005-0000-0000-0000B6320000}"/>
    <cellStyle name="Normal 2 2 2 2 38 11 14" xfId="12980" xr:uid="{00000000-0005-0000-0000-0000B7320000}"/>
    <cellStyle name="Normal 2 2 2 2 38 11 2" xfId="12981" xr:uid="{00000000-0005-0000-0000-0000B8320000}"/>
    <cellStyle name="Normal 2 2 2 2 38 11 2 10" xfId="12982" xr:uid="{00000000-0005-0000-0000-0000B9320000}"/>
    <cellStyle name="Normal 2 2 2 2 38 11 2 11" xfId="12983" xr:uid="{00000000-0005-0000-0000-0000BA320000}"/>
    <cellStyle name="Normal 2 2 2 2 38 11 2 2" xfId="12984" xr:uid="{00000000-0005-0000-0000-0000BB320000}"/>
    <cellStyle name="Normal 2 2 2 2 38 11 2 2 10" xfId="12985" xr:uid="{00000000-0005-0000-0000-0000BC320000}"/>
    <cellStyle name="Normal 2 2 2 2 38 11 2 2 11" xfId="12986" xr:uid="{00000000-0005-0000-0000-0000BD320000}"/>
    <cellStyle name="Normal 2 2 2 2 38 11 2 2 2" xfId="12987" xr:uid="{00000000-0005-0000-0000-0000BE320000}"/>
    <cellStyle name="Normal 2 2 2 2 38 11 2 2 2 2" xfId="12988" xr:uid="{00000000-0005-0000-0000-0000BF320000}"/>
    <cellStyle name="Normal 2 2 2 2 38 11 2 2 2 2 2" xfId="12989" xr:uid="{00000000-0005-0000-0000-0000C0320000}"/>
    <cellStyle name="Normal 2 2 2 2 38 11 2 2 2 2 3" xfId="12990" xr:uid="{00000000-0005-0000-0000-0000C1320000}"/>
    <cellStyle name="Normal 2 2 2 2 38 11 2 2 2 2 4" xfId="12991" xr:uid="{00000000-0005-0000-0000-0000C2320000}"/>
    <cellStyle name="Normal 2 2 2 2 38 11 2 2 2 3" xfId="12992" xr:uid="{00000000-0005-0000-0000-0000C3320000}"/>
    <cellStyle name="Normal 2 2 2 2 38 11 2 2 2 4" xfId="12993" xr:uid="{00000000-0005-0000-0000-0000C4320000}"/>
    <cellStyle name="Normal 2 2 2 2 38 11 2 2 2 5" xfId="12994" xr:uid="{00000000-0005-0000-0000-0000C5320000}"/>
    <cellStyle name="Normal 2 2 2 2 38 11 2 2 2 6" xfId="12995" xr:uid="{00000000-0005-0000-0000-0000C6320000}"/>
    <cellStyle name="Normal 2 2 2 2 38 11 2 2 3" xfId="12996" xr:uid="{00000000-0005-0000-0000-0000C7320000}"/>
    <cellStyle name="Normal 2 2 2 2 38 11 2 2 4" xfId="12997" xr:uid="{00000000-0005-0000-0000-0000C8320000}"/>
    <cellStyle name="Normal 2 2 2 2 38 11 2 2 5" xfId="12998" xr:uid="{00000000-0005-0000-0000-0000C9320000}"/>
    <cellStyle name="Normal 2 2 2 2 38 11 2 2 6" xfId="12999" xr:uid="{00000000-0005-0000-0000-0000CA320000}"/>
    <cellStyle name="Normal 2 2 2 2 38 11 2 2 7" xfId="13000" xr:uid="{00000000-0005-0000-0000-0000CB320000}"/>
    <cellStyle name="Normal 2 2 2 2 38 11 2 2 8" xfId="13001" xr:uid="{00000000-0005-0000-0000-0000CC320000}"/>
    <cellStyle name="Normal 2 2 2 2 38 11 2 2 8 2" xfId="13002" xr:uid="{00000000-0005-0000-0000-0000CD320000}"/>
    <cellStyle name="Normal 2 2 2 2 38 11 2 2 8 3" xfId="13003" xr:uid="{00000000-0005-0000-0000-0000CE320000}"/>
    <cellStyle name="Normal 2 2 2 2 38 11 2 2 8 4" xfId="13004" xr:uid="{00000000-0005-0000-0000-0000CF320000}"/>
    <cellStyle name="Normal 2 2 2 2 38 11 2 2 9" xfId="13005" xr:uid="{00000000-0005-0000-0000-0000D0320000}"/>
    <cellStyle name="Normal 2 2 2 2 38 11 2 3" xfId="13006" xr:uid="{00000000-0005-0000-0000-0000D1320000}"/>
    <cellStyle name="Normal 2 2 2 2 38 11 2 3 2" xfId="13007" xr:uid="{00000000-0005-0000-0000-0000D2320000}"/>
    <cellStyle name="Normal 2 2 2 2 38 11 2 3 2 2" xfId="13008" xr:uid="{00000000-0005-0000-0000-0000D3320000}"/>
    <cellStyle name="Normal 2 2 2 2 38 11 2 3 2 3" xfId="13009" xr:uid="{00000000-0005-0000-0000-0000D4320000}"/>
    <cellStyle name="Normal 2 2 2 2 38 11 2 3 2 4" xfId="13010" xr:uid="{00000000-0005-0000-0000-0000D5320000}"/>
    <cellStyle name="Normal 2 2 2 2 38 11 2 3 3" xfId="13011" xr:uid="{00000000-0005-0000-0000-0000D6320000}"/>
    <cellStyle name="Normal 2 2 2 2 38 11 2 3 4" xfId="13012" xr:uid="{00000000-0005-0000-0000-0000D7320000}"/>
    <cellStyle name="Normal 2 2 2 2 38 11 2 3 5" xfId="13013" xr:uid="{00000000-0005-0000-0000-0000D8320000}"/>
    <cellStyle name="Normal 2 2 2 2 38 11 2 3 6" xfId="13014" xr:uid="{00000000-0005-0000-0000-0000D9320000}"/>
    <cellStyle name="Normal 2 2 2 2 38 11 2 4" xfId="13015" xr:uid="{00000000-0005-0000-0000-0000DA320000}"/>
    <cellStyle name="Normal 2 2 2 2 38 11 2 5" xfId="13016" xr:uid="{00000000-0005-0000-0000-0000DB320000}"/>
    <cellStyle name="Normal 2 2 2 2 38 11 2 6" xfId="13017" xr:uid="{00000000-0005-0000-0000-0000DC320000}"/>
    <cellStyle name="Normal 2 2 2 2 38 11 2 7" xfId="13018" xr:uid="{00000000-0005-0000-0000-0000DD320000}"/>
    <cellStyle name="Normal 2 2 2 2 38 11 2 8" xfId="13019" xr:uid="{00000000-0005-0000-0000-0000DE320000}"/>
    <cellStyle name="Normal 2 2 2 2 38 11 2 8 2" xfId="13020" xr:uid="{00000000-0005-0000-0000-0000DF320000}"/>
    <cellStyle name="Normal 2 2 2 2 38 11 2 8 3" xfId="13021" xr:uid="{00000000-0005-0000-0000-0000E0320000}"/>
    <cellStyle name="Normal 2 2 2 2 38 11 2 8 4" xfId="13022" xr:uid="{00000000-0005-0000-0000-0000E1320000}"/>
    <cellStyle name="Normal 2 2 2 2 38 11 2 9" xfId="13023" xr:uid="{00000000-0005-0000-0000-0000E2320000}"/>
    <cellStyle name="Normal 2 2 2 2 38 11 3" xfId="13024" xr:uid="{00000000-0005-0000-0000-0000E3320000}"/>
    <cellStyle name="Normal 2 2 2 2 38 11 4" xfId="13025" xr:uid="{00000000-0005-0000-0000-0000E4320000}"/>
    <cellStyle name="Normal 2 2 2 2 38 11 5" xfId="13026" xr:uid="{00000000-0005-0000-0000-0000E5320000}"/>
    <cellStyle name="Normal 2 2 2 2 38 11 5 2" xfId="13027" xr:uid="{00000000-0005-0000-0000-0000E6320000}"/>
    <cellStyle name="Normal 2 2 2 2 38 11 5 2 2" xfId="13028" xr:uid="{00000000-0005-0000-0000-0000E7320000}"/>
    <cellStyle name="Normal 2 2 2 2 38 11 5 2 3" xfId="13029" xr:uid="{00000000-0005-0000-0000-0000E8320000}"/>
    <cellStyle name="Normal 2 2 2 2 38 11 5 2 4" xfId="13030" xr:uid="{00000000-0005-0000-0000-0000E9320000}"/>
    <cellStyle name="Normal 2 2 2 2 38 11 5 3" xfId="13031" xr:uid="{00000000-0005-0000-0000-0000EA320000}"/>
    <cellStyle name="Normal 2 2 2 2 38 11 5 4" xfId="13032" xr:uid="{00000000-0005-0000-0000-0000EB320000}"/>
    <cellStyle name="Normal 2 2 2 2 38 11 5 5" xfId="13033" xr:uid="{00000000-0005-0000-0000-0000EC320000}"/>
    <cellStyle name="Normal 2 2 2 2 38 11 5 6" xfId="13034" xr:uid="{00000000-0005-0000-0000-0000ED320000}"/>
    <cellStyle name="Normal 2 2 2 2 38 11 6" xfId="13035" xr:uid="{00000000-0005-0000-0000-0000EE320000}"/>
    <cellStyle name="Normal 2 2 2 2 38 11 7" xfId="13036" xr:uid="{00000000-0005-0000-0000-0000EF320000}"/>
    <cellStyle name="Normal 2 2 2 2 38 11 8" xfId="13037" xr:uid="{00000000-0005-0000-0000-0000F0320000}"/>
    <cellStyle name="Normal 2 2 2 2 38 11 9" xfId="13038" xr:uid="{00000000-0005-0000-0000-0000F1320000}"/>
    <cellStyle name="Normal 2 2 2 2 38 12" xfId="13039" xr:uid="{00000000-0005-0000-0000-0000F2320000}"/>
    <cellStyle name="Normal 2 2 2 2 38 13" xfId="13040" xr:uid="{00000000-0005-0000-0000-0000F3320000}"/>
    <cellStyle name="Normal 2 2 2 2 38 13 10" xfId="13041" xr:uid="{00000000-0005-0000-0000-0000F4320000}"/>
    <cellStyle name="Normal 2 2 2 2 38 13 11" xfId="13042" xr:uid="{00000000-0005-0000-0000-0000F5320000}"/>
    <cellStyle name="Normal 2 2 2 2 38 13 2" xfId="13043" xr:uid="{00000000-0005-0000-0000-0000F6320000}"/>
    <cellStyle name="Normal 2 2 2 2 38 13 2 10" xfId="13044" xr:uid="{00000000-0005-0000-0000-0000F7320000}"/>
    <cellStyle name="Normal 2 2 2 2 38 13 2 11" xfId="13045" xr:uid="{00000000-0005-0000-0000-0000F8320000}"/>
    <cellStyle name="Normal 2 2 2 2 38 13 2 2" xfId="13046" xr:uid="{00000000-0005-0000-0000-0000F9320000}"/>
    <cellStyle name="Normal 2 2 2 2 38 13 2 2 2" xfId="13047" xr:uid="{00000000-0005-0000-0000-0000FA320000}"/>
    <cellStyle name="Normal 2 2 2 2 38 13 2 2 2 2" xfId="13048" xr:uid="{00000000-0005-0000-0000-0000FB320000}"/>
    <cellStyle name="Normal 2 2 2 2 38 13 2 2 2 3" xfId="13049" xr:uid="{00000000-0005-0000-0000-0000FC320000}"/>
    <cellStyle name="Normal 2 2 2 2 38 13 2 2 2 4" xfId="13050" xr:uid="{00000000-0005-0000-0000-0000FD320000}"/>
    <cellStyle name="Normal 2 2 2 2 38 13 2 2 3" xfId="13051" xr:uid="{00000000-0005-0000-0000-0000FE320000}"/>
    <cellStyle name="Normal 2 2 2 2 38 13 2 2 4" xfId="13052" xr:uid="{00000000-0005-0000-0000-0000FF320000}"/>
    <cellStyle name="Normal 2 2 2 2 38 13 2 2 5" xfId="13053" xr:uid="{00000000-0005-0000-0000-000000330000}"/>
    <cellStyle name="Normal 2 2 2 2 38 13 2 2 6" xfId="13054" xr:uid="{00000000-0005-0000-0000-000001330000}"/>
    <cellStyle name="Normal 2 2 2 2 38 13 2 3" xfId="13055" xr:uid="{00000000-0005-0000-0000-000002330000}"/>
    <cellStyle name="Normal 2 2 2 2 38 13 2 4" xfId="13056" xr:uid="{00000000-0005-0000-0000-000003330000}"/>
    <cellStyle name="Normal 2 2 2 2 38 13 2 5" xfId="13057" xr:uid="{00000000-0005-0000-0000-000004330000}"/>
    <cellStyle name="Normal 2 2 2 2 38 13 2 6" xfId="13058" xr:uid="{00000000-0005-0000-0000-000005330000}"/>
    <cellStyle name="Normal 2 2 2 2 38 13 2 7" xfId="13059" xr:uid="{00000000-0005-0000-0000-000006330000}"/>
    <cellStyle name="Normal 2 2 2 2 38 13 2 8" xfId="13060" xr:uid="{00000000-0005-0000-0000-000007330000}"/>
    <cellStyle name="Normal 2 2 2 2 38 13 2 8 2" xfId="13061" xr:uid="{00000000-0005-0000-0000-000008330000}"/>
    <cellStyle name="Normal 2 2 2 2 38 13 2 8 3" xfId="13062" xr:uid="{00000000-0005-0000-0000-000009330000}"/>
    <cellStyle name="Normal 2 2 2 2 38 13 2 8 4" xfId="13063" xr:uid="{00000000-0005-0000-0000-00000A330000}"/>
    <cellStyle name="Normal 2 2 2 2 38 13 2 9" xfId="13064" xr:uid="{00000000-0005-0000-0000-00000B330000}"/>
    <cellStyle name="Normal 2 2 2 2 38 13 3" xfId="13065" xr:uid="{00000000-0005-0000-0000-00000C330000}"/>
    <cellStyle name="Normal 2 2 2 2 38 13 3 2" xfId="13066" xr:uid="{00000000-0005-0000-0000-00000D330000}"/>
    <cellStyle name="Normal 2 2 2 2 38 13 3 2 2" xfId="13067" xr:uid="{00000000-0005-0000-0000-00000E330000}"/>
    <cellStyle name="Normal 2 2 2 2 38 13 3 2 3" xfId="13068" xr:uid="{00000000-0005-0000-0000-00000F330000}"/>
    <cellStyle name="Normal 2 2 2 2 38 13 3 2 4" xfId="13069" xr:uid="{00000000-0005-0000-0000-000010330000}"/>
    <cellStyle name="Normal 2 2 2 2 38 13 3 3" xfId="13070" xr:uid="{00000000-0005-0000-0000-000011330000}"/>
    <cellStyle name="Normal 2 2 2 2 38 13 3 4" xfId="13071" xr:uid="{00000000-0005-0000-0000-000012330000}"/>
    <cellStyle name="Normal 2 2 2 2 38 13 3 5" xfId="13072" xr:uid="{00000000-0005-0000-0000-000013330000}"/>
    <cellStyle name="Normal 2 2 2 2 38 13 3 6" xfId="13073" xr:uid="{00000000-0005-0000-0000-000014330000}"/>
    <cellStyle name="Normal 2 2 2 2 38 13 4" xfId="13074" xr:uid="{00000000-0005-0000-0000-000015330000}"/>
    <cellStyle name="Normal 2 2 2 2 38 13 5" xfId="13075" xr:uid="{00000000-0005-0000-0000-000016330000}"/>
    <cellStyle name="Normal 2 2 2 2 38 13 6" xfId="13076" xr:uid="{00000000-0005-0000-0000-000017330000}"/>
    <cellStyle name="Normal 2 2 2 2 38 13 7" xfId="13077" xr:uid="{00000000-0005-0000-0000-000018330000}"/>
    <cellStyle name="Normal 2 2 2 2 38 13 8" xfId="13078" xr:uid="{00000000-0005-0000-0000-000019330000}"/>
    <cellStyle name="Normal 2 2 2 2 38 13 8 2" xfId="13079" xr:uid="{00000000-0005-0000-0000-00001A330000}"/>
    <cellStyle name="Normal 2 2 2 2 38 13 8 3" xfId="13080" xr:uid="{00000000-0005-0000-0000-00001B330000}"/>
    <cellStyle name="Normal 2 2 2 2 38 13 8 4" xfId="13081" xr:uid="{00000000-0005-0000-0000-00001C330000}"/>
    <cellStyle name="Normal 2 2 2 2 38 13 9" xfId="13082" xr:uid="{00000000-0005-0000-0000-00001D330000}"/>
    <cellStyle name="Normal 2 2 2 2 38 14" xfId="13083" xr:uid="{00000000-0005-0000-0000-00001E330000}"/>
    <cellStyle name="Normal 2 2 2 2 38 15" xfId="13084" xr:uid="{00000000-0005-0000-0000-00001F330000}"/>
    <cellStyle name="Normal 2 2 2 2 38 15 2" xfId="13085" xr:uid="{00000000-0005-0000-0000-000020330000}"/>
    <cellStyle name="Normal 2 2 2 2 38 15 2 2" xfId="13086" xr:uid="{00000000-0005-0000-0000-000021330000}"/>
    <cellStyle name="Normal 2 2 2 2 38 15 2 3" xfId="13087" xr:uid="{00000000-0005-0000-0000-000022330000}"/>
    <cellStyle name="Normal 2 2 2 2 38 15 2 4" xfId="13088" xr:uid="{00000000-0005-0000-0000-000023330000}"/>
    <cellStyle name="Normal 2 2 2 2 38 15 3" xfId="13089" xr:uid="{00000000-0005-0000-0000-000024330000}"/>
    <cellStyle name="Normal 2 2 2 2 38 15 4" xfId="13090" xr:uid="{00000000-0005-0000-0000-000025330000}"/>
    <cellStyle name="Normal 2 2 2 2 38 15 5" xfId="13091" xr:uid="{00000000-0005-0000-0000-000026330000}"/>
    <cellStyle name="Normal 2 2 2 2 38 15 6" xfId="13092" xr:uid="{00000000-0005-0000-0000-000027330000}"/>
    <cellStyle name="Normal 2 2 2 2 38 16" xfId="13093" xr:uid="{00000000-0005-0000-0000-000028330000}"/>
    <cellStyle name="Normal 2 2 2 2 38 17" xfId="13094" xr:uid="{00000000-0005-0000-0000-000029330000}"/>
    <cellStyle name="Normal 2 2 2 2 38 18" xfId="13095" xr:uid="{00000000-0005-0000-0000-00002A330000}"/>
    <cellStyle name="Normal 2 2 2 2 38 19" xfId="13096" xr:uid="{00000000-0005-0000-0000-00002B330000}"/>
    <cellStyle name="Normal 2 2 2 2 38 2" xfId="13097" xr:uid="{00000000-0005-0000-0000-00002C330000}"/>
    <cellStyle name="Normal 2 2 2 2 38 2 10" xfId="13098" xr:uid="{00000000-0005-0000-0000-00002D330000}"/>
    <cellStyle name="Normal 2 2 2 2 38 2 11" xfId="13099" xr:uid="{00000000-0005-0000-0000-00002E330000}"/>
    <cellStyle name="Normal 2 2 2 2 38 2 12" xfId="13100" xr:uid="{00000000-0005-0000-0000-00002F330000}"/>
    <cellStyle name="Normal 2 2 2 2 38 2 13" xfId="13101" xr:uid="{00000000-0005-0000-0000-000030330000}"/>
    <cellStyle name="Normal 2 2 2 2 38 2 13 2" xfId="13102" xr:uid="{00000000-0005-0000-0000-000031330000}"/>
    <cellStyle name="Normal 2 2 2 2 38 2 13 3" xfId="13103" xr:uid="{00000000-0005-0000-0000-000032330000}"/>
    <cellStyle name="Normal 2 2 2 2 38 2 13 4" xfId="13104" xr:uid="{00000000-0005-0000-0000-000033330000}"/>
    <cellStyle name="Normal 2 2 2 2 38 2 14" xfId="13105" xr:uid="{00000000-0005-0000-0000-000034330000}"/>
    <cellStyle name="Normal 2 2 2 2 38 2 15" xfId="13106" xr:uid="{00000000-0005-0000-0000-000035330000}"/>
    <cellStyle name="Normal 2 2 2 2 38 2 16" xfId="13107" xr:uid="{00000000-0005-0000-0000-000036330000}"/>
    <cellStyle name="Normal 2 2 2 2 38 2 2" xfId="13108" xr:uid="{00000000-0005-0000-0000-000037330000}"/>
    <cellStyle name="Normal 2 2 2 2 38 2 2 10" xfId="13109" xr:uid="{00000000-0005-0000-0000-000038330000}"/>
    <cellStyle name="Normal 2 2 2 2 38 2 2 11" xfId="13110" xr:uid="{00000000-0005-0000-0000-000039330000}"/>
    <cellStyle name="Normal 2 2 2 2 38 2 2 11 2" xfId="13111" xr:uid="{00000000-0005-0000-0000-00003A330000}"/>
    <cellStyle name="Normal 2 2 2 2 38 2 2 11 3" xfId="13112" xr:uid="{00000000-0005-0000-0000-00003B330000}"/>
    <cellStyle name="Normal 2 2 2 2 38 2 2 11 4" xfId="13113" xr:uid="{00000000-0005-0000-0000-00003C330000}"/>
    <cellStyle name="Normal 2 2 2 2 38 2 2 12" xfId="13114" xr:uid="{00000000-0005-0000-0000-00003D330000}"/>
    <cellStyle name="Normal 2 2 2 2 38 2 2 13" xfId="13115" xr:uid="{00000000-0005-0000-0000-00003E330000}"/>
    <cellStyle name="Normal 2 2 2 2 38 2 2 14" xfId="13116" xr:uid="{00000000-0005-0000-0000-00003F330000}"/>
    <cellStyle name="Normal 2 2 2 2 38 2 2 2" xfId="13117" xr:uid="{00000000-0005-0000-0000-000040330000}"/>
    <cellStyle name="Normal 2 2 2 2 38 2 2 2 10" xfId="13118" xr:uid="{00000000-0005-0000-0000-000041330000}"/>
    <cellStyle name="Normal 2 2 2 2 38 2 2 2 11" xfId="13119" xr:uid="{00000000-0005-0000-0000-000042330000}"/>
    <cellStyle name="Normal 2 2 2 2 38 2 2 2 2" xfId="13120" xr:uid="{00000000-0005-0000-0000-000043330000}"/>
    <cellStyle name="Normal 2 2 2 2 38 2 2 2 2 10" xfId="13121" xr:uid="{00000000-0005-0000-0000-000044330000}"/>
    <cellStyle name="Normal 2 2 2 2 38 2 2 2 2 11" xfId="13122" xr:uid="{00000000-0005-0000-0000-000045330000}"/>
    <cellStyle name="Normal 2 2 2 2 38 2 2 2 2 2" xfId="13123" xr:uid="{00000000-0005-0000-0000-000046330000}"/>
    <cellStyle name="Normal 2 2 2 2 38 2 2 2 2 2 2" xfId="13124" xr:uid="{00000000-0005-0000-0000-000047330000}"/>
    <cellStyle name="Normal 2 2 2 2 38 2 2 2 2 2 2 2" xfId="13125" xr:uid="{00000000-0005-0000-0000-000048330000}"/>
    <cellStyle name="Normal 2 2 2 2 38 2 2 2 2 2 2 3" xfId="13126" xr:uid="{00000000-0005-0000-0000-000049330000}"/>
    <cellStyle name="Normal 2 2 2 2 38 2 2 2 2 2 2 4" xfId="13127" xr:uid="{00000000-0005-0000-0000-00004A330000}"/>
    <cellStyle name="Normal 2 2 2 2 38 2 2 2 2 2 3" xfId="13128" xr:uid="{00000000-0005-0000-0000-00004B330000}"/>
    <cellStyle name="Normal 2 2 2 2 38 2 2 2 2 2 4" xfId="13129" xr:uid="{00000000-0005-0000-0000-00004C330000}"/>
    <cellStyle name="Normal 2 2 2 2 38 2 2 2 2 2 5" xfId="13130" xr:uid="{00000000-0005-0000-0000-00004D330000}"/>
    <cellStyle name="Normal 2 2 2 2 38 2 2 2 2 2 6" xfId="13131" xr:uid="{00000000-0005-0000-0000-00004E330000}"/>
    <cellStyle name="Normal 2 2 2 2 38 2 2 2 2 3" xfId="13132" xr:uid="{00000000-0005-0000-0000-00004F330000}"/>
    <cellStyle name="Normal 2 2 2 2 38 2 2 2 2 4" xfId="13133" xr:uid="{00000000-0005-0000-0000-000050330000}"/>
    <cellStyle name="Normal 2 2 2 2 38 2 2 2 2 5" xfId="13134" xr:uid="{00000000-0005-0000-0000-000051330000}"/>
    <cellStyle name="Normal 2 2 2 2 38 2 2 2 2 6" xfId="13135" xr:uid="{00000000-0005-0000-0000-000052330000}"/>
    <cellStyle name="Normal 2 2 2 2 38 2 2 2 2 7" xfId="13136" xr:uid="{00000000-0005-0000-0000-000053330000}"/>
    <cellStyle name="Normal 2 2 2 2 38 2 2 2 2 8" xfId="13137" xr:uid="{00000000-0005-0000-0000-000054330000}"/>
    <cellStyle name="Normal 2 2 2 2 38 2 2 2 2 8 2" xfId="13138" xr:uid="{00000000-0005-0000-0000-000055330000}"/>
    <cellStyle name="Normal 2 2 2 2 38 2 2 2 2 8 3" xfId="13139" xr:uid="{00000000-0005-0000-0000-000056330000}"/>
    <cellStyle name="Normal 2 2 2 2 38 2 2 2 2 8 4" xfId="13140" xr:uid="{00000000-0005-0000-0000-000057330000}"/>
    <cellStyle name="Normal 2 2 2 2 38 2 2 2 2 9" xfId="13141" xr:uid="{00000000-0005-0000-0000-000058330000}"/>
    <cellStyle name="Normal 2 2 2 2 38 2 2 2 3" xfId="13142" xr:uid="{00000000-0005-0000-0000-000059330000}"/>
    <cellStyle name="Normal 2 2 2 2 38 2 2 2 3 2" xfId="13143" xr:uid="{00000000-0005-0000-0000-00005A330000}"/>
    <cellStyle name="Normal 2 2 2 2 38 2 2 2 3 2 2" xfId="13144" xr:uid="{00000000-0005-0000-0000-00005B330000}"/>
    <cellStyle name="Normal 2 2 2 2 38 2 2 2 3 2 3" xfId="13145" xr:uid="{00000000-0005-0000-0000-00005C330000}"/>
    <cellStyle name="Normal 2 2 2 2 38 2 2 2 3 2 4" xfId="13146" xr:uid="{00000000-0005-0000-0000-00005D330000}"/>
    <cellStyle name="Normal 2 2 2 2 38 2 2 2 3 3" xfId="13147" xr:uid="{00000000-0005-0000-0000-00005E330000}"/>
    <cellStyle name="Normal 2 2 2 2 38 2 2 2 3 4" xfId="13148" xr:uid="{00000000-0005-0000-0000-00005F330000}"/>
    <cellStyle name="Normal 2 2 2 2 38 2 2 2 3 5" xfId="13149" xr:uid="{00000000-0005-0000-0000-000060330000}"/>
    <cellStyle name="Normal 2 2 2 2 38 2 2 2 3 6" xfId="13150" xr:uid="{00000000-0005-0000-0000-000061330000}"/>
    <cellStyle name="Normal 2 2 2 2 38 2 2 2 4" xfId="13151" xr:uid="{00000000-0005-0000-0000-000062330000}"/>
    <cellStyle name="Normal 2 2 2 2 38 2 2 2 5" xfId="13152" xr:uid="{00000000-0005-0000-0000-000063330000}"/>
    <cellStyle name="Normal 2 2 2 2 38 2 2 2 6" xfId="13153" xr:uid="{00000000-0005-0000-0000-000064330000}"/>
    <cellStyle name="Normal 2 2 2 2 38 2 2 2 7" xfId="13154" xr:uid="{00000000-0005-0000-0000-000065330000}"/>
    <cellStyle name="Normal 2 2 2 2 38 2 2 2 8" xfId="13155" xr:uid="{00000000-0005-0000-0000-000066330000}"/>
    <cellStyle name="Normal 2 2 2 2 38 2 2 2 8 2" xfId="13156" xr:uid="{00000000-0005-0000-0000-000067330000}"/>
    <cellStyle name="Normal 2 2 2 2 38 2 2 2 8 3" xfId="13157" xr:uid="{00000000-0005-0000-0000-000068330000}"/>
    <cellStyle name="Normal 2 2 2 2 38 2 2 2 8 4" xfId="13158" xr:uid="{00000000-0005-0000-0000-000069330000}"/>
    <cellStyle name="Normal 2 2 2 2 38 2 2 2 9" xfId="13159" xr:uid="{00000000-0005-0000-0000-00006A330000}"/>
    <cellStyle name="Normal 2 2 2 2 38 2 2 3" xfId="13160" xr:uid="{00000000-0005-0000-0000-00006B330000}"/>
    <cellStyle name="Normal 2 2 2 2 38 2 2 4" xfId="13161" xr:uid="{00000000-0005-0000-0000-00006C330000}"/>
    <cellStyle name="Normal 2 2 2 2 38 2 2 5" xfId="13162" xr:uid="{00000000-0005-0000-0000-00006D330000}"/>
    <cellStyle name="Normal 2 2 2 2 38 2 2 5 2" xfId="13163" xr:uid="{00000000-0005-0000-0000-00006E330000}"/>
    <cellStyle name="Normal 2 2 2 2 38 2 2 5 2 2" xfId="13164" xr:uid="{00000000-0005-0000-0000-00006F330000}"/>
    <cellStyle name="Normal 2 2 2 2 38 2 2 5 2 3" xfId="13165" xr:uid="{00000000-0005-0000-0000-000070330000}"/>
    <cellStyle name="Normal 2 2 2 2 38 2 2 5 2 4" xfId="13166" xr:uid="{00000000-0005-0000-0000-000071330000}"/>
    <cellStyle name="Normal 2 2 2 2 38 2 2 5 3" xfId="13167" xr:uid="{00000000-0005-0000-0000-000072330000}"/>
    <cellStyle name="Normal 2 2 2 2 38 2 2 5 4" xfId="13168" xr:uid="{00000000-0005-0000-0000-000073330000}"/>
    <cellStyle name="Normal 2 2 2 2 38 2 2 5 5" xfId="13169" xr:uid="{00000000-0005-0000-0000-000074330000}"/>
    <cellStyle name="Normal 2 2 2 2 38 2 2 5 6" xfId="13170" xr:uid="{00000000-0005-0000-0000-000075330000}"/>
    <cellStyle name="Normal 2 2 2 2 38 2 2 6" xfId="13171" xr:uid="{00000000-0005-0000-0000-000076330000}"/>
    <cellStyle name="Normal 2 2 2 2 38 2 2 7" xfId="13172" xr:uid="{00000000-0005-0000-0000-000077330000}"/>
    <cellStyle name="Normal 2 2 2 2 38 2 2 8" xfId="13173" xr:uid="{00000000-0005-0000-0000-000078330000}"/>
    <cellStyle name="Normal 2 2 2 2 38 2 2 9" xfId="13174" xr:uid="{00000000-0005-0000-0000-000079330000}"/>
    <cellStyle name="Normal 2 2 2 2 38 2 3" xfId="13175" xr:uid="{00000000-0005-0000-0000-00007A330000}"/>
    <cellStyle name="Normal 2 2 2 2 38 2 4" xfId="13176" xr:uid="{00000000-0005-0000-0000-00007B330000}"/>
    <cellStyle name="Normal 2 2 2 2 38 2 5" xfId="13177" xr:uid="{00000000-0005-0000-0000-00007C330000}"/>
    <cellStyle name="Normal 2 2 2 2 38 2 5 10" xfId="13178" xr:uid="{00000000-0005-0000-0000-00007D330000}"/>
    <cellStyle name="Normal 2 2 2 2 38 2 5 11" xfId="13179" xr:uid="{00000000-0005-0000-0000-00007E330000}"/>
    <cellStyle name="Normal 2 2 2 2 38 2 5 2" xfId="13180" xr:uid="{00000000-0005-0000-0000-00007F330000}"/>
    <cellStyle name="Normal 2 2 2 2 38 2 5 2 10" xfId="13181" xr:uid="{00000000-0005-0000-0000-000080330000}"/>
    <cellStyle name="Normal 2 2 2 2 38 2 5 2 11" xfId="13182" xr:uid="{00000000-0005-0000-0000-000081330000}"/>
    <cellStyle name="Normal 2 2 2 2 38 2 5 2 2" xfId="13183" xr:uid="{00000000-0005-0000-0000-000082330000}"/>
    <cellStyle name="Normal 2 2 2 2 38 2 5 2 2 2" xfId="13184" xr:uid="{00000000-0005-0000-0000-000083330000}"/>
    <cellStyle name="Normal 2 2 2 2 38 2 5 2 2 2 2" xfId="13185" xr:uid="{00000000-0005-0000-0000-000084330000}"/>
    <cellStyle name="Normal 2 2 2 2 38 2 5 2 2 2 3" xfId="13186" xr:uid="{00000000-0005-0000-0000-000085330000}"/>
    <cellStyle name="Normal 2 2 2 2 38 2 5 2 2 2 4" xfId="13187" xr:uid="{00000000-0005-0000-0000-000086330000}"/>
    <cellStyle name="Normal 2 2 2 2 38 2 5 2 2 3" xfId="13188" xr:uid="{00000000-0005-0000-0000-000087330000}"/>
    <cellStyle name="Normal 2 2 2 2 38 2 5 2 2 4" xfId="13189" xr:uid="{00000000-0005-0000-0000-000088330000}"/>
    <cellStyle name="Normal 2 2 2 2 38 2 5 2 2 5" xfId="13190" xr:uid="{00000000-0005-0000-0000-000089330000}"/>
    <cellStyle name="Normal 2 2 2 2 38 2 5 2 2 6" xfId="13191" xr:uid="{00000000-0005-0000-0000-00008A330000}"/>
    <cellStyle name="Normal 2 2 2 2 38 2 5 2 3" xfId="13192" xr:uid="{00000000-0005-0000-0000-00008B330000}"/>
    <cellStyle name="Normal 2 2 2 2 38 2 5 2 4" xfId="13193" xr:uid="{00000000-0005-0000-0000-00008C330000}"/>
    <cellStyle name="Normal 2 2 2 2 38 2 5 2 5" xfId="13194" xr:uid="{00000000-0005-0000-0000-00008D330000}"/>
    <cellStyle name="Normal 2 2 2 2 38 2 5 2 6" xfId="13195" xr:uid="{00000000-0005-0000-0000-00008E330000}"/>
    <cellStyle name="Normal 2 2 2 2 38 2 5 2 7" xfId="13196" xr:uid="{00000000-0005-0000-0000-00008F330000}"/>
    <cellStyle name="Normal 2 2 2 2 38 2 5 2 8" xfId="13197" xr:uid="{00000000-0005-0000-0000-000090330000}"/>
    <cellStyle name="Normal 2 2 2 2 38 2 5 2 8 2" xfId="13198" xr:uid="{00000000-0005-0000-0000-000091330000}"/>
    <cellStyle name="Normal 2 2 2 2 38 2 5 2 8 3" xfId="13199" xr:uid="{00000000-0005-0000-0000-000092330000}"/>
    <cellStyle name="Normal 2 2 2 2 38 2 5 2 8 4" xfId="13200" xr:uid="{00000000-0005-0000-0000-000093330000}"/>
    <cellStyle name="Normal 2 2 2 2 38 2 5 2 9" xfId="13201" xr:uid="{00000000-0005-0000-0000-000094330000}"/>
    <cellStyle name="Normal 2 2 2 2 38 2 5 3" xfId="13202" xr:uid="{00000000-0005-0000-0000-000095330000}"/>
    <cellStyle name="Normal 2 2 2 2 38 2 5 3 2" xfId="13203" xr:uid="{00000000-0005-0000-0000-000096330000}"/>
    <cellStyle name="Normal 2 2 2 2 38 2 5 3 2 2" xfId="13204" xr:uid="{00000000-0005-0000-0000-000097330000}"/>
    <cellStyle name="Normal 2 2 2 2 38 2 5 3 2 3" xfId="13205" xr:uid="{00000000-0005-0000-0000-000098330000}"/>
    <cellStyle name="Normal 2 2 2 2 38 2 5 3 2 4" xfId="13206" xr:uid="{00000000-0005-0000-0000-000099330000}"/>
    <cellStyle name="Normal 2 2 2 2 38 2 5 3 3" xfId="13207" xr:uid="{00000000-0005-0000-0000-00009A330000}"/>
    <cellStyle name="Normal 2 2 2 2 38 2 5 3 4" xfId="13208" xr:uid="{00000000-0005-0000-0000-00009B330000}"/>
    <cellStyle name="Normal 2 2 2 2 38 2 5 3 5" xfId="13209" xr:uid="{00000000-0005-0000-0000-00009C330000}"/>
    <cellStyle name="Normal 2 2 2 2 38 2 5 3 6" xfId="13210" xr:uid="{00000000-0005-0000-0000-00009D330000}"/>
    <cellStyle name="Normal 2 2 2 2 38 2 5 4" xfId="13211" xr:uid="{00000000-0005-0000-0000-00009E330000}"/>
    <cellStyle name="Normal 2 2 2 2 38 2 5 5" xfId="13212" xr:uid="{00000000-0005-0000-0000-00009F330000}"/>
    <cellStyle name="Normal 2 2 2 2 38 2 5 6" xfId="13213" xr:uid="{00000000-0005-0000-0000-0000A0330000}"/>
    <cellStyle name="Normal 2 2 2 2 38 2 5 7" xfId="13214" xr:uid="{00000000-0005-0000-0000-0000A1330000}"/>
    <cellStyle name="Normal 2 2 2 2 38 2 5 8" xfId="13215" xr:uid="{00000000-0005-0000-0000-0000A2330000}"/>
    <cellStyle name="Normal 2 2 2 2 38 2 5 8 2" xfId="13216" xr:uid="{00000000-0005-0000-0000-0000A3330000}"/>
    <cellStyle name="Normal 2 2 2 2 38 2 5 8 3" xfId="13217" xr:uid="{00000000-0005-0000-0000-0000A4330000}"/>
    <cellStyle name="Normal 2 2 2 2 38 2 5 8 4" xfId="13218" xr:uid="{00000000-0005-0000-0000-0000A5330000}"/>
    <cellStyle name="Normal 2 2 2 2 38 2 5 9" xfId="13219" xr:uid="{00000000-0005-0000-0000-0000A6330000}"/>
    <cellStyle name="Normal 2 2 2 2 38 2 6" xfId="13220" xr:uid="{00000000-0005-0000-0000-0000A7330000}"/>
    <cellStyle name="Normal 2 2 2 2 38 2 7" xfId="13221" xr:uid="{00000000-0005-0000-0000-0000A8330000}"/>
    <cellStyle name="Normal 2 2 2 2 38 2 7 2" xfId="13222" xr:uid="{00000000-0005-0000-0000-0000A9330000}"/>
    <cellStyle name="Normal 2 2 2 2 38 2 7 2 2" xfId="13223" xr:uid="{00000000-0005-0000-0000-0000AA330000}"/>
    <cellStyle name="Normal 2 2 2 2 38 2 7 2 3" xfId="13224" xr:uid="{00000000-0005-0000-0000-0000AB330000}"/>
    <cellStyle name="Normal 2 2 2 2 38 2 7 2 4" xfId="13225" xr:uid="{00000000-0005-0000-0000-0000AC330000}"/>
    <cellStyle name="Normal 2 2 2 2 38 2 7 3" xfId="13226" xr:uid="{00000000-0005-0000-0000-0000AD330000}"/>
    <cellStyle name="Normal 2 2 2 2 38 2 7 4" xfId="13227" xr:uid="{00000000-0005-0000-0000-0000AE330000}"/>
    <cellStyle name="Normal 2 2 2 2 38 2 7 5" xfId="13228" xr:uid="{00000000-0005-0000-0000-0000AF330000}"/>
    <cellStyle name="Normal 2 2 2 2 38 2 7 6" xfId="13229" xr:uid="{00000000-0005-0000-0000-0000B0330000}"/>
    <cellStyle name="Normal 2 2 2 2 38 2 8" xfId="13230" xr:uid="{00000000-0005-0000-0000-0000B1330000}"/>
    <cellStyle name="Normal 2 2 2 2 38 2 9" xfId="13231" xr:uid="{00000000-0005-0000-0000-0000B2330000}"/>
    <cellStyle name="Normal 2 2 2 2 38 20" xfId="13232" xr:uid="{00000000-0005-0000-0000-0000B3330000}"/>
    <cellStyle name="Normal 2 2 2 2 38 21" xfId="13233" xr:uid="{00000000-0005-0000-0000-0000B4330000}"/>
    <cellStyle name="Normal 2 2 2 2 38 21 2" xfId="13234" xr:uid="{00000000-0005-0000-0000-0000B5330000}"/>
    <cellStyle name="Normal 2 2 2 2 38 21 3" xfId="13235" xr:uid="{00000000-0005-0000-0000-0000B6330000}"/>
    <cellStyle name="Normal 2 2 2 2 38 21 4" xfId="13236" xr:uid="{00000000-0005-0000-0000-0000B7330000}"/>
    <cellStyle name="Normal 2 2 2 2 38 22" xfId="13237" xr:uid="{00000000-0005-0000-0000-0000B8330000}"/>
    <cellStyle name="Normal 2 2 2 2 38 23" xfId="13238" xr:uid="{00000000-0005-0000-0000-0000B9330000}"/>
    <cellStyle name="Normal 2 2 2 2 38 24" xfId="13239" xr:uid="{00000000-0005-0000-0000-0000BA330000}"/>
    <cellStyle name="Normal 2 2 2 2 38 3" xfId="13240" xr:uid="{00000000-0005-0000-0000-0000BB330000}"/>
    <cellStyle name="Normal 2 2 2 2 38 4" xfId="13241" xr:uid="{00000000-0005-0000-0000-0000BC330000}"/>
    <cellStyle name="Normal 2 2 2 2 38 5" xfId="13242" xr:uid="{00000000-0005-0000-0000-0000BD330000}"/>
    <cellStyle name="Normal 2 2 2 2 38 6" xfId="13243" xr:uid="{00000000-0005-0000-0000-0000BE330000}"/>
    <cellStyle name="Normal 2 2 2 2 38 7" xfId="13244" xr:uid="{00000000-0005-0000-0000-0000BF330000}"/>
    <cellStyle name="Normal 2 2 2 2 38 8" xfId="13245" xr:uid="{00000000-0005-0000-0000-0000C0330000}"/>
    <cellStyle name="Normal 2 2 2 2 38 9" xfId="13246" xr:uid="{00000000-0005-0000-0000-0000C1330000}"/>
    <cellStyle name="Normal 2 2 2 2 39" xfId="13247" xr:uid="{00000000-0005-0000-0000-0000C2330000}"/>
    <cellStyle name="Normal 2 2 2 2 39 10" xfId="13248" xr:uid="{00000000-0005-0000-0000-0000C3330000}"/>
    <cellStyle name="Normal 2 2 2 2 39 11" xfId="13249" xr:uid="{00000000-0005-0000-0000-0000C4330000}"/>
    <cellStyle name="Normal 2 2 2 2 39 12" xfId="13250" xr:uid="{00000000-0005-0000-0000-0000C5330000}"/>
    <cellStyle name="Normal 2 2 2 2 39 13" xfId="13251" xr:uid="{00000000-0005-0000-0000-0000C6330000}"/>
    <cellStyle name="Normal 2 2 2 2 39 13 2" xfId="13252" xr:uid="{00000000-0005-0000-0000-0000C7330000}"/>
    <cellStyle name="Normal 2 2 2 2 39 13 3" xfId="13253" xr:uid="{00000000-0005-0000-0000-0000C8330000}"/>
    <cellStyle name="Normal 2 2 2 2 39 13 4" xfId="13254" xr:uid="{00000000-0005-0000-0000-0000C9330000}"/>
    <cellStyle name="Normal 2 2 2 2 39 14" xfId="13255" xr:uid="{00000000-0005-0000-0000-0000CA330000}"/>
    <cellStyle name="Normal 2 2 2 2 39 15" xfId="13256" xr:uid="{00000000-0005-0000-0000-0000CB330000}"/>
    <cellStyle name="Normal 2 2 2 2 39 16" xfId="13257" xr:uid="{00000000-0005-0000-0000-0000CC330000}"/>
    <cellStyle name="Normal 2 2 2 2 39 2" xfId="13258" xr:uid="{00000000-0005-0000-0000-0000CD330000}"/>
    <cellStyle name="Normal 2 2 2 2 39 2 10" xfId="13259" xr:uid="{00000000-0005-0000-0000-0000CE330000}"/>
    <cellStyle name="Normal 2 2 2 2 39 2 11" xfId="13260" xr:uid="{00000000-0005-0000-0000-0000CF330000}"/>
    <cellStyle name="Normal 2 2 2 2 39 2 11 2" xfId="13261" xr:uid="{00000000-0005-0000-0000-0000D0330000}"/>
    <cellStyle name="Normal 2 2 2 2 39 2 11 3" xfId="13262" xr:uid="{00000000-0005-0000-0000-0000D1330000}"/>
    <cellStyle name="Normal 2 2 2 2 39 2 11 4" xfId="13263" xr:uid="{00000000-0005-0000-0000-0000D2330000}"/>
    <cellStyle name="Normal 2 2 2 2 39 2 12" xfId="13264" xr:uid="{00000000-0005-0000-0000-0000D3330000}"/>
    <cellStyle name="Normal 2 2 2 2 39 2 13" xfId="13265" xr:uid="{00000000-0005-0000-0000-0000D4330000}"/>
    <cellStyle name="Normal 2 2 2 2 39 2 14" xfId="13266" xr:uid="{00000000-0005-0000-0000-0000D5330000}"/>
    <cellStyle name="Normal 2 2 2 2 39 2 2" xfId="13267" xr:uid="{00000000-0005-0000-0000-0000D6330000}"/>
    <cellStyle name="Normal 2 2 2 2 39 2 2 10" xfId="13268" xr:uid="{00000000-0005-0000-0000-0000D7330000}"/>
    <cellStyle name="Normal 2 2 2 2 39 2 2 11" xfId="13269" xr:uid="{00000000-0005-0000-0000-0000D8330000}"/>
    <cellStyle name="Normal 2 2 2 2 39 2 2 2" xfId="13270" xr:uid="{00000000-0005-0000-0000-0000D9330000}"/>
    <cellStyle name="Normal 2 2 2 2 39 2 2 2 10" xfId="13271" xr:uid="{00000000-0005-0000-0000-0000DA330000}"/>
    <cellStyle name="Normal 2 2 2 2 39 2 2 2 11" xfId="13272" xr:uid="{00000000-0005-0000-0000-0000DB330000}"/>
    <cellStyle name="Normal 2 2 2 2 39 2 2 2 2" xfId="13273" xr:uid="{00000000-0005-0000-0000-0000DC330000}"/>
    <cellStyle name="Normal 2 2 2 2 39 2 2 2 2 2" xfId="13274" xr:uid="{00000000-0005-0000-0000-0000DD330000}"/>
    <cellStyle name="Normal 2 2 2 2 39 2 2 2 2 2 2" xfId="13275" xr:uid="{00000000-0005-0000-0000-0000DE330000}"/>
    <cellStyle name="Normal 2 2 2 2 39 2 2 2 2 2 3" xfId="13276" xr:uid="{00000000-0005-0000-0000-0000DF330000}"/>
    <cellStyle name="Normal 2 2 2 2 39 2 2 2 2 2 4" xfId="13277" xr:uid="{00000000-0005-0000-0000-0000E0330000}"/>
    <cellStyle name="Normal 2 2 2 2 39 2 2 2 2 3" xfId="13278" xr:uid="{00000000-0005-0000-0000-0000E1330000}"/>
    <cellStyle name="Normal 2 2 2 2 39 2 2 2 2 4" xfId="13279" xr:uid="{00000000-0005-0000-0000-0000E2330000}"/>
    <cellStyle name="Normal 2 2 2 2 39 2 2 2 2 5" xfId="13280" xr:uid="{00000000-0005-0000-0000-0000E3330000}"/>
    <cellStyle name="Normal 2 2 2 2 39 2 2 2 2 6" xfId="13281" xr:uid="{00000000-0005-0000-0000-0000E4330000}"/>
    <cellStyle name="Normal 2 2 2 2 39 2 2 2 3" xfId="13282" xr:uid="{00000000-0005-0000-0000-0000E5330000}"/>
    <cellStyle name="Normal 2 2 2 2 39 2 2 2 4" xfId="13283" xr:uid="{00000000-0005-0000-0000-0000E6330000}"/>
    <cellStyle name="Normal 2 2 2 2 39 2 2 2 5" xfId="13284" xr:uid="{00000000-0005-0000-0000-0000E7330000}"/>
    <cellStyle name="Normal 2 2 2 2 39 2 2 2 6" xfId="13285" xr:uid="{00000000-0005-0000-0000-0000E8330000}"/>
    <cellStyle name="Normal 2 2 2 2 39 2 2 2 7" xfId="13286" xr:uid="{00000000-0005-0000-0000-0000E9330000}"/>
    <cellStyle name="Normal 2 2 2 2 39 2 2 2 8" xfId="13287" xr:uid="{00000000-0005-0000-0000-0000EA330000}"/>
    <cellStyle name="Normal 2 2 2 2 39 2 2 2 8 2" xfId="13288" xr:uid="{00000000-0005-0000-0000-0000EB330000}"/>
    <cellStyle name="Normal 2 2 2 2 39 2 2 2 8 3" xfId="13289" xr:uid="{00000000-0005-0000-0000-0000EC330000}"/>
    <cellStyle name="Normal 2 2 2 2 39 2 2 2 8 4" xfId="13290" xr:uid="{00000000-0005-0000-0000-0000ED330000}"/>
    <cellStyle name="Normal 2 2 2 2 39 2 2 2 9" xfId="13291" xr:uid="{00000000-0005-0000-0000-0000EE330000}"/>
    <cellStyle name="Normal 2 2 2 2 39 2 2 3" xfId="13292" xr:uid="{00000000-0005-0000-0000-0000EF330000}"/>
    <cellStyle name="Normal 2 2 2 2 39 2 2 3 2" xfId="13293" xr:uid="{00000000-0005-0000-0000-0000F0330000}"/>
    <cellStyle name="Normal 2 2 2 2 39 2 2 3 2 2" xfId="13294" xr:uid="{00000000-0005-0000-0000-0000F1330000}"/>
    <cellStyle name="Normal 2 2 2 2 39 2 2 3 2 3" xfId="13295" xr:uid="{00000000-0005-0000-0000-0000F2330000}"/>
    <cellStyle name="Normal 2 2 2 2 39 2 2 3 2 4" xfId="13296" xr:uid="{00000000-0005-0000-0000-0000F3330000}"/>
    <cellStyle name="Normal 2 2 2 2 39 2 2 3 3" xfId="13297" xr:uid="{00000000-0005-0000-0000-0000F4330000}"/>
    <cellStyle name="Normal 2 2 2 2 39 2 2 3 4" xfId="13298" xr:uid="{00000000-0005-0000-0000-0000F5330000}"/>
    <cellStyle name="Normal 2 2 2 2 39 2 2 3 5" xfId="13299" xr:uid="{00000000-0005-0000-0000-0000F6330000}"/>
    <cellStyle name="Normal 2 2 2 2 39 2 2 3 6" xfId="13300" xr:uid="{00000000-0005-0000-0000-0000F7330000}"/>
    <cellStyle name="Normal 2 2 2 2 39 2 2 4" xfId="13301" xr:uid="{00000000-0005-0000-0000-0000F8330000}"/>
    <cellStyle name="Normal 2 2 2 2 39 2 2 5" xfId="13302" xr:uid="{00000000-0005-0000-0000-0000F9330000}"/>
    <cellStyle name="Normal 2 2 2 2 39 2 2 6" xfId="13303" xr:uid="{00000000-0005-0000-0000-0000FA330000}"/>
    <cellStyle name="Normal 2 2 2 2 39 2 2 7" xfId="13304" xr:uid="{00000000-0005-0000-0000-0000FB330000}"/>
    <cellStyle name="Normal 2 2 2 2 39 2 2 8" xfId="13305" xr:uid="{00000000-0005-0000-0000-0000FC330000}"/>
    <cellStyle name="Normal 2 2 2 2 39 2 2 8 2" xfId="13306" xr:uid="{00000000-0005-0000-0000-0000FD330000}"/>
    <cellStyle name="Normal 2 2 2 2 39 2 2 8 3" xfId="13307" xr:uid="{00000000-0005-0000-0000-0000FE330000}"/>
    <cellStyle name="Normal 2 2 2 2 39 2 2 8 4" xfId="13308" xr:uid="{00000000-0005-0000-0000-0000FF330000}"/>
    <cellStyle name="Normal 2 2 2 2 39 2 2 9" xfId="13309" xr:uid="{00000000-0005-0000-0000-000000340000}"/>
    <cellStyle name="Normal 2 2 2 2 39 2 3" xfId="13310" xr:uid="{00000000-0005-0000-0000-000001340000}"/>
    <cellStyle name="Normal 2 2 2 2 39 2 4" xfId="13311" xr:uid="{00000000-0005-0000-0000-000002340000}"/>
    <cellStyle name="Normal 2 2 2 2 39 2 5" xfId="13312" xr:uid="{00000000-0005-0000-0000-000003340000}"/>
    <cellStyle name="Normal 2 2 2 2 39 2 5 2" xfId="13313" xr:uid="{00000000-0005-0000-0000-000004340000}"/>
    <cellStyle name="Normal 2 2 2 2 39 2 5 2 2" xfId="13314" xr:uid="{00000000-0005-0000-0000-000005340000}"/>
    <cellStyle name="Normal 2 2 2 2 39 2 5 2 3" xfId="13315" xr:uid="{00000000-0005-0000-0000-000006340000}"/>
    <cellStyle name="Normal 2 2 2 2 39 2 5 2 4" xfId="13316" xr:uid="{00000000-0005-0000-0000-000007340000}"/>
    <cellStyle name="Normal 2 2 2 2 39 2 5 3" xfId="13317" xr:uid="{00000000-0005-0000-0000-000008340000}"/>
    <cellStyle name="Normal 2 2 2 2 39 2 5 4" xfId="13318" xr:uid="{00000000-0005-0000-0000-000009340000}"/>
    <cellStyle name="Normal 2 2 2 2 39 2 5 5" xfId="13319" xr:uid="{00000000-0005-0000-0000-00000A340000}"/>
    <cellStyle name="Normal 2 2 2 2 39 2 5 6" xfId="13320" xr:uid="{00000000-0005-0000-0000-00000B340000}"/>
    <cellStyle name="Normal 2 2 2 2 39 2 6" xfId="13321" xr:uid="{00000000-0005-0000-0000-00000C340000}"/>
    <cellStyle name="Normal 2 2 2 2 39 2 7" xfId="13322" xr:uid="{00000000-0005-0000-0000-00000D340000}"/>
    <cellStyle name="Normal 2 2 2 2 39 2 8" xfId="13323" xr:uid="{00000000-0005-0000-0000-00000E340000}"/>
    <cellStyle name="Normal 2 2 2 2 39 2 9" xfId="13324" xr:uid="{00000000-0005-0000-0000-00000F340000}"/>
    <cellStyle name="Normal 2 2 2 2 39 3" xfId="13325" xr:uid="{00000000-0005-0000-0000-000010340000}"/>
    <cellStyle name="Normal 2 2 2 2 39 4" xfId="13326" xr:uid="{00000000-0005-0000-0000-000011340000}"/>
    <cellStyle name="Normal 2 2 2 2 39 5" xfId="13327" xr:uid="{00000000-0005-0000-0000-000012340000}"/>
    <cellStyle name="Normal 2 2 2 2 39 5 10" xfId="13328" xr:uid="{00000000-0005-0000-0000-000013340000}"/>
    <cellStyle name="Normal 2 2 2 2 39 5 11" xfId="13329" xr:uid="{00000000-0005-0000-0000-000014340000}"/>
    <cellStyle name="Normal 2 2 2 2 39 5 2" xfId="13330" xr:uid="{00000000-0005-0000-0000-000015340000}"/>
    <cellStyle name="Normal 2 2 2 2 39 5 2 10" xfId="13331" xr:uid="{00000000-0005-0000-0000-000016340000}"/>
    <cellStyle name="Normal 2 2 2 2 39 5 2 11" xfId="13332" xr:uid="{00000000-0005-0000-0000-000017340000}"/>
    <cellStyle name="Normal 2 2 2 2 39 5 2 2" xfId="13333" xr:uid="{00000000-0005-0000-0000-000018340000}"/>
    <cellStyle name="Normal 2 2 2 2 39 5 2 2 2" xfId="13334" xr:uid="{00000000-0005-0000-0000-000019340000}"/>
    <cellStyle name="Normal 2 2 2 2 39 5 2 2 2 2" xfId="13335" xr:uid="{00000000-0005-0000-0000-00001A340000}"/>
    <cellStyle name="Normal 2 2 2 2 39 5 2 2 2 3" xfId="13336" xr:uid="{00000000-0005-0000-0000-00001B340000}"/>
    <cellStyle name="Normal 2 2 2 2 39 5 2 2 2 4" xfId="13337" xr:uid="{00000000-0005-0000-0000-00001C340000}"/>
    <cellStyle name="Normal 2 2 2 2 39 5 2 2 3" xfId="13338" xr:uid="{00000000-0005-0000-0000-00001D340000}"/>
    <cellStyle name="Normal 2 2 2 2 39 5 2 2 4" xfId="13339" xr:uid="{00000000-0005-0000-0000-00001E340000}"/>
    <cellStyle name="Normal 2 2 2 2 39 5 2 2 5" xfId="13340" xr:uid="{00000000-0005-0000-0000-00001F340000}"/>
    <cellStyle name="Normal 2 2 2 2 39 5 2 2 6" xfId="13341" xr:uid="{00000000-0005-0000-0000-000020340000}"/>
    <cellStyle name="Normal 2 2 2 2 39 5 2 3" xfId="13342" xr:uid="{00000000-0005-0000-0000-000021340000}"/>
    <cellStyle name="Normal 2 2 2 2 39 5 2 4" xfId="13343" xr:uid="{00000000-0005-0000-0000-000022340000}"/>
    <cellStyle name="Normal 2 2 2 2 39 5 2 5" xfId="13344" xr:uid="{00000000-0005-0000-0000-000023340000}"/>
    <cellStyle name="Normal 2 2 2 2 39 5 2 6" xfId="13345" xr:uid="{00000000-0005-0000-0000-000024340000}"/>
    <cellStyle name="Normal 2 2 2 2 39 5 2 7" xfId="13346" xr:uid="{00000000-0005-0000-0000-000025340000}"/>
    <cellStyle name="Normal 2 2 2 2 39 5 2 8" xfId="13347" xr:uid="{00000000-0005-0000-0000-000026340000}"/>
    <cellStyle name="Normal 2 2 2 2 39 5 2 8 2" xfId="13348" xr:uid="{00000000-0005-0000-0000-000027340000}"/>
    <cellStyle name="Normal 2 2 2 2 39 5 2 8 3" xfId="13349" xr:uid="{00000000-0005-0000-0000-000028340000}"/>
    <cellStyle name="Normal 2 2 2 2 39 5 2 8 4" xfId="13350" xr:uid="{00000000-0005-0000-0000-000029340000}"/>
    <cellStyle name="Normal 2 2 2 2 39 5 2 9" xfId="13351" xr:uid="{00000000-0005-0000-0000-00002A340000}"/>
    <cellStyle name="Normal 2 2 2 2 39 5 3" xfId="13352" xr:uid="{00000000-0005-0000-0000-00002B340000}"/>
    <cellStyle name="Normal 2 2 2 2 39 5 3 2" xfId="13353" xr:uid="{00000000-0005-0000-0000-00002C340000}"/>
    <cellStyle name="Normal 2 2 2 2 39 5 3 2 2" xfId="13354" xr:uid="{00000000-0005-0000-0000-00002D340000}"/>
    <cellStyle name="Normal 2 2 2 2 39 5 3 2 3" xfId="13355" xr:uid="{00000000-0005-0000-0000-00002E340000}"/>
    <cellStyle name="Normal 2 2 2 2 39 5 3 2 4" xfId="13356" xr:uid="{00000000-0005-0000-0000-00002F340000}"/>
    <cellStyle name="Normal 2 2 2 2 39 5 3 3" xfId="13357" xr:uid="{00000000-0005-0000-0000-000030340000}"/>
    <cellStyle name="Normal 2 2 2 2 39 5 3 4" xfId="13358" xr:uid="{00000000-0005-0000-0000-000031340000}"/>
    <cellStyle name="Normal 2 2 2 2 39 5 3 5" xfId="13359" xr:uid="{00000000-0005-0000-0000-000032340000}"/>
    <cellStyle name="Normal 2 2 2 2 39 5 3 6" xfId="13360" xr:uid="{00000000-0005-0000-0000-000033340000}"/>
    <cellStyle name="Normal 2 2 2 2 39 5 4" xfId="13361" xr:uid="{00000000-0005-0000-0000-000034340000}"/>
    <cellStyle name="Normal 2 2 2 2 39 5 5" xfId="13362" xr:uid="{00000000-0005-0000-0000-000035340000}"/>
    <cellStyle name="Normal 2 2 2 2 39 5 6" xfId="13363" xr:uid="{00000000-0005-0000-0000-000036340000}"/>
    <cellStyle name="Normal 2 2 2 2 39 5 7" xfId="13364" xr:uid="{00000000-0005-0000-0000-000037340000}"/>
    <cellStyle name="Normal 2 2 2 2 39 5 8" xfId="13365" xr:uid="{00000000-0005-0000-0000-000038340000}"/>
    <cellStyle name="Normal 2 2 2 2 39 5 8 2" xfId="13366" xr:uid="{00000000-0005-0000-0000-000039340000}"/>
    <cellStyle name="Normal 2 2 2 2 39 5 8 3" xfId="13367" xr:uid="{00000000-0005-0000-0000-00003A340000}"/>
    <cellStyle name="Normal 2 2 2 2 39 5 8 4" xfId="13368" xr:uid="{00000000-0005-0000-0000-00003B340000}"/>
    <cellStyle name="Normal 2 2 2 2 39 5 9" xfId="13369" xr:uid="{00000000-0005-0000-0000-00003C340000}"/>
    <cellStyle name="Normal 2 2 2 2 39 6" xfId="13370" xr:uid="{00000000-0005-0000-0000-00003D340000}"/>
    <cellStyle name="Normal 2 2 2 2 39 7" xfId="13371" xr:uid="{00000000-0005-0000-0000-00003E340000}"/>
    <cellStyle name="Normal 2 2 2 2 39 7 2" xfId="13372" xr:uid="{00000000-0005-0000-0000-00003F340000}"/>
    <cellStyle name="Normal 2 2 2 2 39 7 2 2" xfId="13373" xr:uid="{00000000-0005-0000-0000-000040340000}"/>
    <cellStyle name="Normal 2 2 2 2 39 7 2 3" xfId="13374" xr:uid="{00000000-0005-0000-0000-000041340000}"/>
    <cellStyle name="Normal 2 2 2 2 39 7 2 4" xfId="13375" xr:uid="{00000000-0005-0000-0000-000042340000}"/>
    <cellStyle name="Normal 2 2 2 2 39 7 3" xfId="13376" xr:uid="{00000000-0005-0000-0000-000043340000}"/>
    <cellStyle name="Normal 2 2 2 2 39 7 4" xfId="13377" xr:uid="{00000000-0005-0000-0000-000044340000}"/>
    <cellStyle name="Normal 2 2 2 2 39 7 5" xfId="13378" xr:uid="{00000000-0005-0000-0000-000045340000}"/>
    <cellStyle name="Normal 2 2 2 2 39 7 6" xfId="13379" xr:uid="{00000000-0005-0000-0000-000046340000}"/>
    <cellStyle name="Normal 2 2 2 2 39 8" xfId="13380" xr:uid="{00000000-0005-0000-0000-000047340000}"/>
    <cellStyle name="Normal 2 2 2 2 39 9" xfId="13381" xr:uid="{00000000-0005-0000-0000-000048340000}"/>
    <cellStyle name="Normal 2 2 2 2 4" xfId="13382" xr:uid="{00000000-0005-0000-0000-000049340000}"/>
    <cellStyle name="Normal 2 2 2 2 4 2" xfId="13383" xr:uid="{00000000-0005-0000-0000-00004A340000}"/>
    <cellStyle name="Normal 2 2 2 2 40" xfId="13384" xr:uid="{00000000-0005-0000-0000-00004B340000}"/>
    <cellStyle name="Normal 2 2 2 2 41" xfId="13385" xr:uid="{00000000-0005-0000-0000-00004C340000}"/>
    <cellStyle name="Normal 2 2 2 2 42" xfId="13386" xr:uid="{00000000-0005-0000-0000-00004D340000}"/>
    <cellStyle name="Normal 2 2 2 2 43" xfId="13387" xr:uid="{00000000-0005-0000-0000-00004E340000}"/>
    <cellStyle name="Normal 2 2 2 2 44" xfId="13388" xr:uid="{00000000-0005-0000-0000-00004F340000}"/>
    <cellStyle name="Normal 2 2 2 2 45" xfId="13389" xr:uid="{00000000-0005-0000-0000-000050340000}"/>
    <cellStyle name="Normal 2 2 2 2 46" xfId="13390" xr:uid="{00000000-0005-0000-0000-000051340000}"/>
    <cellStyle name="Normal 2 2 2 2 47" xfId="13391" xr:uid="{00000000-0005-0000-0000-000052340000}"/>
    <cellStyle name="Normal 2 2 2 2 47 10" xfId="13392" xr:uid="{00000000-0005-0000-0000-000053340000}"/>
    <cellStyle name="Normal 2 2 2 2 47 11" xfId="13393" xr:uid="{00000000-0005-0000-0000-000054340000}"/>
    <cellStyle name="Normal 2 2 2 2 47 11 2" xfId="13394" xr:uid="{00000000-0005-0000-0000-000055340000}"/>
    <cellStyle name="Normal 2 2 2 2 47 11 3" xfId="13395" xr:uid="{00000000-0005-0000-0000-000056340000}"/>
    <cellStyle name="Normal 2 2 2 2 47 11 4" xfId="13396" xr:uid="{00000000-0005-0000-0000-000057340000}"/>
    <cellStyle name="Normal 2 2 2 2 47 12" xfId="13397" xr:uid="{00000000-0005-0000-0000-000058340000}"/>
    <cellStyle name="Normal 2 2 2 2 47 13" xfId="13398" xr:uid="{00000000-0005-0000-0000-000059340000}"/>
    <cellStyle name="Normal 2 2 2 2 47 14" xfId="13399" xr:uid="{00000000-0005-0000-0000-00005A340000}"/>
    <cellStyle name="Normal 2 2 2 2 47 2" xfId="13400" xr:uid="{00000000-0005-0000-0000-00005B340000}"/>
    <cellStyle name="Normal 2 2 2 2 47 2 10" xfId="13401" xr:uid="{00000000-0005-0000-0000-00005C340000}"/>
    <cellStyle name="Normal 2 2 2 2 47 2 11" xfId="13402" xr:uid="{00000000-0005-0000-0000-00005D340000}"/>
    <cellStyle name="Normal 2 2 2 2 47 2 2" xfId="13403" xr:uid="{00000000-0005-0000-0000-00005E340000}"/>
    <cellStyle name="Normal 2 2 2 2 47 2 2 10" xfId="13404" xr:uid="{00000000-0005-0000-0000-00005F340000}"/>
    <cellStyle name="Normal 2 2 2 2 47 2 2 11" xfId="13405" xr:uid="{00000000-0005-0000-0000-000060340000}"/>
    <cellStyle name="Normal 2 2 2 2 47 2 2 2" xfId="13406" xr:uid="{00000000-0005-0000-0000-000061340000}"/>
    <cellStyle name="Normal 2 2 2 2 47 2 2 2 2" xfId="13407" xr:uid="{00000000-0005-0000-0000-000062340000}"/>
    <cellStyle name="Normal 2 2 2 2 47 2 2 2 2 2" xfId="13408" xr:uid="{00000000-0005-0000-0000-000063340000}"/>
    <cellStyle name="Normal 2 2 2 2 47 2 2 2 2 3" xfId="13409" xr:uid="{00000000-0005-0000-0000-000064340000}"/>
    <cellStyle name="Normal 2 2 2 2 47 2 2 2 2 4" xfId="13410" xr:uid="{00000000-0005-0000-0000-000065340000}"/>
    <cellStyle name="Normal 2 2 2 2 47 2 2 2 3" xfId="13411" xr:uid="{00000000-0005-0000-0000-000066340000}"/>
    <cellStyle name="Normal 2 2 2 2 47 2 2 2 4" xfId="13412" xr:uid="{00000000-0005-0000-0000-000067340000}"/>
    <cellStyle name="Normal 2 2 2 2 47 2 2 2 5" xfId="13413" xr:uid="{00000000-0005-0000-0000-000068340000}"/>
    <cellStyle name="Normal 2 2 2 2 47 2 2 2 6" xfId="13414" xr:uid="{00000000-0005-0000-0000-000069340000}"/>
    <cellStyle name="Normal 2 2 2 2 47 2 2 3" xfId="13415" xr:uid="{00000000-0005-0000-0000-00006A340000}"/>
    <cellStyle name="Normal 2 2 2 2 47 2 2 4" xfId="13416" xr:uid="{00000000-0005-0000-0000-00006B340000}"/>
    <cellStyle name="Normal 2 2 2 2 47 2 2 5" xfId="13417" xr:uid="{00000000-0005-0000-0000-00006C340000}"/>
    <cellStyle name="Normal 2 2 2 2 47 2 2 6" xfId="13418" xr:uid="{00000000-0005-0000-0000-00006D340000}"/>
    <cellStyle name="Normal 2 2 2 2 47 2 2 7" xfId="13419" xr:uid="{00000000-0005-0000-0000-00006E340000}"/>
    <cellStyle name="Normal 2 2 2 2 47 2 2 8" xfId="13420" xr:uid="{00000000-0005-0000-0000-00006F340000}"/>
    <cellStyle name="Normal 2 2 2 2 47 2 2 8 2" xfId="13421" xr:uid="{00000000-0005-0000-0000-000070340000}"/>
    <cellStyle name="Normal 2 2 2 2 47 2 2 8 3" xfId="13422" xr:uid="{00000000-0005-0000-0000-000071340000}"/>
    <cellStyle name="Normal 2 2 2 2 47 2 2 8 4" xfId="13423" xr:uid="{00000000-0005-0000-0000-000072340000}"/>
    <cellStyle name="Normal 2 2 2 2 47 2 2 9" xfId="13424" xr:uid="{00000000-0005-0000-0000-000073340000}"/>
    <cellStyle name="Normal 2 2 2 2 47 2 3" xfId="13425" xr:uid="{00000000-0005-0000-0000-000074340000}"/>
    <cellStyle name="Normal 2 2 2 2 47 2 3 2" xfId="13426" xr:uid="{00000000-0005-0000-0000-000075340000}"/>
    <cellStyle name="Normal 2 2 2 2 47 2 3 2 2" xfId="13427" xr:uid="{00000000-0005-0000-0000-000076340000}"/>
    <cellStyle name="Normal 2 2 2 2 47 2 3 2 3" xfId="13428" xr:uid="{00000000-0005-0000-0000-000077340000}"/>
    <cellStyle name="Normal 2 2 2 2 47 2 3 2 4" xfId="13429" xr:uid="{00000000-0005-0000-0000-000078340000}"/>
    <cellStyle name="Normal 2 2 2 2 47 2 3 3" xfId="13430" xr:uid="{00000000-0005-0000-0000-000079340000}"/>
    <cellStyle name="Normal 2 2 2 2 47 2 3 4" xfId="13431" xr:uid="{00000000-0005-0000-0000-00007A340000}"/>
    <cellStyle name="Normal 2 2 2 2 47 2 3 5" xfId="13432" xr:uid="{00000000-0005-0000-0000-00007B340000}"/>
    <cellStyle name="Normal 2 2 2 2 47 2 3 6" xfId="13433" xr:uid="{00000000-0005-0000-0000-00007C340000}"/>
    <cellStyle name="Normal 2 2 2 2 47 2 4" xfId="13434" xr:uid="{00000000-0005-0000-0000-00007D340000}"/>
    <cellStyle name="Normal 2 2 2 2 47 2 5" xfId="13435" xr:uid="{00000000-0005-0000-0000-00007E340000}"/>
    <cellStyle name="Normal 2 2 2 2 47 2 6" xfId="13436" xr:uid="{00000000-0005-0000-0000-00007F340000}"/>
    <cellStyle name="Normal 2 2 2 2 47 2 7" xfId="13437" xr:uid="{00000000-0005-0000-0000-000080340000}"/>
    <cellStyle name="Normal 2 2 2 2 47 2 8" xfId="13438" xr:uid="{00000000-0005-0000-0000-000081340000}"/>
    <cellStyle name="Normal 2 2 2 2 47 2 8 2" xfId="13439" xr:uid="{00000000-0005-0000-0000-000082340000}"/>
    <cellStyle name="Normal 2 2 2 2 47 2 8 3" xfId="13440" xr:uid="{00000000-0005-0000-0000-000083340000}"/>
    <cellStyle name="Normal 2 2 2 2 47 2 8 4" xfId="13441" xr:uid="{00000000-0005-0000-0000-000084340000}"/>
    <cellStyle name="Normal 2 2 2 2 47 2 9" xfId="13442" xr:uid="{00000000-0005-0000-0000-000085340000}"/>
    <cellStyle name="Normal 2 2 2 2 47 3" xfId="13443" xr:uid="{00000000-0005-0000-0000-000086340000}"/>
    <cellStyle name="Normal 2 2 2 2 47 4" xfId="13444" xr:uid="{00000000-0005-0000-0000-000087340000}"/>
    <cellStyle name="Normal 2 2 2 2 47 5" xfId="13445" xr:uid="{00000000-0005-0000-0000-000088340000}"/>
    <cellStyle name="Normal 2 2 2 2 47 5 2" xfId="13446" xr:uid="{00000000-0005-0000-0000-000089340000}"/>
    <cellStyle name="Normal 2 2 2 2 47 5 2 2" xfId="13447" xr:uid="{00000000-0005-0000-0000-00008A340000}"/>
    <cellStyle name="Normal 2 2 2 2 47 5 2 3" xfId="13448" xr:uid="{00000000-0005-0000-0000-00008B340000}"/>
    <cellStyle name="Normal 2 2 2 2 47 5 2 4" xfId="13449" xr:uid="{00000000-0005-0000-0000-00008C340000}"/>
    <cellStyle name="Normal 2 2 2 2 47 5 3" xfId="13450" xr:uid="{00000000-0005-0000-0000-00008D340000}"/>
    <cellStyle name="Normal 2 2 2 2 47 5 4" xfId="13451" xr:uid="{00000000-0005-0000-0000-00008E340000}"/>
    <cellStyle name="Normal 2 2 2 2 47 5 5" xfId="13452" xr:uid="{00000000-0005-0000-0000-00008F340000}"/>
    <cellStyle name="Normal 2 2 2 2 47 5 6" xfId="13453" xr:uid="{00000000-0005-0000-0000-000090340000}"/>
    <cellStyle name="Normal 2 2 2 2 47 6" xfId="13454" xr:uid="{00000000-0005-0000-0000-000091340000}"/>
    <cellStyle name="Normal 2 2 2 2 47 7" xfId="13455" xr:uid="{00000000-0005-0000-0000-000092340000}"/>
    <cellStyle name="Normal 2 2 2 2 47 8" xfId="13456" xr:uid="{00000000-0005-0000-0000-000093340000}"/>
    <cellStyle name="Normal 2 2 2 2 47 9" xfId="13457" xr:uid="{00000000-0005-0000-0000-000094340000}"/>
    <cellStyle name="Normal 2 2 2 2 48" xfId="13458" xr:uid="{00000000-0005-0000-0000-000095340000}"/>
    <cellStyle name="Normal 2 2 2 2 49" xfId="13459" xr:uid="{00000000-0005-0000-0000-000096340000}"/>
    <cellStyle name="Normal 2 2 2 2 49 10" xfId="13460" xr:uid="{00000000-0005-0000-0000-000097340000}"/>
    <cellStyle name="Normal 2 2 2 2 49 11" xfId="13461" xr:uid="{00000000-0005-0000-0000-000098340000}"/>
    <cellStyle name="Normal 2 2 2 2 49 2" xfId="13462" xr:uid="{00000000-0005-0000-0000-000099340000}"/>
    <cellStyle name="Normal 2 2 2 2 49 2 10" xfId="13463" xr:uid="{00000000-0005-0000-0000-00009A340000}"/>
    <cellStyle name="Normal 2 2 2 2 49 2 11" xfId="13464" xr:uid="{00000000-0005-0000-0000-00009B340000}"/>
    <cellStyle name="Normal 2 2 2 2 49 2 2" xfId="13465" xr:uid="{00000000-0005-0000-0000-00009C340000}"/>
    <cellStyle name="Normal 2 2 2 2 49 2 2 2" xfId="13466" xr:uid="{00000000-0005-0000-0000-00009D340000}"/>
    <cellStyle name="Normal 2 2 2 2 49 2 2 2 2" xfId="13467" xr:uid="{00000000-0005-0000-0000-00009E340000}"/>
    <cellStyle name="Normal 2 2 2 2 49 2 2 2 3" xfId="13468" xr:uid="{00000000-0005-0000-0000-00009F340000}"/>
    <cellStyle name="Normal 2 2 2 2 49 2 2 2 4" xfId="13469" xr:uid="{00000000-0005-0000-0000-0000A0340000}"/>
    <cellStyle name="Normal 2 2 2 2 49 2 2 3" xfId="13470" xr:uid="{00000000-0005-0000-0000-0000A1340000}"/>
    <cellStyle name="Normal 2 2 2 2 49 2 2 4" xfId="13471" xr:uid="{00000000-0005-0000-0000-0000A2340000}"/>
    <cellStyle name="Normal 2 2 2 2 49 2 2 5" xfId="13472" xr:uid="{00000000-0005-0000-0000-0000A3340000}"/>
    <cellStyle name="Normal 2 2 2 2 49 2 2 6" xfId="13473" xr:uid="{00000000-0005-0000-0000-0000A4340000}"/>
    <cellStyle name="Normal 2 2 2 2 49 2 3" xfId="13474" xr:uid="{00000000-0005-0000-0000-0000A5340000}"/>
    <cellStyle name="Normal 2 2 2 2 49 2 4" xfId="13475" xr:uid="{00000000-0005-0000-0000-0000A6340000}"/>
    <cellStyle name="Normal 2 2 2 2 49 2 5" xfId="13476" xr:uid="{00000000-0005-0000-0000-0000A7340000}"/>
    <cellStyle name="Normal 2 2 2 2 49 2 6" xfId="13477" xr:uid="{00000000-0005-0000-0000-0000A8340000}"/>
    <cellStyle name="Normal 2 2 2 2 49 2 7" xfId="13478" xr:uid="{00000000-0005-0000-0000-0000A9340000}"/>
    <cellStyle name="Normal 2 2 2 2 49 2 8" xfId="13479" xr:uid="{00000000-0005-0000-0000-0000AA340000}"/>
    <cellStyle name="Normal 2 2 2 2 49 2 8 2" xfId="13480" xr:uid="{00000000-0005-0000-0000-0000AB340000}"/>
    <cellStyle name="Normal 2 2 2 2 49 2 8 3" xfId="13481" xr:uid="{00000000-0005-0000-0000-0000AC340000}"/>
    <cellStyle name="Normal 2 2 2 2 49 2 8 4" xfId="13482" xr:uid="{00000000-0005-0000-0000-0000AD340000}"/>
    <cellStyle name="Normal 2 2 2 2 49 2 9" xfId="13483" xr:uid="{00000000-0005-0000-0000-0000AE340000}"/>
    <cellStyle name="Normal 2 2 2 2 49 3" xfId="13484" xr:uid="{00000000-0005-0000-0000-0000AF340000}"/>
    <cellStyle name="Normal 2 2 2 2 49 3 2" xfId="13485" xr:uid="{00000000-0005-0000-0000-0000B0340000}"/>
    <cellStyle name="Normal 2 2 2 2 49 3 2 2" xfId="13486" xr:uid="{00000000-0005-0000-0000-0000B1340000}"/>
    <cellStyle name="Normal 2 2 2 2 49 3 2 3" xfId="13487" xr:uid="{00000000-0005-0000-0000-0000B2340000}"/>
    <cellStyle name="Normal 2 2 2 2 49 3 2 4" xfId="13488" xr:uid="{00000000-0005-0000-0000-0000B3340000}"/>
    <cellStyle name="Normal 2 2 2 2 49 3 3" xfId="13489" xr:uid="{00000000-0005-0000-0000-0000B4340000}"/>
    <cellStyle name="Normal 2 2 2 2 49 3 4" xfId="13490" xr:uid="{00000000-0005-0000-0000-0000B5340000}"/>
    <cellStyle name="Normal 2 2 2 2 49 3 5" xfId="13491" xr:uid="{00000000-0005-0000-0000-0000B6340000}"/>
    <cellStyle name="Normal 2 2 2 2 49 3 6" xfId="13492" xr:uid="{00000000-0005-0000-0000-0000B7340000}"/>
    <cellStyle name="Normal 2 2 2 2 49 4" xfId="13493" xr:uid="{00000000-0005-0000-0000-0000B8340000}"/>
    <cellStyle name="Normal 2 2 2 2 49 5" xfId="13494" xr:uid="{00000000-0005-0000-0000-0000B9340000}"/>
    <cellStyle name="Normal 2 2 2 2 49 6" xfId="13495" xr:uid="{00000000-0005-0000-0000-0000BA340000}"/>
    <cellStyle name="Normal 2 2 2 2 49 7" xfId="13496" xr:uid="{00000000-0005-0000-0000-0000BB340000}"/>
    <cellStyle name="Normal 2 2 2 2 49 8" xfId="13497" xr:uid="{00000000-0005-0000-0000-0000BC340000}"/>
    <cellStyle name="Normal 2 2 2 2 49 8 2" xfId="13498" xr:uid="{00000000-0005-0000-0000-0000BD340000}"/>
    <cellStyle name="Normal 2 2 2 2 49 8 3" xfId="13499" xr:uid="{00000000-0005-0000-0000-0000BE340000}"/>
    <cellStyle name="Normal 2 2 2 2 49 8 4" xfId="13500" xr:uid="{00000000-0005-0000-0000-0000BF340000}"/>
    <cellStyle name="Normal 2 2 2 2 49 9" xfId="13501" xr:uid="{00000000-0005-0000-0000-0000C0340000}"/>
    <cellStyle name="Normal 2 2 2 2 5" xfId="13502" xr:uid="{00000000-0005-0000-0000-0000C1340000}"/>
    <cellStyle name="Normal 2 2 2 2 5 2" xfId="13503" xr:uid="{00000000-0005-0000-0000-0000C2340000}"/>
    <cellStyle name="Normal 2 2 2 2 50" xfId="13504" xr:uid="{00000000-0005-0000-0000-0000C3340000}"/>
    <cellStyle name="Normal 2 2 2 2 51" xfId="13505" xr:uid="{00000000-0005-0000-0000-0000C4340000}"/>
    <cellStyle name="Normal 2 2 2 2 51 2" xfId="13506" xr:uid="{00000000-0005-0000-0000-0000C5340000}"/>
    <cellStyle name="Normal 2 2 2 2 51 2 2" xfId="13507" xr:uid="{00000000-0005-0000-0000-0000C6340000}"/>
    <cellStyle name="Normal 2 2 2 2 51 2 3" xfId="13508" xr:uid="{00000000-0005-0000-0000-0000C7340000}"/>
    <cellStyle name="Normal 2 2 2 2 51 2 4" xfId="13509" xr:uid="{00000000-0005-0000-0000-0000C8340000}"/>
    <cellStyle name="Normal 2 2 2 2 51 3" xfId="13510" xr:uid="{00000000-0005-0000-0000-0000C9340000}"/>
    <cellStyle name="Normal 2 2 2 2 51 4" xfId="13511" xr:uid="{00000000-0005-0000-0000-0000CA340000}"/>
    <cellStyle name="Normal 2 2 2 2 51 5" xfId="13512" xr:uid="{00000000-0005-0000-0000-0000CB340000}"/>
    <cellStyle name="Normal 2 2 2 2 51 6" xfId="13513" xr:uid="{00000000-0005-0000-0000-0000CC340000}"/>
    <cellStyle name="Normal 2 2 2 2 52" xfId="13514" xr:uid="{00000000-0005-0000-0000-0000CD340000}"/>
    <cellStyle name="Normal 2 2 2 2 53" xfId="13515" xr:uid="{00000000-0005-0000-0000-0000CE340000}"/>
    <cellStyle name="Normal 2 2 2 2 54" xfId="13516" xr:uid="{00000000-0005-0000-0000-0000CF340000}"/>
    <cellStyle name="Normal 2 2 2 2 55" xfId="13517" xr:uid="{00000000-0005-0000-0000-0000D0340000}"/>
    <cellStyle name="Normal 2 2 2 2 56" xfId="13518" xr:uid="{00000000-0005-0000-0000-0000D1340000}"/>
    <cellStyle name="Normal 2 2 2 2 57" xfId="13519" xr:uid="{00000000-0005-0000-0000-0000D2340000}"/>
    <cellStyle name="Normal 2 2 2 2 57 2" xfId="13520" xr:uid="{00000000-0005-0000-0000-0000D3340000}"/>
    <cellStyle name="Normal 2 2 2 2 57 3" xfId="13521" xr:uid="{00000000-0005-0000-0000-0000D4340000}"/>
    <cellStyle name="Normal 2 2 2 2 57 4" xfId="13522" xr:uid="{00000000-0005-0000-0000-0000D5340000}"/>
    <cellStyle name="Normal 2 2 2 2 58" xfId="13523" xr:uid="{00000000-0005-0000-0000-0000D6340000}"/>
    <cellStyle name="Normal 2 2 2 2 59" xfId="13524" xr:uid="{00000000-0005-0000-0000-0000D7340000}"/>
    <cellStyle name="Normal 2 2 2 2 6" xfId="13525" xr:uid="{00000000-0005-0000-0000-0000D8340000}"/>
    <cellStyle name="Normal 2 2 2 2 6 2" xfId="13526" xr:uid="{00000000-0005-0000-0000-0000D9340000}"/>
    <cellStyle name="Normal 2 2 2 2 60" xfId="13527" xr:uid="{00000000-0005-0000-0000-0000DA340000}"/>
    <cellStyle name="Normal 2 2 2 2 61" xfId="13528" xr:uid="{00000000-0005-0000-0000-0000DB340000}"/>
    <cellStyle name="Normal 2 2 2 2 62" xfId="13529" xr:uid="{00000000-0005-0000-0000-0000DC340000}"/>
    <cellStyle name="Normal 2 2 2 2 63" xfId="13530" xr:uid="{00000000-0005-0000-0000-0000DD340000}"/>
    <cellStyle name="Normal 2 2 2 2 64" xfId="13531" xr:uid="{00000000-0005-0000-0000-0000DE340000}"/>
    <cellStyle name="Normal 2 2 2 2 65" xfId="13532" xr:uid="{00000000-0005-0000-0000-0000DF340000}"/>
    <cellStyle name="Normal 2 2 2 2 66" xfId="13533" xr:uid="{00000000-0005-0000-0000-0000E0340000}"/>
    <cellStyle name="Normal 2 2 2 2 67" xfId="13534" xr:uid="{00000000-0005-0000-0000-0000E1340000}"/>
    <cellStyle name="Normal 2 2 2 2 68" xfId="13535" xr:uid="{00000000-0005-0000-0000-0000E2340000}"/>
    <cellStyle name="Normal 2 2 2 2 69" xfId="13536" xr:uid="{00000000-0005-0000-0000-0000E3340000}"/>
    <cellStyle name="Normal 2 2 2 2 7" xfId="13537" xr:uid="{00000000-0005-0000-0000-0000E4340000}"/>
    <cellStyle name="Normal 2 2 2 2 7 2" xfId="13538" xr:uid="{00000000-0005-0000-0000-0000E5340000}"/>
    <cellStyle name="Normal 2 2 2 2 70" xfId="13539" xr:uid="{00000000-0005-0000-0000-0000E6340000}"/>
    <cellStyle name="Normal 2 2 2 2 71" xfId="13540" xr:uid="{00000000-0005-0000-0000-0000E7340000}"/>
    <cellStyle name="Normal 2 2 2 2 72" xfId="13541" xr:uid="{00000000-0005-0000-0000-0000E8340000}"/>
    <cellStyle name="Normal 2 2 2 2 72 2" xfId="13542" xr:uid="{00000000-0005-0000-0000-0000E9340000}"/>
    <cellStyle name="Normal 2 2 2 2 72 3" xfId="13543" xr:uid="{00000000-0005-0000-0000-0000EA340000}"/>
    <cellStyle name="Normal 2 2 2 2 72 4" xfId="13544" xr:uid="{00000000-0005-0000-0000-0000EB340000}"/>
    <cellStyle name="Normal 2 2 2 2 72 5" xfId="13545" xr:uid="{00000000-0005-0000-0000-0000EC340000}"/>
    <cellStyle name="Normal 2 2 2 2 72 6" xfId="13546" xr:uid="{00000000-0005-0000-0000-0000ED340000}"/>
    <cellStyle name="Normal 2 2 2 2 72 7" xfId="13547" xr:uid="{00000000-0005-0000-0000-0000EE340000}"/>
    <cellStyle name="Normal 2 2 2 2 73" xfId="13548" xr:uid="{00000000-0005-0000-0000-0000EF340000}"/>
    <cellStyle name="Normal 2 2 2 2 74" xfId="13549" xr:uid="{00000000-0005-0000-0000-0000F0340000}"/>
    <cellStyle name="Normal 2 2 2 2 75" xfId="13550" xr:uid="{00000000-0005-0000-0000-0000F1340000}"/>
    <cellStyle name="Normal 2 2 2 2 76" xfId="13551" xr:uid="{00000000-0005-0000-0000-0000F2340000}"/>
    <cellStyle name="Normal 2 2 2 2 77" xfId="13552" xr:uid="{00000000-0005-0000-0000-0000F3340000}"/>
    <cellStyle name="Normal 2 2 2 2 78" xfId="13553" xr:uid="{00000000-0005-0000-0000-0000F4340000}"/>
    <cellStyle name="Normal 2 2 2 2 79" xfId="13554" xr:uid="{00000000-0005-0000-0000-0000F5340000}"/>
    <cellStyle name="Normal 2 2 2 2 8" xfId="13555" xr:uid="{00000000-0005-0000-0000-0000F6340000}"/>
    <cellStyle name="Normal 2 2 2 2 8 2" xfId="13556" xr:uid="{00000000-0005-0000-0000-0000F7340000}"/>
    <cellStyle name="Normal 2 2 2 2 80" xfId="13557" xr:uid="{00000000-0005-0000-0000-0000F8340000}"/>
    <cellStyle name="Normal 2 2 2 2 81" xfId="13558" xr:uid="{00000000-0005-0000-0000-0000F9340000}"/>
    <cellStyle name="Normal 2 2 2 2 82" xfId="13559" xr:uid="{00000000-0005-0000-0000-0000FA340000}"/>
    <cellStyle name="Normal 2 2 2 2 83" xfId="13560" xr:uid="{00000000-0005-0000-0000-0000FB340000}"/>
    <cellStyle name="Normal 2 2 2 2 84" xfId="13561" xr:uid="{00000000-0005-0000-0000-0000FC340000}"/>
    <cellStyle name="Normal 2 2 2 2 85" xfId="13562" xr:uid="{00000000-0005-0000-0000-0000FD340000}"/>
    <cellStyle name="Normal 2 2 2 2 86" xfId="13563" xr:uid="{00000000-0005-0000-0000-0000FE340000}"/>
    <cellStyle name="Normal 2 2 2 2 87" xfId="13564" xr:uid="{00000000-0005-0000-0000-0000FF340000}"/>
    <cellStyle name="Normal 2 2 2 2 88" xfId="13565" xr:uid="{00000000-0005-0000-0000-000000350000}"/>
    <cellStyle name="Normal 2 2 2 2 89" xfId="13566" xr:uid="{00000000-0005-0000-0000-000001350000}"/>
    <cellStyle name="Normal 2 2 2 2 9" xfId="13567" xr:uid="{00000000-0005-0000-0000-000002350000}"/>
    <cellStyle name="Normal 2 2 2 2 9 2" xfId="13568" xr:uid="{00000000-0005-0000-0000-000003350000}"/>
    <cellStyle name="Normal 2 2 2 2 90" xfId="13569" xr:uid="{00000000-0005-0000-0000-000004350000}"/>
    <cellStyle name="Normal 2 2 2 2 91" xfId="13570" xr:uid="{00000000-0005-0000-0000-000005350000}"/>
    <cellStyle name="Normal 2 2 2 2 92" xfId="13571" xr:uid="{00000000-0005-0000-0000-000006350000}"/>
    <cellStyle name="Normal 2 2 2 2 93" xfId="13572" xr:uid="{00000000-0005-0000-0000-000007350000}"/>
    <cellStyle name="Normal 2 2 2 2 94" xfId="13573" xr:uid="{00000000-0005-0000-0000-000008350000}"/>
    <cellStyle name="Normal 2 2 2 2 95" xfId="13574" xr:uid="{00000000-0005-0000-0000-000009350000}"/>
    <cellStyle name="Normal 2 2 2 2 96" xfId="13575" xr:uid="{00000000-0005-0000-0000-00000A350000}"/>
    <cellStyle name="Normal 2 2 2 2 97" xfId="13576" xr:uid="{00000000-0005-0000-0000-00000B350000}"/>
    <cellStyle name="Normal 2 2 2 2 98" xfId="13577" xr:uid="{00000000-0005-0000-0000-00000C350000}"/>
    <cellStyle name="Normal 2 2 2 2 99" xfId="13578" xr:uid="{00000000-0005-0000-0000-00000D350000}"/>
    <cellStyle name="Normal 2 2 2 20" xfId="13579" xr:uid="{00000000-0005-0000-0000-00000E350000}"/>
    <cellStyle name="Normal 2 2 2 20 2" xfId="13580" xr:uid="{00000000-0005-0000-0000-00000F350000}"/>
    <cellStyle name="Normal 2 2 2 21" xfId="13581" xr:uid="{00000000-0005-0000-0000-000010350000}"/>
    <cellStyle name="Normal 2 2 2 21 2" xfId="13582" xr:uid="{00000000-0005-0000-0000-000011350000}"/>
    <cellStyle name="Normal 2 2 2 22" xfId="13583" xr:uid="{00000000-0005-0000-0000-000012350000}"/>
    <cellStyle name="Normal 2 2 2 22 2" xfId="13584" xr:uid="{00000000-0005-0000-0000-000013350000}"/>
    <cellStyle name="Normal 2 2 2 23" xfId="13585" xr:uid="{00000000-0005-0000-0000-000014350000}"/>
    <cellStyle name="Normal 2 2 2 23 2" xfId="13586" xr:uid="{00000000-0005-0000-0000-000015350000}"/>
    <cellStyle name="Normal 2 2 2 24" xfId="13587" xr:uid="{00000000-0005-0000-0000-000016350000}"/>
    <cellStyle name="Normal 2 2 2 24 2" xfId="13588" xr:uid="{00000000-0005-0000-0000-000017350000}"/>
    <cellStyle name="Normal 2 2 2 25" xfId="13589" xr:uid="{00000000-0005-0000-0000-000018350000}"/>
    <cellStyle name="Normal 2 2 2 25 2" xfId="13590" xr:uid="{00000000-0005-0000-0000-000019350000}"/>
    <cellStyle name="Normal 2 2 2 26" xfId="13591" xr:uid="{00000000-0005-0000-0000-00001A350000}"/>
    <cellStyle name="Normal 2 2 2 26 2" xfId="13592" xr:uid="{00000000-0005-0000-0000-00001B350000}"/>
    <cellStyle name="Normal 2 2 2 27" xfId="13593" xr:uid="{00000000-0005-0000-0000-00001C350000}"/>
    <cellStyle name="Normal 2 2 2 27 2" xfId="13594" xr:uid="{00000000-0005-0000-0000-00001D350000}"/>
    <cellStyle name="Normal 2 2 2 28" xfId="13595" xr:uid="{00000000-0005-0000-0000-00001E350000}"/>
    <cellStyle name="Normal 2 2 2 28 2" xfId="13596" xr:uid="{00000000-0005-0000-0000-00001F350000}"/>
    <cellStyle name="Normal 2 2 2 28 2 2" xfId="13597" xr:uid="{00000000-0005-0000-0000-000020350000}"/>
    <cellStyle name="Normal 2 2 2 28 2 2 2" xfId="13598" xr:uid="{00000000-0005-0000-0000-000021350000}"/>
    <cellStyle name="Normal 2 2 2 28 3" xfId="13599" xr:uid="{00000000-0005-0000-0000-000022350000}"/>
    <cellStyle name="Normal 2 2 2 28 4" xfId="13600" xr:uid="{00000000-0005-0000-0000-000023350000}"/>
    <cellStyle name="Normal 2 2 2 28 5" xfId="13601" xr:uid="{00000000-0005-0000-0000-000024350000}"/>
    <cellStyle name="Normal 2 2 2 28 6" xfId="13602" xr:uid="{00000000-0005-0000-0000-000025350000}"/>
    <cellStyle name="Normal 2 2 2 28 7" xfId="13603" xr:uid="{00000000-0005-0000-0000-000026350000}"/>
    <cellStyle name="Normal 2 2 2 29" xfId="13604" xr:uid="{00000000-0005-0000-0000-000027350000}"/>
    <cellStyle name="Normal 2 2 2 29 2" xfId="13605" xr:uid="{00000000-0005-0000-0000-000028350000}"/>
    <cellStyle name="Normal 2 2 2 29 2 2" xfId="13606" xr:uid="{00000000-0005-0000-0000-000029350000}"/>
    <cellStyle name="Normal 2 2 2 29 2 3" xfId="13607" xr:uid="{00000000-0005-0000-0000-00002A350000}"/>
    <cellStyle name="Normal 2 2 2 29 3" xfId="13608" xr:uid="{00000000-0005-0000-0000-00002B350000}"/>
    <cellStyle name="Normal 2 2 2 3" xfId="13609" xr:uid="{00000000-0005-0000-0000-00002C350000}"/>
    <cellStyle name="Normal 2 2 2 3 10" xfId="13610" xr:uid="{00000000-0005-0000-0000-00002D350000}"/>
    <cellStyle name="Normal 2 2 2 3 11" xfId="13611" xr:uid="{00000000-0005-0000-0000-00002E350000}"/>
    <cellStyle name="Normal 2 2 2 3 12" xfId="13612" xr:uid="{00000000-0005-0000-0000-00002F350000}"/>
    <cellStyle name="Normal 2 2 2 3 13" xfId="13613" xr:uid="{00000000-0005-0000-0000-000030350000}"/>
    <cellStyle name="Normal 2 2 2 3 14" xfId="13614" xr:uid="{00000000-0005-0000-0000-000031350000}"/>
    <cellStyle name="Normal 2 2 2 3 15" xfId="13615" xr:uid="{00000000-0005-0000-0000-000032350000}"/>
    <cellStyle name="Normal 2 2 2 3 16" xfId="13616" xr:uid="{00000000-0005-0000-0000-000033350000}"/>
    <cellStyle name="Normal 2 2 2 3 17" xfId="13617" xr:uid="{00000000-0005-0000-0000-000034350000}"/>
    <cellStyle name="Normal 2 2 2 3 18" xfId="13618" xr:uid="{00000000-0005-0000-0000-000035350000}"/>
    <cellStyle name="Normal 2 2 2 3 2" xfId="13619" xr:uid="{00000000-0005-0000-0000-000036350000}"/>
    <cellStyle name="Normal 2 2 2 3 2 10" xfId="13620" xr:uid="{00000000-0005-0000-0000-000037350000}"/>
    <cellStyle name="Normal 2 2 2 3 2 11" xfId="13621" xr:uid="{00000000-0005-0000-0000-000038350000}"/>
    <cellStyle name="Normal 2 2 2 3 2 12" xfId="13622" xr:uid="{00000000-0005-0000-0000-000039350000}"/>
    <cellStyle name="Normal 2 2 2 3 2 13" xfId="13623" xr:uid="{00000000-0005-0000-0000-00003A350000}"/>
    <cellStyle name="Normal 2 2 2 3 2 14" xfId="13624" xr:uid="{00000000-0005-0000-0000-00003B350000}"/>
    <cellStyle name="Normal 2 2 2 3 2 15" xfId="13625" xr:uid="{00000000-0005-0000-0000-00003C350000}"/>
    <cellStyle name="Normal 2 2 2 3 2 16" xfId="13626" xr:uid="{00000000-0005-0000-0000-00003D350000}"/>
    <cellStyle name="Normal 2 2 2 3 2 17" xfId="13627" xr:uid="{00000000-0005-0000-0000-00003E350000}"/>
    <cellStyle name="Normal 2 2 2 3 2 2" xfId="13628" xr:uid="{00000000-0005-0000-0000-00003F350000}"/>
    <cellStyle name="Normal 2 2 2 3 2 2 2" xfId="13629" xr:uid="{00000000-0005-0000-0000-000040350000}"/>
    <cellStyle name="Normal 2 2 2 3 2 2 2 2" xfId="13630" xr:uid="{00000000-0005-0000-0000-000041350000}"/>
    <cellStyle name="Normal 2 2 2 3 2 2 2 3" xfId="13631" xr:uid="{00000000-0005-0000-0000-000042350000}"/>
    <cellStyle name="Normal 2 2 2 3 2 2 2 4" xfId="13632" xr:uid="{00000000-0005-0000-0000-000043350000}"/>
    <cellStyle name="Normal 2 2 2 3 2 2 2 5" xfId="13633" xr:uid="{00000000-0005-0000-0000-000044350000}"/>
    <cellStyle name="Normal 2 2 2 3 2 2 2 6" xfId="13634" xr:uid="{00000000-0005-0000-0000-000045350000}"/>
    <cellStyle name="Normal 2 2 2 3 2 2 2 7" xfId="13635" xr:uid="{00000000-0005-0000-0000-000046350000}"/>
    <cellStyle name="Normal 2 2 2 3 2 2 2 8" xfId="13636" xr:uid="{00000000-0005-0000-0000-000047350000}"/>
    <cellStyle name="Normal 2 2 2 3 2 2 2 9" xfId="13637" xr:uid="{00000000-0005-0000-0000-000048350000}"/>
    <cellStyle name="Normal 2 2 2 3 2 2 3" xfId="13638" xr:uid="{00000000-0005-0000-0000-000049350000}"/>
    <cellStyle name="Normal 2 2 2 3 2 2 4" xfId="13639" xr:uid="{00000000-0005-0000-0000-00004A350000}"/>
    <cellStyle name="Normal 2 2 2 3 2 2 5" xfId="13640" xr:uid="{00000000-0005-0000-0000-00004B350000}"/>
    <cellStyle name="Normal 2 2 2 3 2 2 6" xfId="13641" xr:uid="{00000000-0005-0000-0000-00004C350000}"/>
    <cellStyle name="Normal 2 2 2 3 2 2 7" xfId="13642" xr:uid="{00000000-0005-0000-0000-00004D350000}"/>
    <cellStyle name="Normal 2 2 2 3 2 2 8" xfId="13643" xr:uid="{00000000-0005-0000-0000-00004E350000}"/>
    <cellStyle name="Normal 2 2 2 3 2 2 9" xfId="13644" xr:uid="{00000000-0005-0000-0000-00004F350000}"/>
    <cellStyle name="Normal 2 2 2 3 2 3" xfId="13645" xr:uid="{00000000-0005-0000-0000-000050350000}"/>
    <cellStyle name="Normal 2 2 2 3 2 4" xfId="13646" xr:uid="{00000000-0005-0000-0000-000051350000}"/>
    <cellStyle name="Normal 2 2 2 3 2 5" xfId="13647" xr:uid="{00000000-0005-0000-0000-000052350000}"/>
    <cellStyle name="Normal 2 2 2 3 2 6" xfId="13648" xr:uid="{00000000-0005-0000-0000-000053350000}"/>
    <cellStyle name="Normal 2 2 2 3 2 7" xfId="13649" xr:uid="{00000000-0005-0000-0000-000054350000}"/>
    <cellStyle name="Normal 2 2 2 3 2 8" xfId="13650" xr:uid="{00000000-0005-0000-0000-000055350000}"/>
    <cellStyle name="Normal 2 2 2 3 2 9" xfId="13651" xr:uid="{00000000-0005-0000-0000-000056350000}"/>
    <cellStyle name="Normal 2 2 2 3 3" xfId="13652" xr:uid="{00000000-0005-0000-0000-000057350000}"/>
    <cellStyle name="Normal 2 2 2 3 3 2" xfId="13653" xr:uid="{00000000-0005-0000-0000-000058350000}"/>
    <cellStyle name="Normal 2 2 2 3 3 2 2" xfId="13654" xr:uid="{00000000-0005-0000-0000-000059350000}"/>
    <cellStyle name="Normal 2 2 2 3 3 2 3" xfId="13655" xr:uid="{00000000-0005-0000-0000-00005A350000}"/>
    <cellStyle name="Normal 2 2 2 3 3 2 4" xfId="13656" xr:uid="{00000000-0005-0000-0000-00005B350000}"/>
    <cellStyle name="Normal 2 2 2 3 3 2 5" xfId="13657" xr:uid="{00000000-0005-0000-0000-00005C350000}"/>
    <cellStyle name="Normal 2 2 2 3 3 2 6" xfId="13658" xr:uid="{00000000-0005-0000-0000-00005D350000}"/>
    <cellStyle name="Normal 2 2 2 3 3 2 7" xfId="13659" xr:uid="{00000000-0005-0000-0000-00005E350000}"/>
    <cellStyle name="Normal 2 2 2 3 3 2 8" xfId="13660" xr:uid="{00000000-0005-0000-0000-00005F350000}"/>
    <cellStyle name="Normal 2 2 2 3 3 2 9" xfId="13661" xr:uid="{00000000-0005-0000-0000-000060350000}"/>
    <cellStyle name="Normal 2 2 2 3 3 3" xfId="13662" xr:uid="{00000000-0005-0000-0000-000061350000}"/>
    <cellStyle name="Normal 2 2 2 3 3 4" xfId="13663" xr:uid="{00000000-0005-0000-0000-000062350000}"/>
    <cellStyle name="Normal 2 2 2 3 3 5" xfId="13664" xr:uid="{00000000-0005-0000-0000-000063350000}"/>
    <cellStyle name="Normal 2 2 2 3 3 6" xfId="13665" xr:uid="{00000000-0005-0000-0000-000064350000}"/>
    <cellStyle name="Normal 2 2 2 3 3 7" xfId="13666" xr:uid="{00000000-0005-0000-0000-000065350000}"/>
    <cellStyle name="Normal 2 2 2 3 3 8" xfId="13667" xr:uid="{00000000-0005-0000-0000-000066350000}"/>
    <cellStyle name="Normal 2 2 2 3 3 9" xfId="13668" xr:uid="{00000000-0005-0000-0000-000067350000}"/>
    <cellStyle name="Normal 2 2 2 3 4" xfId="13669" xr:uid="{00000000-0005-0000-0000-000068350000}"/>
    <cellStyle name="Normal 2 2 2 3 5" xfId="13670" xr:uid="{00000000-0005-0000-0000-000069350000}"/>
    <cellStyle name="Normal 2 2 2 3 6" xfId="13671" xr:uid="{00000000-0005-0000-0000-00006A350000}"/>
    <cellStyle name="Normal 2 2 2 3 7" xfId="13672" xr:uid="{00000000-0005-0000-0000-00006B350000}"/>
    <cellStyle name="Normal 2 2 2 3 8" xfId="13673" xr:uid="{00000000-0005-0000-0000-00006C350000}"/>
    <cellStyle name="Normal 2 2 2 3 9" xfId="13674" xr:uid="{00000000-0005-0000-0000-00006D350000}"/>
    <cellStyle name="Normal 2 2 2 30" xfId="13675" xr:uid="{00000000-0005-0000-0000-00006E350000}"/>
    <cellStyle name="Normal 2 2 2 30 2" xfId="13676" xr:uid="{00000000-0005-0000-0000-00006F350000}"/>
    <cellStyle name="Normal 2 2 2 31" xfId="13677" xr:uid="{00000000-0005-0000-0000-000070350000}"/>
    <cellStyle name="Normal 2 2 2 31 2" xfId="13678" xr:uid="{00000000-0005-0000-0000-000071350000}"/>
    <cellStyle name="Normal 2 2 2 32" xfId="13679" xr:uid="{00000000-0005-0000-0000-000072350000}"/>
    <cellStyle name="Normal 2 2 2 32 2" xfId="13680" xr:uid="{00000000-0005-0000-0000-000073350000}"/>
    <cellStyle name="Normal 2 2 2 33" xfId="13681" xr:uid="{00000000-0005-0000-0000-000074350000}"/>
    <cellStyle name="Normal 2 2 2 34" xfId="13682" xr:uid="{00000000-0005-0000-0000-000075350000}"/>
    <cellStyle name="Normal 2 2 2 35" xfId="13683" xr:uid="{00000000-0005-0000-0000-000076350000}"/>
    <cellStyle name="Normal 2 2 2 36" xfId="13684" xr:uid="{00000000-0005-0000-0000-000077350000}"/>
    <cellStyle name="Normal 2 2 2 37" xfId="13685" xr:uid="{00000000-0005-0000-0000-000078350000}"/>
    <cellStyle name="Normal 2 2 2 38" xfId="13686" xr:uid="{00000000-0005-0000-0000-000079350000}"/>
    <cellStyle name="Normal 2 2 2 38 10" xfId="13687" xr:uid="{00000000-0005-0000-0000-00007A350000}"/>
    <cellStyle name="Normal 2 2 2 38 11" xfId="13688" xr:uid="{00000000-0005-0000-0000-00007B350000}"/>
    <cellStyle name="Normal 2 2 2 38 11 10" xfId="13689" xr:uid="{00000000-0005-0000-0000-00007C350000}"/>
    <cellStyle name="Normal 2 2 2 38 11 11" xfId="13690" xr:uid="{00000000-0005-0000-0000-00007D350000}"/>
    <cellStyle name="Normal 2 2 2 38 11 11 2" xfId="13691" xr:uid="{00000000-0005-0000-0000-00007E350000}"/>
    <cellStyle name="Normal 2 2 2 38 11 11 3" xfId="13692" xr:uid="{00000000-0005-0000-0000-00007F350000}"/>
    <cellStyle name="Normal 2 2 2 38 11 11 4" xfId="13693" xr:uid="{00000000-0005-0000-0000-000080350000}"/>
    <cellStyle name="Normal 2 2 2 38 11 12" xfId="13694" xr:uid="{00000000-0005-0000-0000-000081350000}"/>
    <cellStyle name="Normal 2 2 2 38 11 13" xfId="13695" xr:uid="{00000000-0005-0000-0000-000082350000}"/>
    <cellStyle name="Normal 2 2 2 38 11 14" xfId="13696" xr:uid="{00000000-0005-0000-0000-000083350000}"/>
    <cellStyle name="Normal 2 2 2 38 11 2" xfId="13697" xr:uid="{00000000-0005-0000-0000-000084350000}"/>
    <cellStyle name="Normal 2 2 2 38 11 2 10" xfId="13698" xr:uid="{00000000-0005-0000-0000-000085350000}"/>
    <cellStyle name="Normal 2 2 2 38 11 2 11" xfId="13699" xr:uid="{00000000-0005-0000-0000-000086350000}"/>
    <cellStyle name="Normal 2 2 2 38 11 2 2" xfId="13700" xr:uid="{00000000-0005-0000-0000-000087350000}"/>
    <cellStyle name="Normal 2 2 2 38 11 2 2 10" xfId="13701" xr:uid="{00000000-0005-0000-0000-000088350000}"/>
    <cellStyle name="Normal 2 2 2 38 11 2 2 11" xfId="13702" xr:uid="{00000000-0005-0000-0000-000089350000}"/>
    <cellStyle name="Normal 2 2 2 38 11 2 2 2" xfId="13703" xr:uid="{00000000-0005-0000-0000-00008A350000}"/>
    <cellStyle name="Normal 2 2 2 38 11 2 2 2 2" xfId="13704" xr:uid="{00000000-0005-0000-0000-00008B350000}"/>
    <cellStyle name="Normal 2 2 2 38 11 2 2 2 2 2" xfId="13705" xr:uid="{00000000-0005-0000-0000-00008C350000}"/>
    <cellStyle name="Normal 2 2 2 38 11 2 2 2 2 3" xfId="13706" xr:uid="{00000000-0005-0000-0000-00008D350000}"/>
    <cellStyle name="Normal 2 2 2 38 11 2 2 2 2 4" xfId="13707" xr:uid="{00000000-0005-0000-0000-00008E350000}"/>
    <cellStyle name="Normal 2 2 2 38 11 2 2 2 3" xfId="13708" xr:uid="{00000000-0005-0000-0000-00008F350000}"/>
    <cellStyle name="Normal 2 2 2 38 11 2 2 2 4" xfId="13709" xr:uid="{00000000-0005-0000-0000-000090350000}"/>
    <cellStyle name="Normal 2 2 2 38 11 2 2 2 5" xfId="13710" xr:uid="{00000000-0005-0000-0000-000091350000}"/>
    <cellStyle name="Normal 2 2 2 38 11 2 2 2 6" xfId="13711" xr:uid="{00000000-0005-0000-0000-000092350000}"/>
    <cellStyle name="Normal 2 2 2 38 11 2 2 3" xfId="13712" xr:uid="{00000000-0005-0000-0000-000093350000}"/>
    <cellStyle name="Normal 2 2 2 38 11 2 2 4" xfId="13713" xr:uid="{00000000-0005-0000-0000-000094350000}"/>
    <cellStyle name="Normal 2 2 2 38 11 2 2 5" xfId="13714" xr:uid="{00000000-0005-0000-0000-000095350000}"/>
    <cellStyle name="Normal 2 2 2 38 11 2 2 6" xfId="13715" xr:uid="{00000000-0005-0000-0000-000096350000}"/>
    <cellStyle name="Normal 2 2 2 38 11 2 2 7" xfId="13716" xr:uid="{00000000-0005-0000-0000-000097350000}"/>
    <cellStyle name="Normal 2 2 2 38 11 2 2 8" xfId="13717" xr:uid="{00000000-0005-0000-0000-000098350000}"/>
    <cellStyle name="Normal 2 2 2 38 11 2 2 8 2" xfId="13718" xr:uid="{00000000-0005-0000-0000-000099350000}"/>
    <cellStyle name="Normal 2 2 2 38 11 2 2 8 3" xfId="13719" xr:uid="{00000000-0005-0000-0000-00009A350000}"/>
    <cellStyle name="Normal 2 2 2 38 11 2 2 8 4" xfId="13720" xr:uid="{00000000-0005-0000-0000-00009B350000}"/>
    <cellStyle name="Normal 2 2 2 38 11 2 2 9" xfId="13721" xr:uid="{00000000-0005-0000-0000-00009C350000}"/>
    <cellStyle name="Normal 2 2 2 38 11 2 3" xfId="13722" xr:uid="{00000000-0005-0000-0000-00009D350000}"/>
    <cellStyle name="Normal 2 2 2 38 11 2 3 2" xfId="13723" xr:uid="{00000000-0005-0000-0000-00009E350000}"/>
    <cellStyle name="Normal 2 2 2 38 11 2 3 2 2" xfId="13724" xr:uid="{00000000-0005-0000-0000-00009F350000}"/>
    <cellStyle name="Normal 2 2 2 38 11 2 3 2 3" xfId="13725" xr:uid="{00000000-0005-0000-0000-0000A0350000}"/>
    <cellStyle name="Normal 2 2 2 38 11 2 3 2 4" xfId="13726" xr:uid="{00000000-0005-0000-0000-0000A1350000}"/>
    <cellStyle name="Normal 2 2 2 38 11 2 3 3" xfId="13727" xr:uid="{00000000-0005-0000-0000-0000A2350000}"/>
    <cellStyle name="Normal 2 2 2 38 11 2 3 4" xfId="13728" xr:uid="{00000000-0005-0000-0000-0000A3350000}"/>
    <cellStyle name="Normal 2 2 2 38 11 2 3 5" xfId="13729" xr:uid="{00000000-0005-0000-0000-0000A4350000}"/>
    <cellStyle name="Normal 2 2 2 38 11 2 3 6" xfId="13730" xr:uid="{00000000-0005-0000-0000-0000A5350000}"/>
    <cellStyle name="Normal 2 2 2 38 11 2 4" xfId="13731" xr:uid="{00000000-0005-0000-0000-0000A6350000}"/>
    <cellStyle name="Normal 2 2 2 38 11 2 5" xfId="13732" xr:uid="{00000000-0005-0000-0000-0000A7350000}"/>
    <cellStyle name="Normal 2 2 2 38 11 2 6" xfId="13733" xr:uid="{00000000-0005-0000-0000-0000A8350000}"/>
    <cellStyle name="Normal 2 2 2 38 11 2 7" xfId="13734" xr:uid="{00000000-0005-0000-0000-0000A9350000}"/>
    <cellStyle name="Normal 2 2 2 38 11 2 8" xfId="13735" xr:uid="{00000000-0005-0000-0000-0000AA350000}"/>
    <cellStyle name="Normal 2 2 2 38 11 2 8 2" xfId="13736" xr:uid="{00000000-0005-0000-0000-0000AB350000}"/>
    <cellStyle name="Normal 2 2 2 38 11 2 8 3" xfId="13737" xr:uid="{00000000-0005-0000-0000-0000AC350000}"/>
    <cellStyle name="Normal 2 2 2 38 11 2 8 4" xfId="13738" xr:uid="{00000000-0005-0000-0000-0000AD350000}"/>
    <cellStyle name="Normal 2 2 2 38 11 2 9" xfId="13739" xr:uid="{00000000-0005-0000-0000-0000AE350000}"/>
    <cellStyle name="Normal 2 2 2 38 11 3" xfId="13740" xr:uid="{00000000-0005-0000-0000-0000AF350000}"/>
    <cellStyle name="Normal 2 2 2 38 11 4" xfId="13741" xr:uid="{00000000-0005-0000-0000-0000B0350000}"/>
    <cellStyle name="Normal 2 2 2 38 11 5" xfId="13742" xr:uid="{00000000-0005-0000-0000-0000B1350000}"/>
    <cellStyle name="Normal 2 2 2 38 11 5 2" xfId="13743" xr:uid="{00000000-0005-0000-0000-0000B2350000}"/>
    <cellStyle name="Normal 2 2 2 38 11 5 2 2" xfId="13744" xr:uid="{00000000-0005-0000-0000-0000B3350000}"/>
    <cellStyle name="Normal 2 2 2 38 11 5 2 3" xfId="13745" xr:uid="{00000000-0005-0000-0000-0000B4350000}"/>
    <cellStyle name="Normal 2 2 2 38 11 5 2 4" xfId="13746" xr:uid="{00000000-0005-0000-0000-0000B5350000}"/>
    <cellStyle name="Normal 2 2 2 38 11 5 3" xfId="13747" xr:uid="{00000000-0005-0000-0000-0000B6350000}"/>
    <cellStyle name="Normal 2 2 2 38 11 5 4" xfId="13748" xr:uid="{00000000-0005-0000-0000-0000B7350000}"/>
    <cellStyle name="Normal 2 2 2 38 11 5 5" xfId="13749" xr:uid="{00000000-0005-0000-0000-0000B8350000}"/>
    <cellStyle name="Normal 2 2 2 38 11 5 6" xfId="13750" xr:uid="{00000000-0005-0000-0000-0000B9350000}"/>
    <cellStyle name="Normal 2 2 2 38 11 6" xfId="13751" xr:uid="{00000000-0005-0000-0000-0000BA350000}"/>
    <cellStyle name="Normal 2 2 2 38 11 7" xfId="13752" xr:uid="{00000000-0005-0000-0000-0000BB350000}"/>
    <cellStyle name="Normal 2 2 2 38 11 8" xfId="13753" xr:uid="{00000000-0005-0000-0000-0000BC350000}"/>
    <cellStyle name="Normal 2 2 2 38 11 9" xfId="13754" xr:uid="{00000000-0005-0000-0000-0000BD350000}"/>
    <cellStyle name="Normal 2 2 2 38 12" xfId="13755" xr:uid="{00000000-0005-0000-0000-0000BE350000}"/>
    <cellStyle name="Normal 2 2 2 38 13" xfId="13756" xr:uid="{00000000-0005-0000-0000-0000BF350000}"/>
    <cellStyle name="Normal 2 2 2 38 13 10" xfId="13757" xr:uid="{00000000-0005-0000-0000-0000C0350000}"/>
    <cellStyle name="Normal 2 2 2 38 13 11" xfId="13758" xr:uid="{00000000-0005-0000-0000-0000C1350000}"/>
    <cellStyle name="Normal 2 2 2 38 13 2" xfId="13759" xr:uid="{00000000-0005-0000-0000-0000C2350000}"/>
    <cellStyle name="Normal 2 2 2 38 13 2 10" xfId="13760" xr:uid="{00000000-0005-0000-0000-0000C3350000}"/>
    <cellStyle name="Normal 2 2 2 38 13 2 11" xfId="13761" xr:uid="{00000000-0005-0000-0000-0000C4350000}"/>
    <cellStyle name="Normal 2 2 2 38 13 2 2" xfId="13762" xr:uid="{00000000-0005-0000-0000-0000C5350000}"/>
    <cellStyle name="Normal 2 2 2 38 13 2 2 2" xfId="13763" xr:uid="{00000000-0005-0000-0000-0000C6350000}"/>
    <cellStyle name="Normal 2 2 2 38 13 2 2 2 2" xfId="13764" xr:uid="{00000000-0005-0000-0000-0000C7350000}"/>
    <cellStyle name="Normal 2 2 2 38 13 2 2 2 3" xfId="13765" xr:uid="{00000000-0005-0000-0000-0000C8350000}"/>
    <cellStyle name="Normal 2 2 2 38 13 2 2 2 4" xfId="13766" xr:uid="{00000000-0005-0000-0000-0000C9350000}"/>
    <cellStyle name="Normal 2 2 2 38 13 2 2 3" xfId="13767" xr:uid="{00000000-0005-0000-0000-0000CA350000}"/>
    <cellStyle name="Normal 2 2 2 38 13 2 2 4" xfId="13768" xr:uid="{00000000-0005-0000-0000-0000CB350000}"/>
    <cellStyle name="Normal 2 2 2 38 13 2 2 5" xfId="13769" xr:uid="{00000000-0005-0000-0000-0000CC350000}"/>
    <cellStyle name="Normal 2 2 2 38 13 2 2 6" xfId="13770" xr:uid="{00000000-0005-0000-0000-0000CD350000}"/>
    <cellStyle name="Normal 2 2 2 38 13 2 3" xfId="13771" xr:uid="{00000000-0005-0000-0000-0000CE350000}"/>
    <cellStyle name="Normal 2 2 2 38 13 2 4" xfId="13772" xr:uid="{00000000-0005-0000-0000-0000CF350000}"/>
    <cellStyle name="Normal 2 2 2 38 13 2 5" xfId="13773" xr:uid="{00000000-0005-0000-0000-0000D0350000}"/>
    <cellStyle name="Normal 2 2 2 38 13 2 6" xfId="13774" xr:uid="{00000000-0005-0000-0000-0000D1350000}"/>
    <cellStyle name="Normal 2 2 2 38 13 2 7" xfId="13775" xr:uid="{00000000-0005-0000-0000-0000D2350000}"/>
    <cellStyle name="Normal 2 2 2 38 13 2 8" xfId="13776" xr:uid="{00000000-0005-0000-0000-0000D3350000}"/>
    <cellStyle name="Normal 2 2 2 38 13 2 8 2" xfId="13777" xr:uid="{00000000-0005-0000-0000-0000D4350000}"/>
    <cellStyle name="Normal 2 2 2 38 13 2 8 3" xfId="13778" xr:uid="{00000000-0005-0000-0000-0000D5350000}"/>
    <cellStyle name="Normal 2 2 2 38 13 2 8 4" xfId="13779" xr:uid="{00000000-0005-0000-0000-0000D6350000}"/>
    <cellStyle name="Normal 2 2 2 38 13 2 9" xfId="13780" xr:uid="{00000000-0005-0000-0000-0000D7350000}"/>
    <cellStyle name="Normal 2 2 2 38 13 3" xfId="13781" xr:uid="{00000000-0005-0000-0000-0000D8350000}"/>
    <cellStyle name="Normal 2 2 2 38 13 3 2" xfId="13782" xr:uid="{00000000-0005-0000-0000-0000D9350000}"/>
    <cellStyle name="Normal 2 2 2 38 13 3 2 2" xfId="13783" xr:uid="{00000000-0005-0000-0000-0000DA350000}"/>
    <cellStyle name="Normal 2 2 2 38 13 3 2 3" xfId="13784" xr:uid="{00000000-0005-0000-0000-0000DB350000}"/>
    <cellStyle name="Normal 2 2 2 38 13 3 2 4" xfId="13785" xr:uid="{00000000-0005-0000-0000-0000DC350000}"/>
    <cellStyle name="Normal 2 2 2 38 13 3 3" xfId="13786" xr:uid="{00000000-0005-0000-0000-0000DD350000}"/>
    <cellStyle name="Normal 2 2 2 38 13 3 4" xfId="13787" xr:uid="{00000000-0005-0000-0000-0000DE350000}"/>
    <cellStyle name="Normal 2 2 2 38 13 3 5" xfId="13788" xr:uid="{00000000-0005-0000-0000-0000DF350000}"/>
    <cellStyle name="Normal 2 2 2 38 13 3 6" xfId="13789" xr:uid="{00000000-0005-0000-0000-0000E0350000}"/>
    <cellStyle name="Normal 2 2 2 38 13 4" xfId="13790" xr:uid="{00000000-0005-0000-0000-0000E1350000}"/>
    <cellStyle name="Normal 2 2 2 38 13 5" xfId="13791" xr:uid="{00000000-0005-0000-0000-0000E2350000}"/>
    <cellStyle name="Normal 2 2 2 38 13 6" xfId="13792" xr:uid="{00000000-0005-0000-0000-0000E3350000}"/>
    <cellStyle name="Normal 2 2 2 38 13 7" xfId="13793" xr:uid="{00000000-0005-0000-0000-0000E4350000}"/>
    <cellStyle name="Normal 2 2 2 38 13 8" xfId="13794" xr:uid="{00000000-0005-0000-0000-0000E5350000}"/>
    <cellStyle name="Normal 2 2 2 38 13 8 2" xfId="13795" xr:uid="{00000000-0005-0000-0000-0000E6350000}"/>
    <cellStyle name="Normal 2 2 2 38 13 8 3" xfId="13796" xr:uid="{00000000-0005-0000-0000-0000E7350000}"/>
    <cellStyle name="Normal 2 2 2 38 13 8 4" xfId="13797" xr:uid="{00000000-0005-0000-0000-0000E8350000}"/>
    <cellStyle name="Normal 2 2 2 38 13 9" xfId="13798" xr:uid="{00000000-0005-0000-0000-0000E9350000}"/>
    <cellStyle name="Normal 2 2 2 38 14" xfId="13799" xr:uid="{00000000-0005-0000-0000-0000EA350000}"/>
    <cellStyle name="Normal 2 2 2 38 15" xfId="13800" xr:uid="{00000000-0005-0000-0000-0000EB350000}"/>
    <cellStyle name="Normal 2 2 2 38 15 2" xfId="13801" xr:uid="{00000000-0005-0000-0000-0000EC350000}"/>
    <cellStyle name="Normal 2 2 2 38 15 2 2" xfId="13802" xr:uid="{00000000-0005-0000-0000-0000ED350000}"/>
    <cellStyle name="Normal 2 2 2 38 15 2 3" xfId="13803" xr:uid="{00000000-0005-0000-0000-0000EE350000}"/>
    <cellStyle name="Normal 2 2 2 38 15 2 4" xfId="13804" xr:uid="{00000000-0005-0000-0000-0000EF350000}"/>
    <cellStyle name="Normal 2 2 2 38 15 3" xfId="13805" xr:uid="{00000000-0005-0000-0000-0000F0350000}"/>
    <cellStyle name="Normal 2 2 2 38 15 4" xfId="13806" xr:uid="{00000000-0005-0000-0000-0000F1350000}"/>
    <cellStyle name="Normal 2 2 2 38 15 5" xfId="13807" xr:uid="{00000000-0005-0000-0000-0000F2350000}"/>
    <cellStyle name="Normal 2 2 2 38 15 6" xfId="13808" xr:uid="{00000000-0005-0000-0000-0000F3350000}"/>
    <cellStyle name="Normal 2 2 2 38 16" xfId="13809" xr:uid="{00000000-0005-0000-0000-0000F4350000}"/>
    <cellStyle name="Normal 2 2 2 38 17" xfId="13810" xr:uid="{00000000-0005-0000-0000-0000F5350000}"/>
    <cellStyle name="Normal 2 2 2 38 18" xfId="13811" xr:uid="{00000000-0005-0000-0000-0000F6350000}"/>
    <cellStyle name="Normal 2 2 2 38 19" xfId="13812" xr:uid="{00000000-0005-0000-0000-0000F7350000}"/>
    <cellStyle name="Normal 2 2 2 38 2" xfId="13813" xr:uid="{00000000-0005-0000-0000-0000F8350000}"/>
    <cellStyle name="Normal 2 2 2 38 2 10" xfId="13814" xr:uid="{00000000-0005-0000-0000-0000F9350000}"/>
    <cellStyle name="Normal 2 2 2 38 2 11" xfId="13815" xr:uid="{00000000-0005-0000-0000-0000FA350000}"/>
    <cellStyle name="Normal 2 2 2 38 2 12" xfId="13816" xr:uid="{00000000-0005-0000-0000-0000FB350000}"/>
    <cellStyle name="Normal 2 2 2 38 2 13" xfId="13817" xr:uid="{00000000-0005-0000-0000-0000FC350000}"/>
    <cellStyle name="Normal 2 2 2 38 2 13 2" xfId="13818" xr:uid="{00000000-0005-0000-0000-0000FD350000}"/>
    <cellStyle name="Normal 2 2 2 38 2 13 3" xfId="13819" xr:uid="{00000000-0005-0000-0000-0000FE350000}"/>
    <cellStyle name="Normal 2 2 2 38 2 13 4" xfId="13820" xr:uid="{00000000-0005-0000-0000-0000FF350000}"/>
    <cellStyle name="Normal 2 2 2 38 2 14" xfId="13821" xr:uid="{00000000-0005-0000-0000-000000360000}"/>
    <cellStyle name="Normal 2 2 2 38 2 15" xfId="13822" xr:uid="{00000000-0005-0000-0000-000001360000}"/>
    <cellStyle name="Normal 2 2 2 38 2 16" xfId="13823" xr:uid="{00000000-0005-0000-0000-000002360000}"/>
    <cellStyle name="Normal 2 2 2 38 2 2" xfId="13824" xr:uid="{00000000-0005-0000-0000-000003360000}"/>
    <cellStyle name="Normal 2 2 2 38 2 2 10" xfId="13825" xr:uid="{00000000-0005-0000-0000-000004360000}"/>
    <cellStyle name="Normal 2 2 2 38 2 2 11" xfId="13826" xr:uid="{00000000-0005-0000-0000-000005360000}"/>
    <cellStyle name="Normal 2 2 2 38 2 2 11 2" xfId="13827" xr:uid="{00000000-0005-0000-0000-000006360000}"/>
    <cellStyle name="Normal 2 2 2 38 2 2 11 3" xfId="13828" xr:uid="{00000000-0005-0000-0000-000007360000}"/>
    <cellStyle name="Normal 2 2 2 38 2 2 11 4" xfId="13829" xr:uid="{00000000-0005-0000-0000-000008360000}"/>
    <cellStyle name="Normal 2 2 2 38 2 2 12" xfId="13830" xr:uid="{00000000-0005-0000-0000-000009360000}"/>
    <cellStyle name="Normal 2 2 2 38 2 2 13" xfId="13831" xr:uid="{00000000-0005-0000-0000-00000A360000}"/>
    <cellStyle name="Normal 2 2 2 38 2 2 14" xfId="13832" xr:uid="{00000000-0005-0000-0000-00000B360000}"/>
    <cellStyle name="Normal 2 2 2 38 2 2 2" xfId="13833" xr:uid="{00000000-0005-0000-0000-00000C360000}"/>
    <cellStyle name="Normal 2 2 2 38 2 2 2 10" xfId="13834" xr:uid="{00000000-0005-0000-0000-00000D360000}"/>
    <cellStyle name="Normal 2 2 2 38 2 2 2 11" xfId="13835" xr:uid="{00000000-0005-0000-0000-00000E360000}"/>
    <cellStyle name="Normal 2 2 2 38 2 2 2 2" xfId="13836" xr:uid="{00000000-0005-0000-0000-00000F360000}"/>
    <cellStyle name="Normal 2 2 2 38 2 2 2 2 10" xfId="13837" xr:uid="{00000000-0005-0000-0000-000010360000}"/>
    <cellStyle name="Normal 2 2 2 38 2 2 2 2 11" xfId="13838" xr:uid="{00000000-0005-0000-0000-000011360000}"/>
    <cellStyle name="Normal 2 2 2 38 2 2 2 2 2" xfId="13839" xr:uid="{00000000-0005-0000-0000-000012360000}"/>
    <cellStyle name="Normal 2 2 2 38 2 2 2 2 2 2" xfId="13840" xr:uid="{00000000-0005-0000-0000-000013360000}"/>
    <cellStyle name="Normal 2 2 2 38 2 2 2 2 2 2 2" xfId="13841" xr:uid="{00000000-0005-0000-0000-000014360000}"/>
    <cellStyle name="Normal 2 2 2 38 2 2 2 2 2 2 3" xfId="13842" xr:uid="{00000000-0005-0000-0000-000015360000}"/>
    <cellStyle name="Normal 2 2 2 38 2 2 2 2 2 2 4" xfId="13843" xr:uid="{00000000-0005-0000-0000-000016360000}"/>
    <cellStyle name="Normal 2 2 2 38 2 2 2 2 2 3" xfId="13844" xr:uid="{00000000-0005-0000-0000-000017360000}"/>
    <cellStyle name="Normal 2 2 2 38 2 2 2 2 2 4" xfId="13845" xr:uid="{00000000-0005-0000-0000-000018360000}"/>
    <cellStyle name="Normal 2 2 2 38 2 2 2 2 2 5" xfId="13846" xr:uid="{00000000-0005-0000-0000-000019360000}"/>
    <cellStyle name="Normal 2 2 2 38 2 2 2 2 2 6" xfId="13847" xr:uid="{00000000-0005-0000-0000-00001A360000}"/>
    <cellStyle name="Normal 2 2 2 38 2 2 2 2 3" xfId="13848" xr:uid="{00000000-0005-0000-0000-00001B360000}"/>
    <cellStyle name="Normal 2 2 2 38 2 2 2 2 4" xfId="13849" xr:uid="{00000000-0005-0000-0000-00001C360000}"/>
    <cellStyle name="Normal 2 2 2 38 2 2 2 2 5" xfId="13850" xr:uid="{00000000-0005-0000-0000-00001D360000}"/>
    <cellStyle name="Normal 2 2 2 38 2 2 2 2 6" xfId="13851" xr:uid="{00000000-0005-0000-0000-00001E360000}"/>
    <cellStyle name="Normal 2 2 2 38 2 2 2 2 7" xfId="13852" xr:uid="{00000000-0005-0000-0000-00001F360000}"/>
    <cellStyle name="Normal 2 2 2 38 2 2 2 2 8" xfId="13853" xr:uid="{00000000-0005-0000-0000-000020360000}"/>
    <cellStyle name="Normal 2 2 2 38 2 2 2 2 8 2" xfId="13854" xr:uid="{00000000-0005-0000-0000-000021360000}"/>
    <cellStyle name="Normal 2 2 2 38 2 2 2 2 8 3" xfId="13855" xr:uid="{00000000-0005-0000-0000-000022360000}"/>
    <cellStyle name="Normal 2 2 2 38 2 2 2 2 8 4" xfId="13856" xr:uid="{00000000-0005-0000-0000-000023360000}"/>
    <cellStyle name="Normal 2 2 2 38 2 2 2 2 9" xfId="13857" xr:uid="{00000000-0005-0000-0000-000024360000}"/>
    <cellStyle name="Normal 2 2 2 38 2 2 2 3" xfId="13858" xr:uid="{00000000-0005-0000-0000-000025360000}"/>
    <cellStyle name="Normal 2 2 2 38 2 2 2 3 2" xfId="13859" xr:uid="{00000000-0005-0000-0000-000026360000}"/>
    <cellStyle name="Normal 2 2 2 38 2 2 2 3 2 2" xfId="13860" xr:uid="{00000000-0005-0000-0000-000027360000}"/>
    <cellStyle name="Normal 2 2 2 38 2 2 2 3 2 3" xfId="13861" xr:uid="{00000000-0005-0000-0000-000028360000}"/>
    <cellStyle name="Normal 2 2 2 38 2 2 2 3 2 4" xfId="13862" xr:uid="{00000000-0005-0000-0000-000029360000}"/>
    <cellStyle name="Normal 2 2 2 38 2 2 2 3 3" xfId="13863" xr:uid="{00000000-0005-0000-0000-00002A360000}"/>
    <cellStyle name="Normal 2 2 2 38 2 2 2 3 4" xfId="13864" xr:uid="{00000000-0005-0000-0000-00002B360000}"/>
    <cellStyle name="Normal 2 2 2 38 2 2 2 3 5" xfId="13865" xr:uid="{00000000-0005-0000-0000-00002C360000}"/>
    <cellStyle name="Normal 2 2 2 38 2 2 2 3 6" xfId="13866" xr:uid="{00000000-0005-0000-0000-00002D360000}"/>
    <cellStyle name="Normal 2 2 2 38 2 2 2 4" xfId="13867" xr:uid="{00000000-0005-0000-0000-00002E360000}"/>
    <cellStyle name="Normal 2 2 2 38 2 2 2 5" xfId="13868" xr:uid="{00000000-0005-0000-0000-00002F360000}"/>
    <cellStyle name="Normal 2 2 2 38 2 2 2 6" xfId="13869" xr:uid="{00000000-0005-0000-0000-000030360000}"/>
    <cellStyle name="Normal 2 2 2 38 2 2 2 7" xfId="13870" xr:uid="{00000000-0005-0000-0000-000031360000}"/>
    <cellStyle name="Normal 2 2 2 38 2 2 2 8" xfId="13871" xr:uid="{00000000-0005-0000-0000-000032360000}"/>
    <cellStyle name="Normal 2 2 2 38 2 2 2 8 2" xfId="13872" xr:uid="{00000000-0005-0000-0000-000033360000}"/>
    <cellStyle name="Normal 2 2 2 38 2 2 2 8 3" xfId="13873" xr:uid="{00000000-0005-0000-0000-000034360000}"/>
    <cellStyle name="Normal 2 2 2 38 2 2 2 8 4" xfId="13874" xr:uid="{00000000-0005-0000-0000-000035360000}"/>
    <cellStyle name="Normal 2 2 2 38 2 2 2 9" xfId="13875" xr:uid="{00000000-0005-0000-0000-000036360000}"/>
    <cellStyle name="Normal 2 2 2 38 2 2 3" xfId="13876" xr:uid="{00000000-0005-0000-0000-000037360000}"/>
    <cellStyle name="Normal 2 2 2 38 2 2 4" xfId="13877" xr:uid="{00000000-0005-0000-0000-000038360000}"/>
    <cellStyle name="Normal 2 2 2 38 2 2 5" xfId="13878" xr:uid="{00000000-0005-0000-0000-000039360000}"/>
    <cellStyle name="Normal 2 2 2 38 2 2 5 2" xfId="13879" xr:uid="{00000000-0005-0000-0000-00003A360000}"/>
    <cellStyle name="Normal 2 2 2 38 2 2 5 2 2" xfId="13880" xr:uid="{00000000-0005-0000-0000-00003B360000}"/>
    <cellStyle name="Normal 2 2 2 38 2 2 5 2 3" xfId="13881" xr:uid="{00000000-0005-0000-0000-00003C360000}"/>
    <cellStyle name="Normal 2 2 2 38 2 2 5 2 4" xfId="13882" xr:uid="{00000000-0005-0000-0000-00003D360000}"/>
    <cellStyle name="Normal 2 2 2 38 2 2 5 3" xfId="13883" xr:uid="{00000000-0005-0000-0000-00003E360000}"/>
    <cellStyle name="Normal 2 2 2 38 2 2 5 4" xfId="13884" xr:uid="{00000000-0005-0000-0000-00003F360000}"/>
    <cellStyle name="Normal 2 2 2 38 2 2 5 5" xfId="13885" xr:uid="{00000000-0005-0000-0000-000040360000}"/>
    <cellStyle name="Normal 2 2 2 38 2 2 5 6" xfId="13886" xr:uid="{00000000-0005-0000-0000-000041360000}"/>
    <cellStyle name="Normal 2 2 2 38 2 2 6" xfId="13887" xr:uid="{00000000-0005-0000-0000-000042360000}"/>
    <cellStyle name="Normal 2 2 2 38 2 2 7" xfId="13888" xr:uid="{00000000-0005-0000-0000-000043360000}"/>
    <cellStyle name="Normal 2 2 2 38 2 2 8" xfId="13889" xr:uid="{00000000-0005-0000-0000-000044360000}"/>
    <cellStyle name="Normal 2 2 2 38 2 2 9" xfId="13890" xr:uid="{00000000-0005-0000-0000-000045360000}"/>
    <cellStyle name="Normal 2 2 2 38 2 3" xfId="13891" xr:uid="{00000000-0005-0000-0000-000046360000}"/>
    <cellStyle name="Normal 2 2 2 38 2 4" xfId="13892" xr:uid="{00000000-0005-0000-0000-000047360000}"/>
    <cellStyle name="Normal 2 2 2 38 2 5" xfId="13893" xr:uid="{00000000-0005-0000-0000-000048360000}"/>
    <cellStyle name="Normal 2 2 2 38 2 5 10" xfId="13894" xr:uid="{00000000-0005-0000-0000-000049360000}"/>
    <cellStyle name="Normal 2 2 2 38 2 5 11" xfId="13895" xr:uid="{00000000-0005-0000-0000-00004A360000}"/>
    <cellStyle name="Normal 2 2 2 38 2 5 2" xfId="13896" xr:uid="{00000000-0005-0000-0000-00004B360000}"/>
    <cellStyle name="Normal 2 2 2 38 2 5 2 10" xfId="13897" xr:uid="{00000000-0005-0000-0000-00004C360000}"/>
    <cellStyle name="Normal 2 2 2 38 2 5 2 11" xfId="13898" xr:uid="{00000000-0005-0000-0000-00004D360000}"/>
    <cellStyle name="Normal 2 2 2 38 2 5 2 2" xfId="13899" xr:uid="{00000000-0005-0000-0000-00004E360000}"/>
    <cellStyle name="Normal 2 2 2 38 2 5 2 2 2" xfId="13900" xr:uid="{00000000-0005-0000-0000-00004F360000}"/>
    <cellStyle name="Normal 2 2 2 38 2 5 2 2 2 2" xfId="13901" xr:uid="{00000000-0005-0000-0000-000050360000}"/>
    <cellStyle name="Normal 2 2 2 38 2 5 2 2 2 3" xfId="13902" xr:uid="{00000000-0005-0000-0000-000051360000}"/>
    <cellStyle name="Normal 2 2 2 38 2 5 2 2 2 4" xfId="13903" xr:uid="{00000000-0005-0000-0000-000052360000}"/>
    <cellStyle name="Normal 2 2 2 38 2 5 2 2 3" xfId="13904" xr:uid="{00000000-0005-0000-0000-000053360000}"/>
    <cellStyle name="Normal 2 2 2 38 2 5 2 2 4" xfId="13905" xr:uid="{00000000-0005-0000-0000-000054360000}"/>
    <cellStyle name="Normal 2 2 2 38 2 5 2 2 5" xfId="13906" xr:uid="{00000000-0005-0000-0000-000055360000}"/>
    <cellStyle name="Normal 2 2 2 38 2 5 2 2 6" xfId="13907" xr:uid="{00000000-0005-0000-0000-000056360000}"/>
    <cellStyle name="Normal 2 2 2 38 2 5 2 3" xfId="13908" xr:uid="{00000000-0005-0000-0000-000057360000}"/>
    <cellStyle name="Normal 2 2 2 38 2 5 2 4" xfId="13909" xr:uid="{00000000-0005-0000-0000-000058360000}"/>
    <cellStyle name="Normal 2 2 2 38 2 5 2 5" xfId="13910" xr:uid="{00000000-0005-0000-0000-000059360000}"/>
    <cellStyle name="Normal 2 2 2 38 2 5 2 6" xfId="13911" xr:uid="{00000000-0005-0000-0000-00005A360000}"/>
    <cellStyle name="Normal 2 2 2 38 2 5 2 7" xfId="13912" xr:uid="{00000000-0005-0000-0000-00005B360000}"/>
    <cellStyle name="Normal 2 2 2 38 2 5 2 8" xfId="13913" xr:uid="{00000000-0005-0000-0000-00005C360000}"/>
    <cellStyle name="Normal 2 2 2 38 2 5 2 8 2" xfId="13914" xr:uid="{00000000-0005-0000-0000-00005D360000}"/>
    <cellStyle name="Normal 2 2 2 38 2 5 2 8 3" xfId="13915" xr:uid="{00000000-0005-0000-0000-00005E360000}"/>
    <cellStyle name="Normal 2 2 2 38 2 5 2 8 4" xfId="13916" xr:uid="{00000000-0005-0000-0000-00005F360000}"/>
    <cellStyle name="Normal 2 2 2 38 2 5 2 9" xfId="13917" xr:uid="{00000000-0005-0000-0000-000060360000}"/>
    <cellStyle name="Normal 2 2 2 38 2 5 3" xfId="13918" xr:uid="{00000000-0005-0000-0000-000061360000}"/>
    <cellStyle name="Normal 2 2 2 38 2 5 3 2" xfId="13919" xr:uid="{00000000-0005-0000-0000-000062360000}"/>
    <cellStyle name="Normal 2 2 2 38 2 5 3 2 2" xfId="13920" xr:uid="{00000000-0005-0000-0000-000063360000}"/>
    <cellStyle name="Normal 2 2 2 38 2 5 3 2 3" xfId="13921" xr:uid="{00000000-0005-0000-0000-000064360000}"/>
    <cellStyle name="Normal 2 2 2 38 2 5 3 2 4" xfId="13922" xr:uid="{00000000-0005-0000-0000-000065360000}"/>
    <cellStyle name="Normal 2 2 2 38 2 5 3 3" xfId="13923" xr:uid="{00000000-0005-0000-0000-000066360000}"/>
    <cellStyle name="Normal 2 2 2 38 2 5 3 4" xfId="13924" xr:uid="{00000000-0005-0000-0000-000067360000}"/>
    <cellStyle name="Normal 2 2 2 38 2 5 3 5" xfId="13925" xr:uid="{00000000-0005-0000-0000-000068360000}"/>
    <cellStyle name="Normal 2 2 2 38 2 5 3 6" xfId="13926" xr:uid="{00000000-0005-0000-0000-000069360000}"/>
    <cellStyle name="Normal 2 2 2 38 2 5 4" xfId="13927" xr:uid="{00000000-0005-0000-0000-00006A360000}"/>
    <cellStyle name="Normal 2 2 2 38 2 5 5" xfId="13928" xr:uid="{00000000-0005-0000-0000-00006B360000}"/>
    <cellStyle name="Normal 2 2 2 38 2 5 6" xfId="13929" xr:uid="{00000000-0005-0000-0000-00006C360000}"/>
    <cellStyle name="Normal 2 2 2 38 2 5 7" xfId="13930" xr:uid="{00000000-0005-0000-0000-00006D360000}"/>
    <cellStyle name="Normal 2 2 2 38 2 5 8" xfId="13931" xr:uid="{00000000-0005-0000-0000-00006E360000}"/>
    <cellStyle name="Normal 2 2 2 38 2 5 8 2" xfId="13932" xr:uid="{00000000-0005-0000-0000-00006F360000}"/>
    <cellStyle name="Normal 2 2 2 38 2 5 8 3" xfId="13933" xr:uid="{00000000-0005-0000-0000-000070360000}"/>
    <cellStyle name="Normal 2 2 2 38 2 5 8 4" xfId="13934" xr:uid="{00000000-0005-0000-0000-000071360000}"/>
    <cellStyle name="Normal 2 2 2 38 2 5 9" xfId="13935" xr:uid="{00000000-0005-0000-0000-000072360000}"/>
    <cellStyle name="Normal 2 2 2 38 2 6" xfId="13936" xr:uid="{00000000-0005-0000-0000-000073360000}"/>
    <cellStyle name="Normal 2 2 2 38 2 7" xfId="13937" xr:uid="{00000000-0005-0000-0000-000074360000}"/>
    <cellStyle name="Normal 2 2 2 38 2 7 2" xfId="13938" xr:uid="{00000000-0005-0000-0000-000075360000}"/>
    <cellStyle name="Normal 2 2 2 38 2 7 2 2" xfId="13939" xr:uid="{00000000-0005-0000-0000-000076360000}"/>
    <cellStyle name="Normal 2 2 2 38 2 7 2 3" xfId="13940" xr:uid="{00000000-0005-0000-0000-000077360000}"/>
    <cellStyle name="Normal 2 2 2 38 2 7 2 4" xfId="13941" xr:uid="{00000000-0005-0000-0000-000078360000}"/>
    <cellStyle name="Normal 2 2 2 38 2 7 3" xfId="13942" xr:uid="{00000000-0005-0000-0000-000079360000}"/>
    <cellStyle name="Normal 2 2 2 38 2 7 4" xfId="13943" xr:uid="{00000000-0005-0000-0000-00007A360000}"/>
    <cellStyle name="Normal 2 2 2 38 2 7 5" xfId="13944" xr:uid="{00000000-0005-0000-0000-00007B360000}"/>
    <cellStyle name="Normal 2 2 2 38 2 7 6" xfId="13945" xr:uid="{00000000-0005-0000-0000-00007C360000}"/>
    <cellStyle name="Normal 2 2 2 38 2 8" xfId="13946" xr:uid="{00000000-0005-0000-0000-00007D360000}"/>
    <cellStyle name="Normal 2 2 2 38 2 9" xfId="13947" xr:uid="{00000000-0005-0000-0000-00007E360000}"/>
    <cellStyle name="Normal 2 2 2 38 20" xfId="13948" xr:uid="{00000000-0005-0000-0000-00007F360000}"/>
    <cellStyle name="Normal 2 2 2 38 21" xfId="13949" xr:uid="{00000000-0005-0000-0000-000080360000}"/>
    <cellStyle name="Normal 2 2 2 38 21 2" xfId="13950" xr:uid="{00000000-0005-0000-0000-000081360000}"/>
    <cellStyle name="Normal 2 2 2 38 21 3" xfId="13951" xr:uid="{00000000-0005-0000-0000-000082360000}"/>
    <cellStyle name="Normal 2 2 2 38 21 4" xfId="13952" xr:uid="{00000000-0005-0000-0000-000083360000}"/>
    <cellStyle name="Normal 2 2 2 38 22" xfId="13953" xr:uid="{00000000-0005-0000-0000-000084360000}"/>
    <cellStyle name="Normal 2 2 2 38 23" xfId="13954" xr:uid="{00000000-0005-0000-0000-000085360000}"/>
    <cellStyle name="Normal 2 2 2 38 24" xfId="13955" xr:uid="{00000000-0005-0000-0000-000086360000}"/>
    <cellStyle name="Normal 2 2 2 38 3" xfId="13956" xr:uid="{00000000-0005-0000-0000-000087360000}"/>
    <cellStyle name="Normal 2 2 2 38 4" xfId="13957" xr:uid="{00000000-0005-0000-0000-000088360000}"/>
    <cellStyle name="Normal 2 2 2 38 5" xfId="13958" xr:uid="{00000000-0005-0000-0000-000089360000}"/>
    <cellStyle name="Normal 2 2 2 38 6" xfId="13959" xr:uid="{00000000-0005-0000-0000-00008A360000}"/>
    <cellStyle name="Normal 2 2 2 38 7" xfId="13960" xr:uid="{00000000-0005-0000-0000-00008B360000}"/>
    <cellStyle name="Normal 2 2 2 38 8" xfId="13961" xr:uid="{00000000-0005-0000-0000-00008C360000}"/>
    <cellStyle name="Normal 2 2 2 38 9" xfId="13962" xr:uid="{00000000-0005-0000-0000-00008D360000}"/>
    <cellStyle name="Normal 2 2 2 39" xfId="13963" xr:uid="{00000000-0005-0000-0000-00008E360000}"/>
    <cellStyle name="Normal 2 2 2 39 10" xfId="13964" xr:uid="{00000000-0005-0000-0000-00008F360000}"/>
    <cellStyle name="Normal 2 2 2 39 11" xfId="13965" xr:uid="{00000000-0005-0000-0000-000090360000}"/>
    <cellStyle name="Normal 2 2 2 39 12" xfId="13966" xr:uid="{00000000-0005-0000-0000-000091360000}"/>
    <cellStyle name="Normal 2 2 2 39 13" xfId="13967" xr:uid="{00000000-0005-0000-0000-000092360000}"/>
    <cellStyle name="Normal 2 2 2 39 13 2" xfId="13968" xr:uid="{00000000-0005-0000-0000-000093360000}"/>
    <cellStyle name="Normal 2 2 2 39 13 3" xfId="13969" xr:uid="{00000000-0005-0000-0000-000094360000}"/>
    <cellStyle name="Normal 2 2 2 39 13 4" xfId="13970" xr:uid="{00000000-0005-0000-0000-000095360000}"/>
    <cellStyle name="Normal 2 2 2 39 14" xfId="13971" xr:uid="{00000000-0005-0000-0000-000096360000}"/>
    <cellStyle name="Normal 2 2 2 39 15" xfId="13972" xr:uid="{00000000-0005-0000-0000-000097360000}"/>
    <cellStyle name="Normal 2 2 2 39 16" xfId="13973" xr:uid="{00000000-0005-0000-0000-000098360000}"/>
    <cellStyle name="Normal 2 2 2 39 2" xfId="13974" xr:uid="{00000000-0005-0000-0000-000099360000}"/>
    <cellStyle name="Normal 2 2 2 39 2 10" xfId="13975" xr:uid="{00000000-0005-0000-0000-00009A360000}"/>
    <cellStyle name="Normal 2 2 2 39 2 11" xfId="13976" xr:uid="{00000000-0005-0000-0000-00009B360000}"/>
    <cellStyle name="Normal 2 2 2 39 2 11 2" xfId="13977" xr:uid="{00000000-0005-0000-0000-00009C360000}"/>
    <cellStyle name="Normal 2 2 2 39 2 11 3" xfId="13978" xr:uid="{00000000-0005-0000-0000-00009D360000}"/>
    <cellStyle name="Normal 2 2 2 39 2 11 4" xfId="13979" xr:uid="{00000000-0005-0000-0000-00009E360000}"/>
    <cellStyle name="Normal 2 2 2 39 2 12" xfId="13980" xr:uid="{00000000-0005-0000-0000-00009F360000}"/>
    <cellStyle name="Normal 2 2 2 39 2 13" xfId="13981" xr:uid="{00000000-0005-0000-0000-0000A0360000}"/>
    <cellStyle name="Normal 2 2 2 39 2 14" xfId="13982" xr:uid="{00000000-0005-0000-0000-0000A1360000}"/>
    <cellStyle name="Normal 2 2 2 39 2 2" xfId="13983" xr:uid="{00000000-0005-0000-0000-0000A2360000}"/>
    <cellStyle name="Normal 2 2 2 39 2 2 10" xfId="13984" xr:uid="{00000000-0005-0000-0000-0000A3360000}"/>
    <cellStyle name="Normal 2 2 2 39 2 2 11" xfId="13985" xr:uid="{00000000-0005-0000-0000-0000A4360000}"/>
    <cellStyle name="Normal 2 2 2 39 2 2 2" xfId="13986" xr:uid="{00000000-0005-0000-0000-0000A5360000}"/>
    <cellStyle name="Normal 2 2 2 39 2 2 2 10" xfId="13987" xr:uid="{00000000-0005-0000-0000-0000A6360000}"/>
    <cellStyle name="Normal 2 2 2 39 2 2 2 11" xfId="13988" xr:uid="{00000000-0005-0000-0000-0000A7360000}"/>
    <cellStyle name="Normal 2 2 2 39 2 2 2 2" xfId="13989" xr:uid="{00000000-0005-0000-0000-0000A8360000}"/>
    <cellStyle name="Normal 2 2 2 39 2 2 2 2 2" xfId="13990" xr:uid="{00000000-0005-0000-0000-0000A9360000}"/>
    <cellStyle name="Normal 2 2 2 39 2 2 2 2 2 2" xfId="13991" xr:uid="{00000000-0005-0000-0000-0000AA360000}"/>
    <cellStyle name="Normal 2 2 2 39 2 2 2 2 2 3" xfId="13992" xr:uid="{00000000-0005-0000-0000-0000AB360000}"/>
    <cellStyle name="Normal 2 2 2 39 2 2 2 2 2 4" xfId="13993" xr:uid="{00000000-0005-0000-0000-0000AC360000}"/>
    <cellStyle name="Normal 2 2 2 39 2 2 2 2 3" xfId="13994" xr:uid="{00000000-0005-0000-0000-0000AD360000}"/>
    <cellStyle name="Normal 2 2 2 39 2 2 2 2 4" xfId="13995" xr:uid="{00000000-0005-0000-0000-0000AE360000}"/>
    <cellStyle name="Normal 2 2 2 39 2 2 2 2 5" xfId="13996" xr:uid="{00000000-0005-0000-0000-0000AF360000}"/>
    <cellStyle name="Normal 2 2 2 39 2 2 2 2 6" xfId="13997" xr:uid="{00000000-0005-0000-0000-0000B0360000}"/>
    <cellStyle name="Normal 2 2 2 39 2 2 2 3" xfId="13998" xr:uid="{00000000-0005-0000-0000-0000B1360000}"/>
    <cellStyle name="Normal 2 2 2 39 2 2 2 4" xfId="13999" xr:uid="{00000000-0005-0000-0000-0000B2360000}"/>
    <cellStyle name="Normal 2 2 2 39 2 2 2 5" xfId="14000" xr:uid="{00000000-0005-0000-0000-0000B3360000}"/>
    <cellStyle name="Normal 2 2 2 39 2 2 2 6" xfId="14001" xr:uid="{00000000-0005-0000-0000-0000B4360000}"/>
    <cellStyle name="Normal 2 2 2 39 2 2 2 7" xfId="14002" xr:uid="{00000000-0005-0000-0000-0000B5360000}"/>
    <cellStyle name="Normal 2 2 2 39 2 2 2 8" xfId="14003" xr:uid="{00000000-0005-0000-0000-0000B6360000}"/>
    <cellStyle name="Normal 2 2 2 39 2 2 2 8 2" xfId="14004" xr:uid="{00000000-0005-0000-0000-0000B7360000}"/>
    <cellStyle name="Normal 2 2 2 39 2 2 2 8 3" xfId="14005" xr:uid="{00000000-0005-0000-0000-0000B8360000}"/>
    <cellStyle name="Normal 2 2 2 39 2 2 2 8 4" xfId="14006" xr:uid="{00000000-0005-0000-0000-0000B9360000}"/>
    <cellStyle name="Normal 2 2 2 39 2 2 2 9" xfId="14007" xr:uid="{00000000-0005-0000-0000-0000BA360000}"/>
    <cellStyle name="Normal 2 2 2 39 2 2 3" xfId="14008" xr:uid="{00000000-0005-0000-0000-0000BB360000}"/>
    <cellStyle name="Normal 2 2 2 39 2 2 3 2" xfId="14009" xr:uid="{00000000-0005-0000-0000-0000BC360000}"/>
    <cellStyle name="Normal 2 2 2 39 2 2 3 2 2" xfId="14010" xr:uid="{00000000-0005-0000-0000-0000BD360000}"/>
    <cellStyle name="Normal 2 2 2 39 2 2 3 2 3" xfId="14011" xr:uid="{00000000-0005-0000-0000-0000BE360000}"/>
    <cellStyle name="Normal 2 2 2 39 2 2 3 2 4" xfId="14012" xr:uid="{00000000-0005-0000-0000-0000BF360000}"/>
    <cellStyle name="Normal 2 2 2 39 2 2 3 3" xfId="14013" xr:uid="{00000000-0005-0000-0000-0000C0360000}"/>
    <cellStyle name="Normal 2 2 2 39 2 2 3 4" xfId="14014" xr:uid="{00000000-0005-0000-0000-0000C1360000}"/>
    <cellStyle name="Normal 2 2 2 39 2 2 3 5" xfId="14015" xr:uid="{00000000-0005-0000-0000-0000C2360000}"/>
    <cellStyle name="Normal 2 2 2 39 2 2 3 6" xfId="14016" xr:uid="{00000000-0005-0000-0000-0000C3360000}"/>
    <cellStyle name="Normal 2 2 2 39 2 2 4" xfId="14017" xr:uid="{00000000-0005-0000-0000-0000C4360000}"/>
    <cellStyle name="Normal 2 2 2 39 2 2 5" xfId="14018" xr:uid="{00000000-0005-0000-0000-0000C5360000}"/>
    <cellStyle name="Normal 2 2 2 39 2 2 6" xfId="14019" xr:uid="{00000000-0005-0000-0000-0000C6360000}"/>
    <cellStyle name="Normal 2 2 2 39 2 2 7" xfId="14020" xr:uid="{00000000-0005-0000-0000-0000C7360000}"/>
    <cellStyle name="Normal 2 2 2 39 2 2 8" xfId="14021" xr:uid="{00000000-0005-0000-0000-0000C8360000}"/>
    <cellStyle name="Normal 2 2 2 39 2 2 8 2" xfId="14022" xr:uid="{00000000-0005-0000-0000-0000C9360000}"/>
    <cellStyle name="Normal 2 2 2 39 2 2 8 3" xfId="14023" xr:uid="{00000000-0005-0000-0000-0000CA360000}"/>
    <cellStyle name="Normal 2 2 2 39 2 2 8 4" xfId="14024" xr:uid="{00000000-0005-0000-0000-0000CB360000}"/>
    <cellStyle name="Normal 2 2 2 39 2 2 9" xfId="14025" xr:uid="{00000000-0005-0000-0000-0000CC360000}"/>
    <cellStyle name="Normal 2 2 2 39 2 3" xfId="14026" xr:uid="{00000000-0005-0000-0000-0000CD360000}"/>
    <cellStyle name="Normal 2 2 2 39 2 4" xfId="14027" xr:uid="{00000000-0005-0000-0000-0000CE360000}"/>
    <cellStyle name="Normal 2 2 2 39 2 5" xfId="14028" xr:uid="{00000000-0005-0000-0000-0000CF360000}"/>
    <cellStyle name="Normal 2 2 2 39 2 5 2" xfId="14029" xr:uid="{00000000-0005-0000-0000-0000D0360000}"/>
    <cellStyle name="Normal 2 2 2 39 2 5 2 2" xfId="14030" xr:uid="{00000000-0005-0000-0000-0000D1360000}"/>
    <cellStyle name="Normal 2 2 2 39 2 5 2 3" xfId="14031" xr:uid="{00000000-0005-0000-0000-0000D2360000}"/>
    <cellStyle name="Normal 2 2 2 39 2 5 2 4" xfId="14032" xr:uid="{00000000-0005-0000-0000-0000D3360000}"/>
    <cellStyle name="Normal 2 2 2 39 2 5 3" xfId="14033" xr:uid="{00000000-0005-0000-0000-0000D4360000}"/>
    <cellStyle name="Normal 2 2 2 39 2 5 4" xfId="14034" xr:uid="{00000000-0005-0000-0000-0000D5360000}"/>
    <cellStyle name="Normal 2 2 2 39 2 5 5" xfId="14035" xr:uid="{00000000-0005-0000-0000-0000D6360000}"/>
    <cellStyle name="Normal 2 2 2 39 2 5 6" xfId="14036" xr:uid="{00000000-0005-0000-0000-0000D7360000}"/>
    <cellStyle name="Normal 2 2 2 39 2 6" xfId="14037" xr:uid="{00000000-0005-0000-0000-0000D8360000}"/>
    <cellStyle name="Normal 2 2 2 39 2 7" xfId="14038" xr:uid="{00000000-0005-0000-0000-0000D9360000}"/>
    <cellStyle name="Normal 2 2 2 39 2 8" xfId="14039" xr:uid="{00000000-0005-0000-0000-0000DA360000}"/>
    <cellStyle name="Normal 2 2 2 39 2 9" xfId="14040" xr:uid="{00000000-0005-0000-0000-0000DB360000}"/>
    <cellStyle name="Normal 2 2 2 39 3" xfId="14041" xr:uid="{00000000-0005-0000-0000-0000DC360000}"/>
    <cellStyle name="Normal 2 2 2 39 4" xfId="14042" xr:uid="{00000000-0005-0000-0000-0000DD360000}"/>
    <cellStyle name="Normal 2 2 2 39 5" xfId="14043" xr:uid="{00000000-0005-0000-0000-0000DE360000}"/>
    <cellStyle name="Normal 2 2 2 39 5 10" xfId="14044" xr:uid="{00000000-0005-0000-0000-0000DF360000}"/>
    <cellStyle name="Normal 2 2 2 39 5 11" xfId="14045" xr:uid="{00000000-0005-0000-0000-0000E0360000}"/>
    <cellStyle name="Normal 2 2 2 39 5 2" xfId="14046" xr:uid="{00000000-0005-0000-0000-0000E1360000}"/>
    <cellStyle name="Normal 2 2 2 39 5 2 10" xfId="14047" xr:uid="{00000000-0005-0000-0000-0000E2360000}"/>
    <cellStyle name="Normal 2 2 2 39 5 2 11" xfId="14048" xr:uid="{00000000-0005-0000-0000-0000E3360000}"/>
    <cellStyle name="Normal 2 2 2 39 5 2 2" xfId="14049" xr:uid="{00000000-0005-0000-0000-0000E4360000}"/>
    <cellStyle name="Normal 2 2 2 39 5 2 2 2" xfId="14050" xr:uid="{00000000-0005-0000-0000-0000E5360000}"/>
    <cellStyle name="Normal 2 2 2 39 5 2 2 2 2" xfId="14051" xr:uid="{00000000-0005-0000-0000-0000E6360000}"/>
    <cellStyle name="Normal 2 2 2 39 5 2 2 2 3" xfId="14052" xr:uid="{00000000-0005-0000-0000-0000E7360000}"/>
    <cellStyle name="Normal 2 2 2 39 5 2 2 2 4" xfId="14053" xr:uid="{00000000-0005-0000-0000-0000E8360000}"/>
    <cellStyle name="Normal 2 2 2 39 5 2 2 3" xfId="14054" xr:uid="{00000000-0005-0000-0000-0000E9360000}"/>
    <cellStyle name="Normal 2 2 2 39 5 2 2 4" xfId="14055" xr:uid="{00000000-0005-0000-0000-0000EA360000}"/>
    <cellStyle name="Normal 2 2 2 39 5 2 2 5" xfId="14056" xr:uid="{00000000-0005-0000-0000-0000EB360000}"/>
    <cellStyle name="Normal 2 2 2 39 5 2 2 6" xfId="14057" xr:uid="{00000000-0005-0000-0000-0000EC360000}"/>
    <cellStyle name="Normal 2 2 2 39 5 2 3" xfId="14058" xr:uid="{00000000-0005-0000-0000-0000ED360000}"/>
    <cellStyle name="Normal 2 2 2 39 5 2 4" xfId="14059" xr:uid="{00000000-0005-0000-0000-0000EE360000}"/>
    <cellStyle name="Normal 2 2 2 39 5 2 5" xfId="14060" xr:uid="{00000000-0005-0000-0000-0000EF360000}"/>
    <cellStyle name="Normal 2 2 2 39 5 2 6" xfId="14061" xr:uid="{00000000-0005-0000-0000-0000F0360000}"/>
    <cellStyle name="Normal 2 2 2 39 5 2 7" xfId="14062" xr:uid="{00000000-0005-0000-0000-0000F1360000}"/>
    <cellStyle name="Normal 2 2 2 39 5 2 8" xfId="14063" xr:uid="{00000000-0005-0000-0000-0000F2360000}"/>
    <cellStyle name="Normal 2 2 2 39 5 2 8 2" xfId="14064" xr:uid="{00000000-0005-0000-0000-0000F3360000}"/>
    <cellStyle name="Normal 2 2 2 39 5 2 8 3" xfId="14065" xr:uid="{00000000-0005-0000-0000-0000F4360000}"/>
    <cellStyle name="Normal 2 2 2 39 5 2 8 4" xfId="14066" xr:uid="{00000000-0005-0000-0000-0000F5360000}"/>
    <cellStyle name="Normal 2 2 2 39 5 2 9" xfId="14067" xr:uid="{00000000-0005-0000-0000-0000F6360000}"/>
    <cellStyle name="Normal 2 2 2 39 5 3" xfId="14068" xr:uid="{00000000-0005-0000-0000-0000F7360000}"/>
    <cellStyle name="Normal 2 2 2 39 5 3 2" xfId="14069" xr:uid="{00000000-0005-0000-0000-0000F8360000}"/>
    <cellStyle name="Normal 2 2 2 39 5 3 2 2" xfId="14070" xr:uid="{00000000-0005-0000-0000-0000F9360000}"/>
    <cellStyle name="Normal 2 2 2 39 5 3 2 3" xfId="14071" xr:uid="{00000000-0005-0000-0000-0000FA360000}"/>
    <cellStyle name="Normal 2 2 2 39 5 3 2 4" xfId="14072" xr:uid="{00000000-0005-0000-0000-0000FB360000}"/>
    <cellStyle name="Normal 2 2 2 39 5 3 3" xfId="14073" xr:uid="{00000000-0005-0000-0000-0000FC360000}"/>
    <cellStyle name="Normal 2 2 2 39 5 3 4" xfId="14074" xr:uid="{00000000-0005-0000-0000-0000FD360000}"/>
    <cellStyle name="Normal 2 2 2 39 5 3 5" xfId="14075" xr:uid="{00000000-0005-0000-0000-0000FE360000}"/>
    <cellStyle name="Normal 2 2 2 39 5 3 6" xfId="14076" xr:uid="{00000000-0005-0000-0000-0000FF360000}"/>
    <cellStyle name="Normal 2 2 2 39 5 4" xfId="14077" xr:uid="{00000000-0005-0000-0000-000000370000}"/>
    <cellStyle name="Normal 2 2 2 39 5 5" xfId="14078" xr:uid="{00000000-0005-0000-0000-000001370000}"/>
    <cellStyle name="Normal 2 2 2 39 5 6" xfId="14079" xr:uid="{00000000-0005-0000-0000-000002370000}"/>
    <cellStyle name="Normal 2 2 2 39 5 7" xfId="14080" xr:uid="{00000000-0005-0000-0000-000003370000}"/>
    <cellStyle name="Normal 2 2 2 39 5 8" xfId="14081" xr:uid="{00000000-0005-0000-0000-000004370000}"/>
    <cellStyle name="Normal 2 2 2 39 5 8 2" xfId="14082" xr:uid="{00000000-0005-0000-0000-000005370000}"/>
    <cellStyle name="Normal 2 2 2 39 5 8 3" xfId="14083" xr:uid="{00000000-0005-0000-0000-000006370000}"/>
    <cellStyle name="Normal 2 2 2 39 5 8 4" xfId="14084" xr:uid="{00000000-0005-0000-0000-000007370000}"/>
    <cellStyle name="Normal 2 2 2 39 5 9" xfId="14085" xr:uid="{00000000-0005-0000-0000-000008370000}"/>
    <cellStyle name="Normal 2 2 2 39 6" xfId="14086" xr:uid="{00000000-0005-0000-0000-000009370000}"/>
    <cellStyle name="Normal 2 2 2 39 7" xfId="14087" xr:uid="{00000000-0005-0000-0000-00000A370000}"/>
    <cellStyle name="Normal 2 2 2 39 7 2" xfId="14088" xr:uid="{00000000-0005-0000-0000-00000B370000}"/>
    <cellStyle name="Normal 2 2 2 39 7 2 2" xfId="14089" xr:uid="{00000000-0005-0000-0000-00000C370000}"/>
    <cellStyle name="Normal 2 2 2 39 7 2 3" xfId="14090" xr:uid="{00000000-0005-0000-0000-00000D370000}"/>
    <cellStyle name="Normal 2 2 2 39 7 2 4" xfId="14091" xr:uid="{00000000-0005-0000-0000-00000E370000}"/>
    <cellStyle name="Normal 2 2 2 39 7 3" xfId="14092" xr:uid="{00000000-0005-0000-0000-00000F370000}"/>
    <cellStyle name="Normal 2 2 2 39 7 4" xfId="14093" xr:uid="{00000000-0005-0000-0000-000010370000}"/>
    <cellStyle name="Normal 2 2 2 39 7 5" xfId="14094" xr:uid="{00000000-0005-0000-0000-000011370000}"/>
    <cellStyle name="Normal 2 2 2 39 7 6" xfId="14095" xr:uid="{00000000-0005-0000-0000-000012370000}"/>
    <cellStyle name="Normal 2 2 2 39 8" xfId="14096" xr:uid="{00000000-0005-0000-0000-000013370000}"/>
    <cellStyle name="Normal 2 2 2 39 9" xfId="14097" xr:uid="{00000000-0005-0000-0000-000014370000}"/>
    <cellStyle name="Normal 2 2 2 4" xfId="14098" xr:uid="{00000000-0005-0000-0000-000015370000}"/>
    <cellStyle name="Normal 2 2 2 4 2" xfId="14099" xr:uid="{00000000-0005-0000-0000-000016370000}"/>
    <cellStyle name="Normal 2 2 2 4 2 2" xfId="14100" xr:uid="{00000000-0005-0000-0000-000017370000}"/>
    <cellStyle name="Normal 2 2 2 4 2 2 2" xfId="14101" xr:uid="{00000000-0005-0000-0000-000018370000}"/>
    <cellStyle name="Normal 2 2 2 4 3" xfId="14102" xr:uid="{00000000-0005-0000-0000-000019370000}"/>
    <cellStyle name="Normal 2 2 2 4 4" xfId="14103" xr:uid="{00000000-0005-0000-0000-00001A370000}"/>
    <cellStyle name="Normal 2 2 2 40" xfId="14104" xr:uid="{00000000-0005-0000-0000-00001B370000}"/>
    <cellStyle name="Normal 2 2 2 41" xfId="14105" xr:uid="{00000000-0005-0000-0000-00001C370000}"/>
    <cellStyle name="Normal 2 2 2 42" xfId="14106" xr:uid="{00000000-0005-0000-0000-00001D370000}"/>
    <cellStyle name="Normal 2 2 2 43" xfId="14107" xr:uid="{00000000-0005-0000-0000-00001E370000}"/>
    <cellStyle name="Normal 2 2 2 44" xfId="14108" xr:uid="{00000000-0005-0000-0000-00001F370000}"/>
    <cellStyle name="Normal 2 2 2 45" xfId="14109" xr:uid="{00000000-0005-0000-0000-000020370000}"/>
    <cellStyle name="Normal 2 2 2 46" xfId="14110" xr:uid="{00000000-0005-0000-0000-000021370000}"/>
    <cellStyle name="Normal 2 2 2 47" xfId="14111" xr:uid="{00000000-0005-0000-0000-000022370000}"/>
    <cellStyle name="Normal 2 2 2 47 10" xfId="14112" xr:uid="{00000000-0005-0000-0000-000023370000}"/>
    <cellStyle name="Normal 2 2 2 47 11" xfId="14113" xr:uid="{00000000-0005-0000-0000-000024370000}"/>
    <cellStyle name="Normal 2 2 2 47 11 2" xfId="14114" xr:uid="{00000000-0005-0000-0000-000025370000}"/>
    <cellStyle name="Normal 2 2 2 47 11 3" xfId="14115" xr:uid="{00000000-0005-0000-0000-000026370000}"/>
    <cellStyle name="Normal 2 2 2 47 11 4" xfId="14116" xr:uid="{00000000-0005-0000-0000-000027370000}"/>
    <cellStyle name="Normal 2 2 2 47 12" xfId="14117" xr:uid="{00000000-0005-0000-0000-000028370000}"/>
    <cellStyle name="Normal 2 2 2 47 13" xfId="14118" xr:uid="{00000000-0005-0000-0000-000029370000}"/>
    <cellStyle name="Normal 2 2 2 47 14" xfId="14119" xr:uid="{00000000-0005-0000-0000-00002A370000}"/>
    <cellStyle name="Normal 2 2 2 47 2" xfId="14120" xr:uid="{00000000-0005-0000-0000-00002B370000}"/>
    <cellStyle name="Normal 2 2 2 47 2 10" xfId="14121" xr:uid="{00000000-0005-0000-0000-00002C370000}"/>
    <cellStyle name="Normal 2 2 2 47 2 11" xfId="14122" xr:uid="{00000000-0005-0000-0000-00002D370000}"/>
    <cellStyle name="Normal 2 2 2 47 2 2" xfId="14123" xr:uid="{00000000-0005-0000-0000-00002E370000}"/>
    <cellStyle name="Normal 2 2 2 47 2 2 10" xfId="14124" xr:uid="{00000000-0005-0000-0000-00002F370000}"/>
    <cellStyle name="Normal 2 2 2 47 2 2 11" xfId="14125" xr:uid="{00000000-0005-0000-0000-000030370000}"/>
    <cellStyle name="Normal 2 2 2 47 2 2 2" xfId="14126" xr:uid="{00000000-0005-0000-0000-000031370000}"/>
    <cellStyle name="Normal 2 2 2 47 2 2 2 2" xfId="14127" xr:uid="{00000000-0005-0000-0000-000032370000}"/>
    <cellStyle name="Normal 2 2 2 47 2 2 2 2 2" xfId="14128" xr:uid="{00000000-0005-0000-0000-000033370000}"/>
    <cellStyle name="Normal 2 2 2 47 2 2 2 2 3" xfId="14129" xr:uid="{00000000-0005-0000-0000-000034370000}"/>
    <cellStyle name="Normal 2 2 2 47 2 2 2 2 4" xfId="14130" xr:uid="{00000000-0005-0000-0000-000035370000}"/>
    <cellStyle name="Normal 2 2 2 47 2 2 2 3" xfId="14131" xr:uid="{00000000-0005-0000-0000-000036370000}"/>
    <cellStyle name="Normal 2 2 2 47 2 2 2 4" xfId="14132" xr:uid="{00000000-0005-0000-0000-000037370000}"/>
    <cellStyle name="Normal 2 2 2 47 2 2 2 5" xfId="14133" xr:uid="{00000000-0005-0000-0000-000038370000}"/>
    <cellStyle name="Normal 2 2 2 47 2 2 2 6" xfId="14134" xr:uid="{00000000-0005-0000-0000-000039370000}"/>
    <cellStyle name="Normal 2 2 2 47 2 2 3" xfId="14135" xr:uid="{00000000-0005-0000-0000-00003A370000}"/>
    <cellStyle name="Normal 2 2 2 47 2 2 4" xfId="14136" xr:uid="{00000000-0005-0000-0000-00003B370000}"/>
    <cellStyle name="Normal 2 2 2 47 2 2 5" xfId="14137" xr:uid="{00000000-0005-0000-0000-00003C370000}"/>
    <cellStyle name="Normal 2 2 2 47 2 2 6" xfId="14138" xr:uid="{00000000-0005-0000-0000-00003D370000}"/>
    <cellStyle name="Normal 2 2 2 47 2 2 7" xfId="14139" xr:uid="{00000000-0005-0000-0000-00003E370000}"/>
    <cellStyle name="Normal 2 2 2 47 2 2 8" xfId="14140" xr:uid="{00000000-0005-0000-0000-00003F370000}"/>
    <cellStyle name="Normal 2 2 2 47 2 2 8 2" xfId="14141" xr:uid="{00000000-0005-0000-0000-000040370000}"/>
    <cellStyle name="Normal 2 2 2 47 2 2 8 3" xfId="14142" xr:uid="{00000000-0005-0000-0000-000041370000}"/>
    <cellStyle name="Normal 2 2 2 47 2 2 8 4" xfId="14143" xr:uid="{00000000-0005-0000-0000-000042370000}"/>
    <cellStyle name="Normal 2 2 2 47 2 2 9" xfId="14144" xr:uid="{00000000-0005-0000-0000-000043370000}"/>
    <cellStyle name="Normal 2 2 2 47 2 3" xfId="14145" xr:uid="{00000000-0005-0000-0000-000044370000}"/>
    <cellStyle name="Normal 2 2 2 47 2 3 2" xfId="14146" xr:uid="{00000000-0005-0000-0000-000045370000}"/>
    <cellStyle name="Normal 2 2 2 47 2 3 2 2" xfId="14147" xr:uid="{00000000-0005-0000-0000-000046370000}"/>
    <cellStyle name="Normal 2 2 2 47 2 3 2 3" xfId="14148" xr:uid="{00000000-0005-0000-0000-000047370000}"/>
    <cellStyle name="Normal 2 2 2 47 2 3 2 4" xfId="14149" xr:uid="{00000000-0005-0000-0000-000048370000}"/>
    <cellStyle name="Normal 2 2 2 47 2 3 3" xfId="14150" xr:uid="{00000000-0005-0000-0000-000049370000}"/>
    <cellStyle name="Normal 2 2 2 47 2 3 4" xfId="14151" xr:uid="{00000000-0005-0000-0000-00004A370000}"/>
    <cellStyle name="Normal 2 2 2 47 2 3 5" xfId="14152" xr:uid="{00000000-0005-0000-0000-00004B370000}"/>
    <cellStyle name="Normal 2 2 2 47 2 3 6" xfId="14153" xr:uid="{00000000-0005-0000-0000-00004C370000}"/>
    <cellStyle name="Normal 2 2 2 47 2 4" xfId="14154" xr:uid="{00000000-0005-0000-0000-00004D370000}"/>
    <cellStyle name="Normal 2 2 2 47 2 5" xfId="14155" xr:uid="{00000000-0005-0000-0000-00004E370000}"/>
    <cellStyle name="Normal 2 2 2 47 2 6" xfId="14156" xr:uid="{00000000-0005-0000-0000-00004F370000}"/>
    <cellStyle name="Normal 2 2 2 47 2 7" xfId="14157" xr:uid="{00000000-0005-0000-0000-000050370000}"/>
    <cellStyle name="Normal 2 2 2 47 2 8" xfId="14158" xr:uid="{00000000-0005-0000-0000-000051370000}"/>
    <cellStyle name="Normal 2 2 2 47 2 8 2" xfId="14159" xr:uid="{00000000-0005-0000-0000-000052370000}"/>
    <cellStyle name="Normal 2 2 2 47 2 8 3" xfId="14160" xr:uid="{00000000-0005-0000-0000-000053370000}"/>
    <cellStyle name="Normal 2 2 2 47 2 8 4" xfId="14161" xr:uid="{00000000-0005-0000-0000-000054370000}"/>
    <cellStyle name="Normal 2 2 2 47 2 9" xfId="14162" xr:uid="{00000000-0005-0000-0000-000055370000}"/>
    <cellStyle name="Normal 2 2 2 47 3" xfId="14163" xr:uid="{00000000-0005-0000-0000-000056370000}"/>
    <cellStyle name="Normal 2 2 2 47 4" xfId="14164" xr:uid="{00000000-0005-0000-0000-000057370000}"/>
    <cellStyle name="Normal 2 2 2 47 5" xfId="14165" xr:uid="{00000000-0005-0000-0000-000058370000}"/>
    <cellStyle name="Normal 2 2 2 47 5 2" xfId="14166" xr:uid="{00000000-0005-0000-0000-000059370000}"/>
    <cellStyle name="Normal 2 2 2 47 5 2 2" xfId="14167" xr:uid="{00000000-0005-0000-0000-00005A370000}"/>
    <cellStyle name="Normal 2 2 2 47 5 2 3" xfId="14168" xr:uid="{00000000-0005-0000-0000-00005B370000}"/>
    <cellStyle name="Normal 2 2 2 47 5 2 4" xfId="14169" xr:uid="{00000000-0005-0000-0000-00005C370000}"/>
    <cellStyle name="Normal 2 2 2 47 5 3" xfId="14170" xr:uid="{00000000-0005-0000-0000-00005D370000}"/>
    <cellStyle name="Normal 2 2 2 47 5 4" xfId="14171" xr:uid="{00000000-0005-0000-0000-00005E370000}"/>
    <cellStyle name="Normal 2 2 2 47 5 5" xfId="14172" xr:uid="{00000000-0005-0000-0000-00005F370000}"/>
    <cellStyle name="Normal 2 2 2 47 5 6" xfId="14173" xr:uid="{00000000-0005-0000-0000-000060370000}"/>
    <cellStyle name="Normal 2 2 2 47 6" xfId="14174" xr:uid="{00000000-0005-0000-0000-000061370000}"/>
    <cellStyle name="Normal 2 2 2 47 7" xfId="14175" xr:uid="{00000000-0005-0000-0000-000062370000}"/>
    <cellStyle name="Normal 2 2 2 47 8" xfId="14176" xr:uid="{00000000-0005-0000-0000-000063370000}"/>
    <cellStyle name="Normal 2 2 2 47 9" xfId="14177" xr:uid="{00000000-0005-0000-0000-000064370000}"/>
    <cellStyle name="Normal 2 2 2 48" xfId="14178" xr:uid="{00000000-0005-0000-0000-000065370000}"/>
    <cellStyle name="Normal 2 2 2 49" xfId="14179" xr:uid="{00000000-0005-0000-0000-000066370000}"/>
    <cellStyle name="Normal 2 2 2 49 10" xfId="14180" xr:uid="{00000000-0005-0000-0000-000067370000}"/>
    <cellStyle name="Normal 2 2 2 49 11" xfId="14181" xr:uid="{00000000-0005-0000-0000-000068370000}"/>
    <cellStyle name="Normal 2 2 2 49 2" xfId="14182" xr:uid="{00000000-0005-0000-0000-000069370000}"/>
    <cellStyle name="Normal 2 2 2 49 2 10" xfId="14183" xr:uid="{00000000-0005-0000-0000-00006A370000}"/>
    <cellStyle name="Normal 2 2 2 49 2 11" xfId="14184" xr:uid="{00000000-0005-0000-0000-00006B370000}"/>
    <cellStyle name="Normal 2 2 2 49 2 2" xfId="14185" xr:uid="{00000000-0005-0000-0000-00006C370000}"/>
    <cellStyle name="Normal 2 2 2 49 2 2 2" xfId="14186" xr:uid="{00000000-0005-0000-0000-00006D370000}"/>
    <cellStyle name="Normal 2 2 2 49 2 2 2 2" xfId="14187" xr:uid="{00000000-0005-0000-0000-00006E370000}"/>
    <cellStyle name="Normal 2 2 2 49 2 2 2 3" xfId="14188" xr:uid="{00000000-0005-0000-0000-00006F370000}"/>
    <cellStyle name="Normal 2 2 2 49 2 2 2 4" xfId="14189" xr:uid="{00000000-0005-0000-0000-000070370000}"/>
    <cellStyle name="Normal 2 2 2 49 2 2 3" xfId="14190" xr:uid="{00000000-0005-0000-0000-000071370000}"/>
    <cellStyle name="Normal 2 2 2 49 2 2 4" xfId="14191" xr:uid="{00000000-0005-0000-0000-000072370000}"/>
    <cellStyle name="Normal 2 2 2 49 2 2 5" xfId="14192" xr:uid="{00000000-0005-0000-0000-000073370000}"/>
    <cellStyle name="Normal 2 2 2 49 2 2 6" xfId="14193" xr:uid="{00000000-0005-0000-0000-000074370000}"/>
    <cellStyle name="Normal 2 2 2 49 2 3" xfId="14194" xr:uid="{00000000-0005-0000-0000-000075370000}"/>
    <cellStyle name="Normal 2 2 2 49 2 4" xfId="14195" xr:uid="{00000000-0005-0000-0000-000076370000}"/>
    <cellStyle name="Normal 2 2 2 49 2 5" xfId="14196" xr:uid="{00000000-0005-0000-0000-000077370000}"/>
    <cellStyle name="Normal 2 2 2 49 2 6" xfId="14197" xr:uid="{00000000-0005-0000-0000-000078370000}"/>
    <cellStyle name="Normal 2 2 2 49 2 7" xfId="14198" xr:uid="{00000000-0005-0000-0000-000079370000}"/>
    <cellStyle name="Normal 2 2 2 49 2 8" xfId="14199" xr:uid="{00000000-0005-0000-0000-00007A370000}"/>
    <cellStyle name="Normal 2 2 2 49 2 8 2" xfId="14200" xr:uid="{00000000-0005-0000-0000-00007B370000}"/>
    <cellStyle name="Normal 2 2 2 49 2 8 3" xfId="14201" xr:uid="{00000000-0005-0000-0000-00007C370000}"/>
    <cellStyle name="Normal 2 2 2 49 2 8 4" xfId="14202" xr:uid="{00000000-0005-0000-0000-00007D370000}"/>
    <cellStyle name="Normal 2 2 2 49 2 9" xfId="14203" xr:uid="{00000000-0005-0000-0000-00007E370000}"/>
    <cellStyle name="Normal 2 2 2 49 3" xfId="14204" xr:uid="{00000000-0005-0000-0000-00007F370000}"/>
    <cellStyle name="Normal 2 2 2 49 3 2" xfId="14205" xr:uid="{00000000-0005-0000-0000-000080370000}"/>
    <cellStyle name="Normal 2 2 2 49 3 2 2" xfId="14206" xr:uid="{00000000-0005-0000-0000-000081370000}"/>
    <cellStyle name="Normal 2 2 2 49 3 2 3" xfId="14207" xr:uid="{00000000-0005-0000-0000-000082370000}"/>
    <cellStyle name="Normal 2 2 2 49 3 2 4" xfId="14208" xr:uid="{00000000-0005-0000-0000-000083370000}"/>
    <cellStyle name="Normal 2 2 2 49 3 3" xfId="14209" xr:uid="{00000000-0005-0000-0000-000084370000}"/>
    <cellStyle name="Normal 2 2 2 49 3 4" xfId="14210" xr:uid="{00000000-0005-0000-0000-000085370000}"/>
    <cellStyle name="Normal 2 2 2 49 3 5" xfId="14211" xr:uid="{00000000-0005-0000-0000-000086370000}"/>
    <cellStyle name="Normal 2 2 2 49 3 6" xfId="14212" xr:uid="{00000000-0005-0000-0000-000087370000}"/>
    <cellStyle name="Normal 2 2 2 49 4" xfId="14213" xr:uid="{00000000-0005-0000-0000-000088370000}"/>
    <cellStyle name="Normal 2 2 2 49 5" xfId="14214" xr:uid="{00000000-0005-0000-0000-000089370000}"/>
    <cellStyle name="Normal 2 2 2 49 6" xfId="14215" xr:uid="{00000000-0005-0000-0000-00008A370000}"/>
    <cellStyle name="Normal 2 2 2 49 7" xfId="14216" xr:uid="{00000000-0005-0000-0000-00008B370000}"/>
    <cellStyle name="Normal 2 2 2 49 8" xfId="14217" xr:uid="{00000000-0005-0000-0000-00008C370000}"/>
    <cellStyle name="Normal 2 2 2 49 8 2" xfId="14218" xr:uid="{00000000-0005-0000-0000-00008D370000}"/>
    <cellStyle name="Normal 2 2 2 49 8 3" xfId="14219" xr:uid="{00000000-0005-0000-0000-00008E370000}"/>
    <cellStyle name="Normal 2 2 2 49 8 4" xfId="14220" xr:uid="{00000000-0005-0000-0000-00008F370000}"/>
    <cellStyle name="Normal 2 2 2 49 9" xfId="14221" xr:uid="{00000000-0005-0000-0000-000090370000}"/>
    <cellStyle name="Normal 2 2 2 5" xfId="14222" xr:uid="{00000000-0005-0000-0000-000091370000}"/>
    <cellStyle name="Normal 2 2 2 5 2" xfId="14223" xr:uid="{00000000-0005-0000-0000-000092370000}"/>
    <cellStyle name="Normal 2 2 2 50" xfId="14224" xr:uid="{00000000-0005-0000-0000-000093370000}"/>
    <cellStyle name="Normal 2 2 2 51" xfId="14225" xr:uid="{00000000-0005-0000-0000-000094370000}"/>
    <cellStyle name="Normal 2 2 2 51 2" xfId="14226" xr:uid="{00000000-0005-0000-0000-000095370000}"/>
    <cellStyle name="Normal 2 2 2 51 2 2" xfId="14227" xr:uid="{00000000-0005-0000-0000-000096370000}"/>
    <cellStyle name="Normal 2 2 2 51 2 3" xfId="14228" xr:uid="{00000000-0005-0000-0000-000097370000}"/>
    <cellStyle name="Normal 2 2 2 51 2 4" xfId="14229" xr:uid="{00000000-0005-0000-0000-000098370000}"/>
    <cellStyle name="Normal 2 2 2 51 3" xfId="14230" xr:uid="{00000000-0005-0000-0000-000099370000}"/>
    <cellStyle name="Normal 2 2 2 51 4" xfId="14231" xr:uid="{00000000-0005-0000-0000-00009A370000}"/>
    <cellStyle name="Normal 2 2 2 51 5" xfId="14232" xr:uid="{00000000-0005-0000-0000-00009B370000}"/>
    <cellStyle name="Normal 2 2 2 51 6" xfId="14233" xr:uid="{00000000-0005-0000-0000-00009C370000}"/>
    <cellStyle name="Normal 2 2 2 52" xfId="14234" xr:uid="{00000000-0005-0000-0000-00009D370000}"/>
    <cellStyle name="Normal 2 2 2 53" xfId="14235" xr:uid="{00000000-0005-0000-0000-00009E370000}"/>
    <cellStyle name="Normal 2 2 2 54" xfId="14236" xr:uid="{00000000-0005-0000-0000-00009F370000}"/>
    <cellStyle name="Normal 2 2 2 55" xfId="14237" xr:uid="{00000000-0005-0000-0000-0000A0370000}"/>
    <cellStyle name="Normal 2 2 2 56" xfId="14238" xr:uid="{00000000-0005-0000-0000-0000A1370000}"/>
    <cellStyle name="Normal 2 2 2 57" xfId="14239" xr:uid="{00000000-0005-0000-0000-0000A2370000}"/>
    <cellStyle name="Normal 2 2 2 57 2" xfId="14240" xr:uid="{00000000-0005-0000-0000-0000A3370000}"/>
    <cellStyle name="Normal 2 2 2 57 3" xfId="14241" xr:uid="{00000000-0005-0000-0000-0000A4370000}"/>
    <cellStyle name="Normal 2 2 2 57 4" xfId="14242" xr:uid="{00000000-0005-0000-0000-0000A5370000}"/>
    <cellStyle name="Normal 2 2 2 58" xfId="14243" xr:uid="{00000000-0005-0000-0000-0000A6370000}"/>
    <cellStyle name="Normal 2 2 2 59" xfId="14244" xr:uid="{00000000-0005-0000-0000-0000A7370000}"/>
    <cellStyle name="Normal 2 2 2 6" xfId="14245" xr:uid="{00000000-0005-0000-0000-0000A8370000}"/>
    <cellStyle name="Normal 2 2 2 6 2" xfId="14246" xr:uid="{00000000-0005-0000-0000-0000A9370000}"/>
    <cellStyle name="Normal 2 2 2 60" xfId="14247" xr:uid="{00000000-0005-0000-0000-0000AA370000}"/>
    <cellStyle name="Normal 2 2 2 61" xfId="14248" xr:uid="{00000000-0005-0000-0000-0000AB370000}"/>
    <cellStyle name="Normal 2 2 2 62" xfId="14249" xr:uid="{00000000-0005-0000-0000-0000AC370000}"/>
    <cellStyle name="Normal 2 2 2 63" xfId="14250" xr:uid="{00000000-0005-0000-0000-0000AD370000}"/>
    <cellStyle name="Normal 2 2 2 64" xfId="14251" xr:uid="{00000000-0005-0000-0000-0000AE370000}"/>
    <cellStyle name="Normal 2 2 2 65" xfId="14252" xr:uid="{00000000-0005-0000-0000-0000AF370000}"/>
    <cellStyle name="Normal 2 2 2 66" xfId="14253" xr:uid="{00000000-0005-0000-0000-0000B0370000}"/>
    <cellStyle name="Normal 2 2 2 67" xfId="14254" xr:uid="{00000000-0005-0000-0000-0000B1370000}"/>
    <cellStyle name="Normal 2 2 2 68" xfId="14255" xr:uid="{00000000-0005-0000-0000-0000B2370000}"/>
    <cellStyle name="Normal 2 2 2 69" xfId="14256" xr:uid="{00000000-0005-0000-0000-0000B3370000}"/>
    <cellStyle name="Normal 2 2 2 7" xfId="14257" xr:uid="{00000000-0005-0000-0000-0000B4370000}"/>
    <cellStyle name="Normal 2 2 2 7 2" xfId="14258" xr:uid="{00000000-0005-0000-0000-0000B5370000}"/>
    <cellStyle name="Normal 2 2 2 70" xfId="14259" xr:uid="{00000000-0005-0000-0000-0000B6370000}"/>
    <cellStyle name="Normal 2 2 2 71" xfId="14260" xr:uid="{00000000-0005-0000-0000-0000B7370000}"/>
    <cellStyle name="Normal 2 2 2 72" xfId="14261" xr:uid="{00000000-0005-0000-0000-0000B8370000}"/>
    <cellStyle name="Normal 2 2 2 72 2" xfId="14262" xr:uid="{00000000-0005-0000-0000-0000B9370000}"/>
    <cellStyle name="Normal 2 2 2 72 3" xfId="14263" xr:uid="{00000000-0005-0000-0000-0000BA370000}"/>
    <cellStyle name="Normal 2 2 2 72 4" xfId="14264" xr:uid="{00000000-0005-0000-0000-0000BB370000}"/>
    <cellStyle name="Normal 2 2 2 72 5" xfId="14265" xr:uid="{00000000-0005-0000-0000-0000BC370000}"/>
    <cellStyle name="Normal 2 2 2 72 6" xfId="14266" xr:uid="{00000000-0005-0000-0000-0000BD370000}"/>
    <cellStyle name="Normal 2 2 2 72 7" xfId="14267" xr:uid="{00000000-0005-0000-0000-0000BE370000}"/>
    <cellStyle name="Normal 2 2 2 73" xfId="14268" xr:uid="{00000000-0005-0000-0000-0000BF370000}"/>
    <cellStyle name="Normal 2 2 2 74" xfId="14269" xr:uid="{00000000-0005-0000-0000-0000C0370000}"/>
    <cellStyle name="Normal 2 2 2 75" xfId="14270" xr:uid="{00000000-0005-0000-0000-0000C1370000}"/>
    <cellStyle name="Normal 2 2 2 76" xfId="14271" xr:uid="{00000000-0005-0000-0000-0000C2370000}"/>
    <cellStyle name="Normal 2 2 2 77" xfId="14272" xr:uid="{00000000-0005-0000-0000-0000C3370000}"/>
    <cellStyle name="Normal 2 2 2 78" xfId="14273" xr:uid="{00000000-0005-0000-0000-0000C4370000}"/>
    <cellStyle name="Normal 2 2 2 79" xfId="14274" xr:uid="{00000000-0005-0000-0000-0000C5370000}"/>
    <cellStyle name="Normal 2 2 2 8" xfId="14275" xr:uid="{00000000-0005-0000-0000-0000C6370000}"/>
    <cellStyle name="Normal 2 2 2 8 2" xfId="14276" xr:uid="{00000000-0005-0000-0000-0000C7370000}"/>
    <cellStyle name="Normal 2 2 2 80" xfId="14277" xr:uid="{00000000-0005-0000-0000-0000C8370000}"/>
    <cellStyle name="Normal 2 2 2 81" xfId="14278" xr:uid="{00000000-0005-0000-0000-0000C9370000}"/>
    <cellStyle name="Normal 2 2 2 82" xfId="14279" xr:uid="{00000000-0005-0000-0000-0000CA370000}"/>
    <cellStyle name="Normal 2 2 2 83" xfId="14280" xr:uid="{00000000-0005-0000-0000-0000CB370000}"/>
    <cellStyle name="Normal 2 2 2 84" xfId="14281" xr:uid="{00000000-0005-0000-0000-0000CC370000}"/>
    <cellStyle name="Normal 2 2 2 85" xfId="14282" xr:uid="{00000000-0005-0000-0000-0000CD370000}"/>
    <cellStyle name="Normal 2 2 2 86" xfId="14283" xr:uid="{00000000-0005-0000-0000-0000CE370000}"/>
    <cellStyle name="Normal 2 2 2 87" xfId="14284" xr:uid="{00000000-0005-0000-0000-0000CF370000}"/>
    <cellStyle name="Normal 2 2 2 88" xfId="14285" xr:uid="{00000000-0005-0000-0000-0000D0370000}"/>
    <cellStyle name="Normal 2 2 2 89" xfId="14286" xr:uid="{00000000-0005-0000-0000-0000D1370000}"/>
    <cellStyle name="Normal 2 2 2 9" xfId="14287" xr:uid="{00000000-0005-0000-0000-0000D2370000}"/>
    <cellStyle name="Normal 2 2 2 9 2" xfId="14288" xr:uid="{00000000-0005-0000-0000-0000D3370000}"/>
    <cellStyle name="Normal 2 2 2 90" xfId="14289" xr:uid="{00000000-0005-0000-0000-0000D4370000}"/>
    <cellStyle name="Normal 2 2 2 91" xfId="14290" xr:uid="{00000000-0005-0000-0000-0000D5370000}"/>
    <cellStyle name="Normal 2 2 2 92" xfId="14291" xr:uid="{00000000-0005-0000-0000-0000D6370000}"/>
    <cellStyle name="Normal 2 2 2 93" xfId="14292" xr:uid="{00000000-0005-0000-0000-0000D7370000}"/>
    <cellStyle name="Normal 2 2 2 94" xfId="14293" xr:uid="{00000000-0005-0000-0000-0000D8370000}"/>
    <cellStyle name="Normal 2 2 2 95" xfId="14294" xr:uid="{00000000-0005-0000-0000-0000D9370000}"/>
    <cellStyle name="Normal 2 2 2 96" xfId="14295" xr:uid="{00000000-0005-0000-0000-0000DA370000}"/>
    <cellStyle name="Normal 2 2 2 97" xfId="14296" xr:uid="{00000000-0005-0000-0000-0000DB370000}"/>
    <cellStyle name="Normal 2 2 2 98" xfId="14297" xr:uid="{00000000-0005-0000-0000-0000DC370000}"/>
    <cellStyle name="Normal 2 2 2 99" xfId="14298" xr:uid="{00000000-0005-0000-0000-0000DD370000}"/>
    <cellStyle name="Normal 2 2 20" xfId="14299" xr:uid="{00000000-0005-0000-0000-0000DE370000}"/>
    <cellStyle name="Normal 2 2 20 2" xfId="14300" xr:uid="{00000000-0005-0000-0000-0000DF370000}"/>
    <cellStyle name="Normal 2 2 200" xfId="14301" xr:uid="{00000000-0005-0000-0000-0000E0370000}"/>
    <cellStyle name="Normal 2 2 201" xfId="14302" xr:uid="{00000000-0005-0000-0000-0000E1370000}"/>
    <cellStyle name="Normal 2 2 202" xfId="14303" xr:uid="{00000000-0005-0000-0000-0000E2370000}"/>
    <cellStyle name="Normal 2 2 203" xfId="14304" xr:uid="{00000000-0005-0000-0000-0000E3370000}"/>
    <cellStyle name="Normal 2 2 204" xfId="14305" xr:uid="{00000000-0005-0000-0000-0000E4370000}"/>
    <cellStyle name="Normal 2 2 205" xfId="14306" xr:uid="{00000000-0005-0000-0000-0000E5370000}"/>
    <cellStyle name="Normal 2 2 206" xfId="14307" xr:uid="{00000000-0005-0000-0000-0000E6370000}"/>
    <cellStyle name="Normal 2 2 207" xfId="14308" xr:uid="{00000000-0005-0000-0000-0000E7370000}"/>
    <cellStyle name="Normal 2 2 208" xfId="14309" xr:uid="{00000000-0005-0000-0000-0000E8370000}"/>
    <cellStyle name="Normal 2 2 209" xfId="14310" xr:uid="{00000000-0005-0000-0000-0000E9370000}"/>
    <cellStyle name="Normal 2 2 21" xfId="14311" xr:uid="{00000000-0005-0000-0000-0000EA370000}"/>
    <cellStyle name="Normal 2 2 21 2" xfId="14312" xr:uid="{00000000-0005-0000-0000-0000EB370000}"/>
    <cellStyle name="Normal 2 2 210" xfId="14313" xr:uid="{00000000-0005-0000-0000-0000EC370000}"/>
    <cellStyle name="Normal 2 2 211" xfId="14314" xr:uid="{00000000-0005-0000-0000-0000ED370000}"/>
    <cellStyle name="Normal 2 2 212" xfId="14315" xr:uid="{00000000-0005-0000-0000-0000EE370000}"/>
    <cellStyle name="Normal 2 2 213" xfId="14316" xr:uid="{00000000-0005-0000-0000-0000EF370000}"/>
    <cellStyle name="Normal 2 2 214" xfId="14317" xr:uid="{00000000-0005-0000-0000-0000F0370000}"/>
    <cellStyle name="Normal 2 2 22" xfId="14318" xr:uid="{00000000-0005-0000-0000-0000F1370000}"/>
    <cellStyle name="Normal 2 2 22 2" xfId="14319" xr:uid="{00000000-0005-0000-0000-0000F2370000}"/>
    <cellStyle name="Normal 2 2 23" xfId="14320" xr:uid="{00000000-0005-0000-0000-0000F3370000}"/>
    <cellStyle name="Normal 2 2 23 2" xfId="14321" xr:uid="{00000000-0005-0000-0000-0000F4370000}"/>
    <cellStyle name="Normal 2 2 24" xfId="14322" xr:uid="{00000000-0005-0000-0000-0000F5370000}"/>
    <cellStyle name="Normal 2 2 24 2" xfId="14323" xr:uid="{00000000-0005-0000-0000-0000F6370000}"/>
    <cellStyle name="Normal 2 2 25" xfId="14324" xr:uid="{00000000-0005-0000-0000-0000F7370000}"/>
    <cellStyle name="Normal 2 2 25 2" xfId="14325" xr:uid="{00000000-0005-0000-0000-0000F8370000}"/>
    <cellStyle name="Normal 2 2 26" xfId="14326" xr:uid="{00000000-0005-0000-0000-0000F9370000}"/>
    <cellStyle name="Normal 2 2 26 2" xfId="14327" xr:uid="{00000000-0005-0000-0000-0000FA370000}"/>
    <cellStyle name="Normal 2 2 27" xfId="14328" xr:uid="{00000000-0005-0000-0000-0000FB370000}"/>
    <cellStyle name="Normal 2 2 27 2" xfId="14329" xr:uid="{00000000-0005-0000-0000-0000FC370000}"/>
    <cellStyle name="Normal 2 2 28" xfId="14330" xr:uid="{00000000-0005-0000-0000-0000FD370000}"/>
    <cellStyle name="Normal 2 2 28 2" xfId="14331" xr:uid="{00000000-0005-0000-0000-0000FE370000}"/>
    <cellStyle name="Normal 2 2 29" xfId="14332" xr:uid="{00000000-0005-0000-0000-0000FF370000}"/>
    <cellStyle name="Normal 2 2 29 2" xfId="14333" xr:uid="{00000000-0005-0000-0000-000000380000}"/>
    <cellStyle name="Normal 2 2 3" xfId="14334" xr:uid="{00000000-0005-0000-0000-000001380000}"/>
    <cellStyle name="Normal 2 2 3 2" xfId="14335" xr:uid="{00000000-0005-0000-0000-000002380000}"/>
    <cellStyle name="Normal 2 2 3 3" xfId="14336" xr:uid="{00000000-0005-0000-0000-000003380000}"/>
    <cellStyle name="Normal 2 2 30" xfId="14337" xr:uid="{00000000-0005-0000-0000-000004380000}"/>
    <cellStyle name="Normal 2 2 30 2" xfId="14338" xr:uid="{00000000-0005-0000-0000-000005380000}"/>
    <cellStyle name="Normal 2 2 31" xfId="14339" xr:uid="{00000000-0005-0000-0000-000006380000}"/>
    <cellStyle name="Normal 2 2 31 2" xfId="14340" xr:uid="{00000000-0005-0000-0000-000007380000}"/>
    <cellStyle name="Normal 2 2 32" xfId="14341" xr:uid="{00000000-0005-0000-0000-000008380000}"/>
    <cellStyle name="Normal 2 2 32 2" xfId="14342" xr:uid="{00000000-0005-0000-0000-000009380000}"/>
    <cellStyle name="Normal 2 2 33" xfId="14343" xr:uid="{00000000-0005-0000-0000-00000A380000}"/>
    <cellStyle name="Normal 2 2 33 2" xfId="14344" xr:uid="{00000000-0005-0000-0000-00000B380000}"/>
    <cellStyle name="Normal 2 2 34" xfId="14345" xr:uid="{00000000-0005-0000-0000-00000C380000}"/>
    <cellStyle name="Normal 2 2 34 2" xfId="14346" xr:uid="{00000000-0005-0000-0000-00000D380000}"/>
    <cellStyle name="Normal 2 2 35" xfId="14347" xr:uid="{00000000-0005-0000-0000-00000E380000}"/>
    <cellStyle name="Normal 2 2 35 2" xfId="14348" xr:uid="{00000000-0005-0000-0000-00000F380000}"/>
    <cellStyle name="Normal 2 2 36" xfId="14349" xr:uid="{00000000-0005-0000-0000-000010380000}"/>
    <cellStyle name="Normal 2 2 36 2" xfId="14350" xr:uid="{00000000-0005-0000-0000-000011380000}"/>
    <cellStyle name="Normal 2 2 37" xfId="14351" xr:uid="{00000000-0005-0000-0000-000012380000}"/>
    <cellStyle name="Normal 2 2 37 2" xfId="14352" xr:uid="{00000000-0005-0000-0000-000013380000}"/>
    <cellStyle name="Normal 2 2 37 2 2" xfId="14353" xr:uid="{00000000-0005-0000-0000-000014380000}"/>
    <cellStyle name="Normal 2 2 37 2 2 2" xfId="14354" xr:uid="{00000000-0005-0000-0000-000015380000}"/>
    <cellStyle name="Normal 2 2 37 3" xfId="14355" xr:uid="{00000000-0005-0000-0000-000016380000}"/>
    <cellStyle name="Normal 2 2 37 4" xfId="14356" xr:uid="{00000000-0005-0000-0000-000017380000}"/>
    <cellStyle name="Normal 2 2 38" xfId="14357" xr:uid="{00000000-0005-0000-0000-000018380000}"/>
    <cellStyle name="Normal 2 2 38 2" xfId="14358" xr:uid="{00000000-0005-0000-0000-000019380000}"/>
    <cellStyle name="Normal 2 2 39" xfId="14359" xr:uid="{00000000-0005-0000-0000-00001A380000}"/>
    <cellStyle name="Normal 2 2 39 10" xfId="14360" xr:uid="{00000000-0005-0000-0000-00001B380000}"/>
    <cellStyle name="Normal 2 2 39 11" xfId="14361" xr:uid="{00000000-0005-0000-0000-00001C380000}"/>
    <cellStyle name="Normal 2 2 39 12" xfId="14362" xr:uid="{00000000-0005-0000-0000-00001D380000}"/>
    <cellStyle name="Normal 2 2 39 13" xfId="14363" xr:uid="{00000000-0005-0000-0000-00001E380000}"/>
    <cellStyle name="Normal 2 2 39 14" xfId="14364" xr:uid="{00000000-0005-0000-0000-00001F380000}"/>
    <cellStyle name="Normal 2 2 39 15" xfId="14365" xr:uid="{00000000-0005-0000-0000-000020380000}"/>
    <cellStyle name="Normal 2 2 39 16" xfId="14366" xr:uid="{00000000-0005-0000-0000-000021380000}"/>
    <cellStyle name="Normal 2 2 39 17" xfId="14367" xr:uid="{00000000-0005-0000-0000-000022380000}"/>
    <cellStyle name="Normal 2 2 39 18" xfId="14368" xr:uid="{00000000-0005-0000-0000-000023380000}"/>
    <cellStyle name="Normal 2 2 39 2" xfId="14369" xr:uid="{00000000-0005-0000-0000-000024380000}"/>
    <cellStyle name="Normal 2 2 39 2 10" xfId="14370" xr:uid="{00000000-0005-0000-0000-000025380000}"/>
    <cellStyle name="Normal 2 2 39 2 11" xfId="14371" xr:uid="{00000000-0005-0000-0000-000026380000}"/>
    <cellStyle name="Normal 2 2 39 2 12" xfId="14372" xr:uid="{00000000-0005-0000-0000-000027380000}"/>
    <cellStyle name="Normal 2 2 39 2 13" xfId="14373" xr:uid="{00000000-0005-0000-0000-000028380000}"/>
    <cellStyle name="Normal 2 2 39 2 14" xfId="14374" xr:uid="{00000000-0005-0000-0000-000029380000}"/>
    <cellStyle name="Normal 2 2 39 2 15" xfId="14375" xr:uid="{00000000-0005-0000-0000-00002A380000}"/>
    <cellStyle name="Normal 2 2 39 2 16" xfId="14376" xr:uid="{00000000-0005-0000-0000-00002B380000}"/>
    <cellStyle name="Normal 2 2 39 2 17" xfId="14377" xr:uid="{00000000-0005-0000-0000-00002C380000}"/>
    <cellStyle name="Normal 2 2 39 2 2" xfId="14378" xr:uid="{00000000-0005-0000-0000-00002D380000}"/>
    <cellStyle name="Normal 2 2 39 2 2 2" xfId="14379" xr:uid="{00000000-0005-0000-0000-00002E380000}"/>
    <cellStyle name="Normal 2 2 39 2 2 2 2" xfId="14380" xr:uid="{00000000-0005-0000-0000-00002F380000}"/>
    <cellStyle name="Normal 2 2 39 2 2 2 3" xfId="14381" xr:uid="{00000000-0005-0000-0000-000030380000}"/>
    <cellStyle name="Normal 2 2 39 2 2 2 4" xfId="14382" xr:uid="{00000000-0005-0000-0000-000031380000}"/>
    <cellStyle name="Normal 2 2 39 2 2 2 5" xfId="14383" xr:uid="{00000000-0005-0000-0000-000032380000}"/>
    <cellStyle name="Normal 2 2 39 2 2 2 6" xfId="14384" xr:uid="{00000000-0005-0000-0000-000033380000}"/>
    <cellStyle name="Normal 2 2 39 2 2 2 7" xfId="14385" xr:uid="{00000000-0005-0000-0000-000034380000}"/>
    <cellStyle name="Normal 2 2 39 2 2 2 8" xfId="14386" xr:uid="{00000000-0005-0000-0000-000035380000}"/>
    <cellStyle name="Normal 2 2 39 2 2 2 9" xfId="14387" xr:uid="{00000000-0005-0000-0000-000036380000}"/>
    <cellStyle name="Normal 2 2 39 2 2 3" xfId="14388" xr:uid="{00000000-0005-0000-0000-000037380000}"/>
    <cellStyle name="Normal 2 2 39 2 2 4" xfId="14389" xr:uid="{00000000-0005-0000-0000-000038380000}"/>
    <cellStyle name="Normal 2 2 39 2 2 5" xfId="14390" xr:uid="{00000000-0005-0000-0000-000039380000}"/>
    <cellStyle name="Normal 2 2 39 2 2 6" xfId="14391" xr:uid="{00000000-0005-0000-0000-00003A380000}"/>
    <cellStyle name="Normal 2 2 39 2 2 7" xfId="14392" xr:uid="{00000000-0005-0000-0000-00003B380000}"/>
    <cellStyle name="Normal 2 2 39 2 2 8" xfId="14393" xr:uid="{00000000-0005-0000-0000-00003C380000}"/>
    <cellStyle name="Normal 2 2 39 2 2 9" xfId="14394" xr:uid="{00000000-0005-0000-0000-00003D380000}"/>
    <cellStyle name="Normal 2 2 39 2 3" xfId="14395" xr:uid="{00000000-0005-0000-0000-00003E380000}"/>
    <cellStyle name="Normal 2 2 39 2 4" xfId="14396" xr:uid="{00000000-0005-0000-0000-00003F380000}"/>
    <cellStyle name="Normal 2 2 39 2 5" xfId="14397" xr:uid="{00000000-0005-0000-0000-000040380000}"/>
    <cellStyle name="Normal 2 2 39 2 6" xfId="14398" xr:uid="{00000000-0005-0000-0000-000041380000}"/>
    <cellStyle name="Normal 2 2 39 2 7" xfId="14399" xr:uid="{00000000-0005-0000-0000-000042380000}"/>
    <cellStyle name="Normal 2 2 39 2 8" xfId="14400" xr:uid="{00000000-0005-0000-0000-000043380000}"/>
    <cellStyle name="Normal 2 2 39 2 9" xfId="14401" xr:uid="{00000000-0005-0000-0000-000044380000}"/>
    <cellStyle name="Normal 2 2 39 3" xfId="14402" xr:uid="{00000000-0005-0000-0000-000045380000}"/>
    <cellStyle name="Normal 2 2 39 3 2" xfId="14403" xr:uid="{00000000-0005-0000-0000-000046380000}"/>
    <cellStyle name="Normal 2 2 39 3 2 2" xfId="14404" xr:uid="{00000000-0005-0000-0000-000047380000}"/>
    <cellStyle name="Normal 2 2 39 3 2 3" xfId="14405" xr:uid="{00000000-0005-0000-0000-000048380000}"/>
    <cellStyle name="Normal 2 2 39 3 2 4" xfId="14406" xr:uid="{00000000-0005-0000-0000-000049380000}"/>
    <cellStyle name="Normal 2 2 39 3 2 5" xfId="14407" xr:uid="{00000000-0005-0000-0000-00004A380000}"/>
    <cellStyle name="Normal 2 2 39 3 2 6" xfId="14408" xr:uid="{00000000-0005-0000-0000-00004B380000}"/>
    <cellStyle name="Normal 2 2 39 3 2 7" xfId="14409" xr:uid="{00000000-0005-0000-0000-00004C380000}"/>
    <cellStyle name="Normal 2 2 39 3 2 8" xfId="14410" xr:uid="{00000000-0005-0000-0000-00004D380000}"/>
    <cellStyle name="Normal 2 2 39 3 2 9" xfId="14411" xr:uid="{00000000-0005-0000-0000-00004E380000}"/>
    <cellStyle name="Normal 2 2 39 3 3" xfId="14412" xr:uid="{00000000-0005-0000-0000-00004F380000}"/>
    <cellStyle name="Normal 2 2 39 3 4" xfId="14413" xr:uid="{00000000-0005-0000-0000-000050380000}"/>
    <cellStyle name="Normal 2 2 39 3 5" xfId="14414" xr:uid="{00000000-0005-0000-0000-000051380000}"/>
    <cellStyle name="Normal 2 2 39 3 6" xfId="14415" xr:uid="{00000000-0005-0000-0000-000052380000}"/>
    <cellStyle name="Normal 2 2 39 3 7" xfId="14416" xr:uid="{00000000-0005-0000-0000-000053380000}"/>
    <cellStyle name="Normal 2 2 39 3 8" xfId="14417" xr:uid="{00000000-0005-0000-0000-000054380000}"/>
    <cellStyle name="Normal 2 2 39 3 9" xfId="14418" xr:uid="{00000000-0005-0000-0000-000055380000}"/>
    <cellStyle name="Normal 2 2 39 4" xfId="14419" xr:uid="{00000000-0005-0000-0000-000056380000}"/>
    <cellStyle name="Normal 2 2 39 5" xfId="14420" xr:uid="{00000000-0005-0000-0000-000057380000}"/>
    <cellStyle name="Normal 2 2 39 6" xfId="14421" xr:uid="{00000000-0005-0000-0000-000058380000}"/>
    <cellStyle name="Normal 2 2 39 7" xfId="14422" xr:uid="{00000000-0005-0000-0000-000059380000}"/>
    <cellStyle name="Normal 2 2 39 8" xfId="14423" xr:uid="{00000000-0005-0000-0000-00005A380000}"/>
    <cellStyle name="Normal 2 2 39 9" xfId="14424" xr:uid="{00000000-0005-0000-0000-00005B380000}"/>
    <cellStyle name="Normal 2 2 4" xfId="14425" xr:uid="{00000000-0005-0000-0000-00005C380000}"/>
    <cellStyle name="Normal 2 2 4 2" xfId="14426" xr:uid="{00000000-0005-0000-0000-00005D380000}"/>
    <cellStyle name="Normal 2 2 40" xfId="14427" xr:uid="{00000000-0005-0000-0000-00005E380000}"/>
    <cellStyle name="Normal 2 2 40 2" xfId="14428" xr:uid="{00000000-0005-0000-0000-00005F380000}"/>
    <cellStyle name="Normal 2 2 41" xfId="14429" xr:uid="{00000000-0005-0000-0000-000060380000}"/>
    <cellStyle name="Normal 2 2 41 2" xfId="14430" xr:uid="{00000000-0005-0000-0000-000061380000}"/>
    <cellStyle name="Normal 2 2 42" xfId="14431" xr:uid="{00000000-0005-0000-0000-000062380000}"/>
    <cellStyle name="Normal 2 2 42 2" xfId="14432" xr:uid="{00000000-0005-0000-0000-000063380000}"/>
    <cellStyle name="Normal 2 2 43" xfId="14433" xr:uid="{00000000-0005-0000-0000-000064380000}"/>
    <cellStyle name="Normal 2 2 43 2" xfId="14434" xr:uid="{00000000-0005-0000-0000-000065380000}"/>
    <cellStyle name="Normal 2 2 44" xfId="14435" xr:uid="{00000000-0005-0000-0000-000066380000}"/>
    <cellStyle name="Normal 2 2 44 2" xfId="14436" xr:uid="{00000000-0005-0000-0000-000067380000}"/>
    <cellStyle name="Normal 2 2 45" xfId="14437" xr:uid="{00000000-0005-0000-0000-000068380000}"/>
    <cellStyle name="Normal 2 2 45 2" xfId="14438" xr:uid="{00000000-0005-0000-0000-000069380000}"/>
    <cellStyle name="Normal 2 2 46" xfId="14439" xr:uid="{00000000-0005-0000-0000-00006A380000}"/>
    <cellStyle name="Normal 2 2 46 2" xfId="14440" xr:uid="{00000000-0005-0000-0000-00006B380000}"/>
    <cellStyle name="Normal 2 2 47" xfId="14441" xr:uid="{00000000-0005-0000-0000-00006C380000}"/>
    <cellStyle name="Normal 2 2 47 2" xfId="14442" xr:uid="{00000000-0005-0000-0000-00006D380000}"/>
    <cellStyle name="Normal 2 2 48" xfId="14443" xr:uid="{00000000-0005-0000-0000-00006E380000}"/>
    <cellStyle name="Normal 2 2 48 2" xfId="14444" xr:uid="{00000000-0005-0000-0000-00006F380000}"/>
    <cellStyle name="Normal 2 2 49" xfId="14445" xr:uid="{00000000-0005-0000-0000-000070380000}"/>
    <cellStyle name="Normal 2 2 49 10" xfId="14446" xr:uid="{00000000-0005-0000-0000-000071380000}"/>
    <cellStyle name="Normal 2 2 49 2" xfId="14447" xr:uid="{00000000-0005-0000-0000-000072380000}"/>
    <cellStyle name="Normal 2 2 49 2 2" xfId="14448" xr:uid="{00000000-0005-0000-0000-000073380000}"/>
    <cellStyle name="Normal 2 2 49 2 3" xfId="14449" xr:uid="{00000000-0005-0000-0000-000074380000}"/>
    <cellStyle name="Normal 2 2 49 2 4" xfId="14450" xr:uid="{00000000-0005-0000-0000-000075380000}"/>
    <cellStyle name="Normal 2 2 49 2 5" xfId="14451" xr:uid="{00000000-0005-0000-0000-000076380000}"/>
    <cellStyle name="Normal 2 2 49 2 6" xfId="14452" xr:uid="{00000000-0005-0000-0000-000077380000}"/>
    <cellStyle name="Normal 2 2 49 2 7" xfId="14453" xr:uid="{00000000-0005-0000-0000-000078380000}"/>
    <cellStyle name="Normal 2 2 49 2 8" xfId="14454" xr:uid="{00000000-0005-0000-0000-000079380000}"/>
    <cellStyle name="Normal 2 2 49 2 9" xfId="14455" xr:uid="{00000000-0005-0000-0000-00007A380000}"/>
    <cellStyle name="Normal 2 2 49 3" xfId="14456" xr:uid="{00000000-0005-0000-0000-00007B380000}"/>
    <cellStyle name="Normal 2 2 49 4" xfId="14457" xr:uid="{00000000-0005-0000-0000-00007C380000}"/>
    <cellStyle name="Normal 2 2 49 5" xfId="14458" xr:uid="{00000000-0005-0000-0000-00007D380000}"/>
    <cellStyle name="Normal 2 2 49 6" xfId="14459" xr:uid="{00000000-0005-0000-0000-00007E380000}"/>
    <cellStyle name="Normal 2 2 49 7" xfId="14460" xr:uid="{00000000-0005-0000-0000-00007F380000}"/>
    <cellStyle name="Normal 2 2 49 8" xfId="14461" xr:uid="{00000000-0005-0000-0000-000080380000}"/>
    <cellStyle name="Normal 2 2 49 9" xfId="14462" xr:uid="{00000000-0005-0000-0000-000081380000}"/>
    <cellStyle name="Normal 2 2 5" xfId="14463" xr:uid="{00000000-0005-0000-0000-000082380000}"/>
    <cellStyle name="Normal 2 2 5 2" xfId="14464" xr:uid="{00000000-0005-0000-0000-000083380000}"/>
    <cellStyle name="Normal 2 2 50" xfId="14465" xr:uid="{00000000-0005-0000-0000-000084380000}"/>
    <cellStyle name="Normal 2 2 50 2" xfId="14466" xr:uid="{00000000-0005-0000-0000-000085380000}"/>
    <cellStyle name="Normal 2 2 51" xfId="14467" xr:uid="{00000000-0005-0000-0000-000086380000}"/>
    <cellStyle name="Normal 2 2 51 2" xfId="14468" xr:uid="{00000000-0005-0000-0000-000087380000}"/>
    <cellStyle name="Normal 2 2 52" xfId="14469" xr:uid="{00000000-0005-0000-0000-000088380000}"/>
    <cellStyle name="Normal 2 2 52 2" xfId="14470" xr:uid="{00000000-0005-0000-0000-000089380000}"/>
    <cellStyle name="Normal 2 2 53" xfId="14471" xr:uid="{00000000-0005-0000-0000-00008A380000}"/>
    <cellStyle name="Normal 2 2 53 2" xfId="14472" xr:uid="{00000000-0005-0000-0000-00008B380000}"/>
    <cellStyle name="Normal 2 2 54" xfId="14473" xr:uid="{00000000-0005-0000-0000-00008C380000}"/>
    <cellStyle name="Normal 2 2 54 2" xfId="14474" xr:uid="{00000000-0005-0000-0000-00008D380000}"/>
    <cellStyle name="Normal 2 2 55" xfId="14475" xr:uid="{00000000-0005-0000-0000-00008E380000}"/>
    <cellStyle name="Normal 2 2 55 2" xfId="14476" xr:uid="{00000000-0005-0000-0000-00008F380000}"/>
    <cellStyle name="Normal 2 2 56" xfId="14477" xr:uid="{00000000-0005-0000-0000-000090380000}"/>
    <cellStyle name="Normal 2 2 56 2" xfId="14478" xr:uid="{00000000-0005-0000-0000-000091380000}"/>
    <cellStyle name="Normal 2 2 57" xfId="14479" xr:uid="{00000000-0005-0000-0000-000092380000}"/>
    <cellStyle name="Normal 2 2 57 2" xfId="14480" xr:uid="{00000000-0005-0000-0000-000093380000}"/>
    <cellStyle name="Normal 2 2 58" xfId="14481" xr:uid="{00000000-0005-0000-0000-000094380000}"/>
    <cellStyle name="Normal 2 2 58 2" xfId="14482" xr:uid="{00000000-0005-0000-0000-000095380000}"/>
    <cellStyle name="Normal 2 2 59" xfId="14483" xr:uid="{00000000-0005-0000-0000-000096380000}"/>
    <cellStyle name="Normal 2 2 59 2" xfId="14484" xr:uid="{00000000-0005-0000-0000-000097380000}"/>
    <cellStyle name="Normal 2 2 6" xfId="14485" xr:uid="{00000000-0005-0000-0000-000098380000}"/>
    <cellStyle name="Normal 2 2 6 2" xfId="14486" xr:uid="{00000000-0005-0000-0000-000099380000}"/>
    <cellStyle name="Normal 2 2 60" xfId="14487" xr:uid="{00000000-0005-0000-0000-00009A380000}"/>
    <cellStyle name="Normal 2 2 60 2" xfId="14488" xr:uid="{00000000-0005-0000-0000-00009B380000}"/>
    <cellStyle name="Normal 2 2 61" xfId="14489" xr:uid="{00000000-0005-0000-0000-00009C380000}"/>
    <cellStyle name="Normal 2 2 61 2" xfId="14490" xr:uid="{00000000-0005-0000-0000-00009D380000}"/>
    <cellStyle name="Normal 2 2 62" xfId="14491" xr:uid="{00000000-0005-0000-0000-00009E380000}"/>
    <cellStyle name="Normal 2 2 62 2" xfId="14492" xr:uid="{00000000-0005-0000-0000-00009F380000}"/>
    <cellStyle name="Normal 2 2 62 3" xfId="14493" xr:uid="{00000000-0005-0000-0000-0000A0380000}"/>
    <cellStyle name="Normal 2 2 63" xfId="14494" xr:uid="{00000000-0005-0000-0000-0000A1380000}"/>
    <cellStyle name="Normal 2 2 63 2" xfId="14495" xr:uid="{00000000-0005-0000-0000-0000A2380000}"/>
    <cellStyle name="Normal 2 2 64" xfId="14496" xr:uid="{00000000-0005-0000-0000-0000A3380000}"/>
    <cellStyle name="Normal 2 2 64 2" xfId="14497" xr:uid="{00000000-0005-0000-0000-0000A4380000}"/>
    <cellStyle name="Normal 2 2 65" xfId="14498" xr:uid="{00000000-0005-0000-0000-0000A5380000}"/>
    <cellStyle name="Normal 2 2 65 2" xfId="14499" xr:uid="{00000000-0005-0000-0000-0000A6380000}"/>
    <cellStyle name="Normal 2 2 65 2 2" xfId="14500" xr:uid="{00000000-0005-0000-0000-0000A7380000}"/>
    <cellStyle name="Normal 2 2 65 2 2 2" xfId="14501" xr:uid="{00000000-0005-0000-0000-0000A8380000}"/>
    <cellStyle name="Normal 2 2 65 3" xfId="14502" xr:uid="{00000000-0005-0000-0000-0000A9380000}"/>
    <cellStyle name="Normal 2 2 65 4" xfId="14503" xr:uid="{00000000-0005-0000-0000-0000AA380000}"/>
    <cellStyle name="Normal 2 2 65 5" xfId="14504" xr:uid="{00000000-0005-0000-0000-0000AB380000}"/>
    <cellStyle name="Normal 2 2 65 6" xfId="14505" xr:uid="{00000000-0005-0000-0000-0000AC380000}"/>
    <cellStyle name="Normal 2 2 66" xfId="14506" xr:uid="{00000000-0005-0000-0000-0000AD380000}"/>
    <cellStyle name="Normal 2 2 66 2" xfId="14507" xr:uid="{00000000-0005-0000-0000-0000AE380000}"/>
    <cellStyle name="Normal 2 2 66 2 2" xfId="14508" xr:uid="{00000000-0005-0000-0000-0000AF380000}"/>
    <cellStyle name="Normal 2 2 67" xfId="14509" xr:uid="{00000000-0005-0000-0000-0000B0380000}"/>
    <cellStyle name="Normal 2 2 68" xfId="14510" xr:uid="{00000000-0005-0000-0000-0000B1380000}"/>
    <cellStyle name="Normal 2 2 69" xfId="14511" xr:uid="{00000000-0005-0000-0000-0000B2380000}"/>
    <cellStyle name="Normal 2 2 7" xfId="14512" xr:uid="{00000000-0005-0000-0000-0000B3380000}"/>
    <cellStyle name="Normal 2 2 7 2" xfId="14513" xr:uid="{00000000-0005-0000-0000-0000B4380000}"/>
    <cellStyle name="Normal 2 2 70" xfId="14514" xr:uid="{00000000-0005-0000-0000-0000B5380000}"/>
    <cellStyle name="Normal 2 2 71" xfId="14515" xr:uid="{00000000-0005-0000-0000-0000B6380000}"/>
    <cellStyle name="Normal 2 2 72" xfId="14516" xr:uid="{00000000-0005-0000-0000-0000B7380000}"/>
    <cellStyle name="Normal 2 2 73" xfId="14517" xr:uid="{00000000-0005-0000-0000-0000B8380000}"/>
    <cellStyle name="Normal 2 2 74" xfId="14518" xr:uid="{00000000-0005-0000-0000-0000B9380000}"/>
    <cellStyle name="Normal 2 2 75" xfId="14519" xr:uid="{00000000-0005-0000-0000-0000BA380000}"/>
    <cellStyle name="Normal 2 2 76" xfId="14520" xr:uid="{00000000-0005-0000-0000-0000BB380000}"/>
    <cellStyle name="Normal 2 2 77" xfId="14521" xr:uid="{00000000-0005-0000-0000-0000BC380000}"/>
    <cellStyle name="Normal 2 2 77 10" xfId="14522" xr:uid="{00000000-0005-0000-0000-0000BD380000}"/>
    <cellStyle name="Normal 2 2 77 11" xfId="14523" xr:uid="{00000000-0005-0000-0000-0000BE380000}"/>
    <cellStyle name="Normal 2 2 77 11 10" xfId="14524" xr:uid="{00000000-0005-0000-0000-0000BF380000}"/>
    <cellStyle name="Normal 2 2 77 11 11" xfId="14525" xr:uid="{00000000-0005-0000-0000-0000C0380000}"/>
    <cellStyle name="Normal 2 2 77 11 11 2" xfId="14526" xr:uid="{00000000-0005-0000-0000-0000C1380000}"/>
    <cellStyle name="Normal 2 2 77 11 11 3" xfId="14527" xr:uid="{00000000-0005-0000-0000-0000C2380000}"/>
    <cellStyle name="Normal 2 2 77 11 11 4" xfId="14528" xr:uid="{00000000-0005-0000-0000-0000C3380000}"/>
    <cellStyle name="Normal 2 2 77 11 12" xfId="14529" xr:uid="{00000000-0005-0000-0000-0000C4380000}"/>
    <cellStyle name="Normal 2 2 77 11 13" xfId="14530" xr:uid="{00000000-0005-0000-0000-0000C5380000}"/>
    <cellStyle name="Normal 2 2 77 11 14" xfId="14531" xr:uid="{00000000-0005-0000-0000-0000C6380000}"/>
    <cellStyle name="Normal 2 2 77 11 2" xfId="14532" xr:uid="{00000000-0005-0000-0000-0000C7380000}"/>
    <cellStyle name="Normal 2 2 77 11 2 10" xfId="14533" xr:uid="{00000000-0005-0000-0000-0000C8380000}"/>
    <cellStyle name="Normal 2 2 77 11 2 11" xfId="14534" xr:uid="{00000000-0005-0000-0000-0000C9380000}"/>
    <cellStyle name="Normal 2 2 77 11 2 2" xfId="14535" xr:uid="{00000000-0005-0000-0000-0000CA380000}"/>
    <cellStyle name="Normal 2 2 77 11 2 2 10" xfId="14536" xr:uid="{00000000-0005-0000-0000-0000CB380000}"/>
    <cellStyle name="Normal 2 2 77 11 2 2 11" xfId="14537" xr:uid="{00000000-0005-0000-0000-0000CC380000}"/>
    <cellStyle name="Normal 2 2 77 11 2 2 2" xfId="14538" xr:uid="{00000000-0005-0000-0000-0000CD380000}"/>
    <cellStyle name="Normal 2 2 77 11 2 2 2 2" xfId="14539" xr:uid="{00000000-0005-0000-0000-0000CE380000}"/>
    <cellStyle name="Normal 2 2 77 11 2 2 2 2 2" xfId="14540" xr:uid="{00000000-0005-0000-0000-0000CF380000}"/>
    <cellStyle name="Normal 2 2 77 11 2 2 2 2 3" xfId="14541" xr:uid="{00000000-0005-0000-0000-0000D0380000}"/>
    <cellStyle name="Normal 2 2 77 11 2 2 2 2 4" xfId="14542" xr:uid="{00000000-0005-0000-0000-0000D1380000}"/>
    <cellStyle name="Normal 2 2 77 11 2 2 2 3" xfId="14543" xr:uid="{00000000-0005-0000-0000-0000D2380000}"/>
    <cellStyle name="Normal 2 2 77 11 2 2 2 4" xfId="14544" xr:uid="{00000000-0005-0000-0000-0000D3380000}"/>
    <cellStyle name="Normal 2 2 77 11 2 2 2 5" xfId="14545" xr:uid="{00000000-0005-0000-0000-0000D4380000}"/>
    <cellStyle name="Normal 2 2 77 11 2 2 2 6" xfId="14546" xr:uid="{00000000-0005-0000-0000-0000D5380000}"/>
    <cellStyle name="Normal 2 2 77 11 2 2 3" xfId="14547" xr:uid="{00000000-0005-0000-0000-0000D6380000}"/>
    <cellStyle name="Normal 2 2 77 11 2 2 4" xfId="14548" xr:uid="{00000000-0005-0000-0000-0000D7380000}"/>
    <cellStyle name="Normal 2 2 77 11 2 2 5" xfId="14549" xr:uid="{00000000-0005-0000-0000-0000D8380000}"/>
    <cellStyle name="Normal 2 2 77 11 2 2 6" xfId="14550" xr:uid="{00000000-0005-0000-0000-0000D9380000}"/>
    <cellStyle name="Normal 2 2 77 11 2 2 7" xfId="14551" xr:uid="{00000000-0005-0000-0000-0000DA380000}"/>
    <cellStyle name="Normal 2 2 77 11 2 2 8" xfId="14552" xr:uid="{00000000-0005-0000-0000-0000DB380000}"/>
    <cellStyle name="Normal 2 2 77 11 2 2 8 2" xfId="14553" xr:uid="{00000000-0005-0000-0000-0000DC380000}"/>
    <cellStyle name="Normal 2 2 77 11 2 2 8 3" xfId="14554" xr:uid="{00000000-0005-0000-0000-0000DD380000}"/>
    <cellStyle name="Normal 2 2 77 11 2 2 8 4" xfId="14555" xr:uid="{00000000-0005-0000-0000-0000DE380000}"/>
    <cellStyle name="Normal 2 2 77 11 2 2 9" xfId="14556" xr:uid="{00000000-0005-0000-0000-0000DF380000}"/>
    <cellStyle name="Normal 2 2 77 11 2 3" xfId="14557" xr:uid="{00000000-0005-0000-0000-0000E0380000}"/>
    <cellStyle name="Normal 2 2 77 11 2 3 2" xfId="14558" xr:uid="{00000000-0005-0000-0000-0000E1380000}"/>
    <cellStyle name="Normal 2 2 77 11 2 3 2 2" xfId="14559" xr:uid="{00000000-0005-0000-0000-0000E2380000}"/>
    <cellStyle name="Normal 2 2 77 11 2 3 2 3" xfId="14560" xr:uid="{00000000-0005-0000-0000-0000E3380000}"/>
    <cellStyle name="Normal 2 2 77 11 2 3 2 4" xfId="14561" xr:uid="{00000000-0005-0000-0000-0000E4380000}"/>
    <cellStyle name="Normal 2 2 77 11 2 3 3" xfId="14562" xr:uid="{00000000-0005-0000-0000-0000E5380000}"/>
    <cellStyle name="Normal 2 2 77 11 2 3 4" xfId="14563" xr:uid="{00000000-0005-0000-0000-0000E6380000}"/>
    <cellStyle name="Normal 2 2 77 11 2 3 5" xfId="14564" xr:uid="{00000000-0005-0000-0000-0000E7380000}"/>
    <cellStyle name="Normal 2 2 77 11 2 3 6" xfId="14565" xr:uid="{00000000-0005-0000-0000-0000E8380000}"/>
    <cellStyle name="Normal 2 2 77 11 2 4" xfId="14566" xr:uid="{00000000-0005-0000-0000-0000E9380000}"/>
    <cellStyle name="Normal 2 2 77 11 2 5" xfId="14567" xr:uid="{00000000-0005-0000-0000-0000EA380000}"/>
    <cellStyle name="Normal 2 2 77 11 2 6" xfId="14568" xr:uid="{00000000-0005-0000-0000-0000EB380000}"/>
    <cellStyle name="Normal 2 2 77 11 2 7" xfId="14569" xr:uid="{00000000-0005-0000-0000-0000EC380000}"/>
    <cellStyle name="Normal 2 2 77 11 2 8" xfId="14570" xr:uid="{00000000-0005-0000-0000-0000ED380000}"/>
    <cellStyle name="Normal 2 2 77 11 2 8 2" xfId="14571" xr:uid="{00000000-0005-0000-0000-0000EE380000}"/>
    <cellStyle name="Normal 2 2 77 11 2 8 3" xfId="14572" xr:uid="{00000000-0005-0000-0000-0000EF380000}"/>
    <cellStyle name="Normal 2 2 77 11 2 8 4" xfId="14573" xr:uid="{00000000-0005-0000-0000-0000F0380000}"/>
    <cellStyle name="Normal 2 2 77 11 2 9" xfId="14574" xr:uid="{00000000-0005-0000-0000-0000F1380000}"/>
    <cellStyle name="Normal 2 2 77 11 3" xfId="14575" xr:uid="{00000000-0005-0000-0000-0000F2380000}"/>
    <cellStyle name="Normal 2 2 77 11 4" xfId="14576" xr:uid="{00000000-0005-0000-0000-0000F3380000}"/>
    <cellStyle name="Normal 2 2 77 11 5" xfId="14577" xr:uid="{00000000-0005-0000-0000-0000F4380000}"/>
    <cellStyle name="Normal 2 2 77 11 5 2" xfId="14578" xr:uid="{00000000-0005-0000-0000-0000F5380000}"/>
    <cellStyle name="Normal 2 2 77 11 5 2 2" xfId="14579" xr:uid="{00000000-0005-0000-0000-0000F6380000}"/>
    <cellStyle name="Normal 2 2 77 11 5 2 3" xfId="14580" xr:uid="{00000000-0005-0000-0000-0000F7380000}"/>
    <cellStyle name="Normal 2 2 77 11 5 2 4" xfId="14581" xr:uid="{00000000-0005-0000-0000-0000F8380000}"/>
    <cellStyle name="Normal 2 2 77 11 5 3" xfId="14582" xr:uid="{00000000-0005-0000-0000-0000F9380000}"/>
    <cellStyle name="Normal 2 2 77 11 5 4" xfId="14583" xr:uid="{00000000-0005-0000-0000-0000FA380000}"/>
    <cellStyle name="Normal 2 2 77 11 5 5" xfId="14584" xr:uid="{00000000-0005-0000-0000-0000FB380000}"/>
    <cellStyle name="Normal 2 2 77 11 5 6" xfId="14585" xr:uid="{00000000-0005-0000-0000-0000FC380000}"/>
    <cellStyle name="Normal 2 2 77 11 6" xfId="14586" xr:uid="{00000000-0005-0000-0000-0000FD380000}"/>
    <cellStyle name="Normal 2 2 77 11 7" xfId="14587" xr:uid="{00000000-0005-0000-0000-0000FE380000}"/>
    <cellStyle name="Normal 2 2 77 11 8" xfId="14588" xr:uid="{00000000-0005-0000-0000-0000FF380000}"/>
    <cellStyle name="Normal 2 2 77 11 9" xfId="14589" xr:uid="{00000000-0005-0000-0000-000000390000}"/>
    <cellStyle name="Normal 2 2 77 12" xfId="14590" xr:uid="{00000000-0005-0000-0000-000001390000}"/>
    <cellStyle name="Normal 2 2 77 13" xfId="14591" xr:uid="{00000000-0005-0000-0000-000002390000}"/>
    <cellStyle name="Normal 2 2 77 13 10" xfId="14592" xr:uid="{00000000-0005-0000-0000-000003390000}"/>
    <cellStyle name="Normal 2 2 77 13 11" xfId="14593" xr:uid="{00000000-0005-0000-0000-000004390000}"/>
    <cellStyle name="Normal 2 2 77 13 2" xfId="14594" xr:uid="{00000000-0005-0000-0000-000005390000}"/>
    <cellStyle name="Normal 2 2 77 13 2 10" xfId="14595" xr:uid="{00000000-0005-0000-0000-000006390000}"/>
    <cellStyle name="Normal 2 2 77 13 2 11" xfId="14596" xr:uid="{00000000-0005-0000-0000-000007390000}"/>
    <cellStyle name="Normal 2 2 77 13 2 2" xfId="14597" xr:uid="{00000000-0005-0000-0000-000008390000}"/>
    <cellStyle name="Normal 2 2 77 13 2 2 2" xfId="14598" xr:uid="{00000000-0005-0000-0000-000009390000}"/>
    <cellStyle name="Normal 2 2 77 13 2 2 2 2" xfId="14599" xr:uid="{00000000-0005-0000-0000-00000A390000}"/>
    <cellStyle name="Normal 2 2 77 13 2 2 2 3" xfId="14600" xr:uid="{00000000-0005-0000-0000-00000B390000}"/>
    <cellStyle name="Normal 2 2 77 13 2 2 2 4" xfId="14601" xr:uid="{00000000-0005-0000-0000-00000C390000}"/>
    <cellStyle name="Normal 2 2 77 13 2 2 3" xfId="14602" xr:uid="{00000000-0005-0000-0000-00000D390000}"/>
    <cellStyle name="Normal 2 2 77 13 2 2 4" xfId="14603" xr:uid="{00000000-0005-0000-0000-00000E390000}"/>
    <cellStyle name="Normal 2 2 77 13 2 2 5" xfId="14604" xr:uid="{00000000-0005-0000-0000-00000F390000}"/>
    <cellStyle name="Normal 2 2 77 13 2 2 6" xfId="14605" xr:uid="{00000000-0005-0000-0000-000010390000}"/>
    <cellStyle name="Normal 2 2 77 13 2 3" xfId="14606" xr:uid="{00000000-0005-0000-0000-000011390000}"/>
    <cellStyle name="Normal 2 2 77 13 2 4" xfId="14607" xr:uid="{00000000-0005-0000-0000-000012390000}"/>
    <cellStyle name="Normal 2 2 77 13 2 5" xfId="14608" xr:uid="{00000000-0005-0000-0000-000013390000}"/>
    <cellStyle name="Normal 2 2 77 13 2 6" xfId="14609" xr:uid="{00000000-0005-0000-0000-000014390000}"/>
    <cellStyle name="Normal 2 2 77 13 2 7" xfId="14610" xr:uid="{00000000-0005-0000-0000-000015390000}"/>
    <cellStyle name="Normal 2 2 77 13 2 8" xfId="14611" xr:uid="{00000000-0005-0000-0000-000016390000}"/>
    <cellStyle name="Normal 2 2 77 13 2 8 2" xfId="14612" xr:uid="{00000000-0005-0000-0000-000017390000}"/>
    <cellStyle name="Normal 2 2 77 13 2 8 3" xfId="14613" xr:uid="{00000000-0005-0000-0000-000018390000}"/>
    <cellStyle name="Normal 2 2 77 13 2 8 4" xfId="14614" xr:uid="{00000000-0005-0000-0000-000019390000}"/>
    <cellStyle name="Normal 2 2 77 13 2 9" xfId="14615" xr:uid="{00000000-0005-0000-0000-00001A390000}"/>
    <cellStyle name="Normal 2 2 77 13 3" xfId="14616" xr:uid="{00000000-0005-0000-0000-00001B390000}"/>
    <cellStyle name="Normal 2 2 77 13 3 2" xfId="14617" xr:uid="{00000000-0005-0000-0000-00001C390000}"/>
    <cellStyle name="Normal 2 2 77 13 3 2 2" xfId="14618" xr:uid="{00000000-0005-0000-0000-00001D390000}"/>
    <cellStyle name="Normal 2 2 77 13 3 2 3" xfId="14619" xr:uid="{00000000-0005-0000-0000-00001E390000}"/>
    <cellStyle name="Normal 2 2 77 13 3 2 4" xfId="14620" xr:uid="{00000000-0005-0000-0000-00001F390000}"/>
    <cellStyle name="Normal 2 2 77 13 3 3" xfId="14621" xr:uid="{00000000-0005-0000-0000-000020390000}"/>
    <cellStyle name="Normal 2 2 77 13 3 4" xfId="14622" xr:uid="{00000000-0005-0000-0000-000021390000}"/>
    <cellStyle name="Normal 2 2 77 13 3 5" xfId="14623" xr:uid="{00000000-0005-0000-0000-000022390000}"/>
    <cellStyle name="Normal 2 2 77 13 3 6" xfId="14624" xr:uid="{00000000-0005-0000-0000-000023390000}"/>
    <cellStyle name="Normal 2 2 77 13 4" xfId="14625" xr:uid="{00000000-0005-0000-0000-000024390000}"/>
    <cellStyle name="Normal 2 2 77 13 5" xfId="14626" xr:uid="{00000000-0005-0000-0000-000025390000}"/>
    <cellStyle name="Normal 2 2 77 13 6" xfId="14627" xr:uid="{00000000-0005-0000-0000-000026390000}"/>
    <cellStyle name="Normal 2 2 77 13 7" xfId="14628" xr:uid="{00000000-0005-0000-0000-000027390000}"/>
    <cellStyle name="Normal 2 2 77 13 8" xfId="14629" xr:uid="{00000000-0005-0000-0000-000028390000}"/>
    <cellStyle name="Normal 2 2 77 13 8 2" xfId="14630" xr:uid="{00000000-0005-0000-0000-000029390000}"/>
    <cellStyle name="Normal 2 2 77 13 8 3" xfId="14631" xr:uid="{00000000-0005-0000-0000-00002A390000}"/>
    <cellStyle name="Normal 2 2 77 13 8 4" xfId="14632" xr:uid="{00000000-0005-0000-0000-00002B390000}"/>
    <cellStyle name="Normal 2 2 77 13 9" xfId="14633" xr:uid="{00000000-0005-0000-0000-00002C390000}"/>
    <cellStyle name="Normal 2 2 77 14" xfId="14634" xr:uid="{00000000-0005-0000-0000-00002D390000}"/>
    <cellStyle name="Normal 2 2 77 15" xfId="14635" xr:uid="{00000000-0005-0000-0000-00002E390000}"/>
    <cellStyle name="Normal 2 2 77 15 2" xfId="14636" xr:uid="{00000000-0005-0000-0000-00002F390000}"/>
    <cellStyle name="Normal 2 2 77 15 2 2" xfId="14637" xr:uid="{00000000-0005-0000-0000-000030390000}"/>
    <cellStyle name="Normal 2 2 77 15 2 3" xfId="14638" xr:uid="{00000000-0005-0000-0000-000031390000}"/>
    <cellStyle name="Normal 2 2 77 15 2 4" xfId="14639" xr:uid="{00000000-0005-0000-0000-000032390000}"/>
    <cellStyle name="Normal 2 2 77 15 3" xfId="14640" xr:uid="{00000000-0005-0000-0000-000033390000}"/>
    <cellStyle name="Normal 2 2 77 15 4" xfId="14641" xr:uid="{00000000-0005-0000-0000-000034390000}"/>
    <cellStyle name="Normal 2 2 77 15 5" xfId="14642" xr:uid="{00000000-0005-0000-0000-000035390000}"/>
    <cellStyle name="Normal 2 2 77 15 6" xfId="14643" xr:uid="{00000000-0005-0000-0000-000036390000}"/>
    <cellStyle name="Normal 2 2 77 16" xfId="14644" xr:uid="{00000000-0005-0000-0000-000037390000}"/>
    <cellStyle name="Normal 2 2 77 17" xfId="14645" xr:uid="{00000000-0005-0000-0000-000038390000}"/>
    <cellStyle name="Normal 2 2 77 18" xfId="14646" xr:uid="{00000000-0005-0000-0000-000039390000}"/>
    <cellStyle name="Normal 2 2 77 19" xfId="14647" xr:uid="{00000000-0005-0000-0000-00003A390000}"/>
    <cellStyle name="Normal 2 2 77 2" xfId="14648" xr:uid="{00000000-0005-0000-0000-00003B390000}"/>
    <cellStyle name="Normal 2 2 77 2 10" xfId="14649" xr:uid="{00000000-0005-0000-0000-00003C390000}"/>
    <cellStyle name="Normal 2 2 77 2 11" xfId="14650" xr:uid="{00000000-0005-0000-0000-00003D390000}"/>
    <cellStyle name="Normal 2 2 77 2 12" xfId="14651" xr:uid="{00000000-0005-0000-0000-00003E390000}"/>
    <cellStyle name="Normal 2 2 77 2 13" xfId="14652" xr:uid="{00000000-0005-0000-0000-00003F390000}"/>
    <cellStyle name="Normal 2 2 77 2 13 2" xfId="14653" xr:uid="{00000000-0005-0000-0000-000040390000}"/>
    <cellStyle name="Normal 2 2 77 2 13 3" xfId="14654" xr:uid="{00000000-0005-0000-0000-000041390000}"/>
    <cellStyle name="Normal 2 2 77 2 13 4" xfId="14655" xr:uid="{00000000-0005-0000-0000-000042390000}"/>
    <cellStyle name="Normal 2 2 77 2 14" xfId="14656" xr:uid="{00000000-0005-0000-0000-000043390000}"/>
    <cellStyle name="Normal 2 2 77 2 15" xfId="14657" xr:uid="{00000000-0005-0000-0000-000044390000}"/>
    <cellStyle name="Normal 2 2 77 2 16" xfId="14658" xr:uid="{00000000-0005-0000-0000-000045390000}"/>
    <cellStyle name="Normal 2 2 77 2 2" xfId="14659" xr:uid="{00000000-0005-0000-0000-000046390000}"/>
    <cellStyle name="Normal 2 2 77 2 2 10" xfId="14660" xr:uid="{00000000-0005-0000-0000-000047390000}"/>
    <cellStyle name="Normal 2 2 77 2 2 11" xfId="14661" xr:uid="{00000000-0005-0000-0000-000048390000}"/>
    <cellStyle name="Normal 2 2 77 2 2 11 2" xfId="14662" xr:uid="{00000000-0005-0000-0000-000049390000}"/>
    <cellStyle name="Normal 2 2 77 2 2 11 3" xfId="14663" xr:uid="{00000000-0005-0000-0000-00004A390000}"/>
    <cellStyle name="Normal 2 2 77 2 2 11 4" xfId="14664" xr:uid="{00000000-0005-0000-0000-00004B390000}"/>
    <cellStyle name="Normal 2 2 77 2 2 12" xfId="14665" xr:uid="{00000000-0005-0000-0000-00004C390000}"/>
    <cellStyle name="Normal 2 2 77 2 2 13" xfId="14666" xr:uid="{00000000-0005-0000-0000-00004D390000}"/>
    <cellStyle name="Normal 2 2 77 2 2 14" xfId="14667" xr:uid="{00000000-0005-0000-0000-00004E390000}"/>
    <cellStyle name="Normal 2 2 77 2 2 2" xfId="14668" xr:uid="{00000000-0005-0000-0000-00004F390000}"/>
    <cellStyle name="Normal 2 2 77 2 2 2 10" xfId="14669" xr:uid="{00000000-0005-0000-0000-000050390000}"/>
    <cellStyle name="Normal 2 2 77 2 2 2 11" xfId="14670" xr:uid="{00000000-0005-0000-0000-000051390000}"/>
    <cellStyle name="Normal 2 2 77 2 2 2 2" xfId="14671" xr:uid="{00000000-0005-0000-0000-000052390000}"/>
    <cellStyle name="Normal 2 2 77 2 2 2 2 10" xfId="14672" xr:uid="{00000000-0005-0000-0000-000053390000}"/>
    <cellStyle name="Normal 2 2 77 2 2 2 2 11" xfId="14673" xr:uid="{00000000-0005-0000-0000-000054390000}"/>
    <cellStyle name="Normal 2 2 77 2 2 2 2 2" xfId="14674" xr:uid="{00000000-0005-0000-0000-000055390000}"/>
    <cellStyle name="Normal 2 2 77 2 2 2 2 2 2" xfId="14675" xr:uid="{00000000-0005-0000-0000-000056390000}"/>
    <cellStyle name="Normal 2 2 77 2 2 2 2 2 2 2" xfId="14676" xr:uid="{00000000-0005-0000-0000-000057390000}"/>
    <cellStyle name="Normal 2 2 77 2 2 2 2 2 2 3" xfId="14677" xr:uid="{00000000-0005-0000-0000-000058390000}"/>
    <cellStyle name="Normal 2 2 77 2 2 2 2 2 2 4" xfId="14678" xr:uid="{00000000-0005-0000-0000-000059390000}"/>
    <cellStyle name="Normal 2 2 77 2 2 2 2 2 3" xfId="14679" xr:uid="{00000000-0005-0000-0000-00005A390000}"/>
    <cellStyle name="Normal 2 2 77 2 2 2 2 2 4" xfId="14680" xr:uid="{00000000-0005-0000-0000-00005B390000}"/>
    <cellStyle name="Normal 2 2 77 2 2 2 2 2 5" xfId="14681" xr:uid="{00000000-0005-0000-0000-00005C390000}"/>
    <cellStyle name="Normal 2 2 77 2 2 2 2 2 6" xfId="14682" xr:uid="{00000000-0005-0000-0000-00005D390000}"/>
    <cellStyle name="Normal 2 2 77 2 2 2 2 3" xfId="14683" xr:uid="{00000000-0005-0000-0000-00005E390000}"/>
    <cellStyle name="Normal 2 2 77 2 2 2 2 4" xfId="14684" xr:uid="{00000000-0005-0000-0000-00005F390000}"/>
    <cellStyle name="Normal 2 2 77 2 2 2 2 5" xfId="14685" xr:uid="{00000000-0005-0000-0000-000060390000}"/>
    <cellStyle name="Normal 2 2 77 2 2 2 2 6" xfId="14686" xr:uid="{00000000-0005-0000-0000-000061390000}"/>
    <cellStyle name="Normal 2 2 77 2 2 2 2 7" xfId="14687" xr:uid="{00000000-0005-0000-0000-000062390000}"/>
    <cellStyle name="Normal 2 2 77 2 2 2 2 8" xfId="14688" xr:uid="{00000000-0005-0000-0000-000063390000}"/>
    <cellStyle name="Normal 2 2 77 2 2 2 2 8 2" xfId="14689" xr:uid="{00000000-0005-0000-0000-000064390000}"/>
    <cellStyle name="Normal 2 2 77 2 2 2 2 8 3" xfId="14690" xr:uid="{00000000-0005-0000-0000-000065390000}"/>
    <cellStyle name="Normal 2 2 77 2 2 2 2 8 4" xfId="14691" xr:uid="{00000000-0005-0000-0000-000066390000}"/>
    <cellStyle name="Normal 2 2 77 2 2 2 2 9" xfId="14692" xr:uid="{00000000-0005-0000-0000-000067390000}"/>
    <cellStyle name="Normal 2 2 77 2 2 2 3" xfId="14693" xr:uid="{00000000-0005-0000-0000-000068390000}"/>
    <cellStyle name="Normal 2 2 77 2 2 2 3 2" xfId="14694" xr:uid="{00000000-0005-0000-0000-000069390000}"/>
    <cellStyle name="Normal 2 2 77 2 2 2 3 2 2" xfId="14695" xr:uid="{00000000-0005-0000-0000-00006A390000}"/>
    <cellStyle name="Normal 2 2 77 2 2 2 3 2 3" xfId="14696" xr:uid="{00000000-0005-0000-0000-00006B390000}"/>
    <cellStyle name="Normal 2 2 77 2 2 2 3 2 4" xfId="14697" xr:uid="{00000000-0005-0000-0000-00006C390000}"/>
    <cellStyle name="Normal 2 2 77 2 2 2 3 3" xfId="14698" xr:uid="{00000000-0005-0000-0000-00006D390000}"/>
    <cellStyle name="Normal 2 2 77 2 2 2 3 4" xfId="14699" xr:uid="{00000000-0005-0000-0000-00006E390000}"/>
    <cellStyle name="Normal 2 2 77 2 2 2 3 5" xfId="14700" xr:uid="{00000000-0005-0000-0000-00006F390000}"/>
    <cellStyle name="Normal 2 2 77 2 2 2 3 6" xfId="14701" xr:uid="{00000000-0005-0000-0000-000070390000}"/>
    <cellStyle name="Normal 2 2 77 2 2 2 4" xfId="14702" xr:uid="{00000000-0005-0000-0000-000071390000}"/>
    <cellStyle name="Normal 2 2 77 2 2 2 5" xfId="14703" xr:uid="{00000000-0005-0000-0000-000072390000}"/>
    <cellStyle name="Normal 2 2 77 2 2 2 6" xfId="14704" xr:uid="{00000000-0005-0000-0000-000073390000}"/>
    <cellStyle name="Normal 2 2 77 2 2 2 7" xfId="14705" xr:uid="{00000000-0005-0000-0000-000074390000}"/>
    <cellStyle name="Normal 2 2 77 2 2 2 8" xfId="14706" xr:uid="{00000000-0005-0000-0000-000075390000}"/>
    <cellStyle name="Normal 2 2 77 2 2 2 8 2" xfId="14707" xr:uid="{00000000-0005-0000-0000-000076390000}"/>
    <cellStyle name="Normal 2 2 77 2 2 2 8 3" xfId="14708" xr:uid="{00000000-0005-0000-0000-000077390000}"/>
    <cellStyle name="Normal 2 2 77 2 2 2 8 4" xfId="14709" xr:uid="{00000000-0005-0000-0000-000078390000}"/>
    <cellStyle name="Normal 2 2 77 2 2 2 9" xfId="14710" xr:uid="{00000000-0005-0000-0000-000079390000}"/>
    <cellStyle name="Normal 2 2 77 2 2 3" xfId="14711" xr:uid="{00000000-0005-0000-0000-00007A390000}"/>
    <cellStyle name="Normal 2 2 77 2 2 4" xfId="14712" xr:uid="{00000000-0005-0000-0000-00007B390000}"/>
    <cellStyle name="Normal 2 2 77 2 2 5" xfId="14713" xr:uid="{00000000-0005-0000-0000-00007C390000}"/>
    <cellStyle name="Normal 2 2 77 2 2 5 2" xfId="14714" xr:uid="{00000000-0005-0000-0000-00007D390000}"/>
    <cellStyle name="Normal 2 2 77 2 2 5 2 2" xfId="14715" xr:uid="{00000000-0005-0000-0000-00007E390000}"/>
    <cellStyle name="Normal 2 2 77 2 2 5 2 3" xfId="14716" xr:uid="{00000000-0005-0000-0000-00007F390000}"/>
    <cellStyle name="Normal 2 2 77 2 2 5 2 4" xfId="14717" xr:uid="{00000000-0005-0000-0000-000080390000}"/>
    <cellStyle name="Normal 2 2 77 2 2 5 3" xfId="14718" xr:uid="{00000000-0005-0000-0000-000081390000}"/>
    <cellStyle name="Normal 2 2 77 2 2 5 4" xfId="14719" xr:uid="{00000000-0005-0000-0000-000082390000}"/>
    <cellStyle name="Normal 2 2 77 2 2 5 5" xfId="14720" xr:uid="{00000000-0005-0000-0000-000083390000}"/>
    <cellStyle name="Normal 2 2 77 2 2 5 6" xfId="14721" xr:uid="{00000000-0005-0000-0000-000084390000}"/>
    <cellStyle name="Normal 2 2 77 2 2 6" xfId="14722" xr:uid="{00000000-0005-0000-0000-000085390000}"/>
    <cellStyle name="Normal 2 2 77 2 2 7" xfId="14723" xr:uid="{00000000-0005-0000-0000-000086390000}"/>
    <cellStyle name="Normal 2 2 77 2 2 8" xfId="14724" xr:uid="{00000000-0005-0000-0000-000087390000}"/>
    <cellStyle name="Normal 2 2 77 2 2 9" xfId="14725" xr:uid="{00000000-0005-0000-0000-000088390000}"/>
    <cellStyle name="Normal 2 2 77 2 3" xfId="14726" xr:uid="{00000000-0005-0000-0000-000089390000}"/>
    <cellStyle name="Normal 2 2 77 2 4" xfId="14727" xr:uid="{00000000-0005-0000-0000-00008A390000}"/>
    <cellStyle name="Normal 2 2 77 2 5" xfId="14728" xr:uid="{00000000-0005-0000-0000-00008B390000}"/>
    <cellStyle name="Normal 2 2 77 2 5 10" xfId="14729" xr:uid="{00000000-0005-0000-0000-00008C390000}"/>
    <cellStyle name="Normal 2 2 77 2 5 11" xfId="14730" xr:uid="{00000000-0005-0000-0000-00008D390000}"/>
    <cellStyle name="Normal 2 2 77 2 5 2" xfId="14731" xr:uid="{00000000-0005-0000-0000-00008E390000}"/>
    <cellStyle name="Normal 2 2 77 2 5 2 10" xfId="14732" xr:uid="{00000000-0005-0000-0000-00008F390000}"/>
    <cellStyle name="Normal 2 2 77 2 5 2 11" xfId="14733" xr:uid="{00000000-0005-0000-0000-000090390000}"/>
    <cellStyle name="Normal 2 2 77 2 5 2 2" xfId="14734" xr:uid="{00000000-0005-0000-0000-000091390000}"/>
    <cellStyle name="Normal 2 2 77 2 5 2 2 2" xfId="14735" xr:uid="{00000000-0005-0000-0000-000092390000}"/>
    <cellStyle name="Normal 2 2 77 2 5 2 2 2 2" xfId="14736" xr:uid="{00000000-0005-0000-0000-000093390000}"/>
    <cellStyle name="Normal 2 2 77 2 5 2 2 2 3" xfId="14737" xr:uid="{00000000-0005-0000-0000-000094390000}"/>
    <cellStyle name="Normal 2 2 77 2 5 2 2 2 4" xfId="14738" xr:uid="{00000000-0005-0000-0000-000095390000}"/>
    <cellStyle name="Normal 2 2 77 2 5 2 2 3" xfId="14739" xr:uid="{00000000-0005-0000-0000-000096390000}"/>
    <cellStyle name="Normal 2 2 77 2 5 2 2 4" xfId="14740" xr:uid="{00000000-0005-0000-0000-000097390000}"/>
    <cellStyle name="Normal 2 2 77 2 5 2 2 5" xfId="14741" xr:uid="{00000000-0005-0000-0000-000098390000}"/>
    <cellStyle name="Normal 2 2 77 2 5 2 2 6" xfId="14742" xr:uid="{00000000-0005-0000-0000-000099390000}"/>
    <cellStyle name="Normal 2 2 77 2 5 2 3" xfId="14743" xr:uid="{00000000-0005-0000-0000-00009A390000}"/>
    <cellStyle name="Normal 2 2 77 2 5 2 4" xfId="14744" xr:uid="{00000000-0005-0000-0000-00009B390000}"/>
    <cellStyle name="Normal 2 2 77 2 5 2 5" xfId="14745" xr:uid="{00000000-0005-0000-0000-00009C390000}"/>
    <cellStyle name="Normal 2 2 77 2 5 2 6" xfId="14746" xr:uid="{00000000-0005-0000-0000-00009D390000}"/>
    <cellStyle name="Normal 2 2 77 2 5 2 7" xfId="14747" xr:uid="{00000000-0005-0000-0000-00009E390000}"/>
    <cellStyle name="Normal 2 2 77 2 5 2 8" xfId="14748" xr:uid="{00000000-0005-0000-0000-00009F390000}"/>
    <cellStyle name="Normal 2 2 77 2 5 2 8 2" xfId="14749" xr:uid="{00000000-0005-0000-0000-0000A0390000}"/>
    <cellStyle name="Normal 2 2 77 2 5 2 8 3" xfId="14750" xr:uid="{00000000-0005-0000-0000-0000A1390000}"/>
    <cellStyle name="Normal 2 2 77 2 5 2 8 4" xfId="14751" xr:uid="{00000000-0005-0000-0000-0000A2390000}"/>
    <cellStyle name="Normal 2 2 77 2 5 2 9" xfId="14752" xr:uid="{00000000-0005-0000-0000-0000A3390000}"/>
    <cellStyle name="Normal 2 2 77 2 5 3" xfId="14753" xr:uid="{00000000-0005-0000-0000-0000A4390000}"/>
    <cellStyle name="Normal 2 2 77 2 5 3 2" xfId="14754" xr:uid="{00000000-0005-0000-0000-0000A5390000}"/>
    <cellStyle name="Normal 2 2 77 2 5 3 2 2" xfId="14755" xr:uid="{00000000-0005-0000-0000-0000A6390000}"/>
    <cellStyle name="Normal 2 2 77 2 5 3 2 3" xfId="14756" xr:uid="{00000000-0005-0000-0000-0000A7390000}"/>
    <cellStyle name="Normal 2 2 77 2 5 3 2 4" xfId="14757" xr:uid="{00000000-0005-0000-0000-0000A8390000}"/>
    <cellStyle name="Normal 2 2 77 2 5 3 3" xfId="14758" xr:uid="{00000000-0005-0000-0000-0000A9390000}"/>
    <cellStyle name="Normal 2 2 77 2 5 3 4" xfId="14759" xr:uid="{00000000-0005-0000-0000-0000AA390000}"/>
    <cellStyle name="Normal 2 2 77 2 5 3 5" xfId="14760" xr:uid="{00000000-0005-0000-0000-0000AB390000}"/>
    <cellStyle name="Normal 2 2 77 2 5 3 6" xfId="14761" xr:uid="{00000000-0005-0000-0000-0000AC390000}"/>
    <cellStyle name="Normal 2 2 77 2 5 4" xfId="14762" xr:uid="{00000000-0005-0000-0000-0000AD390000}"/>
    <cellStyle name="Normal 2 2 77 2 5 5" xfId="14763" xr:uid="{00000000-0005-0000-0000-0000AE390000}"/>
    <cellStyle name="Normal 2 2 77 2 5 6" xfId="14764" xr:uid="{00000000-0005-0000-0000-0000AF390000}"/>
    <cellStyle name="Normal 2 2 77 2 5 7" xfId="14765" xr:uid="{00000000-0005-0000-0000-0000B0390000}"/>
    <cellStyle name="Normal 2 2 77 2 5 8" xfId="14766" xr:uid="{00000000-0005-0000-0000-0000B1390000}"/>
    <cellStyle name="Normal 2 2 77 2 5 8 2" xfId="14767" xr:uid="{00000000-0005-0000-0000-0000B2390000}"/>
    <cellStyle name="Normal 2 2 77 2 5 8 3" xfId="14768" xr:uid="{00000000-0005-0000-0000-0000B3390000}"/>
    <cellStyle name="Normal 2 2 77 2 5 8 4" xfId="14769" xr:uid="{00000000-0005-0000-0000-0000B4390000}"/>
    <cellStyle name="Normal 2 2 77 2 5 9" xfId="14770" xr:uid="{00000000-0005-0000-0000-0000B5390000}"/>
    <cellStyle name="Normal 2 2 77 2 6" xfId="14771" xr:uid="{00000000-0005-0000-0000-0000B6390000}"/>
    <cellStyle name="Normal 2 2 77 2 7" xfId="14772" xr:uid="{00000000-0005-0000-0000-0000B7390000}"/>
    <cellStyle name="Normal 2 2 77 2 7 2" xfId="14773" xr:uid="{00000000-0005-0000-0000-0000B8390000}"/>
    <cellStyle name="Normal 2 2 77 2 7 2 2" xfId="14774" xr:uid="{00000000-0005-0000-0000-0000B9390000}"/>
    <cellStyle name="Normal 2 2 77 2 7 2 3" xfId="14775" xr:uid="{00000000-0005-0000-0000-0000BA390000}"/>
    <cellStyle name="Normal 2 2 77 2 7 2 4" xfId="14776" xr:uid="{00000000-0005-0000-0000-0000BB390000}"/>
    <cellStyle name="Normal 2 2 77 2 7 3" xfId="14777" xr:uid="{00000000-0005-0000-0000-0000BC390000}"/>
    <cellStyle name="Normal 2 2 77 2 7 4" xfId="14778" xr:uid="{00000000-0005-0000-0000-0000BD390000}"/>
    <cellStyle name="Normal 2 2 77 2 7 5" xfId="14779" xr:uid="{00000000-0005-0000-0000-0000BE390000}"/>
    <cellStyle name="Normal 2 2 77 2 7 6" xfId="14780" xr:uid="{00000000-0005-0000-0000-0000BF390000}"/>
    <cellStyle name="Normal 2 2 77 2 8" xfId="14781" xr:uid="{00000000-0005-0000-0000-0000C0390000}"/>
    <cellStyle name="Normal 2 2 77 2 9" xfId="14782" xr:uid="{00000000-0005-0000-0000-0000C1390000}"/>
    <cellStyle name="Normal 2 2 77 20" xfId="14783" xr:uid="{00000000-0005-0000-0000-0000C2390000}"/>
    <cellStyle name="Normal 2 2 77 21" xfId="14784" xr:uid="{00000000-0005-0000-0000-0000C3390000}"/>
    <cellStyle name="Normal 2 2 77 21 2" xfId="14785" xr:uid="{00000000-0005-0000-0000-0000C4390000}"/>
    <cellStyle name="Normal 2 2 77 21 3" xfId="14786" xr:uid="{00000000-0005-0000-0000-0000C5390000}"/>
    <cellStyle name="Normal 2 2 77 21 4" xfId="14787" xr:uid="{00000000-0005-0000-0000-0000C6390000}"/>
    <cellStyle name="Normal 2 2 77 22" xfId="14788" xr:uid="{00000000-0005-0000-0000-0000C7390000}"/>
    <cellStyle name="Normal 2 2 77 23" xfId="14789" xr:uid="{00000000-0005-0000-0000-0000C8390000}"/>
    <cellStyle name="Normal 2 2 77 24" xfId="14790" xr:uid="{00000000-0005-0000-0000-0000C9390000}"/>
    <cellStyle name="Normal 2 2 77 3" xfId="14791" xr:uid="{00000000-0005-0000-0000-0000CA390000}"/>
    <cellStyle name="Normal 2 2 77 4" xfId="14792" xr:uid="{00000000-0005-0000-0000-0000CB390000}"/>
    <cellStyle name="Normal 2 2 77 5" xfId="14793" xr:uid="{00000000-0005-0000-0000-0000CC390000}"/>
    <cellStyle name="Normal 2 2 77 6" xfId="14794" xr:uid="{00000000-0005-0000-0000-0000CD390000}"/>
    <cellStyle name="Normal 2 2 77 7" xfId="14795" xr:uid="{00000000-0005-0000-0000-0000CE390000}"/>
    <cellStyle name="Normal 2 2 77 8" xfId="14796" xr:uid="{00000000-0005-0000-0000-0000CF390000}"/>
    <cellStyle name="Normal 2 2 77 9" xfId="14797" xr:uid="{00000000-0005-0000-0000-0000D0390000}"/>
    <cellStyle name="Normal 2 2 78" xfId="14798" xr:uid="{00000000-0005-0000-0000-0000D1390000}"/>
    <cellStyle name="Normal 2 2 78 10" xfId="14799" xr:uid="{00000000-0005-0000-0000-0000D2390000}"/>
    <cellStyle name="Normal 2 2 78 11" xfId="14800" xr:uid="{00000000-0005-0000-0000-0000D3390000}"/>
    <cellStyle name="Normal 2 2 78 12" xfId="14801" xr:uid="{00000000-0005-0000-0000-0000D4390000}"/>
    <cellStyle name="Normal 2 2 78 13" xfId="14802" xr:uid="{00000000-0005-0000-0000-0000D5390000}"/>
    <cellStyle name="Normal 2 2 78 13 2" xfId="14803" xr:uid="{00000000-0005-0000-0000-0000D6390000}"/>
    <cellStyle name="Normal 2 2 78 13 3" xfId="14804" xr:uid="{00000000-0005-0000-0000-0000D7390000}"/>
    <cellStyle name="Normal 2 2 78 13 4" xfId="14805" xr:uid="{00000000-0005-0000-0000-0000D8390000}"/>
    <cellStyle name="Normal 2 2 78 14" xfId="14806" xr:uid="{00000000-0005-0000-0000-0000D9390000}"/>
    <cellStyle name="Normal 2 2 78 15" xfId="14807" xr:uid="{00000000-0005-0000-0000-0000DA390000}"/>
    <cellStyle name="Normal 2 2 78 16" xfId="14808" xr:uid="{00000000-0005-0000-0000-0000DB390000}"/>
    <cellStyle name="Normal 2 2 78 2" xfId="14809" xr:uid="{00000000-0005-0000-0000-0000DC390000}"/>
    <cellStyle name="Normal 2 2 78 2 10" xfId="14810" xr:uid="{00000000-0005-0000-0000-0000DD390000}"/>
    <cellStyle name="Normal 2 2 78 2 11" xfId="14811" xr:uid="{00000000-0005-0000-0000-0000DE390000}"/>
    <cellStyle name="Normal 2 2 78 2 11 2" xfId="14812" xr:uid="{00000000-0005-0000-0000-0000DF390000}"/>
    <cellStyle name="Normal 2 2 78 2 11 3" xfId="14813" xr:uid="{00000000-0005-0000-0000-0000E0390000}"/>
    <cellStyle name="Normal 2 2 78 2 11 4" xfId="14814" xr:uid="{00000000-0005-0000-0000-0000E1390000}"/>
    <cellStyle name="Normal 2 2 78 2 12" xfId="14815" xr:uid="{00000000-0005-0000-0000-0000E2390000}"/>
    <cellStyle name="Normal 2 2 78 2 13" xfId="14816" xr:uid="{00000000-0005-0000-0000-0000E3390000}"/>
    <cellStyle name="Normal 2 2 78 2 14" xfId="14817" xr:uid="{00000000-0005-0000-0000-0000E4390000}"/>
    <cellStyle name="Normal 2 2 78 2 2" xfId="14818" xr:uid="{00000000-0005-0000-0000-0000E5390000}"/>
    <cellStyle name="Normal 2 2 78 2 2 10" xfId="14819" xr:uid="{00000000-0005-0000-0000-0000E6390000}"/>
    <cellStyle name="Normal 2 2 78 2 2 11" xfId="14820" xr:uid="{00000000-0005-0000-0000-0000E7390000}"/>
    <cellStyle name="Normal 2 2 78 2 2 2" xfId="14821" xr:uid="{00000000-0005-0000-0000-0000E8390000}"/>
    <cellStyle name="Normal 2 2 78 2 2 2 10" xfId="14822" xr:uid="{00000000-0005-0000-0000-0000E9390000}"/>
    <cellStyle name="Normal 2 2 78 2 2 2 11" xfId="14823" xr:uid="{00000000-0005-0000-0000-0000EA390000}"/>
    <cellStyle name="Normal 2 2 78 2 2 2 2" xfId="14824" xr:uid="{00000000-0005-0000-0000-0000EB390000}"/>
    <cellStyle name="Normal 2 2 78 2 2 2 2 2" xfId="14825" xr:uid="{00000000-0005-0000-0000-0000EC390000}"/>
    <cellStyle name="Normal 2 2 78 2 2 2 2 2 2" xfId="14826" xr:uid="{00000000-0005-0000-0000-0000ED390000}"/>
    <cellStyle name="Normal 2 2 78 2 2 2 2 2 3" xfId="14827" xr:uid="{00000000-0005-0000-0000-0000EE390000}"/>
    <cellStyle name="Normal 2 2 78 2 2 2 2 2 4" xfId="14828" xr:uid="{00000000-0005-0000-0000-0000EF390000}"/>
    <cellStyle name="Normal 2 2 78 2 2 2 2 3" xfId="14829" xr:uid="{00000000-0005-0000-0000-0000F0390000}"/>
    <cellStyle name="Normal 2 2 78 2 2 2 2 4" xfId="14830" xr:uid="{00000000-0005-0000-0000-0000F1390000}"/>
    <cellStyle name="Normal 2 2 78 2 2 2 2 5" xfId="14831" xr:uid="{00000000-0005-0000-0000-0000F2390000}"/>
    <cellStyle name="Normal 2 2 78 2 2 2 2 6" xfId="14832" xr:uid="{00000000-0005-0000-0000-0000F3390000}"/>
    <cellStyle name="Normal 2 2 78 2 2 2 3" xfId="14833" xr:uid="{00000000-0005-0000-0000-0000F4390000}"/>
    <cellStyle name="Normal 2 2 78 2 2 2 4" xfId="14834" xr:uid="{00000000-0005-0000-0000-0000F5390000}"/>
    <cellStyle name="Normal 2 2 78 2 2 2 5" xfId="14835" xr:uid="{00000000-0005-0000-0000-0000F6390000}"/>
    <cellStyle name="Normal 2 2 78 2 2 2 6" xfId="14836" xr:uid="{00000000-0005-0000-0000-0000F7390000}"/>
    <cellStyle name="Normal 2 2 78 2 2 2 7" xfId="14837" xr:uid="{00000000-0005-0000-0000-0000F8390000}"/>
    <cellStyle name="Normal 2 2 78 2 2 2 8" xfId="14838" xr:uid="{00000000-0005-0000-0000-0000F9390000}"/>
    <cellStyle name="Normal 2 2 78 2 2 2 8 2" xfId="14839" xr:uid="{00000000-0005-0000-0000-0000FA390000}"/>
    <cellStyle name="Normal 2 2 78 2 2 2 8 3" xfId="14840" xr:uid="{00000000-0005-0000-0000-0000FB390000}"/>
    <cellStyle name="Normal 2 2 78 2 2 2 8 4" xfId="14841" xr:uid="{00000000-0005-0000-0000-0000FC390000}"/>
    <cellStyle name="Normal 2 2 78 2 2 2 9" xfId="14842" xr:uid="{00000000-0005-0000-0000-0000FD390000}"/>
    <cellStyle name="Normal 2 2 78 2 2 3" xfId="14843" xr:uid="{00000000-0005-0000-0000-0000FE390000}"/>
    <cellStyle name="Normal 2 2 78 2 2 3 2" xfId="14844" xr:uid="{00000000-0005-0000-0000-0000FF390000}"/>
    <cellStyle name="Normal 2 2 78 2 2 3 2 2" xfId="14845" xr:uid="{00000000-0005-0000-0000-0000003A0000}"/>
    <cellStyle name="Normal 2 2 78 2 2 3 2 3" xfId="14846" xr:uid="{00000000-0005-0000-0000-0000013A0000}"/>
    <cellStyle name="Normal 2 2 78 2 2 3 2 4" xfId="14847" xr:uid="{00000000-0005-0000-0000-0000023A0000}"/>
    <cellStyle name="Normal 2 2 78 2 2 3 3" xfId="14848" xr:uid="{00000000-0005-0000-0000-0000033A0000}"/>
    <cellStyle name="Normal 2 2 78 2 2 3 4" xfId="14849" xr:uid="{00000000-0005-0000-0000-0000043A0000}"/>
    <cellStyle name="Normal 2 2 78 2 2 3 5" xfId="14850" xr:uid="{00000000-0005-0000-0000-0000053A0000}"/>
    <cellStyle name="Normal 2 2 78 2 2 3 6" xfId="14851" xr:uid="{00000000-0005-0000-0000-0000063A0000}"/>
    <cellStyle name="Normal 2 2 78 2 2 4" xfId="14852" xr:uid="{00000000-0005-0000-0000-0000073A0000}"/>
    <cellStyle name="Normal 2 2 78 2 2 5" xfId="14853" xr:uid="{00000000-0005-0000-0000-0000083A0000}"/>
    <cellStyle name="Normal 2 2 78 2 2 6" xfId="14854" xr:uid="{00000000-0005-0000-0000-0000093A0000}"/>
    <cellStyle name="Normal 2 2 78 2 2 7" xfId="14855" xr:uid="{00000000-0005-0000-0000-00000A3A0000}"/>
    <cellStyle name="Normal 2 2 78 2 2 8" xfId="14856" xr:uid="{00000000-0005-0000-0000-00000B3A0000}"/>
    <cellStyle name="Normal 2 2 78 2 2 8 2" xfId="14857" xr:uid="{00000000-0005-0000-0000-00000C3A0000}"/>
    <cellStyle name="Normal 2 2 78 2 2 8 3" xfId="14858" xr:uid="{00000000-0005-0000-0000-00000D3A0000}"/>
    <cellStyle name="Normal 2 2 78 2 2 8 4" xfId="14859" xr:uid="{00000000-0005-0000-0000-00000E3A0000}"/>
    <cellStyle name="Normal 2 2 78 2 2 9" xfId="14860" xr:uid="{00000000-0005-0000-0000-00000F3A0000}"/>
    <cellStyle name="Normal 2 2 78 2 3" xfId="14861" xr:uid="{00000000-0005-0000-0000-0000103A0000}"/>
    <cellStyle name="Normal 2 2 78 2 4" xfId="14862" xr:uid="{00000000-0005-0000-0000-0000113A0000}"/>
    <cellStyle name="Normal 2 2 78 2 5" xfId="14863" xr:uid="{00000000-0005-0000-0000-0000123A0000}"/>
    <cellStyle name="Normal 2 2 78 2 5 2" xfId="14864" xr:uid="{00000000-0005-0000-0000-0000133A0000}"/>
    <cellStyle name="Normal 2 2 78 2 5 2 2" xfId="14865" xr:uid="{00000000-0005-0000-0000-0000143A0000}"/>
    <cellStyle name="Normal 2 2 78 2 5 2 3" xfId="14866" xr:uid="{00000000-0005-0000-0000-0000153A0000}"/>
    <cellStyle name="Normal 2 2 78 2 5 2 4" xfId="14867" xr:uid="{00000000-0005-0000-0000-0000163A0000}"/>
    <cellStyle name="Normal 2 2 78 2 5 3" xfId="14868" xr:uid="{00000000-0005-0000-0000-0000173A0000}"/>
    <cellStyle name="Normal 2 2 78 2 5 4" xfId="14869" xr:uid="{00000000-0005-0000-0000-0000183A0000}"/>
    <cellStyle name="Normal 2 2 78 2 5 5" xfId="14870" xr:uid="{00000000-0005-0000-0000-0000193A0000}"/>
    <cellStyle name="Normal 2 2 78 2 5 6" xfId="14871" xr:uid="{00000000-0005-0000-0000-00001A3A0000}"/>
    <cellStyle name="Normal 2 2 78 2 6" xfId="14872" xr:uid="{00000000-0005-0000-0000-00001B3A0000}"/>
    <cellStyle name="Normal 2 2 78 2 7" xfId="14873" xr:uid="{00000000-0005-0000-0000-00001C3A0000}"/>
    <cellStyle name="Normal 2 2 78 2 8" xfId="14874" xr:uid="{00000000-0005-0000-0000-00001D3A0000}"/>
    <cellStyle name="Normal 2 2 78 2 9" xfId="14875" xr:uid="{00000000-0005-0000-0000-00001E3A0000}"/>
    <cellStyle name="Normal 2 2 78 3" xfId="14876" xr:uid="{00000000-0005-0000-0000-00001F3A0000}"/>
    <cellStyle name="Normal 2 2 78 4" xfId="14877" xr:uid="{00000000-0005-0000-0000-0000203A0000}"/>
    <cellStyle name="Normal 2 2 78 5" xfId="14878" xr:uid="{00000000-0005-0000-0000-0000213A0000}"/>
    <cellStyle name="Normal 2 2 78 5 10" xfId="14879" xr:uid="{00000000-0005-0000-0000-0000223A0000}"/>
    <cellStyle name="Normal 2 2 78 5 11" xfId="14880" xr:uid="{00000000-0005-0000-0000-0000233A0000}"/>
    <cellStyle name="Normal 2 2 78 5 2" xfId="14881" xr:uid="{00000000-0005-0000-0000-0000243A0000}"/>
    <cellStyle name="Normal 2 2 78 5 2 10" xfId="14882" xr:uid="{00000000-0005-0000-0000-0000253A0000}"/>
    <cellStyle name="Normal 2 2 78 5 2 11" xfId="14883" xr:uid="{00000000-0005-0000-0000-0000263A0000}"/>
    <cellStyle name="Normal 2 2 78 5 2 2" xfId="14884" xr:uid="{00000000-0005-0000-0000-0000273A0000}"/>
    <cellStyle name="Normal 2 2 78 5 2 2 2" xfId="14885" xr:uid="{00000000-0005-0000-0000-0000283A0000}"/>
    <cellStyle name="Normal 2 2 78 5 2 2 2 2" xfId="14886" xr:uid="{00000000-0005-0000-0000-0000293A0000}"/>
    <cellStyle name="Normal 2 2 78 5 2 2 2 3" xfId="14887" xr:uid="{00000000-0005-0000-0000-00002A3A0000}"/>
    <cellStyle name="Normal 2 2 78 5 2 2 2 4" xfId="14888" xr:uid="{00000000-0005-0000-0000-00002B3A0000}"/>
    <cellStyle name="Normal 2 2 78 5 2 2 3" xfId="14889" xr:uid="{00000000-0005-0000-0000-00002C3A0000}"/>
    <cellStyle name="Normal 2 2 78 5 2 2 4" xfId="14890" xr:uid="{00000000-0005-0000-0000-00002D3A0000}"/>
    <cellStyle name="Normal 2 2 78 5 2 2 5" xfId="14891" xr:uid="{00000000-0005-0000-0000-00002E3A0000}"/>
    <cellStyle name="Normal 2 2 78 5 2 2 6" xfId="14892" xr:uid="{00000000-0005-0000-0000-00002F3A0000}"/>
    <cellStyle name="Normal 2 2 78 5 2 3" xfId="14893" xr:uid="{00000000-0005-0000-0000-0000303A0000}"/>
    <cellStyle name="Normal 2 2 78 5 2 4" xfId="14894" xr:uid="{00000000-0005-0000-0000-0000313A0000}"/>
    <cellStyle name="Normal 2 2 78 5 2 5" xfId="14895" xr:uid="{00000000-0005-0000-0000-0000323A0000}"/>
    <cellStyle name="Normal 2 2 78 5 2 6" xfId="14896" xr:uid="{00000000-0005-0000-0000-0000333A0000}"/>
    <cellStyle name="Normal 2 2 78 5 2 7" xfId="14897" xr:uid="{00000000-0005-0000-0000-0000343A0000}"/>
    <cellStyle name="Normal 2 2 78 5 2 8" xfId="14898" xr:uid="{00000000-0005-0000-0000-0000353A0000}"/>
    <cellStyle name="Normal 2 2 78 5 2 8 2" xfId="14899" xr:uid="{00000000-0005-0000-0000-0000363A0000}"/>
    <cellStyle name="Normal 2 2 78 5 2 8 3" xfId="14900" xr:uid="{00000000-0005-0000-0000-0000373A0000}"/>
    <cellStyle name="Normal 2 2 78 5 2 8 4" xfId="14901" xr:uid="{00000000-0005-0000-0000-0000383A0000}"/>
    <cellStyle name="Normal 2 2 78 5 2 9" xfId="14902" xr:uid="{00000000-0005-0000-0000-0000393A0000}"/>
    <cellStyle name="Normal 2 2 78 5 3" xfId="14903" xr:uid="{00000000-0005-0000-0000-00003A3A0000}"/>
    <cellStyle name="Normal 2 2 78 5 3 2" xfId="14904" xr:uid="{00000000-0005-0000-0000-00003B3A0000}"/>
    <cellStyle name="Normal 2 2 78 5 3 2 2" xfId="14905" xr:uid="{00000000-0005-0000-0000-00003C3A0000}"/>
    <cellStyle name="Normal 2 2 78 5 3 2 3" xfId="14906" xr:uid="{00000000-0005-0000-0000-00003D3A0000}"/>
    <cellStyle name="Normal 2 2 78 5 3 2 4" xfId="14907" xr:uid="{00000000-0005-0000-0000-00003E3A0000}"/>
    <cellStyle name="Normal 2 2 78 5 3 3" xfId="14908" xr:uid="{00000000-0005-0000-0000-00003F3A0000}"/>
    <cellStyle name="Normal 2 2 78 5 3 4" xfId="14909" xr:uid="{00000000-0005-0000-0000-0000403A0000}"/>
    <cellStyle name="Normal 2 2 78 5 3 5" xfId="14910" xr:uid="{00000000-0005-0000-0000-0000413A0000}"/>
    <cellStyle name="Normal 2 2 78 5 3 6" xfId="14911" xr:uid="{00000000-0005-0000-0000-0000423A0000}"/>
    <cellStyle name="Normal 2 2 78 5 4" xfId="14912" xr:uid="{00000000-0005-0000-0000-0000433A0000}"/>
    <cellStyle name="Normal 2 2 78 5 5" xfId="14913" xr:uid="{00000000-0005-0000-0000-0000443A0000}"/>
    <cellStyle name="Normal 2 2 78 5 6" xfId="14914" xr:uid="{00000000-0005-0000-0000-0000453A0000}"/>
    <cellStyle name="Normal 2 2 78 5 7" xfId="14915" xr:uid="{00000000-0005-0000-0000-0000463A0000}"/>
    <cellStyle name="Normal 2 2 78 5 8" xfId="14916" xr:uid="{00000000-0005-0000-0000-0000473A0000}"/>
    <cellStyle name="Normal 2 2 78 5 8 2" xfId="14917" xr:uid="{00000000-0005-0000-0000-0000483A0000}"/>
    <cellStyle name="Normal 2 2 78 5 8 3" xfId="14918" xr:uid="{00000000-0005-0000-0000-0000493A0000}"/>
    <cellStyle name="Normal 2 2 78 5 8 4" xfId="14919" xr:uid="{00000000-0005-0000-0000-00004A3A0000}"/>
    <cellStyle name="Normal 2 2 78 5 9" xfId="14920" xr:uid="{00000000-0005-0000-0000-00004B3A0000}"/>
    <cellStyle name="Normal 2 2 78 6" xfId="14921" xr:uid="{00000000-0005-0000-0000-00004C3A0000}"/>
    <cellStyle name="Normal 2 2 78 7" xfId="14922" xr:uid="{00000000-0005-0000-0000-00004D3A0000}"/>
    <cellStyle name="Normal 2 2 78 7 2" xfId="14923" xr:uid="{00000000-0005-0000-0000-00004E3A0000}"/>
    <cellStyle name="Normal 2 2 78 7 2 2" xfId="14924" xr:uid="{00000000-0005-0000-0000-00004F3A0000}"/>
    <cellStyle name="Normal 2 2 78 7 2 3" xfId="14925" xr:uid="{00000000-0005-0000-0000-0000503A0000}"/>
    <cellStyle name="Normal 2 2 78 7 2 4" xfId="14926" xr:uid="{00000000-0005-0000-0000-0000513A0000}"/>
    <cellStyle name="Normal 2 2 78 7 3" xfId="14927" xr:uid="{00000000-0005-0000-0000-0000523A0000}"/>
    <cellStyle name="Normal 2 2 78 7 4" xfId="14928" xr:uid="{00000000-0005-0000-0000-0000533A0000}"/>
    <cellStyle name="Normal 2 2 78 7 5" xfId="14929" xr:uid="{00000000-0005-0000-0000-0000543A0000}"/>
    <cellStyle name="Normal 2 2 78 7 6" xfId="14930" xr:uid="{00000000-0005-0000-0000-0000553A0000}"/>
    <cellStyle name="Normal 2 2 78 8" xfId="14931" xr:uid="{00000000-0005-0000-0000-0000563A0000}"/>
    <cellStyle name="Normal 2 2 78 9" xfId="14932" xr:uid="{00000000-0005-0000-0000-0000573A0000}"/>
    <cellStyle name="Normal 2 2 79" xfId="14933" xr:uid="{00000000-0005-0000-0000-0000583A0000}"/>
    <cellStyle name="Normal 2 2 8" xfId="14934" xr:uid="{00000000-0005-0000-0000-0000593A0000}"/>
    <cellStyle name="Normal 2 2 8 2" xfId="14935" xr:uid="{00000000-0005-0000-0000-00005A3A0000}"/>
    <cellStyle name="Normal 2 2 80" xfId="14936" xr:uid="{00000000-0005-0000-0000-00005B3A0000}"/>
    <cellStyle name="Normal 2 2 81" xfId="14937" xr:uid="{00000000-0005-0000-0000-00005C3A0000}"/>
    <cellStyle name="Normal 2 2 82" xfId="14938" xr:uid="{00000000-0005-0000-0000-00005D3A0000}"/>
    <cellStyle name="Normal 2 2 83" xfId="14939" xr:uid="{00000000-0005-0000-0000-00005E3A0000}"/>
    <cellStyle name="Normal 2 2 84" xfId="14940" xr:uid="{00000000-0005-0000-0000-00005F3A0000}"/>
    <cellStyle name="Normal 2 2 85" xfId="14941" xr:uid="{00000000-0005-0000-0000-0000603A0000}"/>
    <cellStyle name="Normal 2 2 86" xfId="14942" xr:uid="{00000000-0005-0000-0000-0000613A0000}"/>
    <cellStyle name="Normal 2 2 86 10" xfId="14943" xr:uid="{00000000-0005-0000-0000-0000623A0000}"/>
    <cellStyle name="Normal 2 2 86 11" xfId="14944" xr:uid="{00000000-0005-0000-0000-0000633A0000}"/>
    <cellStyle name="Normal 2 2 86 11 2" xfId="14945" xr:uid="{00000000-0005-0000-0000-0000643A0000}"/>
    <cellStyle name="Normal 2 2 86 11 3" xfId="14946" xr:uid="{00000000-0005-0000-0000-0000653A0000}"/>
    <cellStyle name="Normal 2 2 86 11 4" xfId="14947" xr:uid="{00000000-0005-0000-0000-0000663A0000}"/>
    <cellStyle name="Normal 2 2 86 12" xfId="14948" xr:uid="{00000000-0005-0000-0000-0000673A0000}"/>
    <cellStyle name="Normal 2 2 86 13" xfId="14949" xr:uid="{00000000-0005-0000-0000-0000683A0000}"/>
    <cellStyle name="Normal 2 2 86 14" xfId="14950" xr:uid="{00000000-0005-0000-0000-0000693A0000}"/>
    <cellStyle name="Normal 2 2 86 2" xfId="14951" xr:uid="{00000000-0005-0000-0000-00006A3A0000}"/>
    <cellStyle name="Normal 2 2 86 2 10" xfId="14952" xr:uid="{00000000-0005-0000-0000-00006B3A0000}"/>
    <cellStyle name="Normal 2 2 86 2 11" xfId="14953" xr:uid="{00000000-0005-0000-0000-00006C3A0000}"/>
    <cellStyle name="Normal 2 2 86 2 2" xfId="14954" xr:uid="{00000000-0005-0000-0000-00006D3A0000}"/>
    <cellStyle name="Normal 2 2 86 2 2 10" xfId="14955" xr:uid="{00000000-0005-0000-0000-00006E3A0000}"/>
    <cellStyle name="Normal 2 2 86 2 2 11" xfId="14956" xr:uid="{00000000-0005-0000-0000-00006F3A0000}"/>
    <cellStyle name="Normal 2 2 86 2 2 2" xfId="14957" xr:uid="{00000000-0005-0000-0000-0000703A0000}"/>
    <cellStyle name="Normal 2 2 86 2 2 2 2" xfId="14958" xr:uid="{00000000-0005-0000-0000-0000713A0000}"/>
    <cellStyle name="Normal 2 2 86 2 2 2 2 2" xfId="14959" xr:uid="{00000000-0005-0000-0000-0000723A0000}"/>
    <cellStyle name="Normal 2 2 86 2 2 2 2 3" xfId="14960" xr:uid="{00000000-0005-0000-0000-0000733A0000}"/>
    <cellStyle name="Normal 2 2 86 2 2 2 2 4" xfId="14961" xr:uid="{00000000-0005-0000-0000-0000743A0000}"/>
    <cellStyle name="Normal 2 2 86 2 2 2 3" xfId="14962" xr:uid="{00000000-0005-0000-0000-0000753A0000}"/>
    <cellStyle name="Normal 2 2 86 2 2 2 4" xfId="14963" xr:uid="{00000000-0005-0000-0000-0000763A0000}"/>
    <cellStyle name="Normal 2 2 86 2 2 2 5" xfId="14964" xr:uid="{00000000-0005-0000-0000-0000773A0000}"/>
    <cellStyle name="Normal 2 2 86 2 2 2 6" xfId="14965" xr:uid="{00000000-0005-0000-0000-0000783A0000}"/>
    <cellStyle name="Normal 2 2 86 2 2 3" xfId="14966" xr:uid="{00000000-0005-0000-0000-0000793A0000}"/>
    <cellStyle name="Normal 2 2 86 2 2 4" xfId="14967" xr:uid="{00000000-0005-0000-0000-00007A3A0000}"/>
    <cellStyle name="Normal 2 2 86 2 2 5" xfId="14968" xr:uid="{00000000-0005-0000-0000-00007B3A0000}"/>
    <cellStyle name="Normal 2 2 86 2 2 6" xfId="14969" xr:uid="{00000000-0005-0000-0000-00007C3A0000}"/>
    <cellStyle name="Normal 2 2 86 2 2 7" xfId="14970" xr:uid="{00000000-0005-0000-0000-00007D3A0000}"/>
    <cellStyle name="Normal 2 2 86 2 2 8" xfId="14971" xr:uid="{00000000-0005-0000-0000-00007E3A0000}"/>
    <cellStyle name="Normal 2 2 86 2 2 8 2" xfId="14972" xr:uid="{00000000-0005-0000-0000-00007F3A0000}"/>
    <cellStyle name="Normal 2 2 86 2 2 8 3" xfId="14973" xr:uid="{00000000-0005-0000-0000-0000803A0000}"/>
    <cellStyle name="Normal 2 2 86 2 2 8 4" xfId="14974" xr:uid="{00000000-0005-0000-0000-0000813A0000}"/>
    <cellStyle name="Normal 2 2 86 2 2 9" xfId="14975" xr:uid="{00000000-0005-0000-0000-0000823A0000}"/>
    <cellStyle name="Normal 2 2 86 2 3" xfId="14976" xr:uid="{00000000-0005-0000-0000-0000833A0000}"/>
    <cellStyle name="Normal 2 2 86 2 3 2" xfId="14977" xr:uid="{00000000-0005-0000-0000-0000843A0000}"/>
    <cellStyle name="Normal 2 2 86 2 3 2 2" xfId="14978" xr:uid="{00000000-0005-0000-0000-0000853A0000}"/>
    <cellStyle name="Normal 2 2 86 2 3 2 3" xfId="14979" xr:uid="{00000000-0005-0000-0000-0000863A0000}"/>
    <cellStyle name="Normal 2 2 86 2 3 2 4" xfId="14980" xr:uid="{00000000-0005-0000-0000-0000873A0000}"/>
    <cellStyle name="Normal 2 2 86 2 3 3" xfId="14981" xr:uid="{00000000-0005-0000-0000-0000883A0000}"/>
    <cellStyle name="Normal 2 2 86 2 3 4" xfId="14982" xr:uid="{00000000-0005-0000-0000-0000893A0000}"/>
    <cellStyle name="Normal 2 2 86 2 3 5" xfId="14983" xr:uid="{00000000-0005-0000-0000-00008A3A0000}"/>
    <cellStyle name="Normal 2 2 86 2 3 6" xfId="14984" xr:uid="{00000000-0005-0000-0000-00008B3A0000}"/>
    <cellStyle name="Normal 2 2 86 2 4" xfId="14985" xr:uid="{00000000-0005-0000-0000-00008C3A0000}"/>
    <cellStyle name="Normal 2 2 86 2 5" xfId="14986" xr:uid="{00000000-0005-0000-0000-00008D3A0000}"/>
    <cellStyle name="Normal 2 2 86 2 6" xfId="14987" xr:uid="{00000000-0005-0000-0000-00008E3A0000}"/>
    <cellStyle name="Normal 2 2 86 2 7" xfId="14988" xr:uid="{00000000-0005-0000-0000-00008F3A0000}"/>
    <cellStyle name="Normal 2 2 86 2 8" xfId="14989" xr:uid="{00000000-0005-0000-0000-0000903A0000}"/>
    <cellStyle name="Normal 2 2 86 2 8 2" xfId="14990" xr:uid="{00000000-0005-0000-0000-0000913A0000}"/>
    <cellStyle name="Normal 2 2 86 2 8 3" xfId="14991" xr:uid="{00000000-0005-0000-0000-0000923A0000}"/>
    <cellStyle name="Normal 2 2 86 2 8 4" xfId="14992" xr:uid="{00000000-0005-0000-0000-0000933A0000}"/>
    <cellStyle name="Normal 2 2 86 2 9" xfId="14993" xr:uid="{00000000-0005-0000-0000-0000943A0000}"/>
    <cellStyle name="Normal 2 2 86 3" xfId="14994" xr:uid="{00000000-0005-0000-0000-0000953A0000}"/>
    <cellStyle name="Normal 2 2 86 4" xfId="14995" xr:uid="{00000000-0005-0000-0000-0000963A0000}"/>
    <cellStyle name="Normal 2 2 86 5" xfId="14996" xr:uid="{00000000-0005-0000-0000-0000973A0000}"/>
    <cellStyle name="Normal 2 2 86 5 2" xfId="14997" xr:uid="{00000000-0005-0000-0000-0000983A0000}"/>
    <cellStyle name="Normal 2 2 86 5 2 2" xfId="14998" xr:uid="{00000000-0005-0000-0000-0000993A0000}"/>
    <cellStyle name="Normal 2 2 86 5 2 3" xfId="14999" xr:uid="{00000000-0005-0000-0000-00009A3A0000}"/>
    <cellStyle name="Normal 2 2 86 5 2 4" xfId="15000" xr:uid="{00000000-0005-0000-0000-00009B3A0000}"/>
    <cellStyle name="Normal 2 2 86 5 3" xfId="15001" xr:uid="{00000000-0005-0000-0000-00009C3A0000}"/>
    <cellStyle name="Normal 2 2 86 5 4" xfId="15002" xr:uid="{00000000-0005-0000-0000-00009D3A0000}"/>
    <cellStyle name="Normal 2 2 86 5 5" xfId="15003" xr:uid="{00000000-0005-0000-0000-00009E3A0000}"/>
    <cellStyle name="Normal 2 2 86 5 6" xfId="15004" xr:uid="{00000000-0005-0000-0000-00009F3A0000}"/>
    <cellStyle name="Normal 2 2 86 6" xfId="15005" xr:uid="{00000000-0005-0000-0000-0000A03A0000}"/>
    <cellStyle name="Normal 2 2 86 7" xfId="15006" xr:uid="{00000000-0005-0000-0000-0000A13A0000}"/>
    <cellStyle name="Normal 2 2 86 8" xfId="15007" xr:uid="{00000000-0005-0000-0000-0000A23A0000}"/>
    <cellStyle name="Normal 2 2 86 9" xfId="15008" xr:uid="{00000000-0005-0000-0000-0000A33A0000}"/>
    <cellStyle name="Normal 2 2 87" xfId="15009" xr:uid="{00000000-0005-0000-0000-0000A43A0000}"/>
    <cellStyle name="Normal 2 2 88" xfId="15010" xr:uid="{00000000-0005-0000-0000-0000A53A0000}"/>
    <cellStyle name="Normal 2 2 88 10" xfId="15011" xr:uid="{00000000-0005-0000-0000-0000A63A0000}"/>
    <cellStyle name="Normal 2 2 88 11" xfId="15012" xr:uid="{00000000-0005-0000-0000-0000A73A0000}"/>
    <cellStyle name="Normal 2 2 88 2" xfId="15013" xr:uid="{00000000-0005-0000-0000-0000A83A0000}"/>
    <cellStyle name="Normal 2 2 88 2 10" xfId="15014" xr:uid="{00000000-0005-0000-0000-0000A93A0000}"/>
    <cellStyle name="Normal 2 2 88 2 11" xfId="15015" xr:uid="{00000000-0005-0000-0000-0000AA3A0000}"/>
    <cellStyle name="Normal 2 2 88 2 2" xfId="15016" xr:uid="{00000000-0005-0000-0000-0000AB3A0000}"/>
    <cellStyle name="Normal 2 2 88 2 2 2" xfId="15017" xr:uid="{00000000-0005-0000-0000-0000AC3A0000}"/>
    <cellStyle name="Normal 2 2 88 2 2 2 2" xfId="15018" xr:uid="{00000000-0005-0000-0000-0000AD3A0000}"/>
    <cellStyle name="Normal 2 2 88 2 2 2 3" xfId="15019" xr:uid="{00000000-0005-0000-0000-0000AE3A0000}"/>
    <cellStyle name="Normal 2 2 88 2 2 2 4" xfId="15020" xr:uid="{00000000-0005-0000-0000-0000AF3A0000}"/>
    <cellStyle name="Normal 2 2 88 2 2 3" xfId="15021" xr:uid="{00000000-0005-0000-0000-0000B03A0000}"/>
    <cellStyle name="Normal 2 2 88 2 2 4" xfId="15022" xr:uid="{00000000-0005-0000-0000-0000B13A0000}"/>
    <cellStyle name="Normal 2 2 88 2 2 5" xfId="15023" xr:uid="{00000000-0005-0000-0000-0000B23A0000}"/>
    <cellStyle name="Normal 2 2 88 2 2 6" xfId="15024" xr:uid="{00000000-0005-0000-0000-0000B33A0000}"/>
    <cellStyle name="Normal 2 2 88 2 3" xfId="15025" xr:uid="{00000000-0005-0000-0000-0000B43A0000}"/>
    <cellStyle name="Normal 2 2 88 2 4" xfId="15026" xr:uid="{00000000-0005-0000-0000-0000B53A0000}"/>
    <cellStyle name="Normal 2 2 88 2 5" xfId="15027" xr:uid="{00000000-0005-0000-0000-0000B63A0000}"/>
    <cellStyle name="Normal 2 2 88 2 6" xfId="15028" xr:uid="{00000000-0005-0000-0000-0000B73A0000}"/>
    <cellStyle name="Normal 2 2 88 2 7" xfId="15029" xr:uid="{00000000-0005-0000-0000-0000B83A0000}"/>
    <cellStyle name="Normal 2 2 88 2 8" xfId="15030" xr:uid="{00000000-0005-0000-0000-0000B93A0000}"/>
    <cellStyle name="Normal 2 2 88 2 8 2" xfId="15031" xr:uid="{00000000-0005-0000-0000-0000BA3A0000}"/>
    <cellStyle name="Normal 2 2 88 2 8 3" xfId="15032" xr:uid="{00000000-0005-0000-0000-0000BB3A0000}"/>
    <cellStyle name="Normal 2 2 88 2 8 4" xfId="15033" xr:uid="{00000000-0005-0000-0000-0000BC3A0000}"/>
    <cellStyle name="Normal 2 2 88 2 9" xfId="15034" xr:uid="{00000000-0005-0000-0000-0000BD3A0000}"/>
    <cellStyle name="Normal 2 2 88 3" xfId="15035" xr:uid="{00000000-0005-0000-0000-0000BE3A0000}"/>
    <cellStyle name="Normal 2 2 88 3 2" xfId="15036" xr:uid="{00000000-0005-0000-0000-0000BF3A0000}"/>
    <cellStyle name="Normal 2 2 88 3 2 2" xfId="15037" xr:uid="{00000000-0005-0000-0000-0000C03A0000}"/>
    <cellStyle name="Normal 2 2 88 3 2 3" xfId="15038" xr:uid="{00000000-0005-0000-0000-0000C13A0000}"/>
    <cellStyle name="Normal 2 2 88 3 2 4" xfId="15039" xr:uid="{00000000-0005-0000-0000-0000C23A0000}"/>
    <cellStyle name="Normal 2 2 88 3 3" xfId="15040" xr:uid="{00000000-0005-0000-0000-0000C33A0000}"/>
    <cellStyle name="Normal 2 2 88 3 4" xfId="15041" xr:uid="{00000000-0005-0000-0000-0000C43A0000}"/>
    <cellStyle name="Normal 2 2 88 3 5" xfId="15042" xr:uid="{00000000-0005-0000-0000-0000C53A0000}"/>
    <cellStyle name="Normal 2 2 88 3 6" xfId="15043" xr:uid="{00000000-0005-0000-0000-0000C63A0000}"/>
    <cellStyle name="Normal 2 2 88 4" xfId="15044" xr:uid="{00000000-0005-0000-0000-0000C73A0000}"/>
    <cellStyle name="Normal 2 2 88 5" xfId="15045" xr:uid="{00000000-0005-0000-0000-0000C83A0000}"/>
    <cellStyle name="Normal 2 2 88 6" xfId="15046" xr:uid="{00000000-0005-0000-0000-0000C93A0000}"/>
    <cellStyle name="Normal 2 2 88 7" xfId="15047" xr:uid="{00000000-0005-0000-0000-0000CA3A0000}"/>
    <cellStyle name="Normal 2 2 88 8" xfId="15048" xr:uid="{00000000-0005-0000-0000-0000CB3A0000}"/>
    <cellStyle name="Normal 2 2 88 8 2" xfId="15049" xr:uid="{00000000-0005-0000-0000-0000CC3A0000}"/>
    <cellStyle name="Normal 2 2 88 8 3" xfId="15050" xr:uid="{00000000-0005-0000-0000-0000CD3A0000}"/>
    <cellStyle name="Normal 2 2 88 8 4" xfId="15051" xr:uid="{00000000-0005-0000-0000-0000CE3A0000}"/>
    <cellStyle name="Normal 2 2 88 9" xfId="15052" xr:uid="{00000000-0005-0000-0000-0000CF3A0000}"/>
    <cellStyle name="Normal 2 2 89" xfId="15053" xr:uid="{00000000-0005-0000-0000-0000D03A0000}"/>
    <cellStyle name="Normal 2 2 9" xfId="15054" xr:uid="{00000000-0005-0000-0000-0000D13A0000}"/>
    <cellStyle name="Normal 2 2 9 2" xfId="15055" xr:uid="{00000000-0005-0000-0000-0000D23A0000}"/>
    <cellStyle name="Normal 2 2 90" xfId="15056" xr:uid="{00000000-0005-0000-0000-0000D33A0000}"/>
    <cellStyle name="Normal 2 2 90 2" xfId="15057" xr:uid="{00000000-0005-0000-0000-0000D43A0000}"/>
    <cellStyle name="Normal 2 2 90 2 2" xfId="15058" xr:uid="{00000000-0005-0000-0000-0000D53A0000}"/>
    <cellStyle name="Normal 2 2 90 2 3" xfId="15059" xr:uid="{00000000-0005-0000-0000-0000D63A0000}"/>
    <cellStyle name="Normal 2 2 90 2 4" xfId="15060" xr:uid="{00000000-0005-0000-0000-0000D73A0000}"/>
    <cellStyle name="Normal 2 2 90 3" xfId="15061" xr:uid="{00000000-0005-0000-0000-0000D83A0000}"/>
    <cellStyle name="Normal 2 2 90 4" xfId="15062" xr:uid="{00000000-0005-0000-0000-0000D93A0000}"/>
    <cellStyle name="Normal 2 2 90 5" xfId="15063" xr:uid="{00000000-0005-0000-0000-0000DA3A0000}"/>
    <cellStyle name="Normal 2 2 90 6" xfId="15064" xr:uid="{00000000-0005-0000-0000-0000DB3A0000}"/>
    <cellStyle name="Normal 2 2 91" xfId="15065" xr:uid="{00000000-0005-0000-0000-0000DC3A0000}"/>
    <cellStyle name="Normal 2 2 92" xfId="15066" xr:uid="{00000000-0005-0000-0000-0000DD3A0000}"/>
    <cellStyle name="Normal 2 2 93" xfId="15067" xr:uid="{00000000-0005-0000-0000-0000DE3A0000}"/>
    <cellStyle name="Normal 2 2 94" xfId="15068" xr:uid="{00000000-0005-0000-0000-0000DF3A0000}"/>
    <cellStyle name="Normal 2 2 95" xfId="15069" xr:uid="{00000000-0005-0000-0000-0000E03A0000}"/>
    <cellStyle name="Normal 2 2 96" xfId="15070" xr:uid="{00000000-0005-0000-0000-0000E13A0000}"/>
    <cellStyle name="Normal 2 2 96 2" xfId="15071" xr:uid="{00000000-0005-0000-0000-0000E23A0000}"/>
    <cellStyle name="Normal 2 2 96 3" xfId="15072" xr:uid="{00000000-0005-0000-0000-0000E33A0000}"/>
    <cellStyle name="Normal 2 2 96 4" xfId="15073" xr:uid="{00000000-0005-0000-0000-0000E43A0000}"/>
    <cellStyle name="Normal 2 2 97" xfId="15074" xr:uid="{00000000-0005-0000-0000-0000E53A0000}"/>
    <cellStyle name="Normal 2 2 98" xfId="15075" xr:uid="{00000000-0005-0000-0000-0000E63A0000}"/>
    <cellStyle name="Normal 2 2 99" xfId="15076" xr:uid="{00000000-0005-0000-0000-0000E73A0000}"/>
    <cellStyle name="Normal 2 20" xfId="15077" xr:uid="{00000000-0005-0000-0000-0000E83A0000}"/>
    <cellStyle name="Normal 2 20 2" xfId="15078" xr:uid="{00000000-0005-0000-0000-0000E93A0000}"/>
    <cellStyle name="Normal 2 20 3" xfId="15079" xr:uid="{00000000-0005-0000-0000-0000EA3A0000}"/>
    <cellStyle name="Normal 2 200" xfId="15080" xr:uid="{00000000-0005-0000-0000-0000EB3A0000}"/>
    <cellStyle name="Normal 2 201" xfId="15081" xr:uid="{00000000-0005-0000-0000-0000EC3A0000}"/>
    <cellStyle name="Normal 2 202" xfId="15082" xr:uid="{00000000-0005-0000-0000-0000ED3A0000}"/>
    <cellStyle name="Normal 2 203" xfId="15083" xr:uid="{00000000-0005-0000-0000-0000EE3A0000}"/>
    <cellStyle name="Normal 2 204" xfId="15084" xr:uid="{00000000-0005-0000-0000-0000EF3A0000}"/>
    <cellStyle name="Normal 2 205" xfId="15085" xr:uid="{00000000-0005-0000-0000-0000F03A0000}"/>
    <cellStyle name="Normal 2 206" xfId="15086" xr:uid="{00000000-0005-0000-0000-0000F13A0000}"/>
    <cellStyle name="Normal 2 207" xfId="15087" xr:uid="{00000000-0005-0000-0000-0000F23A0000}"/>
    <cellStyle name="Normal 2 208" xfId="15088" xr:uid="{00000000-0005-0000-0000-0000F33A0000}"/>
    <cellStyle name="Normal 2 209" xfId="15089" xr:uid="{00000000-0005-0000-0000-0000F43A0000}"/>
    <cellStyle name="Normal 2 21" xfId="15090" xr:uid="{00000000-0005-0000-0000-0000F53A0000}"/>
    <cellStyle name="Normal 2 21 2" xfId="15091" xr:uid="{00000000-0005-0000-0000-0000F63A0000}"/>
    <cellStyle name="Normal 2 21 3" xfId="15092" xr:uid="{00000000-0005-0000-0000-0000F73A0000}"/>
    <cellStyle name="Normal 2 210" xfId="15093" xr:uid="{00000000-0005-0000-0000-0000F83A0000}"/>
    <cellStyle name="Normal 2 211" xfId="15094" xr:uid="{00000000-0005-0000-0000-0000F93A0000}"/>
    <cellStyle name="Normal 2 212" xfId="15095" xr:uid="{00000000-0005-0000-0000-0000FA3A0000}"/>
    <cellStyle name="Normal 2 213" xfId="15096" xr:uid="{00000000-0005-0000-0000-0000FB3A0000}"/>
    <cellStyle name="Normal 2 214" xfId="15097" xr:uid="{00000000-0005-0000-0000-0000FC3A0000}"/>
    <cellStyle name="Normal 2 215" xfId="15098" xr:uid="{00000000-0005-0000-0000-0000FD3A0000}"/>
    <cellStyle name="Normal 2 216" xfId="15099" xr:uid="{00000000-0005-0000-0000-0000FE3A0000}"/>
    <cellStyle name="Normal 2 217" xfId="15100" xr:uid="{00000000-0005-0000-0000-0000FF3A0000}"/>
    <cellStyle name="Normal 2 218" xfId="15101" xr:uid="{00000000-0005-0000-0000-0000003B0000}"/>
    <cellStyle name="Normal 2 219" xfId="15102" xr:uid="{00000000-0005-0000-0000-0000013B0000}"/>
    <cellStyle name="Normal 2 22" xfId="15103" xr:uid="{00000000-0005-0000-0000-0000023B0000}"/>
    <cellStyle name="Normal 2 22 2" xfId="15104" xr:uid="{00000000-0005-0000-0000-0000033B0000}"/>
    <cellStyle name="Normal 2 22 3" xfId="15105" xr:uid="{00000000-0005-0000-0000-0000043B0000}"/>
    <cellStyle name="Normal 2 220" xfId="15106" xr:uid="{00000000-0005-0000-0000-0000053B0000}"/>
    <cellStyle name="Normal 2 221" xfId="15107" xr:uid="{00000000-0005-0000-0000-0000063B0000}"/>
    <cellStyle name="Normal 2 222" xfId="15108" xr:uid="{00000000-0005-0000-0000-0000073B0000}"/>
    <cellStyle name="Normal 2 223" xfId="15109" xr:uid="{00000000-0005-0000-0000-0000083B0000}"/>
    <cellStyle name="Normal 2 224" xfId="15110" xr:uid="{00000000-0005-0000-0000-0000093B0000}"/>
    <cellStyle name="Normal 2 225" xfId="15111" xr:uid="{00000000-0005-0000-0000-00000A3B0000}"/>
    <cellStyle name="Normal 2 226" xfId="15112" xr:uid="{00000000-0005-0000-0000-00000B3B0000}"/>
    <cellStyle name="Normal 2 227" xfId="15113" xr:uid="{00000000-0005-0000-0000-00000C3B0000}"/>
    <cellStyle name="Normal 2 228" xfId="15114" xr:uid="{00000000-0005-0000-0000-00000D3B0000}"/>
    <cellStyle name="Normal 2 229" xfId="15115" xr:uid="{00000000-0005-0000-0000-00000E3B0000}"/>
    <cellStyle name="Normal 2 23" xfId="15116" xr:uid="{00000000-0005-0000-0000-00000F3B0000}"/>
    <cellStyle name="Normal 2 23 2" xfId="15117" xr:uid="{00000000-0005-0000-0000-0000103B0000}"/>
    <cellStyle name="Normal 2 23 3" xfId="15118" xr:uid="{00000000-0005-0000-0000-0000113B0000}"/>
    <cellStyle name="Normal 2 230" xfId="15119" xr:uid="{00000000-0005-0000-0000-0000123B0000}"/>
    <cellStyle name="Normal 2 231" xfId="15120" xr:uid="{00000000-0005-0000-0000-0000133B0000}"/>
    <cellStyle name="Normal 2 232" xfId="15121" xr:uid="{00000000-0005-0000-0000-0000143B0000}"/>
    <cellStyle name="Normal 2 233" xfId="15122" xr:uid="{00000000-0005-0000-0000-0000153B0000}"/>
    <cellStyle name="Normal 2 234" xfId="15123" xr:uid="{00000000-0005-0000-0000-0000163B0000}"/>
    <cellStyle name="Normal 2 235" xfId="15124" xr:uid="{00000000-0005-0000-0000-0000173B0000}"/>
    <cellStyle name="Normal 2 236" xfId="15125" xr:uid="{00000000-0005-0000-0000-0000183B0000}"/>
    <cellStyle name="Normal 2 237" xfId="15126" xr:uid="{00000000-0005-0000-0000-0000193B0000}"/>
    <cellStyle name="Normal 2 238" xfId="15127" xr:uid="{00000000-0005-0000-0000-00001A3B0000}"/>
    <cellStyle name="Normal 2 239" xfId="15128" xr:uid="{00000000-0005-0000-0000-00001B3B0000}"/>
    <cellStyle name="Normal 2 24" xfId="15129" xr:uid="{00000000-0005-0000-0000-00001C3B0000}"/>
    <cellStyle name="Normal 2 24 2" xfId="15130" xr:uid="{00000000-0005-0000-0000-00001D3B0000}"/>
    <cellStyle name="Normal 2 240" xfId="15131" xr:uid="{00000000-0005-0000-0000-00001E3B0000}"/>
    <cellStyle name="Normal 2 241" xfId="15132" xr:uid="{00000000-0005-0000-0000-00001F3B0000}"/>
    <cellStyle name="Normal 2 25" xfId="15133" xr:uid="{00000000-0005-0000-0000-0000203B0000}"/>
    <cellStyle name="Normal 2 25 2" xfId="15134" xr:uid="{00000000-0005-0000-0000-0000213B0000}"/>
    <cellStyle name="Normal 2 26" xfId="15135" xr:uid="{00000000-0005-0000-0000-0000223B0000}"/>
    <cellStyle name="Normal 2 26 2" xfId="15136" xr:uid="{00000000-0005-0000-0000-0000233B0000}"/>
    <cellStyle name="Normal 2 27" xfId="15137" xr:uid="{00000000-0005-0000-0000-0000243B0000}"/>
    <cellStyle name="Normal 2 27 2" xfId="15138" xr:uid="{00000000-0005-0000-0000-0000253B0000}"/>
    <cellStyle name="Normal 2 27 3" xfId="15139" xr:uid="{00000000-0005-0000-0000-0000263B0000}"/>
    <cellStyle name="Normal 2 28" xfId="15140" xr:uid="{00000000-0005-0000-0000-0000273B0000}"/>
    <cellStyle name="Normal 2 28 2" xfId="15141" xr:uid="{00000000-0005-0000-0000-0000283B0000}"/>
    <cellStyle name="Normal 2 28 3" xfId="15142" xr:uid="{00000000-0005-0000-0000-0000293B0000}"/>
    <cellStyle name="Normal 2 29" xfId="15143" xr:uid="{00000000-0005-0000-0000-00002A3B0000}"/>
    <cellStyle name="Normal 2 29 2" xfId="15144" xr:uid="{00000000-0005-0000-0000-00002B3B0000}"/>
    <cellStyle name="Normal 2 29 3" xfId="15145" xr:uid="{00000000-0005-0000-0000-00002C3B0000}"/>
    <cellStyle name="Normal 2 3" xfId="15146" xr:uid="{00000000-0005-0000-0000-00002D3B0000}"/>
    <cellStyle name="Normal 2 3 10" xfId="15147" xr:uid="{00000000-0005-0000-0000-00002E3B0000}"/>
    <cellStyle name="Normal 2 3 10 2" xfId="15148" xr:uid="{00000000-0005-0000-0000-00002F3B0000}"/>
    <cellStyle name="Normal 2 3 10 3" xfId="15149" xr:uid="{00000000-0005-0000-0000-0000303B0000}"/>
    <cellStyle name="Normal 2 3 10 3 2" xfId="15150" xr:uid="{00000000-0005-0000-0000-0000313B0000}"/>
    <cellStyle name="Normal 2 3 10 4" xfId="15151" xr:uid="{00000000-0005-0000-0000-0000323B0000}"/>
    <cellStyle name="Normal 2 3 10 5" xfId="15152" xr:uid="{00000000-0005-0000-0000-0000333B0000}"/>
    <cellStyle name="Normal 2 3 10 6" xfId="15153" xr:uid="{00000000-0005-0000-0000-0000343B0000}"/>
    <cellStyle name="Normal 2 3 11" xfId="15154" xr:uid="{00000000-0005-0000-0000-0000353B0000}"/>
    <cellStyle name="Normal 2 3 11 10" xfId="15155" xr:uid="{00000000-0005-0000-0000-0000363B0000}"/>
    <cellStyle name="Normal 2 3 11 11" xfId="15156" xr:uid="{00000000-0005-0000-0000-0000373B0000}"/>
    <cellStyle name="Normal 2 3 11 12" xfId="15157" xr:uid="{00000000-0005-0000-0000-0000383B0000}"/>
    <cellStyle name="Normal 2 3 11 13" xfId="15158" xr:uid="{00000000-0005-0000-0000-0000393B0000}"/>
    <cellStyle name="Normal 2 3 11 14" xfId="15159" xr:uid="{00000000-0005-0000-0000-00003A3B0000}"/>
    <cellStyle name="Normal 2 3 11 2" xfId="15160" xr:uid="{00000000-0005-0000-0000-00003B3B0000}"/>
    <cellStyle name="Normal 2 3 11 2 2" xfId="15161" xr:uid="{00000000-0005-0000-0000-00003C3B0000}"/>
    <cellStyle name="Normal 2 3 11 2 2 2" xfId="15162" xr:uid="{00000000-0005-0000-0000-00003D3B0000}"/>
    <cellStyle name="Normal 2 3 11 2 2 2 2" xfId="15163" xr:uid="{00000000-0005-0000-0000-00003E3B0000}"/>
    <cellStyle name="Normal 2 3 11 2 2 2 3" xfId="15164" xr:uid="{00000000-0005-0000-0000-00003F3B0000}"/>
    <cellStyle name="Normal 2 3 11 2 2 2 4" xfId="15165" xr:uid="{00000000-0005-0000-0000-0000403B0000}"/>
    <cellStyle name="Normal 2 3 11 2 2 2 5" xfId="15166" xr:uid="{00000000-0005-0000-0000-0000413B0000}"/>
    <cellStyle name="Normal 2 3 11 2 2 2 6" xfId="15167" xr:uid="{00000000-0005-0000-0000-0000423B0000}"/>
    <cellStyle name="Normal 2 3 11 2 2 3" xfId="15168" xr:uid="{00000000-0005-0000-0000-0000433B0000}"/>
    <cellStyle name="Normal 2 3 11 2 2 4" xfId="15169" xr:uid="{00000000-0005-0000-0000-0000443B0000}"/>
    <cellStyle name="Normal 2 3 11 2 2 5" xfId="15170" xr:uid="{00000000-0005-0000-0000-0000453B0000}"/>
    <cellStyle name="Normal 2 3 11 2 2 6" xfId="15171" xr:uid="{00000000-0005-0000-0000-0000463B0000}"/>
    <cellStyle name="Normal 2 3 11 2 3" xfId="15172" xr:uid="{00000000-0005-0000-0000-0000473B0000}"/>
    <cellStyle name="Normal 2 3 11 2 4" xfId="15173" xr:uid="{00000000-0005-0000-0000-0000483B0000}"/>
    <cellStyle name="Normal 2 3 11 2 5" xfId="15174" xr:uid="{00000000-0005-0000-0000-0000493B0000}"/>
    <cellStyle name="Normal 2 3 11 2 6" xfId="15175" xr:uid="{00000000-0005-0000-0000-00004A3B0000}"/>
    <cellStyle name="Normal 2 3 11 2 7" xfId="15176" xr:uid="{00000000-0005-0000-0000-00004B3B0000}"/>
    <cellStyle name="Normal 2 3 11 2 8" xfId="15177" xr:uid="{00000000-0005-0000-0000-00004C3B0000}"/>
    <cellStyle name="Normal 2 3 11 2 9" xfId="15178" xr:uid="{00000000-0005-0000-0000-00004D3B0000}"/>
    <cellStyle name="Normal 2 3 11 3" xfId="15179" xr:uid="{00000000-0005-0000-0000-00004E3B0000}"/>
    <cellStyle name="Normal 2 3 11 3 2" xfId="15180" xr:uid="{00000000-0005-0000-0000-00004F3B0000}"/>
    <cellStyle name="Normal 2 3 11 3 2 2" xfId="15181" xr:uid="{00000000-0005-0000-0000-0000503B0000}"/>
    <cellStyle name="Normal 2 3 11 3 2 3" xfId="15182" xr:uid="{00000000-0005-0000-0000-0000513B0000}"/>
    <cellStyle name="Normal 2 3 11 3 2 4" xfId="15183" xr:uid="{00000000-0005-0000-0000-0000523B0000}"/>
    <cellStyle name="Normal 2 3 11 3 2 5" xfId="15184" xr:uid="{00000000-0005-0000-0000-0000533B0000}"/>
    <cellStyle name="Normal 2 3 11 3 2 6" xfId="15185" xr:uid="{00000000-0005-0000-0000-0000543B0000}"/>
    <cellStyle name="Normal 2 3 11 3 3" xfId="15186" xr:uid="{00000000-0005-0000-0000-0000553B0000}"/>
    <cellStyle name="Normal 2 3 11 3 4" xfId="15187" xr:uid="{00000000-0005-0000-0000-0000563B0000}"/>
    <cellStyle name="Normal 2 3 11 3 5" xfId="15188" xr:uid="{00000000-0005-0000-0000-0000573B0000}"/>
    <cellStyle name="Normal 2 3 11 3 6" xfId="15189" xr:uid="{00000000-0005-0000-0000-0000583B0000}"/>
    <cellStyle name="Normal 2 3 11 4" xfId="15190" xr:uid="{00000000-0005-0000-0000-0000593B0000}"/>
    <cellStyle name="Normal 2 3 11 5" xfId="15191" xr:uid="{00000000-0005-0000-0000-00005A3B0000}"/>
    <cellStyle name="Normal 2 3 11 6" xfId="15192" xr:uid="{00000000-0005-0000-0000-00005B3B0000}"/>
    <cellStyle name="Normal 2 3 11 7" xfId="15193" xr:uid="{00000000-0005-0000-0000-00005C3B0000}"/>
    <cellStyle name="Normal 2 3 11 8" xfId="15194" xr:uid="{00000000-0005-0000-0000-00005D3B0000}"/>
    <cellStyle name="Normal 2 3 11 9" xfId="15195" xr:uid="{00000000-0005-0000-0000-00005E3B0000}"/>
    <cellStyle name="Normal 2 3 12" xfId="15196" xr:uid="{00000000-0005-0000-0000-00005F3B0000}"/>
    <cellStyle name="Normal 2 3 12 10" xfId="15197" xr:uid="{00000000-0005-0000-0000-0000603B0000}"/>
    <cellStyle name="Normal 2 3 12 11" xfId="15198" xr:uid="{00000000-0005-0000-0000-0000613B0000}"/>
    <cellStyle name="Normal 2 3 12 12" xfId="15199" xr:uid="{00000000-0005-0000-0000-0000623B0000}"/>
    <cellStyle name="Normal 2 3 12 13" xfId="15200" xr:uid="{00000000-0005-0000-0000-0000633B0000}"/>
    <cellStyle name="Normal 2 3 12 2" xfId="15201" xr:uid="{00000000-0005-0000-0000-0000643B0000}"/>
    <cellStyle name="Normal 2 3 12 2 2" xfId="15202" xr:uid="{00000000-0005-0000-0000-0000653B0000}"/>
    <cellStyle name="Normal 2 3 12 2 3" xfId="15203" xr:uid="{00000000-0005-0000-0000-0000663B0000}"/>
    <cellStyle name="Normal 2 3 12 2 4" xfId="15204" xr:uid="{00000000-0005-0000-0000-0000673B0000}"/>
    <cellStyle name="Normal 2 3 12 2 5" xfId="15205" xr:uid="{00000000-0005-0000-0000-0000683B0000}"/>
    <cellStyle name="Normal 2 3 12 3" xfId="15206" xr:uid="{00000000-0005-0000-0000-0000693B0000}"/>
    <cellStyle name="Normal 2 3 12 3 2" xfId="15207" xr:uid="{00000000-0005-0000-0000-00006A3B0000}"/>
    <cellStyle name="Normal 2 3 12 3 3" xfId="15208" xr:uid="{00000000-0005-0000-0000-00006B3B0000}"/>
    <cellStyle name="Normal 2 3 12 3 4" xfId="15209" xr:uid="{00000000-0005-0000-0000-00006C3B0000}"/>
    <cellStyle name="Normal 2 3 12 3 5" xfId="15210" xr:uid="{00000000-0005-0000-0000-00006D3B0000}"/>
    <cellStyle name="Normal 2 3 12 4" xfId="15211" xr:uid="{00000000-0005-0000-0000-00006E3B0000}"/>
    <cellStyle name="Normal 2 3 12 5" xfId="15212" xr:uid="{00000000-0005-0000-0000-00006F3B0000}"/>
    <cellStyle name="Normal 2 3 12 6" xfId="15213" xr:uid="{00000000-0005-0000-0000-0000703B0000}"/>
    <cellStyle name="Normal 2 3 12 7" xfId="15214" xr:uid="{00000000-0005-0000-0000-0000713B0000}"/>
    <cellStyle name="Normal 2 3 12 8" xfId="15215" xr:uid="{00000000-0005-0000-0000-0000723B0000}"/>
    <cellStyle name="Normal 2 3 12 9" xfId="15216" xr:uid="{00000000-0005-0000-0000-0000733B0000}"/>
    <cellStyle name="Normal 2 3 13" xfId="15217" xr:uid="{00000000-0005-0000-0000-0000743B0000}"/>
    <cellStyle name="Normal 2 3 13 2" xfId="15218" xr:uid="{00000000-0005-0000-0000-0000753B0000}"/>
    <cellStyle name="Normal 2 3 13 3" xfId="15219" xr:uid="{00000000-0005-0000-0000-0000763B0000}"/>
    <cellStyle name="Normal 2 3 13 4" xfId="15220" xr:uid="{00000000-0005-0000-0000-0000773B0000}"/>
    <cellStyle name="Normal 2 3 13 5" xfId="15221" xr:uid="{00000000-0005-0000-0000-0000783B0000}"/>
    <cellStyle name="Normal 2 3 13 6" xfId="15222" xr:uid="{00000000-0005-0000-0000-0000793B0000}"/>
    <cellStyle name="Normal 2 3 14" xfId="15223" xr:uid="{00000000-0005-0000-0000-00007A3B0000}"/>
    <cellStyle name="Normal 2 3 14 10" xfId="15224" xr:uid="{00000000-0005-0000-0000-00007B3B0000}"/>
    <cellStyle name="Normal 2 3 14 11" xfId="15225" xr:uid="{00000000-0005-0000-0000-00007C3B0000}"/>
    <cellStyle name="Normal 2 3 14 2" xfId="15226" xr:uid="{00000000-0005-0000-0000-00007D3B0000}"/>
    <cellStyle name="Normal 2 3 14 2 2" xfId="15227" xr:uid="{00000000-0005-0000-0000-00007E3B0000}"/>
    <cellStyle name="Normal 2 3 14 2 3" xfId="15228" xr:uid="{00000000-0005-0000-0000-00007F3B0000}"/>
    <cellStyle name="Normal 2 3 14 2 4" xfId="15229" xr:uid="{00000000-0005-0000-0000-0000803B0000}"/>
    <cellStyle name="Normal 2 3 14 2 5" xfId="15230" xr:uid="{00000000-0005-0000-0000-0000813B0000}"/>
    <cellStyle name="Normal 2 3 14 2 6" xfId="15231" xr:uid="{00000000-0005-0000-0000-0000823B0000}"/>
    <cellStyle name="Normal 2 3 14 3" xfId="15232" xr:uid="{00000000-0005-0000-0000-0000833B0000}"/>
    <cellStyle name="Normal 2 3 14 4" xfId="15233" xr:uid="{00000000-0005-0000-0000-0000843B0000}"/>
    <cellStyle name="Normal 2 3 14 5" xfId="15234" xr:uid="{00000000-0005-0000-0000-0000853B0000}"/>
    <cellStyle name="Normal 2 3 14 6" xfId="15235" xr:uid="{00000000-0005-0000-0000-0000863B0000}"/>
    <cellStyle name="Normal 2 3 14 7" xfId="15236" xr:uid="{00000000-0005-0000-0000-0000873B0000}"/>
    <cellStyle name="Normal 2 3 14 8" xfId="15237" xr:uid="{00000000-0005-0000-0000-0000883B0000}"/>
    <cellStyle name="Normal 2 3 14 9" xfId="15238" xr:uid="{00000000-0005-0000-0000-0000893B0000}"/>
    <cellStyle name="Normal 2 3 15" xfId="15239" xr:uid="{00000000-0005-0000-0000-00008A3B0000}"/>
    <cellStyle name="Normal 2 3 15 2" xfId="15240" xr:uid="{00000000-0005-0000-0000-00008B3B0000}"/>
    <cellStyle name="Normal 2 3 15 3" xfId="15241" xr:uid="{00000000-0005-0000-0000-00008C3B0000}"/>
    <cellStyle name="Normal 2 3 15 4" xfId="15242" xr:uid="{00000000-0005-0000-0000-00008D3B0000}"/>
    <cellStyle name="Normal 2 3 15 5" xfId="15243" xr:uid="{00000000-0005-0000-0000-00008E3B0000}"/>
    <cellStyle name="Normal 2 3 15 6" xfId="15244" xr:uid="{00000000-0005-0000-0000-00008F3B0000}"/>
    <cellStyle name="Normal 2 3 16" xfId="15245" xr:uid="{00000000-0005-0000-0000-0000903B0000}"/>
    <cellStyle name="Normal 2 3 16 2" xfId="15246" xr:uid="{00000000-0005-0000-0000-0000913B0000}"/>
    <cellStyle name="Normal 2 3 16 3" xfId="15247" xr:uid="{00000000-0005-0000-0000-0000923B0000}"/>
    <cellStyle name="Normal 2 3 16 4" xfId="15248" xr:uid="{00000000-0005-0000-0000-0000933B0000}"/>
    <cellStyle name="Normal 2 3 16 5" xfId="15249" xr:uid="{00000000-0005-0000-0000-0000943B0000}"/>
    <cellStyle name="Normal 2 3 16 6" xfId="15250" xr:uid="{00000000-0005-0000-0000-0000953B0000}"/>
    <cellStyle name="Normal 2 3 17" xfId="15251" xr:uid="{00000000-0005-0000-0000-0000963B0000}"/>
    <cellStyle name="Normal 2 3 17 2" xfId="15252" xr:uid="{00000000-0005-0000-0000-0000973B0000}"/>
    <cellStyle name="Normal 2 3 17 3" xfId="15253" xr:uid="{00000000-0005-0000-0000-0000983B0000}"/>
    <cellStyle name="Normal 2 3 17 4" xfId="15254" xr:uid="{00000000-0005-0000-0000-0000993B0000}"/>
    <cellStyle name="Normal 2 3 17 5" xfId="15255" xr:uid="{00000000-0005-0000-0000-00009A3B0000}"/>
    <cellStyle name="Normal 2 3 17 6" xfId="15256" xr:uid="{00000000-0005-0000-0000-00009B3B0000}"/>
    <cellStyle name="Normal 2 3 18" xfId="15257" xr:uid="{00000000-0005-0000-0000-00009C3B0000}"/>
    <cellStyle name="Normal 2 3 18 2" xfId="15258" xr:uid="{00000000-0005-0000-0000-00009D3B0000}"/>
    <cellStyle name="Normal 2 3 18 3" xfId="15259" xr:uid="{00000000-0005-0000-0000-00009E3B0000}"/>
    <cellStyle name="Normal 2 3 18 4" xfId="15260" xr:uid="{00000000-0005-0000-0000-00009F3B0000}"/>
    <cellStyle name="Normal 2 3 18 5" xfId="15261" xr:uid="{00000000-0005-0000-0000-0000A03B0000}"/>
    <cellStyle name="Normal 2 3 18 6" xfId="15262" xr:uid="{00000000-0005-0000-0000-0000A13B0000}"/>
    <cellStyle name="Normal 2 3 19" xfId="15263" xr:uid="{00000000-0005-0000-0000-0000A23B0000}"/>
    <cellStyle name="Normal 2 3 19 2" xfId="15264" xr:uid="{00000000-0005-0000-0000-0000A33B0000}"/>
    <cellStyle name="Normal 2 3 19 3" xfId="15265" xr:uid="{00000000-0005-0000-0000-0000A43B0000}"/>
    <cellStyle name="Normal 2 3 19 4" xfId="15266" xr:uid="{00000000-0005-0000-0000-0000A53B0000}"/>
    <cellStyle name="Normal 2 3 19 5" xfId="15267" xr:uid="{00000000-0005-0000-0000-0000A63B0000}"/>
    <cellStyle name="Normal 2 3 19 6" xfId="15268" xr:uid="{00000000-0005-0000-0000-0000A73B0000}"/>
    <cellStyle name="Normal 2 3 2" xfId="15269" xr:uid="{00000000-0005-0000-0000-0000A83B0000}"/>
    <cellStyle name="Normal 2 3 2 10" xfId="15270" xr:uid="{00000000-0005-0000-0000-0000A93B0000}"/>
    <cellStyle name="Normal 2 3 2 10 2" xfId="15271" xr:uid="{00000000-0005-0000-0000-0000AA3B0000}"/>
    <cellStyle name="Normal 2 3 2 10 3" xfId="15272" xr:uid="{00000000-0005-0000-0000-0000AB3B0000}"/>
    <cellStyle name="Normal 2 3 2 10 4" xfId="15273" xr:uid="{00000000-0005-0000-0000-0000AC3B0000}"/>
    <cellStyle name="Normal 2 3 2 10 5" xfId="15274" xr:uid="{00000000-0005-0000-0000-0000AD3B0000}"/>
    <cellStyle name="Normal 2 3 2 10 6" xfId="15275" xr:uid="{00000000-0005-0000-0000-0000AE3B0000}"/>
    <cellStyle name="Normal 2 3 2 11" xfId="15276" xr:uid="{00000000-0005-0000-0000-0000AF3B0000}"/>
    <cellStyle name="Normal 2 3 2 11 10" xfId="15277" xr:uid="{00000000-0005-0000-0000-0000B03B0000}"/>
    <cellStyle name="Normal 2 3 2 11 11" xfId="15278" xr:uid="{00000000-0005-0000-0000-0000B13B0000}"/>
    <cellStyle name="Normal 2 3 2 11 12" xfId="15279" xr:uid="{00000000-0005-0000-0000-0000B23B0000}"/>
    <cellStyle name="Normal 2 3 2 11 13" xfId="15280" xr:uid="{00000000-0005-0000-0000-0000B33B0000}"/>
    <cellStyle name="Normal 2 3 2 11 14" xfId="15281" xr:uid="{00000000-0005-0000-0000-0000B43B0000}"/>
    <cellStyle name="Normal 2 3 2 11 2" xfId="15282" xr:uid="{00000000-0005-0000-0000-0000B53B0000}"/>
    <cellStyle name="Normal 2 3 2 11 2 2" xfId="15283" xr:uid="{00000000-0005-0000-0000-0000B63B0000}"/>
    <cellStyle name="Normal 2 3 2 11 2 2 2" xfId="15284" xr:uid="{00000000-0005-0000-0000-0000B73B0000}"/>
    <cellStyle name="Normal 2 3 2 11 2 2 2 2" xfId="15285" xr:uid="{00000000-0005-0000-0000-0000B83B0000}"/>
    <cellStyle name="Normal 2 3 2 11 2 2 2 3" xfId="15286" xr:uid="{00000000-0005-0000-0000-0000B93B0000}"/>
    <cellStyle name="Normal 2 3 2 11 2 2 2 4" xfId="15287" xr:uid="{00000000-0005-0000-0000-0000BA3B0000}"/>
    <cellStyle name="Normal 2 3 2 11 2 2 2 5" xfId="15288" xr:uid="{00000000-0005-0000-0000-0000BB3B0000}"/>
    <cellStyle name="Normal 2 3 2 11 2 2 2 6" xfId="15289" xr:uid="{00000000-0005-0000-0000-0000BC3B0000}"/>
    <cellStyle name="Normal 2 3 2 11 2 2 3" xfId="15290" xr:uid="{00000000-0005-0000-0000-0000BD3B0000}"/>
    <cellStyle name="Normal 2 3 2 11 2 2 4" xfId="15291" xr:uid="{00000000-0005-0000-0000-0000BE3B0000}"/>
    <cellStyle name="Normal 2 3 2 11 2 2 5" xfId="15292" xr:uid="{00000000-0005-0000-0000-0000BF3B0000}"/>
    <cellStyle name="Normal 2 3 2 11 2 2 6" xfId="15293" xr:uid="{00000000-0005-0000-0000-0000C03B0000}"/>
    <cellStyle name="Normal 2 3 2 11 2 3" xfId="15294" xr:uid="{00000000-0005-0000-0000-0000C13B0000}"/>
    <cellStyle name="Normal 2 3 2 11 2 4" xfId="15295" xr:uid="{00000000-0005-0000-0000-0000C23B0000}"/>
    <cellStyle name="Normal 2 3 2 11 2 5" xfId="15296" xr:uid="{00000000-0005-0000-0000-0000C33B0000}"/>
    <cellStyle name="Normal 2 3 2 11 2 6" xfId="15297" xr:uid="{00000000-0005-0000-0000-0000C43B0000}"/>
    <cellStyle name="Normal 2 3 2 11 2 7" xfId="15298" xr:uid="{00000000-0005-0000-0000-0000C53B0000}"/>
    <cellStyle name="Normal 2 3 2 11 2 8" xfId="15299" xr:uid="{00000000-0005-0000-0000-0000C63B0000}"/>
    <cellStyle name="Normal 2 3 2 11 2 9" xfId="15300" xr:uid="{00000000-0005-0000-0000-0000C73B0000}"/>
    <cellStyle name="Normal 2 3 2 11 3" xfId="15301" xr:uid="{00000000-0005-0000-0000-0000C83B0000}"/>
    <cellStyle name="Normal 2 3 2 11 3 2" xfId="15302" xr:uid="{00000000-0005-0000-0000-0000C93B0000}"/>
    <cellStyle name="Normal 2 3 2 11 3 2 2" xfId="15303" xr:uid="{00000000-0005-0000-0000-0000CA3B0000}"/>
    <cellStyle name="Normal 2 3 2 11 3 2 3" xfId="15304" xr:uid="{00000000-0005-0000-0000-0000CB3B0000}"/>
    <cellStyle name="Normal 2 3 2 11 3 2 4" xfId="15305" xr:uid="{00000000-0005-0000-0000-0000CC3B0000}"/>
    <cellStyle name="Normal 2 3 2 11 3 2 5" xfId="15306" xr:uid="{00000000-0005-0000-0000-0000CD3B0000}"/>
    <cellStyle name="Normal 2 3 2 11 3 2 6" xfId="15307" xr:uid="{00000000-0005-0000-0000-0000CE3B0000}"/>
    <cellStyle name="Normal 2 3 2 11 3 3" xfId="15308" xr:uid="{00000000-0005-0000-0000-0000CF3B0000}"/>
    <cellStyle name="Normal 2 3 2 11 3 4" xfId="15309" xr:uid="{00000000-0005-0000-0000-0000D03B0000}"/>
    <cellStyle name="Normal 2 3 2 11 3 5" xfId="15310" xr:uid="{00000000-0005-0000-0000-0000D13B0000}"/>
    <cellStyle name="Normal 2 3 2 11 3 6" xfId="15311" xr:uid="{00000000-0005-0000-0000-0000D23B0000}"/>
    <cellStyle name="Normal 2 3 2 11 4" xfId="15312" xr:uid="{00000000-0005-0000-0000-0000D33B0000}"/>
    <cellStyle name="Normal 2 3 2 11 5" xfId="15313" xr:uid="{00000000-0005-0000-0000-0000D43B0000}"/>
    <cellStyle name="Normal 2 3 2 11 6" xfId="15314" xr:uid="{00000000-0005-0000-0000-0000D53B0000}"/>
    <cellStyle name="Normal 2 3 2 11 7" xfId="15315" xr:uid="{00000000-0005-0000-0000-0000D63B0000}"/>
    <cellStyle name="Normal 2 3 2 11 8" xfId="15316" xr:uid="{00000000-0005-0000-0000-0000D73B0000}"/>
    <cellStyle name="Normal 2 3 2 11 9" xfId="15317" xr:uid="{00000000-0005-0000-0000-0000D83B0000}"/>
    <cellStyle name="Normal 2 3 2 12" xfId="15318" xr:uid="{00000000-0005-0000-0000-0000D93B0000}"/>
    <cellStyle name="Normal 2 3 2 12 10" xfId="15319" xr:uid="{00000000-0005-0000-0000-0000DA3B0000}"/>
    <cellStyle name="Normal 2 3 2 12 11" xfId="15320" xr:uid="{00000000-0005-0000-0000-0000DB3B0000}"/>
    <cellStyle name="Normal 2 3 2 12 12" xfId="15321" xr:uid="{00000000-0005-0000-0000-0000DC3B0000}"/>
    <cellStyle name="Normal 2 3 2 12 13" xfId="15322" xr:uid="{00000000-0005-0000-0000-0000DD3B0000}"/>
    <cellStyle name="Normal 2 3 2 12 14" xfId="15323" xr:uid="{00000000-0005-0000-0000-0000DE3B0000}"/>
    <cellStyle name="Normal 2 3 2 12 2" xfId="15324" xr:uid="{00000000-0005-0000-0000-0000DF3B0000}"/>
    <cellStyle name="Normal 2 3 2 12 2 10" xfId="15325" xr:uid="{00000000-0005-0000-0000-0000E03B0000}"/>
    <cellStyle name="Normal 2 3 2 12 2 11" xfId="15326" xr:uid="{00000000-0005-0000-0000-0000E13B0000}"/>
    <cellStyle name="Normal 2 3 2 12 2 12" xfId="15327" xr:uid="{00000000-0005-0000-0000-0000E23B0000}"/>
    <cellStyle name="Normal 2 3 2 12 2 13" xfId="15328" xr:uid="{00000000-0005-0000-0000-0000E33B0000}"/>
    <cellStyle name="Normal 2 3 2 12 2 2" xfId="15329" xr:uid="{00000000-0005-0000-0000-0000E43B0000}"/>
    <cellStyle name="Normal 2 3 2 12 2 3" xfId="15330" xr:uid="{00000000-0005-0000-0000-0000E53B0000}"/>
    <cellStyle name="Normal 2 3 2 12 2 4" xfId="15331" xr:uid="{00000000-0005-0000-0000-0000E63B0000}"/>
    <cellStyle name="Normal 2 3 2 12 2 5" xfId="15332" xr:uid="{00000000-0005-0000-0000-0000E73B0000}"/>
    <cellStyle name="Normal 2 3 2 12 2 6" xfId="15333" xr:uid="{00000000-0005-0000-0000-0000E83B0000}"/>
    <cellStyle name="Normal 2 3 2 12 2 7" xfId="15334" xr:uid="{00000000-0005-0000-0000-0000E93B0000}"/>
    <cellStyle name="Normal 2 3 2 12 2 8" xfId="15335" xr:uid="{00000000-0005-0000-0000-0000EA3B0000}"/>
    <cellStyle name="Normal 2 3 2 12 2 9" xfId="15336" xr:uid="{00000000-0005-0000-0000-0000EB3B0000}"/>
    <cellStyle name="Normal 2 3 2 12 3" xfId="15337" xr:uid="{00000000-0005-0000-0000-0000EC3B0000}"/>
    <cellStyle name="Normal 2 3 2 12 3 2" xfId="15338" xr:uid="{00000000-0005-0000-0000-0000ED3B0000}"/>
    <cellStyle name="Normal 2 3 2 12 3 3" xfId="15339" xr:uid="{00000000-0005-0000-0000-0000EE3B0000}"/>
    <cellStyle name="Normal 2 3 2 12 3 4" xfId="15340" xr:uid="{00000000-0005-0000-0000-0000EF3B0000}"/>
    <cellStyle name="Normal 2 3 2 12 3 5" xfId="15341" xr:uid="{00000000-0005-0000-0000-0000F03B0000}"/>
    <cellStyle name="Normal 2 3 2 12 4" xfId="15342" xr:uid="{00000000-0005-0000-0000-0000F13B0000}"/>
    <cellStyle name="Normal 2 3 2 12 4 2" xfId="15343" xr:uid="{00000000-0005-0000-0000-0000F23B0000}"/>
    <cellStyle name="Normal 2 3 2 12 4 3" xfId="15344" xr:uid="{00000000-0005-0000-0000-0000F33B0000}"/>
    <cellStyle name="Normal 2 3 2 12 4 4" xfId="15345" xr:uid="{00000000-0005-0000-0000-0000F43B0000}"/>
    <cellStyle name="Normal 2 3 2 12 4 5" xfId="15346" xr:uid="{00000000-0005-0000-0000-0000F53B0000}"/>
    <cellStyle name="Normal 2 3 2 12 5" xfId="15347" xr:uid="{00000000-0005-0000-0000-0000F63B0000}"/>
    <cellStyle name="Normal 2 3 2 12 5 2" xfId="15348" xr:uid="{00000000-0005-0000-0000-0000F73B0000}"/>
    <cellStyle name="Normal 2 3 2 12 5 3" xfId="15349" xr:uid="{00000000-0005-0000-0000-0000F83B0000}"/>
    <cellStyle name="Normal 2 3 2 12 5 4" xfId="15350" xr:uid="{00000000-0005-0000-0000-0000F93B0000}"/>
    <cellStyle name="Normal 2 3 2 12 5 5" xfId="15351" xr:uid="{00000000-0005-0000-0000-0000FA3B0000}"/>
    <cellStyle name="Normal 2 3 2 12 6" xfId="15352" xr:uid="{00000000-0005-0000-0000-0000FB3B0000}"/>
    <cellStyle name="Normal 2 3 2 12 6 2" xfId="15353" xr:uid="{00000000-0005-0000-0000-0000FC3B0000}"/>
    <cellStyle name="Normal 2 3 2 12 6 3" xfId="15354" xr:uid="{00000000-0005-0000-0000-0000FD3B0000}"/>
    <cellStyle name="Normal 2 3 2 12 6 4" xfId="15355" xr:uid="{00000000-0005-0000-0000-0000FE3B0000}"/>
    <cellStyle name="Normal 2 3 2 12 6 5" xfId="15356" xr:uid="{00000000-0005-0000-0000-0000FF3B0000}"/>
    <cellStyle name="Normal 2 3 2 12 7" xfId="15357" xr:uid="{00000000-0005-0000-0000-0000003C0000}"/>
    <cellStyle name="Normal 2 3 2 12 7 2" xfId="15358" xr:uid="{00000000-0005-0000-0000-0000013C0000}"/>
    <cellStyle name="Normal 2 3 2 12 7 3" xfId="15359" xr:uid="{00000000-0005-0000-0000-0000023C0000}"/>
    <cellStyle name="Normal 2 3 2 12 7 4" xfId="15360" xr:uid="{00000000-0005-0000-0000-0000033C0000}"/>
    <cellStyle name="Normal 2 3 2 12 7 5" xfId="15361" xr:uid="{00000000-0005-0000-0000-0000043C0000}"/>
    <cellStyle name="Normal 2 3 2 12 8" xfId="15362" xr:uid="{00000000-0005-0000-0000-0000053C0000}"/>
    <cellStyle name="Normal 2 3 2 12 8 2" xfId="15363" xr:uid="{00000000-0005-0000-0000-0000063C0000}"/>
    <cellStyle name="Normal 2 3 2 12 8 3" xfId="15364" xr:uid="{00000000-0005-0000-0000-0000073C0000}"/>
    <cellStyle name="Normal 2 3 2 12 8 4" xfId="15365" xr:uid="{00000000-0005-0000-0000-0000083C0000}"/>
    <cellStyle name="Normal 2 3 2 12 8 5" xfId="15366" xr:uid="{00000000-0005-0000-0000-0000093C0000}"/>
    <cellStyle name="Normal 2 3 2 12 9" xfId="15367" xr:uid="{00000000-0005-0000-0000-00000A3C0000}"/>
    <cellStyle name="Normal 2 3 2 12 9 2" xfId="15368" xr:uid="{00000000-0005-0000-0000-00000B3C0000}"/>
    <cellStyle name="Normal 2 3 2 12 9 3" xfId="15369" xr:uid="{00000000-0005-0000-0000-00000C3C0000}"/>
    <cellStyle name="Normal 2 3 2 12 9 4" xfId="15370" xr:uid="{00000000-0005-0000-0000-00000D3C0000}"/>
    <cellStyle name="Normal 2 3 2 12 9 5" xfId="15371" xr:uid="{00000000-0005-0000-0000-00000E3C0000}"/>
    <cellStyle name="Normal 2 3 2 13" xfId="15372" xr:uid="{00000000-0005-0000-0000-00000F3C0000}"/>
    <cellStyle name="Normal 2 3 2 13 2" xfId="15373" xr:uid="{00000000-0005-0000-0000-0000103C0000}"/>
    <cellStyle name="Normal 2 3 2 13 3" xfId="15374" xr:uid="{00000000-0005-0000-0000-0000113C0000}"/>
    <cellStyle name="Normal 2 3 2 13 4" xfId="15375" xr:uid="{00000000-0005-0000-0000-0000123C0000}"/>
    <cellStyle name="Normal 2 3 2 13 5" xfId="15376" xr:uid="{00000000-0005-0000-0000-0000133C0000}"/>
    <cellStyle name="Normal 2 3 2 13 6" xfId="15377" xr:uid="{00000000-0005-0000-0000-0000143C0000}"/>
    <cellStyle name="Normal 2 3 2 14" xfId="15378" xr:uid="{00000000-0005-0000-0000-0000153C0000}"/>
    <cellStyle name="Normal 2 3 2 14 10" xfId="15379" xr:uid="{00000000-0005-0000-0000-0000163C0000}"/>
    <cellStyle name="Normal 2 3 2 14 11" xfId="15380" xr:uid="{00000000-0005-0000-0000-0000173C0000}"/>
    <cellStyle name="Normal 2 3 2 14 2" xfId="15381" xr:uid="{00000000-0005-0000-0000-0000183C0000}"/>
    <cellStyle name="Normal 2 3 2 14 2 2" xfId="15382" xr:uid="{00000000-0005-0000-0000-0000193C0000}"/>
    <cellStyle name="Normal 2 3 2 14 2 3" xfId="15383" xr:uid="{00000000-0005-0000-0000-00001A3C0000}"/>
    <cellStyle name="Normal 2 3 2 14 2 4" xfId="15384" xr:uid="{00000000-0005-0000-0000-00001B3C0000}"/>
    <cellStyle name="Normal 2 3 2 14 2 5" xfId="15385" xr:uid="{00000000-0005-0000-0000-00001C3C0000}"/>
    <cellStyle name="Normal 2 3 2 14 2 6" xfId="15386" xr:uid="{00000000-0005-0000-0000-00001D3C0000}"/>
    <cellStyle name="Normal 2 3 2 14 3" xfId="15387" xr:uid="{00000000-0005-0000-0000-00001E3C0000}"/>
    <cellStyle name="Normal 2 3 2 14 4" xfId="15388" xr:uid="{00000000-0005-0000-0000-00001F3C0000}"/>
    <cellStyle name="Normal 2 3 2 14 5" xfId="15389" xr:uid="{00000000-0005-0000-0000-0000203C0000}"/>
    <cellStyle name="Normal 2 3 2 14 6" xfId="15390" xr:uid="{00000000-0005-0000-0000-0000213C0000}"/>
    <cellStyle name="Normal 2 3 2 14 7" xfId="15391" xr:uid="{00000000-0005-0000-0000-0000223C0000}"/>
    <cellStyle name="Normal 2 3 2 14 8" xfId="15392" xr:uid="{00000000-0005-0000-0000-0000233C0000}"/>
    <cellStyle name="Normal 2 3 2 14 9" xfId="15393" xr:uid="{00000000-0005-0000-0000-0000243C0000}"/>
    <cellStyle name="Normal 2 3 2 15" xfId="15394" xr:uid="{00000000-0005-0000-0000-0000253C0000}"/>
    <cellStyle name="Normal 2 3 2 15 2" xfId="15395" xr:uid="{00000000-0005-0000-0000-0000263C0000}"/>
    <cellStyle name="Normal 2 3 2 15 3" xfId="15396" xr:uid="{00000000-0005-0000-0000-0000273C0000}"/>
    <cellStyle name="Normal 2 3 2 15 4" xfId="15397" xr:uid="{00000000-0005-0000-0000-0000283C0000}"/>
    <cellStyle name="Normal 2 3 2 15 5" xfId="15398" xr:uid="{00000000-0005-0000-0000-0000293C0000}"/>
    <cellStyle name="Normal 2 3 2 15 6" xfId="15399" xr:uid="{00000000-0005-0000-0000-00002A3C0000}"/>
    <cellStyle name="Normal 2 3 2 16" xfId="15400" xr:uid="{00000000-0005-0000-0000-00002B3C0000}"/>
    <cellStyle name="Normal 2 3 2 16 2" xfId="15401" xr:uid="{00000000-0005-0000-0000-00002C3C0000}"/>
    <cellStyle name="Normal 2 3 2 16 3" xfId="15402" xr:uid="{00000000-0005-0000-0000-00002D3C0000}"/>
    <cellStyle name="Normal 2 3 2 16 4" xfId="15403" xr:uid="{00000000-0005-0000-0000-00002E3C0000}"/>
    <cellStyle name="Normal 2 3 2 16 5" xfId="15404" xr:uid="{00000000-0005-0000-0000-00002F3C0000}"/>
    <cellStyle name="Normal 2 3 2 16 6" xfId="15405" xr:uid="{00000000-0005-0000-0000-0000303C0000}"/>
    <cellStyle name="Normal 2 3 2 17" xfId="15406" xr:uid="{00000000-0005-0000-0000-0000313C0000}"/>
    <cellStyle name="Normal 2 3 2 17 2" xfId="15407" xr:uid="{00000000-0005-0000-0000-0000323C0000}"/>
    <cellStyle name="Normal 2 3 2 17 3" xfId="15408" xr:uid="{00000000-0005-0000-0000-0000333C0000}"/>
    <cellStyle name="Normal 2 3 2 17 4" xfId="15409" xr:uid="{00000000-0005-0000-0000-0000343C0000}"/>
    <cellStyle name="Normal 2 3 2 17 5" xfId="15410" xr:uid="{00000000-0005-0000-0000-0000353C0000}"/>
    <cellStyle name="Normal 2 3 2 17 6" xfId="15411" xr:uid="{00000000-0005-0000-0000-0000363C0000}"/>
    <cellStyle name="Normal 2 3 2 18" xfId="15412" xr:uid="{00000000-0005-0000-0000-0000373C0000}"/>
    <cellStyle name="Normal 2 3 2 18 2" xfId="15413" xr:uid="{00000000-0005-0000-0000-0000383C0000}"/>
    <cellStyle name="Normal 2 3 2 18 3" xfId="15414" xr:uid="{00000000-0005-0000-0000-0000393C0000}"/>
    <cellStyle name="Normal 2 3 2 18 4" xfId="15415" xr:uid="{00000000-0005-0000-0000-00003A3C0000}"/>
    <cellStyle name="Normal 2 3 2 18 5" xfId="15416" xr:uid="{00000000-0005-0000-0000-00003B3C0000}"/>
    <cellStyle name="Normal 2 3 2 18 6" xfId="15417" xr:uid="{00000000-0005-0000-0000-00003C3C0000}"/>
    <cellStyle name="Normal 2 3 2 19" xfId="15418" xr:uid="{00000000-0005-0000-0000-00003D3C0000}"/>
    <cellStyle name="Normal 2 3 2 19 2" xfId="15419" xr:uid="{00000000-0005-0000-0000-00003E3C0000}"/>
    <cellStyle name="Normal 2 3 2 19 3" xfId="15420" xr:uid="{00000000-0005-0000-0000-00003F3C0000}"/>
    <cellStyle name="Normal 2 3 2 19 4" xfId="15421" xr:uid="{00000000-0005-0000-0000-0000403C0000}"/>
    <cellStyle name="Normal 2 3 2 19 5" xfId="15422" xr:uid="{00000000-0005-0000-0000-0000413C0000}"/>
    <cellStyle name="Normal 2 3 2 19 6" xfId="15423" xr:uid="{00000000-0005-0000-0000-0000423C0000}"/>
    <cellStyle name="Normal 2 3 2 2" xfId="15424" xr:uid="{00000000-0005-0000-0000-0000433C0000}"/>
    <cellStyle name="Normal 2 3 2 2 10" xfId="15425" xr:uid="{00000000-0005-0000-0000-0000443C0000}"/>
    <cellStyle name="Normal 2 3 2 2 10 2" xfId="15426" xr:uid="{00000000-0005-0000-0000-0000453C0000}"/>
    <cellStyle name="Normal 2 3 2 2 10 3" xfId="15427" xr:uid="{00000000-0005-0000-0000-0000463C0000}"/>
    <cellStyle name="Normal 2 3 2 2 10 4" xfId="15428" xr:uid="{00000000-0005-0000-0000-0000473C0000}"/>
    <cellStyle name="Normal 2 3 2 2 10 5" xfId="15429" xr:uid="{00000000-0005-0000-0000-0000483C0000}"/>
    <cellStyle name="Normal 2 3 2 2 10 6" xfId="15430" xr:uid="{00000000-0005-0000-0000-0000493C0000}"/>
    <cellStyle name="Normal 2 3 2 2 11" xfId="15431" xr:uid="{00000000-0005-0000-0000-00004A3C0000}"/>
    <cellStyle name="Normal 2 3 2 2 11 2" xfId="15432" xr:uid="{00000000-0005-0000-0000-00004B3C0000}"/>
    <cellStyle name="Normal 2 3 2 2 11 2 2" xfId="15433" xr:uid="{00000000-0005-0000-0000-00004C3C0000}"/>
    <cellStyle name="Normal 2 3 2 2 11 2 3" xfId="15434" xr:uid="{00000000-0005-0000-0000-00004D3C0000}"/>
    <cellStyle name="Normal 2 3 2 2 11 2 4" xfId="15435" xr:uid="{00000000-0005-0000-0000-00004E3C0000}"/>
    <cellStyle name="Normal 2 3 2 2 11 2 5" xfId="15436" xr:uid="{00000000-0005-0000-0000-00004F3C0000}"/>
    <cellStyle name="Normal 2 3 2 2 11 2 6" xfId="15437" xr:uid="{00000000-0005-0000-0000-0000503C0000}"/>
    <cellStyle name="Normal 2 3 2 2 11 3" xfId="15438" xr:uid="{00000000-0005-0000-0000-0000513C0000}"/>
    <cellStyle name="Normal 2 3 2 2 11 4" xfId="15439" xr:uid="{00000000-0005-0000-0000-0000523C0000}"/>
    <cellStyle name="Normal 2 3 2 2 11 5" xfId="15440" xr:uid="{00000000-0005-0000-0000-0000533C0000}"/>
    <cellStyle name="Normal 2 3 2 2 11 6" xfId="15441" xr:uid="{00000000-0005-0000-0000-0000543C0000}"/>
    <cellStyle name="Normal 2 3 2 2 11 7" xfId="15442" xr:uid="{00000000-0005-0000-0000-0000553C0000}"/>
    <cellStyle name="Normal 2 3 2 2 12" xfId="15443" xr:uid="{00000000-0005-0000-0000-0000563C0000}"/>
    <cellStyle name="Normal 2 3 2 2 12 10" xfId="15444" xr:uid="{00000000-0005-0000-0000-0000573C0000}"/>
    <cellStyle name="Normal 2 3 2 2 12 2" xfId="15445" xr:uid="{00000000-0005-0000-0000-0000583C0000}"/>
    <cellStyle name="Normal 2 3 2 2 12 2 2" xfId="15446" xr:uid="{00000000-0005-0000-0000-0000593C0000}"/>
    <cellStyle name="Normal 2 3 2 2 12 2 3" xfId="15447" xr:uid="{00000000-0005-0000-0000-00005A3C0000}"/>
    <cellStyle name="Normal 2 3 2 2 12 2 4" xfId="15448" xr:uid="{00000000-0005-0000-0000-00005B3C0000}"/>
    <cellStyle name="Normal 2 3 2 2 12 2 5" xfId="15449" xr:uid="{00000000-0005-0000-0000-00005C3C0000}"/>
    <cellStyle name="Normal 2 3 2 2 12 2 6" xfId="15450" xr:uid="{00000000-0005-0000-0000-00005D3C0000}"/>
    <cellStyle name="Normal 2 3 2 2 12 2 7" xfId="15451" xr:uid="{00000000-0005-0000-0000-00005E3C0000}"/>
    <cellStyle name="Normal 2 3 2 2 12 2 8" xfId="15452" xr:uid="{00000000-0005-0000-0000-00005F3C0000}"/>
    <cellStyle name="Normal 2 3 2 2 12 2 9" xfId="15453" xr:uid="{00000000-0005-0000-0000-0000603C0000}"/>
    <cellStyle name="Normal 2 3 2 2 12 3" xfId="15454" xr:uid="{00000000-0005-0000-0000-0000613C0000}"/>
    <cellStyle name="Normal 2 3 2 2 12 4" xfId="15455" xr:uid="{00000000-0005-0000-0000-0000623C0000}"/>
    <cellStyle name="Normal 2 3 2 2 12 5" xfId="15456" xr:uid="{00000000-0005-0000-0000-0000633C0000}"/>
    <cellStyle name="Normal 2 3 2 2 12 6" xfId="15457" xr:uid="{00000000-0005-0000-0000-0000643C0000}"/>
    <cellStyle name="Normal 2 3 2 2 12 7" xfId="15458" xr:uid="{00000000-0005-0000-0000-0000653C0000}"/>
    <cellStyle name="Normal 2 3 2 2 12 8" xfId="15459" xr:uid="{00000000-0005-0000-0000-0000663C0000}"/>
    <cellStyle name="Normal 2 3 2 2 12 9" xfId="15460" xr:uid="{00000000-0005-0000-0000-0000673C0000}"/>
    <cellStyle name="Normal 2 3 2 2 13" xfId="15461" xr:uid="{00000000-0005-0000-0000-0000683C0000}"/>
    <cellStyle name="Normal 2 3 2 2 13 2" xfId="15462" xr:uid="{00000000-0005-0000-0000-0000693C0000}"/>
    <cellStyle name="Normal 2 3 2 2 14" xfId="15463" xr:uid="{00000000-0005-0000-0000-00006A3C0000}"/>
    <cellStyle name="Normal 2 3 2 2 14 2" xfId="15464" xr:uid="{00000000-0005-0000-0000-00006B3C0000}"/>
    <cellStyle name="Normal 2 3 2 2 15" xfId="15465" xr:uid="{00000000-0005-0000-0000-00006C3C0000}"/>
    <cellStyle name="Normal 2 3 2 2 15 2" xfId="15466" xr:uid="{00000000-0005-0000-0000-00006D3C0000}"/>
    <cellStyle name="Normal 2 3 2 2 16" xfId="15467" xr:uid="{00000000-0005-0000-0000-00006E3C0000}"/>
    <cellStyle name="Normal 2 3 2 2 16 2" xfId="15468" xr:uid="{00000000-0005-0000-0000-00006F3C0000}"/>
    <cellStyle name="Normal 2 3 2 2 17" xfId="15469" xr:uid="{00000000-0005-0000-0000-0000703C0000}"/>
    <cellStyle name="Normal 2 3 2 2 17 2" xfId="15470" xr:uid="{00000000-0005-0000-0000-0000713C0000}"/>
    <cellStyle name="Normal 2 3 2 2 18" xfId="15471" xr:uid="{00000000-0005-0000-0000-0000723C0000}"/>
    <cellStyle name="Normal 2 3 2 2 18 2" xfId="15472" xr:uid="{00000000-0005-0000-0000-0000733C0000}"/>
    <cellStyle name="Normal 2 3 2 2 19" xfId="15473" xr:uid="{00000000-0005-0000-0000-0000743C0000}"/>
    <cellStyle name="Normal 2 3 2 2 2" xfId="15474" xr:uid="{00000000-0005-0000-0000-0000753C0000}"/>
    <cellStyle name="Normal 2 3 2 2 2 10" xfId="15475" xr:uid="{00000000-0005-0000-0000-0000763C0000}"/>
    <cellStyle name="Normal 2 3 2 2 2 10 2" xfId="15476" xr:uid="{00000000-0005-0000-0000-0000773C0000}"/>
    <cellStyle name="Normal 2 3 2 2 2 11" xfId="15477" xr:uid="{00000000-0005-0000-0000-0000783C0000}"/>
    <cellStyle name="Normal 2 3 2 2 2 11 2" xfId="15478" xr:uid="{00000000-0005-0000-0000-0000793C0000}"/>
    <cellStyle name="Normal 2 3 2 2 2 11 2 2" xfId="15479" xr:uid="{00000000-0005-0000-0000-00007A3C0000}"/>
    <cellStyle name="Normal 2 3 2 2 2 11 2 3" xfId="15480" xr:uid="{00000000-0005-0000-0000-00007B3C0000}"/>
    <cellStyle name="Normal 2 3 2 2 2 11 2 4" xfId="15481" xr:uid="{00000000-0005-0000-0000-00007C3C0000}"/>
    <cellStyle name="Normal 2 3 2 2 2 11 2 5" xfId="15482" xr:uid="{00000000-0005-0000-0000-00007D3C0000}"/>
    <cellStyle name="Normal 2 3 2 2 2 11 2 6" xfId="15483" xr:uid="{00000000-0005-0000-0000-00007E3C0000}"/>
    <cellStyle name="Normal 2 3 2 2 2 11 3" xfId="15484" xr:uid="{00000000-0005-0000-0000-00007F3C0000}"/>
    <cellStyle name="Normal 2 3 2 2 2 11 4" xfId="15485" xr:uid="{00000000-0005-0000-0000-0000803C0000}"/>
    <cellStyle name="Normal 2 3 2 2 2 11 5" xfId="15486" xr:uid="{00000000-0005-0000-0000-0000813C0000}"/>
    <cellStyle name="Normal 2 3 2 2 2 11 6" xfId="15487" xr:uid="{00000000-0005-0000-0000-0000823C0000}"/>
    <cellStyle name="Normal 2 3 2 2 2 11 7" xfId="15488" xr:uid="{00000000-0005-0000-0000-0000833C0000}"/>
    <cellStyle name="Normal 2 3 2 2 2 12" xfId="15489" xr:uid="{00000000-0005-0000-0000-0000843C0000}"/>
    <cellStyle name="Normal 2 3 2 2 2 12 2" xfId="15490" xr:uid="{00000000-0005-0000-0000-0000853C0000}"/>
    <cellStyle name="Normal 2 3 2 2 2 13" xfId="15491" xr:uid="{00000000-0005-0000-0000-0000863C0000}"/>
    <cellStyle name="Normal 2 3 2 2 2 13 2" xfId="15492" xr:uid="{00000000-0005-0000-0000-0000873C0000}"/>
    <cellStyle name="Normal 2 3 2 2 2 14" xfId="15493" xr:uid="{00000000-0005-0000-0000-0000883C0000}"/>
    <cellStyle name="Normal 2 3 2 2 2 14 2" xfId="15494" xr:uid="{00000000-0005-0000-0000-0000893C0000}"/>
    <cellStyle name="Normal 2 3 2 2 2 15" xfId="15495" xr:uid="{00000000-0005-0000-0000-00008A3C0000}"/>
    <cellStyle name="Normal 2 3 2 2 2 15 2" xfId="15496" xr:uid="{00000000-0005-0000-0000-00008B3C0000}"/>
    <cellStyle name="Normal 2 3 2 2 2 16" xfId="15497" xr:uid="{00000000-0005-0000-0000-00008C3C0000}"/>
    <cellStyle name="Normal 2 3 2 2 2 16 2" xfId="15498" xr:uid="{00000000-0005-0000-0000-00008D3C0000}"/>
    <cellStyle name="Normal 2 3 2 2 2 17" xfId="15499" xr:uid="{00000000-0005-0000-0000-00008E3C0000}"/>
    <cellStyle name="Normal 2 3 2 2 2 17 2" xfId="15500" xr:uid="{00000000-0005-0000-0000-00008F3C0000}"/>
    <cellStyle name="Normal 2 3 2 2 2 18" xfId="15501" xr:uid="{00000000-0005-0000-0000-0000903C0000}"/>
    <cellStyle name="Normal 2 3 2 2 2 18 2" xfId="15502" xr:uid="{00000000-0005-0000-0000-0000913C0000}"/>
    <cellStyle name="Normal 2 3 2 2 2 18 2 2" xfId="15503" xr:uid="{00000000-0005-0000-0000-0000923C0000}"/>
    <cellStyle name="Normal 2 3 2 2 2 18 2 2 2" xfId="15504" xr:uid="{00000000-0005-0000-0000-0000933C0000}"/>
    <cellStyle name="Normal 2 3 2 2 2 18 3" xfId="15505" xr:uid="{00000000-0005-0000-0000-0000943C0000}"/>
    <cellStyle name="Normal 2 3 2 2 2 18 4" xfId="15506" xr:uid="{00000000-0005-0000-0000-0000953C0000}"/>
    <cellStyle name="Normal 2 3 2 2 2 18 5" xfId="15507" xr:uid="{00000000-0005-0000-0000-0000963C0000}"/>
    <cellStyle name="Normal 2 3 2 2 2 18 6" xfId="15508" xr:uid="{00000000-0005-0000-0000-0000973C0000}"/>
    <cellStyle name="Normal 2 3 2 2 2 18 7" xfId="15509" xr:uid="{00000000-0005-0000-0000-0000983C0000}"/>
    <cellStyle name="Normal 2 3 2 2 2 19" xfId="15510" xr:uid="{00000000-0005-0000-0000-0000993C0000}"/>
    <cellStyle name="Normal 2 3 2 2 2 19 2" xfId="15511" xr:uid="{00000000-0005-0000-0000-00009A3C0000}"/>
    <cellStyle name="Normal 2 3 2 2 2 19 2 2" xfId="15512" xr:uid="{00000000-0005-0000-0000-00009B3C0000}"/>
    <cellStyle name="Normal 2 3 2 2 2 2" xfId="15513" xr:uid="{00000000-0005-0000-0000-00009C3C0000}"/>
    <cellStyle name="Normal 2 3 2 2 2 2 10" xfId="15514" xr:uid="{00000000-0005-0000-0000-00009D3C0000}"/>
    <cellStyle name="Normal 2 3 2 2 2 2 10 2" xfId="15515" xr:uid="{00000000-0005-0000-0000-00009E3C0000}"/>
    <cellStyle name="Normal 2 3 2 2 2 2 11" xfId="15516" xr:uid="{00000000-0005-0000-0000-00009F3C0000}"/>
    <cellStyle name="Normal 2 3 2 2 2 2 11 2" xfId="15517" xr:uid="{00000000-0005-0000-0000-0000A03C0000}"/>
    <cellStyle name="Normal 2 3 2 2 2 2 12" xfId="15518" xr:uid="{00000000-0005-0000-0000-0000A13C0000}"/>
    <cellStyle name="Normal 2 3 2 2 2 2 12 2" xfId="15519" xr:uid="{00000000-0005-0000-0000-0000A23C0000}"/>
    <cellStyle name="Normal 2 3 2 2 2 2 13" xfId="15520" xr:uid="{00000000-0005-0000-0000-0000A33C0000}"/>
    <cellStyle name="Normal 2 3 2 2 2 2 13 2" xfId="15521" xr:uid="{00000000-0005-0000-0000-0000A43C0000}"/>
    <cellStyle name="Normal 2 3 2 2 2 2 14" xfId="15522" xr:uid="{00000000-0005-0000-0000-0000A53C0000}"/>
    <cellStyle name="Normal 2 3 2 2 2 2 14 2" xfId="15523" xr:uid="{00000000-0005-0000-0000-0000A63C0000}"/>
    <cellStyle name="Normal 2 3 2 2 2 2 15" xfId="15524" xr:uid="{00000000-0005-0000-0000-0000A73C0000}"/>
    <cellStyle name="Normal 2 3 2 2 2 2 15 2" xfId="15525" xr:uid="{00000000-0005-0000-0000-0000A83C0000}"/>
    <cellStyle name="Normal 2 3 2 2 2 2 16" xfId="15526" xr:uid="{00000000-0005-0000-0000-0000A93C0000}"/>
    <cellStyle name="Normal 2 3 2 2 2 2 17" xfId="15527" xr:uid="{00000000-0005-0000-0000-0000AA3C0000}"/>
    <cellStyle name="Normal 2 3 2 2 2 2 18" xfId="15528" xr:uid="{00000000-0005-0000-0000-0000AB3C0000}"/>
    <cellStyle name="Normal 2 3 2 2 2 2 18 2" xfId="15529" xr:uid="{00000000-0005-0000-0000-0000AC3C0000}"/>
    <cellStyle name="Normal 2 3 2 2 2 2 18 2 2" xfId="15530" xr:uid="{00000000-0005-0000-0000-0000AD3C0000}"/>
    <cellStyle name="Normal 2 3 2 2 2 2 18 2 2 2" xfId="15531" xr:uid="{00000000-0005-0000-0000-0000AE3C0000}"/>
    <cellStyle name="Normal 2 3 2 2 2 2 18 3" xfId="15532" xr:uid="{00000000-0005-0000-0000-0000AF3C0000}"/>
    <cellStyle name="Normal 2 3 2 2 2 2 18 4" xfId="15533" xr:uid="{00000000-0005-0000-0000-0000B03C0000}"/>
    <cellStyle name="Normal 2 3 2 2 2 2 18 5" xfId="15534" xr:uid="{00000000-0005-0000-0000-0000B13C0000}"/>
    <cellStyle name="Normal 2 3 2 2 2 2 18 6" xfId="15535" xr:uid="{00000000-0005-0000-0000-0000B23C0000}"/>
    <cellStyle name="Normal 2 3 2 2 2 2 19" xfId="15536" xr:uid="{00000000-0005-0000-0000-0000B33C0000}"/>
    <cellStyle name="Normal 2 3 2 2 2 2 19 2" xfId="15537" xr:uid="{00000000-0005-0000-0000-0000B43C0000}"/>
    <cellStyle name="Normal 2 3 2 2 2 2 19 2 2" xfId="15538" xr:uid="{00000000-0005-0000-0000-0000B53C0000}"/>
    <cellStyle name="Normal 2 3 2 2 2 2 2" xfId="15539" xr:uid="{00000000-0005-0000-0000-0000B63C0000}"/>
    <cellStyle name="Normal 2 3 2 2 2 2 2 10" xfId="15540" xr:uid="{00000000-0005-0000-0000-0000B73C0000}"/>
    <cellStyle name="Normal 2 3 2 2 2 2 2 10 2" xfId="15541" xr:uid="{00000000-0005-0000-0000-0000B83C0000}"/>
    <cellStyle name="Normal 2 3 2 2 2 2 2 10 2 2" xfId="15542" xr:uid="{00000000-0005-0000-0000-0000B93C0000}"/>
    <cellStyle name="Normal 2 3 2 2 2 2 2 10 2 2 2" xfId="15543" xr:uid="{00000000-0005-0000-0000-0000BA3C0000}"/>
    <cellStyle name="Normal 2 3 2 2 2 2 2 10 3" xfId="15544" xr:uid="{00000000-0005-0000-0000-0000BB3C0000}"/>
    <cellStyle name="Normal 2 3 2 2 2 2 2 10 4" xfId="15545" xr:uid="{00000000-0005-0000-0000-0000BC3C0000}"/>
    <cellStyle name="Normal 2 3 2 2 2 2 2 10 5" xfId="15546" xr:uid="{00000000-0005-0000-0000-0000BD3C0000}"/>
    <cellStyle name="Normal 2 3 2 2 2 2 2 10 6" xfId="15547" xr:uid="{00000000-0005-0000-0000-0000BE3C0000}"/>
    <cellStyle name="Normal 2 3 2 2 2 2 2 10 7" xfId="15548" xr:uid="{00000000-0005-0000-0000-0000BF3C0000}"/>
    <cellStyle name="Normal 2 3 2 2 2 2 2 11" xfId="15549" xr:uid="{00000000-0005-0000-0000-0000C03C0000}"/>
    <cellStyle name="Normal 2 3 2 2 2 2 2 11 2" xfId="15550" xr:uid="{00000000-0005-0000-0000-0000C13C0000}"/>
    <cellStyle name="Normal 2 3 2 2 2 2 2 11 2 2" xfId="15551" xr:uid="{00000000-0005-0000-0000-0000C23C0000}"/>
    <cellStyle name="Normal 2 3 2 2 2 2 2 11 3" xfId="15552" xr:uid="{00000000-0005-0000-0000-0000C33C0000}"/>
    <cellStyle name="Normal 2 3 2 2 2 2 2 12" xfId="15553" xr:uid="{00000000-0005-0000-0000-0000C43C0000}"/>
    <cellStyle name="Normal 2 3 2 2 2 2 2 12 2" xfId="15554" xr:uid="{00000000-0005-0000-0000-0000C53C0000}"/>
    <cellStyle name="Normal 2 3 2 2 2 2 2 13" xfId="15555" xr:uid="{00000000-0005-0000-0000-0000C63C0000}"/>
    <cellStyle name="Normal 2 3 2 2 2 2 2 13 2" xfId="15556" xr:uid="{00000000-0005-0000-0000-0000C73C0000}"/>
    <cellStyle name="Normal 2 3 2 2 2 2 2 14" xfId="15557" xr:uid="{00000000-0005-0000-0000-0000C83C0000}"/>
    <cellStyle name="Normal 2 3 2 2 2 2 2 14 2" xfId="15558" xr:uid="{00000000-0005-0000-0000-0000C93C0000}"/>
    <cellStyle name="Normal 2 3 2 2 2 2 2 15" xfId="15559" xr:uid="{00000000-0005-0000-0000-0000CA3C0000}"/>
    <cellStyle name="Normal 2 3 2 2 2 2 2 15 2" xfId="15560" xr:uid="{00000000-0005-0000-0000-0000CB3C0000}"/>
    <cellStyle name="Normal 2 3 2 2 2 2 2 16" xfId="15561" xr:uid="{00000000-0005-0000-0000-0000CC3C0000}"/>
    <cellStyle name="Normal 2 3 2 2 2 2 2 17" xfId="15562" xr:uid="{00000000-0005-0000-0000-0000CD3C0000}"/>
    <cellStyle name="Normal 2 3 2 2 2 2 2 18" xfId="15563" xr:uid="{00000000-0005-0000-0000-0000CE3C0000}"/>
    <cellStyle name="Normal 2 3 2 2 2 2 2 19" xfId="15564" xr:uid="{00000000-0005-0000-0000-0000CF3C0000}"/>
    <cellStyle name="Normal 2 3 2 2 2 2 2 2" xfId="15565" xr:uid="{00000000-0005-0000-0000-0000D03C0000}"/>
    <cellStyle name="Normal 2 3 2 2 2 2 2 2 10" xfId="15566" xr:uid="{00000000-0005-0000-0000-0000D13C0000}"/>
    <cellStyle name="Normal 2 3 2 2 2 2 2 2 10 2" xfId="15567" xr:uid="{00000000-0005-0000-0000-0000D23C0000}"/>
    <cellStyle name="Normal 2 3 2 2 2 2 2 2 10 2 2" xfId="15568" xr:uid="{00000000-0005-0000-0000-0000D33C0000}"/>
    <cellStyle name="Normal 2 3 2 2 2 2 2 2 10 2 2 2" xfId="15569" xr:uid="{00000000-0005-0000-0000-0000D43C0000}"/>
    <cellStyle name="Normal 2 3 2 2 2 2 2 2 10 3" xfId="15570" xr:uid="{00000000-0005-0000-0000-0000D53C0000}"/>
    <cellStyle name="Normal 2 3 2 2 2 2 2 2 10 4" xfId="15571" xr:uid="{00000000-0005-0000-0000-0000D63C0000}"/>
    <cellStyle name="Normal 2 3 2 2 2 2 2 2 10 5" xfId="15572" xr:uid="{00000000-0005-0000-0000-0000D73C0000}"/>
    <cellStyle name="Normal 2 3 2 2 2 2 2 2 10 6" xfId="15573" xr:uid="{00000000-0005-0000-0000-0000D83C0000}"/>
    <cellStyle name="Normal 2 3 2 2 2 2 2 2 10 7" xfId="15574" xr:uid="{00000000-0005-0000-0000-0000D93C0000}"/>
    <cellStyle name="Normal 2 3 2 2 2 2 2 2 11" xfId="15575" xr:uid="{00000000-0005-0000-0000-0000DA3C0000}"/>
    <cellStyle name="Normal 2 3 2 2 2 2 2 2 11 2" xfId="15576" xr:uid="{00000000-0005-0000-0000-0000DB3C0000}"/>
    <cellStyle name="Normal 2 3 2 2 2 2 2 2 11 2 2" xfId="15577" xr:uid="{00000000-0005-0000-0000-0000DC3C0000}"/>
    <cellStyle name="Normal 2 3 2 2 2 2 2 2 11 3" xfId="15578" xr:uid="{00000000-0005-0000-0000-0000DD3C0000}"/>
    <cellStyle name="Normal 2 3 2 2 2 2 2 2 12" xfId="15579" xr:uid="{00000000-0005-0000-0000-0000DE3C0000}"/>
    <cellStyle name="Normal 2 3 2 2 2 2 2 2 12 2" xfId="15580" xr:uid="{00000000-0005-0000-0000-0000DF3C0000}"/>
    <cellStyle name="Normal 2 3 2 2 2 2 2 2 13" xfId="15581" xr:uid="{00000000-0005-0000-0000-0000E03C0000}"/>
    <cellStyle name="Normal 2 3 2 2 2 2 2 2 14" xfId="15582" xr:uid="{00000000-0005-0000-0000-0000E13C0000}"/>
    <cellStyle name="Normal 2 3 2 2 2 2 2 2 15" xfId="15583" xr:uid="{00000000-0005-0000-0000-0000E23C0000}"/>
    <cellStyle name="Normal 2 3 2 2 2 2 2 2 16" xfId="15584" xr:uid="{00000000-0005-0000-0000-0000E33C0000}"/>
    <cellStyle name="Normal 2 3 2 2 2 2 2 2 17" xfId="15585" xr:uid="{00000000-0005-0000-0000-0000E43C0000}"/>
    <cellStyle name="Normal 2 3 2 2 2 2 2 2 18" xfId="15586" xr:uid="{00000000-0005-0000-0000-0000E53C0000}"/>
    <cellStyle name="Normal 2 3 2 2 2 2 2 2 19" xfId="15587" xr:uid="{00000000-0005-0000-0000-0000E63C0000}"/>
    <cellStyle name="Normal 2 3 2 2 2 2 2 2 2" xfId="15588" xr:uid="{00000000-0005-0000-0000-0000E73C0000}"/>
    <cellStyle name="Normal 2 3 2 2 2 2 2 2 2 10" xfId="15589" xr:uid="{00000000-0005-0000-0000-0000E83C0000}"/>
    <cellStyle name="Normal 2 3 2 2 2 2 2 2 2 10 2" xfId="15590" xr:uid="{00000000-0005-0000-0000-0000E93C0000}"/>
    <cellStyle name="Normal 2 3 2 2 2 2 2 2 2 11" xfId="15591" xr:uid="{00000000-0005-0000-0000-0000EA3C0000}"/>
    <cellStyle name="Normal 2 3 2 2 2 2 2 2 2 11 2" xfId="15592" xr:uid="{00000000-0005-0000-0000-0000EB3C0000}"/>
    <cellStyle name="Normal 2 3 2 2 2 2 2 2 2 12" xfId="15593" xr:uid="{00000000-0005-0000-0000-0000EC3C0000}"/>
    <cellStyle name="Normal 2 3 2 2 2 2 2 2 2 12 2" xfId="15594" xr:uid="{00000000-0005-0000-0000-0000ED3C0000}"/>
    <cellStyle name="Normal 2 3 2 2 2 2 2 2 2 13" xfId="15595" xr:uid="{00000000-0005-0000-0000-0000EE3C0000}"/>
    <cellStyle name="Normal 2 3 2 2 2 2 2 2 2 13 10" xfId="15596" xr:uid="{00000000-0005-0000-0000-0000EF3C0000}"/>
    <cellStyle name="Normal 2 3 2 2 2 2 2 2 2 13 11" xfId="15597" xr:uid="{00000000-0005-0000-0000-0000F03C0000}"/>
    <cellStyle name="Normal 2 3 2 2 2 2 2 2 2 13 12" xfId="15598" xr:uid="{00000000-0005-0000-0000-0000F13C0000}"/>
    <cellStyle name="Normal 2 3 2 2 2 2 2 2 2 13 13" xfId="15599" xr:uid="{00000000-0005-0000-0000-0000F23C0000}"/>
    <cellStyle name="Normal 2 3 2 2 2 2 2 2 2 13 14" xfId="15600" xr:uid="{00000000-0005-0000-0000-0000F33C0000}"/>
    <cellStyle name="Normal 2 3 2 2 2 2 2 2 2 13 15" xfId="15601" xr:uid="{00000000-0005-0000-0000-0000F43C0000}"/>
    <cellStyle name="Normal 2 3 2 2 2 2 2 2 2 13 16" xfId="15602" xr:uid="{00000000-0005-0000-0000-0000F53C0000}"/>
    <cellStyle name="Normal 2 3 2 2 2 2 2 2 2 13 2" xfId="15603" xr:uid="{00000000-0005-0000-0000-0000F63C0000}"/>
    <cellStyle name="Normal 2 3 2 2 2 2 2 2 2 13 3" xfId="15604" xr:uid="{00000000-0005-0000-0000-0000F73C0000}"/>
    <cellStyle name="Normal 2 3 2 2 2 2 2 2 2 13 4" xfId="15605" xr:uid="{00000000-0005-0000-0000-0000F83C0000}"/>
    <cellStyle name="Normal 2 3 2 2 2 2 2 2 2 13 5" xfId="15606" xr:uid="{00000000-0005-0000-0000-0000F93C0000}"/>
    <cellStyle name="Normal 2 3 2 2 2 2 2 2 2 13 6" xfId="15607" xr:uid="{00000000-0005-0000-0000-0000FA3C0000}"/>
    <cellStyle name="Normal 2 3 2 2 2 2 2 2 2 13 7" xfId="15608" xr:uid="{00000000-0005-0000-0000-0000FB3C0000}"/>
    <cellStyle name="Normal 2 3 2 2 2 2 2 2 2 13 8" xfId="15609" xr:uid="{00000000-0005-0000-0000-0000FC3C0000}"/>
    <cellStyle name="Normal 2 3 2 2 2 2 2 2 2 13 9" xfId="15610" xr:uid="{00000000-0005-0000-0000-0000FD3C0000}"/>
    <cellStyle name="Normal 2 3 2 2 2 2 2 2 2 14" xfId="15611" xr:uid="{00000000-0005-0000-0000-0000FE3C0000}"/>
    <cellStyle name="Normal 2 3 2 2 2 2 2 2 2 15" xfId="15612" xr:uid="{00000000-0005-0000-0000-0000FF3C0000}"/>
    <cellStyle name="Normal 2 3 2 2 2 2 2 2 2 16" xfId="15613" xr:uid="{00000000-0005-0000-0000-0000003D0000}"/>
    <cellStyle name="Normal 2 3 2 2 2 2 2 2 2 17" xfId="15614" xr:uid="{00000000-0005-0000-0000-0000013D0000}"/>
    <cellStyle name="Normal 2 3 2 2 2 2 2 2 2 18" xfId="15615" xr:uid="{00000000-0005-0000-0000-0000023D0000}"/>
    <cellStyle name="Normal 2 3 2 2 2 2 2 2 2 19" xfId="15616" xr:uid="{00000000-0005-0000-0000-0000033D0000}"/>
    <cellStyle name="Normal 2 3 2 2 2 2 2 2 2 2" xfId="15617" xr:uid="{00000000-0005-0000-0000-0000043D0000}"/>
    <cellStyle name="Normal 2 3 2 2 2 2 2 2 2 2 10" xfId="15618" xr:uid="{00000000-0005-0000-0000-0000053D0000}"/>
    <cellStyle name="Normal 2 3 2 2 2 2 2 2 2 2 11" xfId="15619" xr:uid="{00000000-0005-0000-0000-0000063D0000}"/>
    <cellStyle name="Normal 2 3 2 2 2 2 2 2 2 2 12" xfId="15620" xr:uid="{00000000-0005-0000-0000-0000073D0000}"/>
    <cellStyle name="Normal 2 3 2 2 2 2 2 2 2 2 12 10" xfId="15621" xr:uid="{00000000-0005-0000-0000-0000083D0000}"/>
    <cellStyle name="Normal 2 3 2 2 2 2 2 2 2 2 12 11" xfId="15622" xr:uid="{00000000-0005-0000-0000-0000093D0000}"/>
    <cellStyle name="Normal 2 3 2 2 2 2 2 2 2 2 12 12" xfId="15623" xr:uid="{00000000-0005-0000-0000-00000A3D0000}"/>
    <cellStyle name="Normal 2 3 2 2 2 2 2 2 2 2 12 13" xfId="15624" xr:uid="{00000000-0005-0000-0000-00000B3D0000}"/>
    <cellStyle name="Normal 2 3 2 2 2 2 2 2 2 2 12 14" xfId="15625" xr:uid="{00000000-0005-0000-0000-00000C3D0000}"/>
    <cellStyle name="Normal 2 3 2 2 2 2 2 2 2 2 12 15" xfId="15626" xr:uid="{00000000-0005-0000-0000-00000D3D0000}"/>
    <cellStyle name="Normal 2 3 2 2 2 2 2 2 2 2 12 16" xfId="15627" xr:uid="{00000000-0005-0000-0000-00000E3D0000}"/>
    <cellStyle name="Normal 2 3 2 2 2 2 2 2 2 2 12 2" xfId="15628" xr:uid="{00000000-0005-0000-0000-00000F3D0000}"/>
    <cellStyle name="Normal 2 3 2 2 2 2 2 2 2 2 12 3" xfId="15629" xr:uid="{00000000-0005-0000-0000-0000103D0000}"/>
    <cellStyle name="Normal 2 3 2 2 2 2 2 2 2 2 12 4" xfId="15630" xr:uid="{00000000-0005-0000-0000-0000113D0000}"/>
    <cellStyle name="Normal 2 3 2 2 2 2 2 2 2 2 12 5" xfId="15631" xr:uid="{00000000-0005-0000-0000-0000123D0000}"/>
    <cellStyle name="Normal 2 3 2 2 2 2 2 2 2 2 12 6" xfId="15632" xr:uid="{00000000-0005-0000-0000-0000133D0000}"/>
    <cellStyle name="Normal 2 3 2 2 2 2 2 2 2 2 12 7" xfId="15633" xr:uid="{00000000-0005-0000-0000-0000143D0000}"/>
    <cellStyle name="Normal 2 3 2 2 2 2 2 2 2 2 12 8" xfId="15634" xr:uid="{00000000-0005-0000-0000-0000153D0000}"/>
    <cellStyle name="Normal 2 3 2 2 2 2 2 2 2 2 12 9" xfId="15635" xr:uid="{00000000-0005-0000-0000-0000163D0000}"/>
    <cellStyle name="Normal 2 3 2 2 2 2 2 2 2 2 13" xfId="15636" xr:uid="{00000000-0005-0000-0000-0000173D0000}"/>
    <cellStyle name="Normal 2 3 2 2 2 2 2 2 2 2 14" xfId="15637" xr:uid="{00000000-0005-0000-0000-0000183D0000}"/>
    <cellStyle name="Normal 2 3 2 2 2 2 2 2 2 2 15" xfId="15638" xr:uid="{00000000-0005-0000-0000-0000193D0000}"/>
    <cellStyle name="Normal 2 3 2 2 2 2 2 2 2 2 16" xfId="15639" xr:uid="{00000000-0005-0000-0000-00001A3D0000}"/>
    <cellStyle name="Normal 2 3 2 2 2 2 2 2 2 2 17" xfId="15640" xr:uid="{00000000-0005-0000-0000-00001B3D0000}"/>
    <cellStyle name="Normal 2 3 2 2 2 2 2 2 2 2 18" xfId="15641" xr:uid="{00000000-0005-0000-0000-00001C3D0000}"/>
    <cellStyle name="Normal 2 3 2 2 2 2 2 2 2 2 19" xfId="15642" xr:uid="{00000000-0005-0000-0000-00001D3D0000}"/>
    <cellStyle name="Normal 2 3 2 2 2 2 2 2 2 2 2" xfId="15643" xr:uid="{00000000-0005-0000-0000-00001E3D0000}"/>
    <cellStyle name="Normal 2 3 2 2 2 2 2 2 2 2 2 10" xfId="15644" xr:uid="{00000000-0005-0000-0000-00001F3D0000}"/>
    <cellStyle name="Normal 2 3 2 2 2 2 2 2 2 2 2 10 10" xfId="15645" xr:uid="{00000000-0005-0000-0000-0000203D0000}"/>
    <cellStyle name="Normal 2 3 2 2 2 2 2 2 2 2 2 10 11" xfId="15646" xr:uid="{00000000-0005-0000-0000-0000213D0000}"/>
    <cellStyle name="Normal 2 3 2 2 2 2 2 2 2 2 2 10 12" xfId="15647" xr:uid="{00000000-0005-0000-0000-0000223D0000}"/>
    <cellStyle name="Normal 2 3 2 2 2 2 2 2 2 2 2 10 13" xfId="15648" xr:uid="{00000000-0005-0000-0000-0000233D0000}"/>
    <cellStyle name="Normal 2 3 2 2 2 2 2 2 2 2 2 10 14" xfId="15649" xr:uid="{00000000-0005-0000-0000-0000243D0000}"/>
    <cellStyle name="Normal 2 3 2 2 2 2 2 2 2 2 2 10 15" xfId="15650" xr:uid="{00000000-0005-0000-0000-0000253D0000}"/>
    <cellStyle name="Normal 2 3 2 2 2 2 2 2 2 2 2 10 16" xfId="15651" xr:uid="{00000000-0005-0000-0000-0000263D0000}"/>
    <cellStyle name="Normal 2 3 2 2 2 2 2 2 2 2 2 10 2" xfId="15652" xr:uid="{00000000-0005-0000-0000-0000273D0000}"/>
    <cellStyle name="Normal 2 3 2 2 2 2 2 2 2 2 2 10 3" xfId="15653" xr:uid="{00000000-0005-0000-0000-0000283D0000}"/>
    <cellStyle name="Normal 2 3 2 2 2 2 2 2 2 2 2 10 4" xfId="15654" xr:uid="{00000000-0005-0000-0000-0000293D0000}"/>
    <cellStyle name="Normal 2 3 2 2 2 2 2 2 2 2 2 10 5" xfId="15655" xr:uid="{00000000-0005-0000-0000-00002A3D0000}"/>
    <cellStyle name="Normal 2 3 2 2 2 2 2 2 2 2 2 10 6" xfId="15656" xr:uid="{00000000-0005-0000-0000-00002B3D0000}"/>
    <cellStyle name="Normal 2 3 2 2 2 2 2 2 2 2 2 10 7" xfId="15657" xr:uid="{00000000-0005-0000-0000-00002C3D0000}"/>
    <cellStyle name="Normal 2 3 2 2 2 2 2 2 2 2 2 10 8" xfId="15658" xr:uid="{00000000-0005-0000-0000-00002D3D0000}"/>
    <cellStyle name="Normal 2 3 2 2 2 2 2 2 2 2 2 10 9" xfId="15659" xr:uid="{00000000-0005-0000-0000-00002E3D0000}"/>
    <cellStyle name="Normal 2 3 2 2 2 2 2 2 2 2 2 11" xfId="15660" xr:uid="{00000000-0005-0000-0000-00002F3D0000}"/>
    <cellStyle name="Normal 2 3 2 2 2 2 2 2 2 2 2 12" xfId="15661" xr:uid="{00000000-0005-0000-0000-0000303D0000}"/>
    <cellStyle name="Normal 2 3 2 2 2 2 2 2 2 2 2 13" xfId="15662" xr:uid="{00000000-0005-0000-0000-0000313D0000}"/>
    <cellStyle name="Normal 2 3 2 2 2 2 2 2 2 2 2 14" xfId="15663" xr:uid="{00000000-0005-0000-0000-0000323D0000}"/>
    <cellStyle name="Normal 2 3 2 2 2 2 2 2 2 2 2 15" xfId="15664" xr:uid="{00000000-0005-0000-0000-0000333D0000}"/>
    <cellStyle name="Normal 2 3 2 2 2 2 2 2 2 2 2 16" xfId="15665" xr:uid="{00000000-0005-0000-0000-0000343D0000}"/>
    <cellStyle name="Normal 2 3 2 2 2 2 2 2 2 2 2 17" xfId="15666" xr:uid="{00000000-0005-0000-0000-0000353D0000}"/>
    <cellStyle name="Normal 2 3 2 2 2 2 2 2 2 2 2 17 2" xfId="15667" xr:uid="{00000000-0005-0000-0000-0000363D0000}"/>
    <cellStyle name="Normal 2 3 2 2 2 2 2 2 2 2 2 17 3" xfId="15668" xr:uid="{00000000-0005-0000-0000-0000373D0000}"/>
    <cellStyle name="Normal 2 3 2 2 2 2 2 2 2 2 2 17 4" xfId="15669" xr:uid="{00000000-0005-0000-0000-0000383D0000}"/>
    <cellStyle name="Normal 2 3 2 2 2 2 2 2 2 2 2 17 5" xfId="15670" xr:uid="{00000000-0005-0000-0000-0000393D0000}"/>
    <cellStyle name="Normal 2 3 2 2 2 2 2 2 2 2 2 18" xfId="15671" xr:uid="{00000000-0005-0000-0000-00003A3D0000}"/>
    <cellStyle name="Normal 2 3 2 2 2 2 2 2 2 2 2 19" xfId="15672" xr:uid="{00000000-0005-0000-0000-00003B3D0000}"/>
    <cellStyle name="Normal 2 3 2 2 2 2 2 2 2 2 2 2" xfId="15673" xr:uid="{00000000-0005-0000-0000-00003C3D0000}"/>
    <cellStyle name="Normal 2 3 2 2 2 2 2 2 2 2 2 2 10" xfId="15674" xr:uid="{00000000-0005-0000-0000-00003D3D0000}"/>
    <cellStyle name="Normal 2 3 2 2 2 2 2 2 2 2 2 2 11" xfId="15675" xr:uid="{00000000-0005-0000-0000-00003E3D0000}"/>
    <cellStyle name="Normal 2 3 2 2 2 2 2 2 2 2 2 2 12" xfId="15676" xr:uid="{00000000-0005-0000-0000-00003F3D0000}"/>
    <cellStyle name="Normal 2 3 2 2 2 2 2 2 2 2 2 2 13" xfId="15677" xr:uid="{00000000-0005-0000-0000-0000403D0000}"/>
    <cellStyle name="Normal 2 3 2 2 2 2 2 2 2 2 2 2 14" xfId="15678" xr:uid="{00000000-0005-0000-0000-0000413D0000}"/>
    <cellStyle name="Normal 2 3 2 2 2 2 2 2 2 2 2 2 15" xfId="15679" xr:uid="{00000000-0005-0000-0000-0000423D0000}"/>
    <cellStyle name="Normal 2 3 2 2 2 2 2 2 2 2 2 2 16" xfId="15680" xr:uid="{00000000-0005-0000-0000-0000433D0000}"/>
    <cellStyle name="Normal 2 3 2 2 2 2 2 2 2 2 2 2 17" xfId="15681" xr:uid="{00000000-0005-0000-0000-0000443D0000}"/>
    <cellStyle name="Normal 2 3 2 2 2 2 2 2 2 2 2 2 18" xfId="15682" xr:uid="{00000000-0005-0000-0000-0000453D0000}"/>
    <cellStyle name="Normal 2 3 2 2 2 2 2 2 2 2 2 2 19" xfId="15683" xr:uid="{00000000-0005-0000-0000-0000463D0000}"/>
    <cellStyle name="Normal 2 3 2 2 2 2 2 2 2 2 2 2 2" xfId="15684" xr:uid="{00000000-0005-0000-0000-0000473D0000}"/>
    <cellStyle name="Normal 2 3 2 2 2 2 2 2 2 2 2 2 2 10" xfId="15685" xr:uid="{00000000-0005-0000-0000-0000483D0000}"/>
    <cellStyle name="Normal 2 3 2 2 2 2 2 2 2 2 2 2 2 11" xfId="15686" xr:uid="{00000000-0005-0000-0000-0000493D0000}"/>
    <cellStyle name="Normal 2 3 2 2 2 2 2 2 2 2 2 2 2 12" xfId="15687" xr:uid="{00000000-0005-0000-0000-00004A3D0000}"/>
    <cellStyle name="Normal 2 3 2 2 2 2 2 2 2 2 2 2 2 13" xfId="15688" xr:uid="{00000000-0005-0000-0000-00004B3D0000}"/>
    <cellStyle name="Normal 2 3 2 2 2 2 2 2 2 2 2 2 2 14" xfId="15689" xr:uid="{00000000-0005-0000-0000-00004C3D0000}"/>
    <cellStyle name="Normal 2 3 2 2 2 2 2 2 2 2 2 2 2 14 2" xfId="15690" xr:uid="{00000000-0005-0000-0000-00004D3D0000}"/>
    <cellStyle name="Normal 2 3 2 2 2 2 2 2 2 2 2 2 2 14 3" xfId="15691" xr:uid="{00000000-0005-0000-0000-00004E3D0000}"/>
    <cellStyle name="Normal 2 3 2 2 2 2 2 2 2 2 2 2 2 14 4" xfId="15692" xr:uid="{00000000-0005-0000-0000-00004F3D0000}"/>
    <cellStyle name="Normal 2 3 2 2 2 2 2 2 2 2 2 2 2 14 5" xfId="15693" xr:uid="{00000000-0005-0000-0000-0000503D0000}"/>
    <cellStyle name="Normal 2 3 2 2 2 2 2 2 2 2 2 2 2 15" xfId="15694" xr:uid="{00000000-0005-0000-0000-0000513D0000}"/>
    <cellStyle name="Normal 2 3 2 2 2 2 2 2 2 2 2 2 2 16" xfId="15695" xr:uid="{00000000-0005-0000-0000-0000523D0000}"/>
    <cellStyle name="Normal 2 3 2 2 2 2 2 2 2 2 2 2 2 17" xfId="15696" xr:uid="{00000000-0005-0000-0000-0000533D0000}"/>
    <cellStyle name="Normal 2 3 2 2 2 2 2 2 2 2 2 2 2 18" xfId="15697" xr:uid="{00000000-0005-0000-0000-0000543D0000}"/>
    <cellStyle name="Normal 2 3 2 2 2 2 2 2 2 2 2 2 2 19" xfId="15698" xr:uid="{00000000-0005-0000-0000-0000553D0000}"/>
    <cellStyle name="Normal 2 3 2 2 2 2 2 2 2 2 2 2 2 2" xfId="15699" xr:uid="{00000000-0005-0000-0000-0000563D0000}"/>
    <cellStyle name="Normal 2 3 2 2 2 2 2 2 2 2 2 2 2 2 10" xfId="15700" xr:uid="{00000000-0005-0000-0000-0000573D0000}"/>
    <cellStyle name="Normal 2 3 2 2 2 2 2 2 2 2 2 2 2 2 11" xfId="15701" xr:uid="{00000000-0005-0000-0000-0000583D0000}"/>
    <cellStyle name="Normal 2 3 2 2 2 2 2 2 2 2 2 2 2 2 12" xfId="15702" xr:uid="{00000000-0005-0000-0000-0000593D0000}"/>
    <cellStyle name="Normal 2 3 2 2 2 2 2 2 2 2 2 2 2 2 13" xfId="15703" xr:uid="{00000000-0005-0000-0000-00005A3D0000}"/>
    <cellStyle name="Normal 2 3 2 2 2 2 2 2 2 2 2 2 2 2 14" xfId="15704" xr:uid="{00000000-0005-0000-0000-00005B3D0000}"/>
    <cellStyle name="Normal 2 3 2 2 2 2 2 2 2 2 2 2 2 2 15" xfId="15705" xr:uid="{00000000-0005-0000-0000-00005C3D0000}"/>
    <cellStyle name="Normal 2 3 2 2 2 2 2 2 2 2 2 2 2 2 16" xfId="15706" xr:uid="{00000000-0005-0000-0000-00005D3D0000}"/>
    <cellStyle name="Normal 2 3 2 2 2 2 2 2 2 2 2 2 2 2 17" xfId="15707" xr:uid="{00000000-0005-0000-0000-00005E3D0000}"/>
    <cellStyle name="Normal 2 3 2 2 2 2 2 2 2 2 2 2 2 2 18" xfId="15708" xr:uid="{00000000-0005-0000-0000-00005F3D0000}"/>
    <cellStyle name="Normal 2 3 2 2 2 2 2 2 2 2 2 2 2 2 19" xfId="15709" xr:uid="{00000000-0005-0000-0000-0000603D0000}"/>
    <cellStyle name="Normal 2 3 2 2 2 2 2 2 2 2 2 2 2 2 2" xfId="15710" xr:uid="{00000000-0005-0000-0000-0000613D0000}"/>
    <cellStyle name="Normal 2 3 2 2 2 2 2 2 2 2 2 2 2 2 2 10" xfId="15711" xr:uid="{00000000-0005-0000-0000-0000623D0000}"/>
    <cellStyle name="Normal 2 3 2 2 2 2 2 2 2 2 2 2 2 2 2 11" xfId="15712" xr:uid="{00000000-0005-0000-0000-0000633D0000}"/>
    <cellStyle name="Normal 2 3 2 2 2 2 2 2 2 2 2 2 2 2 2 12" xfId="15713" xr:uid="{00000000-0005-0000-0000-0000643D0000}"/>
    <cellStyle name="Normal 2 3 2 2 2 2 2 2 2 2 2 2 2 2 2 13" xfId="15714" xr:uid="{00000000-0005-0000-0000-0000653D0000}"/>
    <cellStyle name="Normal 2 3 2 2 2 2 2 2 2 2 2 2 2 2 2 14" xfId="15715" xr:uid="{00000000-0005-0000-0000-0000663D0000}"/>
    <cellStyle name="Normal 2 3 2 2 2 2 2 2 2 2 2 2 2 2 2 15" xfId="15716" xr:uid="{00000000-0005-0000-0000-0000673D0000}"/>
    <cellStyle name="Normal 2 3 2 2 2 2 2 2 2 2 2 2 2 2 2 16" xfId="15717" xr:uid="{00000000-0005-0000-0000-0000683D0000}"/>
    <cellStyle name="Normal 2 3 2 2 2 2 2 2 2 2 2 2 2 2 2 17" xfId="15718" xr:uid="{00000000-0005-0000-0000-0000693D0000}"/>
    <cellStyle name="Normal 2 3 2 2 2 2 2 2 2 2 2 2 2 2 2 18" xfId="15719" xr:uid="{00000000-0005-0000-0000-00006A3D0000}"/>
    <cellStyle name="Normal 2 3 2 2 2 2 2 2 2 2 2 2 2 2 2 19" xfId="15720" xr:uid="{00000000-0005-0000-0000-00006B3D0000}"/>
    <cellStyle name="Normal 2 3 2 2 2 2 2 2 2 2 2 2 2 2 2 2" xfId="15721" xr:uid="{00000000-0005-0000-0000-00006C3D0000}"/>
    <cellStyle name="Normal 2 3 2 2 2 2 2 2 2 2 2 2 2 2 2 2 10" xfId="15722" xr:uid="{00000000-0005-0000-0000-00006D3D0000}"/>
    <cellStyle name="Normal 2 3 2 2 2 2 2 2 2 2 2 2 2 2 2 2 11" xfId="15723" xr:uid="{00000000-0005-0000-0000-00006E3D0000}"/>
    <cellStyle name="Normal 2 3 2 2 2 2 2 2 2 2 2 2 2 2 2 2 12" xfId="15724" xr:uid="{00000000-0005-0000-0000-00006F3D0000}"/>
    <cellStyle name="Normal 2 3 2 2 2 2 2 2 2 2 2 2 2 2 2 2 13" xfId="15725" xr:uid="{00000000-0005-0000-0000-0000703D0000}"/>
    <cellStyle name="Normal 2 3 2 2 2 2 2 2 2 2 2 2 2 2 2 2 14" xfId="15726" xr:uid="{00000000-0005-0000-0000-0000713D0000}"/>
    <cellStyle name="Normal 2 3 2 2 2 2 2 2 2 2 2 2 2 2 2 2 15" xfId="15727" xr:uid="{00000000-0005-0000-0000-0000723D0000}"/>
    <cellStyle name="Normal 2 3 2 2 2 2 2 2 2 2 2 2 2 2 2 2 16" xfId="15728" xr:uid="{00000000-0005-0000-0000-0000733D0000}"/>
    <cellStyle name="Normal 2 3 2 2 2 2 2 2 2 2 2 2 2 2 2 2 2" xfId="15729" xr:uid="{00000000-0005-0000-0000-0000743D0000}"/>
    <cellStyle name="Normal 2 3 2 2 2 2 2 2 2 2 2 2 2 2 2 2 2 2" xfId="15730" xr:uid="{00000000-0005-0000-0000-0000753D0000}"/>
    <cellStyle name="Normal 2 3 2 2 2 2 2 2 2 2 2 2 2 2 2 2 3" xfId="15731" xr:uid="{00000000-0005-0000-0000-0000763D0000}"/>
    <cellStyle name="Normal 2 3 2 2 2 2 2 2 2 2 2 2 2 2 2 2 4" xfId="15732" xr:uid="{00000000-0005-0000-0000-0000773D0000}"/>
    <cellStyle name="Normal 2 3 2 2 2 2 2 2 2 2 2 2 2 2 2 2 5" xfId="15733" xr:uid="{00000000-0005-0000-0000-0000783D0000}"/>
    <cellStyle name="Normal 2 3 2 2 2 2 2 2 2 2 2 2 2 2 2 2 6" xfId="15734" xr:uid="{00000000-0005-0000-0000-0000793D0000}"/>
    <cellStyle name="Normal 2 3 2 2 2 2 2 2 2 2 2 2 2 2 2 2 7" xfId="15735" xr:uid="{00000000-0005-0000-0000-00007A3D0000}"/>
    <cellStyle name="Normal 2 3 2 2 2 2 2 2 2 2 2 2 2 2 2 2 8" xfId="15736" xr:uid="{00000000-0005-0000-0000-00007B3D0000}"/>
    <cellStyle name="Normal 2 3 2 2 2 2 2 2 2 2 2 2 2 2 2 2 9" xfId="15737" xr:uid="{00000000-0005-0000-0000-00007C3D0000}"/>
    <cellStyle name="Normal 2 3 2 2 2 2 2 2 2 2 2 2 2 2 2 20" xfId="15738" xr:uid="{00000000-0005-0000-0000-00007D3D0000}"/>
    <cellStyle name="Normal 2 3 2 2 2 2 2 2 2 2 2 2 2 2 2 21" xfId="15739" xr:uid="{00000000-0005-0000-0000-00007E3D0000}"/>
    <cellStyle name="Normal 2 3 2 2 2 2 2 2 2 2 2 2 2 2 2 22" xfId="15740" xr:uid="{00000000-0005-0000-0000-00007F3D0000}"/>
    <cellStyle name="Normal 2 3 2 2 2 2 2 2 2 2 2 2 2 2 2 23" xfId="15741" xr:uid="{00000000-0005-0000-0000-0000803D0000}"/>
    <cellStyle name="Normal 2 3 2 2 2 2 2 2 2 2 2 2 2 2 2 3" xfId="15742" xr:uid="{00000000-0005-0000-0000-0000813D0000}"/>
    <cellStyle name="Normal 2 3 2 2 2 2 2 2 2 2 2 2 2 2 2 4" xfId="15743" xr:uid="{00000000-0005-0000-0000-0000823D0000}"/>
    <cellStyle name="Normal 2 3 2 2 2 2 2 2 2 2 2 2 2 2 2 5" xfId="15744" xr:uid="{00000000-0005-0000-0000-0000833D0000}"/>
    <cellStyle name="Normal 2 3 2 2 2 2 2 2 2 2 2 2 2 2 2 6" xfId="15745" xr:uid="{00000000-0005-0000-0000-0000843D0000}"/>
    <cellStyle name="Normal 2 3 2 2 2 2 2 2 2 2 2 2 2 2 2 7" xfId="15746" xr:uid="{00000000-0005-0000-0000-0000853D0000}"/>
    <cellStyle name="Normal 2 3 2 2 2 2 2 2 2 2 2 2 2 2 2 8" xfId="15747" xr:uid="{00000000-0005-0000-0000-0000863D0000}"/>
    <cellStyle name="Normal 2 3 2 2 2 2 2 2 2 2 2 2 2 2 2 9" xfId="15748" xr:uid="{00000000-0005-0000-0000-0000873D0000}"/>
    <cellStyle name="Normal 2 3 2 2 2 2 2 2 2 2 2 2 2 2 20" xfId="15749" xr:uid="{00000000-0005-0000-0000-0000883D0000}"/>
    <cellStyle name="Normal 2 3 2 2 2 2 2 2 2 2 2 2 2 2 21" xfId="15750" xr:uid="{00000000-0005-0000-0000-0000893D0000}"/>
    <cellStyle name="Normal 2 3 2 2 2 2 2 2 2 2 2 2 2 2 22" xfId="15751" xr:uid="{00000000-0005-0000-0000-00008A3D0000}"/>
    <cellStyle name="Normal 2 3 2 2 2 2 2 2 2 2 2 2 2 2 23" xfId="15752" xr:uid="{00000000-0005-0000-0000-00008B3D0000}"/>
    <cellStyle name="Normal 2 3 2 2 2 2 2 2 2 2 2 2 2 2 24" xfId="15753" xr:uid="{00000000-0005-0000-0000-00008C3D0000}"/>
    <cellStyle name="Normal 2 3 2 2 2 2 2 2 2 2 2 2 2 2 25" xfId="15754" xr:uid="{00000000-0005-0000-0000-00008D3D0000}"/>
    <cellStyle name="Normal 2 3 2 2 2 2 2 2 2 2 2 2 2 2 26" xfId="15755" xr:uid="{00000000-0005-0000-0000-00008E3D0000}"/>
    <cellStyle name="Normal 2 3 2 2 2 2 2 2 2 2 2 2 2 2 27" xfId="15756" xr:uid="{00000000-0005-0000-0000-00008F3D0000}"/>
    <cellStyle name="Normal 2 3 2 2 2 2 2 2 2 2 2 2 2 2 3" xfId="15757" xr:uid="{00000000-0005-0000-0000-0000903D0000}"/>
    <cellStyle name="Normal 2 3 2 2 2 2 2 2 2 2 2 2 2 2 4" xfId="15758" xr:uid="{00000000-0005-0000-0000-0000913D0000}"/>
    <cellStyle name="Normal 2 3 2 2 2 2 2 2 2 2 2 2 2 2 5" xfId="15759" xr:uid="{00000000-0005-0000-0000-0000923D0000}"/>
    <cellStyle name="Normal 2 3 2 2 2 2 2 2 2 2 2 2 2 2 6" xfId="15760" xr:uid="{00000000-0005-0000-0000-0000933D0000}"/>
    <cellStyle name="Normal 2 3 2 2 2 2 2 2 2 2 2 2 2 2 7" xfId="15761" xr:uid="{00000000-0005-0000-0000-0000943D0000}"/>
    <cellStyle name="Normal 2 3 2 2 2 2 2 2 2 2 2 2 2 2 7 10" xfId="15762" xr:uid="{00000000-0005-0000-0000-0000953D0000}"/>
    <cellStyle name="Normal 2 3 2 2 2 2 2 2 2 2 2 2 2 2 7 11" xfId="15763" xr:uid="{00000000-0005-0000-0000-0000963D0000}"/>
    <cellStyle name="Normal 2 3 2 2 2 2 2 2 2 2 2 2 2 2 7 12" xfId="15764" xr:uid="{00000000-0005-0000-0000-0000973D0000}"/>
    <cellStyle name="Normal 2 3 2 2 2 2 2 2 2 2 2 2 2 2 7 13" xfId="15765" xr:uid="{00000000-0005-0000-0000-0000983D0000}"/>
    <cellStyle name="Normal 2 3 2 2 2 2 2 2 2 2 2 2 2 2 7 14" xfId="15766" xr:uid="{00000000-0005-0000-0000-0000993D0000}"/>
    <cellStyle name="Normal 2 3 2 2 2 2 2 2 2 2 2 2 2 2 7 15" xfId="15767" xr:uid="{00000000-0005-0000-0000-00009A3D0000}"/>
    <cellStyle name="Normal 2 3 2 2 2 2 2 2 2 2 2 2 2 2 7 16" xfId="15768" xr:uid="{00000000-0005-0000-0000-00009B3D0000}"/>
    <cellStyle name="Normal 2 3 2 2 2 2 2 2 2 2 2 2 2 2 7 2" xfId="15769" xr:uid="{00000000-0005-0000-0000-00009C3D0000}"/>
    <cellStyle name="Normal 2 3 2 2 2 2 2 2 2 2 2 2 2 2 7 3" xfId="15770" xr:uid="{00000000-0005-0000-0000-00009D3D0000}"/>
    <cellStyle name="Normal 2 3 2 2 2 2 2 2 2 2 2 2 2 2 7 4" xfId="15771" xr:uid="{00000000-0005-0000-0000-00009E3D0000}"/>
    <cellStyle name="Normal 2 3 2 2 2 2 2 2 2 2 2 2 2 2 7 5" xfId="15772" xr:uid="{00000000-0005-0000-0000-00009F3D0000}"/>
    <cellStyle name="Normal 2 3 2 2 2 2 2 2 2 2 2 2 2 2 7 6" xfId="15773" xr:uid="{00000000-0005-0000-0000-0000A03D0000}"/>
    <cellStyle name="Normal 2 3 2 2 2 2 2 2 2 2 2 2 2 2 7 7" xfId="15774" xr:uid="{00000000-0005-0000-0000-0000A13D0000}"/>
    <cellStyle name="Normal 2 3 2 2 2 2 2 2 2 2 2 2 2 2 7 8" xfId="15775" xr:uid="{00000000-0005-0000-0000-0000A23D0000}"/>
    <cellStyle name="Normal 2 3 2 2 2 2 2 2 2 2 2 2 2 2 7 9" xfId="15776" xr:uid="{00000000-0005-0000-0000-0000A33D0000}"/>
    <cellStyle name="Normal 2 3 2 2 2 2 2 2 2 2 2 2 2 2 8" xfId="15777" xr:uid="{00000000-0005-0000-0000-0000A43D0000}"/>
    <cellStyle name="Normal 2 3 2 2 2 2 2 2 2 2 2 2 2 2 9" xfId="15778" xr:uid="{00000000-0005-0000-0000-0000A53D0000}"/>
    <cellStyle name="Normal 2 3 2 2 2 2 2 2 2 2 2 2 2 20" xfId="15779" xr:uid="{00000000-0005-0000-0000-0000A63D0000}"/>
    <cellStyle name="Normal 2 3 2 2 2 2 2 2 2 2 2 2 2 21" xfId="15780" xr:uid="{00000000-0005-0000-0000-0000A73D0000}"/>
    <cellStyle name="Normal 2 3 2 2 2 2 2 2 2 2 2 2 2 22" xfId="15781" xr:uid="{00000000-0005-0000-0000-0000A83D0000}"/>
    <cellStyle name="Normal 2 3 2 2 2 2 2 2 2 2 2 2 2 23" xfId="15782" xr:uid="{00000000-0005-0000-0000-0000A93D0000}"/>
    <cellStyle name="Normal 2 3 2 2 2 2 2 2 2 2 2 2 2 24" xfId="15783" xr:uid="{00000000-0005-0000-0000-0000AA3D0000}"/>
    <cellStyle name="Normal 2 3 2 2 2 2 2 2 2 2 2 2 2 25" xfId="15784" xr:uid="{00000000-0005-0000-0000-0000AB3D0000}"/>
    <cellStyle name="Normal 2 3 2 2 2 2 2 2 2 2 2 2 2 26" xfId="15785" xr:uid="{00000000-0005-0000-0000-0000AC3D0000}"/>
    <cellStyle name="Normal 2 3 2 2 2 2 2 2 2 2 2 2 2 27" xfId="15786" xr:uid="{00000000-0005-0000-0000-0000AD3D0000}"/>
    <cellStyle name="Normal 2 3 2 2 2 2 2 2 2 2 2 2 2 3" xfId="15787" xr:uid="{00000000-0005-0000-0000-0000AE3D0000}"/>
    <cellStyle name="Normal 2 3 2 2 2 2 2 2 2 2 2 2 2 3 2" xfId="15788" xr:uid="{00000000-0005-0000-0000-0000AF3D0000}"/>
    <cellStyle name="Normal 2 3 2 2 2 2 2 2 2 2 2 2 2 4" xfId="15789" xr:uid="{00000000-0005-0000-0000-0000B03D0000}"/>
    <cellStyle name="Normal 2 3 2 2 2 2 2 2 2 2 2 2 2 4 2" xfId="15790" xr:uid="{00000000-0005-0000-0000-0000B13D0000}"/>
    <cellStyle name="Normal 2 3 2 2 2 2 2 2 2 2 2 2 2 5" xfId="15791" xr:uid="{00000000-0005-0000-0000-0000B23D0000}"/>
    <cellStyle name="Normal 2 3 2 2 2 2 2 2 2 2 2 2 2 5 2" xfId="15792" xr:uid="{00000000-0005-0000-0000-0000B33D0000}"/>
    <cellStyle name="Normal 2 3 2 2 2 2 2 2 2 2 2 2 2 6" xfId="15793" xr:uid="{00000000-0005-0000-0000-0000B43D0000}"/>
    <cellStyle name="Normal 2 3 2 2 2 2 2 2 2 2 2 2 2 6 2" xfId="15794" xr:uid="{00000000-0005-0000-0000-0000B53D0000}"/>
    <cellStyle name="Normal 2 3 2 2 2 2 2 2 2 2 2 2 2 7" xfId="15795" xr:uid="{00000000-0005-0000-0000-0000B63D0000}"/>
    <cellStyle name="Normal 2 3 2 2 2 2 2 2 2 2 2 2 2 7 10" xfId="15796" xr:uid="{00000000-0005-0000-0000-0000B73D0000}"/>
    <cellStyle name="Normal 2 3 2 2 2 2 2 2 2 2 2 2 2 7 11" xfId="15797" xr:uid="{00000000-0005-0000-0000-0000B83D0000}"/>
    <cellStyle name="Normal 2 3 2 2 2 2 2 2 2 2 2 2 2 7 12" xfId="15798" xr:uid="{00000000-0005-0000-0000-0000B93D0000}"/>
    <cellStyle name="Normal 2 3 2 2 2 2 2 2 2 2 2 2 2 7 13" xfId="15799" xr:uid="{00000000-0005-0000-0000-0000BA3D0000}"/>
    <cellStyle name="Normal 2 3 2 2 2 2 2 2 2 2 2 2 2 7 14" xfId="15800" xr:uid="{00000000-0005-0000-0000-0000BB3D0000}"/>
    <cellStyle name="Normal 2 3 2 2 2 2 2 2 2 2 2 2 2 7 15" xfId="15801" xr:uid="{00000000-0005-0000-0000-0000BC3D0000}"/>
    <cellStyle name="Normal 2 3 2 2 2 2 2 2 2 2 2 2 2 7 16" xfId="15802" xr:uid="{00000000-0005-0000-0000-0000BD3D0000}"/>
    <cellStyle name="Normal 2 3 2 2 2 2 2 2 2 2 2 2 2 7 2" xfId="15803" xr:uid="{00000000-0005-0000-0000-0000BE3D0000}"/>
    <cellStyle name="Normal 2 3 2 2 2 2 2 2 2 2 2 2 2 7 3" xfId="15804" xr:uid="{00000000-0005-0000-0000-0000BF3D0000}"/>
    <cellStyle name="Normal 2 3 2 2 2 2 2 2 2 2 2 2 2 7 4" xfId="15805" xr:uid="{00000000-0005-0000-0000-0000C03D0000}"/>
    <cellStyle name="Normal 2 3 2 2 2 2 2 2 2 2 2 2 2 7 5" xfId="15806" xr:uid="{00000000-0005-0000-0000-0000C13D0000}"/>
    <cellStyle name="Normal 2 3 2 2 2 2 2 2 2 2 2 2 2 7 6" xfId="15807" xr:uid="{00000000-0005-0000-0000-0000C23D0000}"/>
    <cellStyle name="Normal 2 3 2 2 2 2 2 2 2 2 2 2 2 7 7" xfId="15808" xr:uid="{00000000-0005-0000-0000-0000C33D0000}"/>
    <cellStyle name="Normal 2 3 2 2 2 2 2 2 2 2 2 2 2 7 8" xfId="15809" xr:uid="{00000000-0005-0000-0000-0000C43D0000}"/>
    <cellStyle name="Normal 2 3 2 2 2 2 2 2 2 2 2 2 2 7 9" xfId="15810" xr:uid="{00000000-0005-0000-0000-0000C53D0000}"/>
    <cellStyle name="Normal 2 3 2 2 2 2 2 2 2 2 2 2 2 8" xfId="15811" xr:uid="{00000000-0005-0000-0000-0000C63D0000}"/>
    <cellStyle name="Normal 2 3 2 2 2 2 2 2 2 2 2 2 2 9" xfId="15812" xr:uid="{00000000-0005-0000-0000-0000C73D0000}"/>
    <cellStyle name="Normal 2 3 2 2 2 2 2 2 2 2 2 2 20" xfId="15813" xr:uid="{00000000-0005-0000-0000-0000C83D0000}"/>
    <cellStyle name="Normal 2 3 2 2 2 2 2 2 2 2 2 2 21" xfId="15814" xr:uid="{00000000-0005-0000-0000-0000C93D0000}"/>
    <cellStyle name="Normal 2 3 2 2 2 2 2 2 2 2 2 2 22" xfId="15815" xr:uid="{00000000-0005-0000-0000-0000CA3D0000}"/>
    <cellStyle name="Normal 2 3 2 2 2 2 2 2 2 2 2 2 23" xfId="15816" xr:uid="{00000000-0005-0000-0000-0000CB3D0000}"/>
    <cellStyle name="Normal 2 3 2 2 2 2 2 2 2 2 2 2 24" xfId="15817" xr:uid="{00000000-0005-0000-0000-0000CC3D0000}"/>
    <cellStyle name="Normal 2 3 2 2 2 2 2 2 2 2 2 2 25" xfId="15818" xr:uid="{00000000-0005-0000-0000-0000CD3D0000}"/>
    <cellStyle name="Normal 2 3 2 2 2 2 2 2 2 2 2 2 26" xfId="15819" xr:uid="{00000000-0005-0000-0000-0000CE3D0000}"/>
    <cellStyle name="Normal 2 3 2 2 2 2 2 2 2 2 2 2 27" xfId="15820" xr:uid="{00000000-0005-0000-0000-0000CF3D0000}"/>
    <cellStyle name="Normal 2 3 2 2 2 2 2 2 2 2 2 2 28" xfId="15821" xr:uid="{00000000-0005-0000-0000-0000D03D0000}"/>
    <cellStyle name="Normal 2 3 2 2 2 2 2 2 2 2 2 2 3" xfId="15822" xr:uid="{00000000-0005-0000-0000-0000D13D0000}"/>
    <cellStyle name="Normal 2 3 2 2 2 2 2 2 2 2 2 2 3 2" xfId="15823" xr:uid="{00000000-0005-0000-0000-0000D23D0000}"/>
    <cellStyle name="Normal 2 3 2 2 2 2 2 2 2 2 2 2 4" xfId="15824" xr:uid="{00000000-0005-0000-0000-0000D33D0000}"/>
    <cellStyle name="Normal 2 3 2 2 2 2 2 2 2 2 2 2 4 2" xfId="15825" xr:uid="{00000000-0005-0000-0000-0000D43D0000}"/>
    <cellStyle name="Normal 2 3 2 2 2 2 2 2 2 2 2 2 5" xfId="15826" xr:uid="{00000000-0005-0000-0000-0000D53D0000}"/>
    <cellStyle name="Normal 2 3 2 2 2 2 2 2 2 2 2 2 5 2" xfId="15827" xr:uid="{00000000-0005-0000-0000-0000D63D0000}"/>
    <cellStyle name="Normal 2 3 2 2 2 2 2 2 2 2 2 2 6" xfId="15828" xr:uid="{00000000-0005-0000-0000-0000D73D0000}"/>
    <cellStyle name="Normal 2 3 2 2 2 2 2 2 2 2 2 2 6 2" xfId="15829" xr:uid="{00000000-0005-0000-0000-0000D83D0000}"/>
    <cellStyle name="Normal 2 3 2 2 2 2 2 2 2 2 2 2 7" xfId="15830" xr:uid="{00000000-0005-0000-0000-0000D93D0000}"/>
    <cellStyle name="Normal 2 3 2 2 2 2 2 2 2 2 2 2 8" xfId="15831" xr:uid="{00000000-0005-0000-0000-0000DA3D0000}"/>
    <cellStyle name="Normal 2 3 2 2 2 2 2 2 2 2 2 2 8 10" xfId="15832" xr:uid="{00000000-0005-0000-0000-0000DB3D0000}"/>
    <cellStyle name="Normal 2 3 2 2 2 2 2 2 2 2 2 2 8 11" xfId="15833" xr:uid="{00000000-0005-0000-0000-0000DC3D0000}"/>
    <cellStyle name="Normal 2 3 2 2 2 2 2 2 2 2 2 2 8 12" xfId="15834" xr:uid="{00000000-0005-0000-0000-0000DD3D0000}"/>
    <cellStyle name="Normal 2 3 2 2 2 2 2 2 2 2 2 2 8 13" xfId="15835" xr:uid="{00000000-0005-0000-0000-0000DE3D0000}"/>
    <cellStyle name="Normal 2 3 2 2 2 2 2 2 2 2 2 2 8 14" xfId="15836" xr:uid="{00000000-0005-0000-0000-0000DF3D0000}"/>
    <cellStyle name="Normal 2 3 2 2 2 2 2 2 2 2 2 2 8 15" xfId="15837" xr:uid="{00000000-0005-0000-0000-0000E03D0000}"/>
    <cellStyle name="Normal 2 3 2 2 2 2 2 2 2 2 2 2 8 16" xfId="15838" xr:uid="{00000000-0005-0000-0000-0000E13D0000}"/>
    <cellStyle name="Normal 2 3 2 2 2 2 2 2 2 2 2 2 8 2" xfId="15839" xr:uid="{00000000-0005-0000-0000-0000E23D0000}"/>
    <cellStyle name="Normal 2 3 2 2 2 2 2 2 2 2 2 2 8 3" xfId="15840" xr:uid="{00000000-0005-0000-0000-0000E33D0000}"/>
    <cellStyle name="Normal 2 3 2 2 2 2 2 2 2 2 2 2 8 4" xfId="15841" xr:uid="{00000000-0005-0000-0000-0000E43D0000}"/>
    <cellStyle name="Normal 2 3 2 2 2 2 2 2 2 2 2 2 8 5" xfId="15842" xr:uid="{00000000-0005-0000-0000-0000E53D0000}"/>
    <cellStyle name="Normal 2 3 2 2 2 2 2 2 2 2 2 2 8 6" xfId="15843" xr:uid="{00000000-0005-0000-0000-0000E63D0000}"/>
    <cellStyle name="Normal 2 3 2 2 2 2 2 2 2 2 2 2 8 7" xfId="15844" xr:uid="{00000000-0005-0000-0000-0000E73D0000}"/>
    <cellStyle name="Normal 2 3 2 2 2 2 2 2 2 2 2 2 8 8" xfId="15845" xr:uid="{00000000-0005-0000-0000-0000E83D0000}"/>
    <cellStyle name="Normal 2 3 2 2 2 2 2 2 2 2 2 2 8 9" xfId="15846" xr:uid="{00000000-0005-0000-0000-0000E93D0000}"/>
    <cellStyle name="Normal 2 3 2 2 2 2 2 2 2 2 2 2 9" xfId="15847" xr:uid="{00000000-0005-0000-0000-0000EA3D0000}"/>
    <cellStyle name="Normal 2 3 2 2 2 2 2 2 2 2 2 20" xfId="15848" xr:uid="{00000000-0005-0000-0000-0000EB3D0000}"/>
    <cellStyle name="Normal 2 3 2 2 2 2 2 2 2 2 2 21" xfId="15849" xr:uid="{00000000-0005-0000-0000-0000EC3D0000}"/>
    <cellStyle name="Normal 2 3 2 2 2 2 2 2 2 2 2 22" xfId="15850" xr:uid="{00000000-0005-0000-0000-0000ED3D0000}"/>
    <cellStyle name="Normal 2 3 2 2 2 2 2 2 2 2 2 23" xfId="15851" xr:uid="{00000000-0005-0000-0000-0000EE3D0000}"/>
    <cellStyle name="Normal 2 3 2 2 2 2 2 2 2 2 2 24" xfId="15852" xr:uid="{00000000-0005-0000-0000-0000EF3D0000}"/>
    <cellStyle name="Normal 2 3 2 2 2 2 2 2 2 2 2 25" xfId="15853" xr:uid="{00000000-0005-0000-0000-0000F03D0000}"/>
    <cellStyle name="Normal 2 3 2 2 2 2 2 2 2 2 2 26" xfId="15854" xr:uid="{00000000-0005-0000-0000-0000F13D0000}"/>
    <cellStyle name="Normal 2 3 2 2 2 2 2 2 2 2 2 27" xfId="15855" xr:uid="{00000000-0005-0000-0000-0000F23D0000}"/>
    <cellStyle name="Normal 2 3 2 2 2 2 2 2 2 2 2 28" xfId="15856" xr:uid="{00000000-0005-0000-0000-0000F33D0000}"/>
    <cellStyle name="Normal 2 3 2 2 2 2 2 2 2 2 2 29" xfId="15857" xr:uid="{00000000-0005-0000-0000-0000F43D0000}"/>
    <cellStyle name="Normal 2 3 2 2 2 2 2 2 2 2 2 3" xfId="15858" xr:uid="{00000000-0005-0000-0000-0000F53D0000}"/>
    <cellStyle name="Normal 2 3 2 2 2 2 2 2 2 2 2 3 2" xfId="15859" xr:uid="{00000000-0005-0000-0000-0000F63D0000}"/>
    <cellStyle name="Normal 2 3 2 2 2 2 2 2 2 2 2 30" xfId="15860" xr:uid="{00000000-0005-0000-0000-0000F73D0000}"/>
    <cellStyle name="Normal 2 3 2 2 2 2 2 2 2 2 2 4" xfId="15861" xr:uid="{00000000-0005-0000-0000-0000F83D0000}"/>
    <cellStyle name="Normal 2 3 2 2 2 2 2 2 2 2 2 4 2" xfId="15862" xr:uid="{00000000-0005-0000-0000-0000F93D0000}"/>
    <cellStyle name="Normal 2 3 2 2 2 2 2 2 2 2 2 5" xfId="15863" xr:uid="{00000000-0005-0000-0000-0000FA3D0000}"/>
    <cellStyle name="Normal 2 3 2 2 2 2 2 2 2 2 2 5 2" xfId="15864" xr:uid="{00000000-0005-0000-0000-0000FB3D0000}"/>
    <cellStyle name="Normal 2 3 2 2 2 2 2 2 2 2 2 6" xfId="15865" xr:uid="{00000000-0005-0000-0000-0000FC3D0000}"/>
    <cellStyle name="Normal 2 3 2 2 2 2 2 2 2 2 2 6 2" xfId="15866" xr:uid="{00000000-0005-0000-0000-0000FD3D0000}"/>
    <cellStyle name="Normal 2 3 2 2 2 2 2 2 2 2 2 7" xfId="15867" xr:uid="{00000000-0005-0000-0000-0000FE3D0000}"/>
    <cellStyle name="Normal 2 3 2 2 2 2 2 2 2 2 2 7 2" xfId="15868" xr:uid="{00000000-0005-0000-0000-0000FF3D0000}"/>
    <cellStyle name="Normal 2 3 2 2 2 2 2 2 2 2 2 8" xfId="15869" xr:uid="{00000000-0005-0000-0000-0000003E0000}"/>
    <cellStyle name="Normal 2 3 2 2 2 2 2 2 2 2 2 9" xfId="15870" xr:uid="{00000000-0005-0000-0000-0000013E0000}"/>
    <cellStyle name="Normal 2 3 2 2 2 2 2 2 2 2 20" xfId="15871" xr:uid="{00000000-0005-0000-0000-0000023E0000}"/>
    <cellStyle name="Normal 2 3 2 2 2 2 2 2 2 2 21" xfId="15872" xr:uid="{00000000-0005-0000-0000-0000033E0000}"/>
    <cellStyle name="Normal 2 3 2 2 2 2 2 2 2 2 22" xfId="15873" xr:uid="{00000000-0005-0000-0000-0000043E0000}"/>
    <cellStyle name="Normal 2 3 2 2 2 2 2 2 2 2 23" xfId="15874" xr:uid="{00000000-0005-0000-0000-0000053E0000}"/>
    <cellStyle name="Normal 2 3 2 2 2 2 2 2 2 2 24" xfId="15875" xr:uid="{00000000-0005-0000-0000-0000063E0000}"/>
    <cellStyle name="Normal 2 3 2 2 2 2 2 2 2 2 25" xfId="15876" xr:uid="{00000000-0005-0000-0000-0000073E0000}"/>
    <cellStyle name="Normal 2 3 2 2 2 2 2 2 2 2 26" xfId="15877" xr:uid="{00000000-0005-0000-0000-0000083E0000}"/>
    <cellStyle name="Normal 2 3 2 2 2 2 2 2 2 2 27" xfId="15878" xr:uid="{00000000-0005-0000-0000-0000093E0000}"/>
    <cellStyle name="Normal 2 3 2 2 2 2 2 2 2 2 28" xfId="15879" xr:uid="{00000000-0005-0000-0000-00000A3E0000}"/>
    <cellStyle name="Normal 2 3 2 2 2 2 2 2 2 2 29" xfId="15880" xr:uid="{00000000-0005-0000-0000-00000B3E0000}"/>
    <cellStyle name="Normal 2 3 2 2 2 2 2 2 2 2 3" xfId="15881" xr:uid="{00000000-0005-0000-0000-00000C3E0000}"/>
    <cellStyle name="Normal 2 3 2 2 2 2 2 2 2 2 3 2" xfId="15882" xr:uid="{00000000-0005-0000-0000-00000D3E0000}"/>
    <cellStyle name="Normal 2 3 2 2 2 2 2 2 2 2 3 2 2" xfId="15883" xr:uid="{00000000-0005-0000-0000-00000E3E0000}"/>
    <cellStyle name="Normal 2 3 2 2 2 2 2 2 2 2 3 2 3" xfId="15884" xr:uid="{00000000-0005-0000-0000-00000F3E0000}"/>
    <cellStyle name="Normal 2 3 2 2 2 2 2 2 2 2 3 2 4" xfId="15885" xr:uid="{00000000-0005-0000-0000-0000103E0000}"/>
    <cellStyle name="Normal 2 3 2 2 2 2 2 2 2 2 3 2 5" xfId="15886" xr:uid="{00000000-0005-0000-0000-0000113E0000}"/>
    <cellStyle name="Normal 2 3 2 2 2 2 2 2 2 2 3 2 6" xfId="15887" xr:uid="{00000000-0005-0000-0000-0000123E0000}"/>
    <cellStyle name="Normal 2 3 2 2 2 2 2 2 2 2 3 3" xfId="15888" xr:uid="{00000000-0005-0000-0000-0000133E0000}"/>
    <cellStyle name="Normal 2 3 2 2 2 2 2 2 2 2 3 4" xfId="15889" xr:uid="{00000000-0005-0000-0000-0000143E0000}"/>
    <cellStyle name="Normal 2 3 2 2 2 2 2 2 2 2 3 5" xfId="15890" xr:uid="{00000000-0005-0000-0000-0000153E0000}"/>
    <cellStyle name="Normal 2 3 2 2 2 2 2 2 2 2 3 6" xfId="15891" xr:uid="{00000000-0005-0000-0000-0000163E0000}"/>
    <cellStyle name="Normal 2 3 2 2 2 2 2 2 2 2 3 7" xfId="15892" xr:uid="{00000000-0005-0000-0000-0000173E0000}"/>
    <cellStyle name="Normal 2 3 2 2 2 2 2 2 2 2 30" xfId="15893" xr:uid="{00000000-0005-0000-0000-0000183E0000}"/>
    <cellStyle name="Normal 2 3 2 2 2 2 2 2 2 2 31" xfId="15894" xr:uid="{00000000-0005-0000-0000-0000193E0000}"/>
    <cellStyle name="Normal 2 3 2 2 2 2 2 2 2 2 32" xfId="15895" xr:uid="{00000000-0005-0000-0000-00001A3E0000}"/>
    <cellStyle name="Normal 2 3 2 2 2 2 2 2 2 2 4" xfId="15896" xr:uid="{00000000-0005-0000-0000-00001B3E0000}"/>
    <cellStyle name="Normal 2 3 2 2 2 2 2 2 2 2 4 2" xfId="15897" xr:uid="{00000000-0005-0000-0000-00001C3E0000}"/>
    <cellStyle name="Normal 2 3 2 2 2 2 2 2 2 2 5" xfId="15898" xr:uid="{00000000-0005-0000-0000-00001D3E0000}"/>
    <cellStyle name="Normal 2 3 2 2 2 2 2 2 2 2 5 2" xfId="15899" xr:uid="{00000000-0005-0000-0000-00001E3E0000}"/>
    <cellStyle name="Normal 2 3 2 2 2 2 2 2 2 2 6" xfId="15900" xr:uid="{00000000-0005-0000-0000-00001F3E0000}"/>
    <cellStyle name="Normal 2 3 2 2 2 2 2 2 2 2 6 2" xfId="15901" xr:uid="{00000000-0005-0000-0000-0000203E0000}"/>
    <cellStyle name="Normal 2 3 2 2 2 2 2 2 2 2 7" xfId="15902" xr:uid="{00000000-0005-0000-0000-0000213E0000}"/>
    <cellStyle name="Normal 2 3 2 2 2 2 2 2 2 2 7 2" xfId="15903" xr:uid="{00000000-0005-0000-0000-0000223E0000}"/>
    <cellStyle name="Normal 2 3 2 2 2 2 2 2 2 2 8" xfId="15904" xr:uid="{00000000-0005-0000-0000-0000233E0000}"/>
    <cellStyle name="Normal 2 3 2 2 2 2 2 2 2 2 8 2" xfId="15905" xr:uid="{00000000-0005-0000-0000-0000243E0000}"/>
    <cellStyle name="Normal 2 3 2 2 2 2 2 2 2 2 9" xfId="15906" xr:uid="{00000000-0005-0000-0000-0000253E0000}"/>
    <cellStyle name="Normal 2 3 2 2 2 2 2 2 2 2 9 2" xfId="15907" xr:uid="{00000000-0005-0000-0000-0000263E0000}"/>
    <cellStyle name="Normal 2 3 2 2 2 2 2 2 2 20" xfId="15908" xr:uid="{00000000-0005-0000-0000-0000273E0000}"/>
    <cellStyle name="Normal 2 3 2 2 2 2 2 2 2 20 2" xfId="15909" xr:uid="{00000000-0005-0000-0000-0000283E0000}"/>
    <cellStyle name="Normal 2 3 2 2 2 2 2 2 2 20 3" xfId="15910" xr:uid="{00000000-0005-0000-0000-0000293E0000}"/>
    <cellStyle name="Normal 2 3 2 2 2 2 2 2 2 20 4" xfId="15911" xr:uid="{00000000-0005-0000-0000-00002A3E0000}"/>
    <cellStyle name="Normal 2 3 2 2 2 2 2 2 2 20 5" xfId="15912" xr:uid="{00000000-0005-0000-0000-00002B3E0000}"/>
    <cellStyle name="Normal 2 3 2 2 2 2 2 2 2 21" xfId="15913" xr:uid="{00000000-0005-0000-0000-00002C3E0000}"/>
    <cellStyle name="Normal 2 3 2 2 2 2 2 2 2 22" xfId="15914" xr:uid="{00000000-0005-0000-0000-00002D3E0000}"/>
    <cellStyle name="Normal 2 3 2 2 2 2 2 2 2 23" xfId="15915" xr:uid="{00000000-0005-0000-0000-00002E3E0000}"/>
    <cellStyle name="Normal 2 3 2 2 2 2 2 2 2 24" xfId="15916" xr:uid="{00000000-0005-0000-0000-00002F3E0000}"/>
    <cellStyle name="Normal 2 3 2 2 2 2 2 2 2 25" xfId="15917" xr:uid="{00000000-0005-0000-0000-0000303E0000}"/>
    <cellStyle name="Normal 2 3 2 2 2 2 2 2 2 26" xfId="15918" xr:uid="{00000000-0005-0000-0000-0000313E0000}"/>
    <cellStyle name="Normal 2 3 2 2 2 2 2 2 2 27" xfId="15919" xr:uid="{00000000-0005-0000-0000-0000323E0000}"/>
    <cellStyle name="Normal 2 3 2 2 2 2 2 2 2 28" xfId="15920" xr:uid="{00000000-0005-0000-0000-0000333E0000}"/>
    <cellStyle name="Normal 2 3 2 2 2 2 2 2 2 29" xfId="15921" xr:uid="{00000000-0005-0000-0000-0000343E0000}"/>
    <cellStyle name="Normal 2 3 2 2 2 2 2 2 2 3" xfId="15922" xr:uid="{00000000-0005-0000-0000-0000353E0000}"/>
    <cellStyle name="Normal 2 3 2 2 2 2 2 2 2 30" xfId="15923" xr:uid="{00000000-0005-0000-0000-0000363E0000}"/>
    <cellStyle name="Normal 2 3 2 2 2 2 2 2 2 31" xfId="15924" xr:uid="{00000000-0005-0000-0000-0000373E0000}"/>
    <cellStyle name="Normal 2 3 2 2 2 2 2 2 2 32" xfId="15925" xr:uid="{00000000-0005-0000-0000-0000383E0000}"/>
    <cellStyle name="Normal 2 3 2 2 2 2 2 2 2 33" xfId="15926" xr:uid="{00000000-0005-0000-0000-0000393E0000}"/>
    <cellStyle name="Normal 2 3 2 2 2 2 2 2 2 4" xfId="15927" xr:uid="{00000000-0005-0000-0000-00003A3E0000}"/>
    <cellStyle name="Normal 2 3 2 2 2 2 2 2 2 4 2" xfId="15928" xr:uid="{00000000-0005-0000-0000-00003B3E0000}"/>
    <cellStyle name="Normal 2 3 2 2 2 2 2 2 2 4 2 2" xfId="15929" xr:uid="{00000000-0005-0000-0000-00003C3E0000}"/>
    <cellStyle name="Normal 2 3 2 2 2 2 2 2 2 4 3" xfId="15930" xr:uid="{00000000-0005-0000-0000-00003D3E0000}"/>
    <cellStyle name="Normal 2 3 2 2 2 2 2 2 2 5" xfId="15931" xr:uid="{00000000-0005-0000-0000-00003E3E0000}"/>
    <cellStyle name="Normal 2 3 2 2 2 2 2 2 2 5 2" xfId="15932" xr:uid="{00000000-0005-0000-0000-00003F3E0000}"/>
    <cellStyle name="Normal 2 3 2 2 2 2 2 2 2 5 2 2" xfId="15933" xr:uid="{00000000-0005-0000-0000-0000403E0000}"/>
    <cellStyle name="Normal 2 3 2 2 2 2 2 2 2 5 2 3" xfId="15934" xr:uid="{00000000-0005-0000-0000-0000413E0000}"/>
    <cellStyle name="Normal 2 3 2 2 2 2 2 2 2 5 2 4" xfId="15935" xr:uid="{00000000-0005-0000-0000-0000423E0000}"/>
    <cellStyle name="Normal 2 3 2 2 2 2 2 2 2 5 2 5" xfId="15936" xr:uid="{00000000-0005-0000-0000-0000433E0000}"/>
    <cellStyle name="Normal 2 3 2 2 2 2 2 2 2 5 2 6" xfId="15937" xr:uid="{00000000-0005-0000-0000-0000443E0000}"/>
    <cellStyle name="Normal 2 3 2 2 2 2 2 2 2 5 3" xfId="15938" xr:uid="{00000000-0005-0000-0000-0000453E0000}"/>
    <cellStyle name="Normal 2 3 2 2 2 2 2 2 2 5 4" xfId="15939" xr:uid="{00000000-0005-0000-0000-0000463E0000}"/>
    <cellStyle name="Normal 2 3 2 2 2 2 2 2 2 5 5" xfId="15940" xr:uid="{00000000-0005-0000-0000-0000473E0000}"/>
    <cellStyle name="Normal 2 3 2 2 2 2 2 2 2 5 6" xfId="15941" xr:uid="{00000000-0005-0000-0000-0000483E0000}"/>
    <cellStyle name="Normal 2 3 2 2 2 2 2 2 2 5 7" xfId="15942" xr:uid="{00000000-0005-0000-0000-0000493E0000}"/>
    <cellStyle name="Normal 2 3 2 2 2 2 2 2 2 6" xfId="15943" xr:uid="{00000000-0005-0000-0000-00004A3E0000}"/>
    <cellStyle name="Normal 2 3 2 2 2 2 2 2 2 6 2" xfId="15944" xr:uid="{00000000-0005-0000-0000-00004B3E0000}"/>
    <cellStyle name="Normal 2 3 2 2 2 2 2 2 2 7" xfId="15945" xr:uid="{00000000-0005-0000-0000-00004C3E0000}"/>
    <cellStyle name="Normal 2 3 2 2 2 2 2 2 2 7 2" xfId="15946" xr:uid="{00000000-0005-0000-0000-00004D3E0000}"/>
    <cellStyle name="Normal 2 3 2 2 2 2 2 2 2 8" xfId="15947" xr:uid="{00000000-0005-0000-0000-00004E3E0000}"/>
    <cellStyle name="Normal 2 3 2 2 2 2 2 2 2 8 2" xfId="15948" xr:uid="{00000000-0005-0000-0000-00004F3E0000}"/>
    <cellStyle name="Normal 2 3 2 2 2 2 2 2 2 9" xfId="15949" xr:uid="{00000000-0005-0000-0000-0000503E0000}"/>
    <cellStyle name="Normal 2 3 2 2 2 2 2 2 2 9 2" xfId="15950" xr:uid="{00000000-0005-0000-0000-0000513E0000}"/>
    <cellStyle name="Normal 2 3 2 2 2 2 2 2 20" xfId="15951" xr:uid="{00000000-0005-0000-0000-0000523E0000}"/>
    <cellStyle name="Normal 2 3 2 2 2 2 2 2 20 10" xfId="15952" xr:uid="{00000000-0005-0000-0000-0000533E0000}"/>
    <cellStyle name="Normal 2 3 2 2 2 2 2 2 20 11" xfId="15953" xr:uid="{00000000-0005-0000-0000-0000543E0000}"/>
    <cellStyle name="Normal 2 3 2 2 2 2 2 2 20 12" xfId="15954" xr:uid="{00000000-0005-0000-0000-0000553E0000}"/>
    <cellStyle name="Normal 2 3 2 2 2 2 2 2 20 13" xfId="15955" xr:uid="{00000000-0005-0000-0000-0000563E0000}"/>
    <cellStyle name="Normal 2 3 2 2 2 2 2 2 20 14" xfId="15956" xr:uid="{00000000-0005-0000-0000-0000573E0000}"/>
    <cellStyle name="Normal 2 3 2 2 2 2 2 2 20 15" xfId="15957" xr:uid="{00000000-0005-0000-0000-0000583E0000}"/>
    <cellStyle name="Normal 2 3 2 2 2 2 2 2 20 16" xfId="15958" xr:uid="{00000000-0005-0000-0000-0000593E0000}"/>
    <cellStyle name="Normal 2 3 2 2 2 2 2 2 20 2" xfId="15959" xr:uid="{00000000-0005-0000-0000-00005A3E0000}"/>
    <cellStyle name="Normal 2 3 2 2 2 2 2 2 20 3" xfId="15960" xr:uid="{00000000-0005-0000-0000-00005B3E0000}"/>
    <cellStyle name="Normal 2 3 2 2 2 2 2 2 20 4" xfId="15961" xr:uid="{00000000-0005-0000-0000-00005C3E0000}"/>
    <cellStyle name="Normal 2 3 2 2 2 2 2 2 20 5" xfId="15962" xr:uid="{00000000-0005-0000-0000-00005D3E0000}"/>
    <cellStyle name="Normal 2 3 2 2 2 2 2 2 20 6" xfId="15963" xr:uid="{00000000-0005-0000-0000-00005E3E0000}"/>
    <cellStyle name="Normal 2 3 2 2 2 2 2 2 20 7" xfId="15964" xr:uid="{00000000-0005-0000-0000-00005F3E0000}"/>
    <cellStyle name="Normal 2 3 2 2 2 2 2 2 20 8" xfId="15965" xr:uid="{00000000-0005-0000-0000-0000603E0000}"/>
    <cellStyle name="Normal 2 3 2 2 2 2 2 2 20 9" xfId="15966" xr:uid="{00000000-0005-0000-0000-0000613E0000}"/>
    <cellStyle name="Normal 2 3 2 2 2 2 2 2 21" xfId="15967" xr:uid="{00000000-0005-0000-0000-0000623E0000}"/>
    <cellStyle name="Normal 2 3 2 2 2 2 2 2 22" xfId="15968" xr:uid="{00000000-0005-0000-0000-0000633E0000}"/>
    <cellStyle name="Normal 2 3 2 2 2 2 2 2 23" xfId="15969" xr:uid="{00000000-0005-0000-0000-0000643E0000}"/>
    <cellStyle name="Normal 2 3 2 2 2 2 2 2 24" xfId="15970" xr:uid="{00000000-0005-0000-0000-0000653E0000}"/>
    <cellStyle name="Normal 2 3 2 2 2 2 2 2 25" xfId="15971" xr:uid="{00000000-0005-0000-0000-0000663E0000}"/>
    <cellStyle name="Normal 2 3 2 2 2 2 2 2 26" xfId="15972" xr:uid="{00000000-0005-0000-0000-0000673E0000}"/>
    <cellStyle name="Normal 2 3 2 2 2 2 2 2 27" xfId="15973" xr:uid="{00000000-0005-0000-0000-0000683E0000}"/>
    <cellStyle name="Normal 2 3 2 2 2 2 2 2 28" xfId="15974" xr:uid="{00000000-0005-0000-0000-0000693E0000}"/>
    <cellStyle name="Normal 2 3 2 2 2 2 2 2 29" xfId="15975" xr:uid="{00000000-0005-0000-0000-00006A3E0000}"/>
    <cellStyle name="Normal 2 3 2 2 2 2 2 2 3" xfId="15976" xr:uid="{00000000-0005-0000-0000-00006B3E0000}"/>
    <cellStyle name="Normal 2 3 2 2 2 2 2 2 3 10" xfId="15977" xr:uid="{00000000-0005-0000-0000-00006C3E0000}"/>
    <cellStyle name="Normal 2 3 2 2 2 2 2 2 3 2" xfId="15978" xr:uid="{00000000-0005-0000-0000-00006D3E0000}"/>
    <cellStyle name="Normal 2 3 2 2 2 2 2 2 3 2 2" xfId="15979" xr:uid="{00000000-0005-0000-0000-00006E3E0000}"/>
    <cellStyle name="Normal 2 3 2 2 2 2 2 2 3 2 2 2" xfId="15980" xr:uid="{00000000-0005-0000-0000-00006F3E0000}"/>
    <cellStyle name="Normal 2 3 2 2 2 2 2 2 3 2 2 2 2" xfId="15981" xr:uid="{00000000-0005-0000-0000-0000703E0000}"/>
    <cellStyle name="Normal 2 3 2 2 2 2 2 2 3 2 2 2 3" xfId="15982" xr:uid="{00000000-0005-0000-0000-0000713E0000}"/>
    <cellStyle name="Normal 2 3 2 2 2 2 2 2 3 2 2 2 4" xfId="15983" xr:uid="{00000000-0005-0000-0000-0000723E0000}"/>
    <cellStyle name="Normal 2 3 2 2 2 2 2 2 3 2 2 2 5" xfId="15984" xr:uid="{00000000-0005-0000-0000-0000733E0000}"/>
    <cellStyle name="Normal 2 3 2 2 2 2 2 2 3 2 2 2 6" xfId="15985" xr:uid="{00000000-0005-0000-0000-0000743E0000}"/>
    <cellStyle name="Normal 2 3 2 2 2 2 2 2 3 2 2 3" xfId="15986" xr:uid="{00000000-0005-0000-0000-0000753E0000}"/>
    <cellStyle name="Normal 2 3 2 2 2 2 2 2 3 2 2 4" xfId="15987" xr:uid="{00000000-0005-0000-0000-0000763E0000}"/>
    <cellStyle name="Normal 2 3 2 2 2 2 2 2 3 2 2 5" xfId="15988" xr:uid="{00000000-0005-0000-0000-0000773E0000}"/>
    <cellStyle name="Normal 2 3 2 2 2 2 2 2 3 2 2 6" xfId="15989" xr:uid="{00000000-0005-0000-0000-0000783E0000}"/>
    <cellStyle name="Normal 2 3 2 2 2 2 2 2 3 2 3" xfId="15990" xr:uid="{00000000-0005-0000-0000-0000793E0000}"/>
    <cellStyle name="Normal 2 3 2 2 2 2 2 2 3 2 4" xfId="15991" xr:uid="{00000000-0005-0000-0000-00007A3E0000}"/>
    <cellStyle name="Normal 2 3 2 2 2 2 2 2 3 2 5" xfId="15992" xr:uid="{00000000-0005-0000-0000-00007B3E0000}"/>
    <cellStyle name="Normal 2 3 2 2 2 2 2 2 3 2 6" xfId="15993" xr:uid="{00000000-0005-0000-0000-00007C3E0000}"/>
    <cellStyle name="Normal 2 3 2 2 2 2 2 2 3 2 7" xfId="15994" xr:uid="{00000000-0005-0000-0000-00007D3E0000}"/>
    <cellStyle name="Normal 2 3 2 2 2 2 2 2 3 2 8" xfId="15995" xr:uid="{00000000-0005-0000-0000-00007E3E0000}"/>
    <cellStyle name="Normal 2 3 2 2 2 2 2 2 3 2 9" xfId="15996" xr:uid="{00000000-0005-0000-0000-00007F3E0000}"/>
    <cellStyle name="Normal 2 3 2 2 2 2 2 2 3 3" xfId="15997" xr:uid="{00000000-0005-0000-0000-0000803E0000}"/>
    <cellStyle name="Normal 2 3 2 2 2 2 2 2 3 3 2" xfId="15998" xr:uid="{00000000-0005-0000-0000-0000813E0000}"/>
    <cellStyle name="Normal 2 3 2 2 2 2 2 2 3 3 2 2" xfId="15999" xr:uid="{00000000-0005-0000-0000-0000823E0000}"/>
    <cellStyle name="Normal 2 3 2 2 2 2 2 2 3 3 2 3" xfId="16000" xr:uid="{00000000-0005-0000-0000-0000833E0000}"/>
    <cellStyle name="Normal 2 3 2 2 2 2 2 2 3 3 2 4" xfId="16001" xr:uid="{00000000-0005-0000-0000-0000843E0000}"/>
    <cellStyle name="Normal 2 3 2 2 2 2 2 2 3 3 2 5" xfId="16002" xr:uid="{00000000-0005-0000-0000-0000853E0000}"/>
    <cellStyle name="Normal 2 3 2 2 2 2 2 2 3 3 2 6" xfId="16003" xr:uid="{00000000-0005-0000-0000-0000863E0000}"/>
    <cellStyle name="Normal 2 3 2 2 2 2 2 2 3 3 3" xfId="16004" xr:uid="{00000000-0005-0000-0000-0000873E0000}"/>
    <cellStyle name="Normal 2 3 2 2 2 2 2 2 3 3 4" xfId="16005" xr:uid="{00000000-0005-0000-0000-0000883E0000}"/>
    <cellStyle name="Normal 2 3 2 2 2 2 2 2 3 3 5" xfId="16006" xr:uid="{00000000-0005-0000-0000-0000893E0000}"/>
    <cellStyle name="Normal 2 3 2 2 2 2 2 2 3 3 6" xfId="16007" xr:uid="{00000000-0005-0000-0000-00008A3E0000}"/>
    <cellStyle name="Normal 2 3 2 2 2 2 2 2 3 4" xfId="16008" xr:uid="{00000000-0005-0000-0000-00008B3E0000}"/>
    <cellStyle name="Normal 2 3 2 2 2 2 2 2 3 5" xfId="16009" xr:uid="{00000000-0005-0000-0000-00008C3E0000}"/>
    <cellStyle name="Normal 2 3 2 2 2 2 2 2 3 6" xfId="16010" xr:uid="{00000000-0005-0000-0000-00008D3E0000}"/>
    <cellStyle name="Normal 2 3 2 2 2 2 2 2 3 7" xfId="16011" xr:uid="{00000000-0005-0000-0000-00008E3E0000}"/>
    <cellStyle name="Normal 2 3 2 2 2 2 2 2 3 8" xfId="16012" xr:uid="{00000000-0005-0000-0000-00008F3E0000}"/>
    <cellStyle name="Normal 2 3 2 2 2 2 2 2 3 9" xfId="16013" xr:uid="{00000000-0005-0000-0000-0000903E0000}"/>
    <cellStyle name="Normal 2 3 2 2 2 2 2 2 30" xfId="16014" xr:uid="{00000000-0005-0000-0000-0000913E0000}"/>
    <cellStyle name="Normal 2 3 2 2 2 2 2 2 31" xfId="16015" xr:uid="{00000000-0005-0000-0000-0000923E0000}"/>
    <cellStyle name="Normal 2 3 2 2 2 2 2 2 32" xfId="16016" xr:uid="{00000000-0005-0000-0000-0000933E0000}"/>
    <cellStyle name="Normal 2 3 2 2 2 2 2 2 33" xfId="16017" xr:uid="{00000000-0005-0000-0000-0000943E0000}"/>
    <cellStyle name="Normal 2 3 2 2 2 2 2 2 34" xfId="16018" xr:uid="{00000000-0005-0000-0000-0000953E0000}"/>
    <cellStyle name="Normal 2 3 2 2 2 2 2 2 35" xfId="16019" xr:uid="{00000000-0005-0000-0000-0000963E0000}"/>
    <cellStyle name="Normal 2 3 2 2 2 2 2 2 36" xfId="16020" xr:uid="{00000000-0005-0000-0000-0000973E0000}"/>
    <cellStyle name="Normal 2 3 2 2 2 2 2 2 37" xfId="16021" xr:uid="{00000000-0005-0000-0000-0000983E0000}"/>
    <cellStyle name="Normal 2 3 2 2 2 2 2 2 38" xfId="16022" xr:uid="{00000000-0005-0000-0000-0000993E0000}"/>
    <cellStyle name="Normal 2 3 2 2 2 2 2 2 39" xfId="16023" xr:uid="{00000000-0005-0000-0000-00009A3E0000}"/>
    <cellStyle name="Normal 2 3 2 2 2 2 2 2 4" xfId="16024" xr:uid="{00000000-0005-0000-0000-00009B3E0000}"/>
    <cellStyle name="Normal 2 3 2 2 2 2 2 2 4 2" xfId="16025" xr:uid="{00000000-0005-0000-0000-00009C3E0000}"/>
    <cellStyle name="Normal 2 3 2 2 2 2 2 2 40" xfId="16026" xr:uid="{00000000-0005-0000-0000-00009D3E0000}"/>
    <cellStyle name="Normal 2 3 2 2 2 2 2 2 5" xfId="16027" xr:uid="{00000000-0005-0000-0000-00009E3E0000}"/>
    <cellStyle name="Normal 2 3 2 2 2 2 2 2 5 2" xfId="16028" xr:uid="{00000000-0005-0000-0000-00009F3E0000}"/>
    <cellStyle name="Normal 2 3 2 2 2 2 2 2 5 2 2" xfId="16029" xr:uid="{00000000-0005-0000-0000-0000A03E0000}"/>
    <cellStyle name="Normal 2 3 2 2 2 2 2 2 5 2 3" xfId="16030" xr:uid="{00000000-0005-0000-0000-0000A13E0000}"/>
    <cellStyle name="Normal 2 3 2 2 2 2 2 2 5 2 4" xfId="16031" xr:uid="{00000000-0005-0000-0000-0000A23E0000}"/>
    <cellStyle name="Normal 2 3 2 2 2 2 2 2 5 2 5" xfId="16032" xr:uid="{00000000-0005-0000-0000-0000A33E0000}"/>
    <cellStyle name="Normal 2 3 2 2 2 2 2 2 5 2 6" xfId="16033" xr:uid="{00000000-0005-0000-0000-0000A43E0000}"/>
    <cellStyle name="Normal 2 3 2 2 2 2 2 2 5 3" xfId="16034" xr:uid="{00000000-0005-0000-0000-0000A53E0000}"/>
    <cellStyle name="Normal 2 3 2 2 2 2 2 2 5 4" xfId="16035" xr:uid="{00000000-0005-0000-0000-0000A63E0000}"/>
    <cellStyle name="Normal 2 3 2 2 2 2 2 2 5 5" xfId="16036" xr:uid="{00000000-0005-0000-0000-0000A73E0000}"/>
    <cellStyle name="Normal 2 3 2 2 2 2 2 2 5 6" xfId="16037" xr:uid="{00000000-0005-0000-0000-0000A83E0000}"/>
    <cellStyle name="Normal 2 3 2 2 2 2 2 2 5 7" xfId="16038" xr:uid="{00000000-0005-0000-0000-0000A93E0000}"/>
    <cellStyle name="Normal 2 3 2 2 2 2 2 2 6" xfId="16039" xr:uid="{00000000-0005-0000-0000-0000AA3E0000}"/>
    <cellStyle name="Normal 2 3 2 2 2 2 2 2 6 2" xfId="16040" xr:uid="{00000000-0005-0000-0000-0000AB3E0000}"/>
    <cellStyle name="Normal 2 3 2 2 2 2 2 2 7" xfId="16041" xr:uid="{00000000-0005-0000-0000-0000AC3E0000}"/>
    <cellStyle name="Normal 2 3 2 2 2 2 2 2 7 2" xfId="16042" xr:uid="{00000000-0005-0000-0000-0000AD3E0000}"/>
    <cellStyle name="Normal 2 3 2 2 2 2 2 2 8" xfId="16043" xr:uid="{00000000-0005-0000-0000-0000AE3E0000}"/>
    <cellStyle name="Normal 2 3 2 2 2 2 2 2 8 2" xfId="16044" xr:uid="{00000000-0005-0000-0000-0000AF3E0000}"/>
    <cellStyle name="Normal 2 3 2 2 2 2 2 2 9" xfId="16045" xr:uid="{00000000-0005-0000-0000-0000B03E0000}"/>
    <cellStyle name="Normal 2 3 2 2 2 2 2 2 9 2" xfId="16046" xr:uid="{00000000-0005-0000-0000-0000B13E0000}"/>
    <cellStyle name="Normal 2 3 2 2 2 2 2 20" xfId="16047" xr:uid="{00000000-0005-0000-0000-0000B23E0000}"/>
    <cellStyle name="Normal 2 3 2 2 2 2 2 20 10" xfId="16048" xr:uid="{00000000-0005-0000-0000-0000B33E0000}"/>
    <cellStyle name="Normal 2 3 2 2 2 2 2 20 11" xfId="16049" xr:uid="{00000000-0005-0000-0000-0000B43E0000}"/>
    <cellStyle name="Normal 2 3 2 2 2 2 2 20 12" xfId="16050" xr:uid="{00000000-0005-0000-0000-0000B53E0000}"/>
    <cellStyle name="Normal 2 3 2 2 2 2 2 20 13" xfId="16051" xr:uid="{00000000-0005-0000-0000-0000B63E0000}"/>
    <cellStyle name="Normal 2 3 2 2 2 2 2 20 14" xfId="16052" xr:uid="{00000000-0005-0000-0000-0000B73E0000}"/>
    <cellStyle name="Normal 2 3 2 2 2 2 2 20 15" xfId="16053" xr:uid="{00000000-0005-0000-0000-0000B83E0000}"/>
    <cellStyle name="Normal 2 3 2 2 2 2 2 20 16" xfId="16054" xr:uid="{00000000-0005-0000-0000-0000B93E0000}"/>
    <cellStyle name="Normal 2 3 2 2 2 2 2 20 2" xfId="16055" xr:uid="{00000000-0005-0000-0000-0000BA3E0000}"/>
    <cellStyle name="Normal 2 3 2 2 2 2 2 20 3" xfId="16056" xr:uid="{00000000-0005-0000-0000-0000BB3E0000}"/>
    <cellStyle name="Normal 2 3 2 2 2 2 2 20 4" xfId="16057" xr:uid="{00000000-0005-0000-0000-0000BC3E0000}"/>
    <cellStyle name="Normal 2 3 2 2 2 2 2 20 5" xfId="16058" xr:uid="{00000000-0005-0000-0000-0000BD3E0000}"/>
    <cellStyle name="Normal 2 3 2 2 2 2 2 20 6" xfId="16059" xr:uid="{00000000-0005-0000-0000-0000BE3E0000}"/>
    <cellStyle name="Normal 2 3 2 2 2 2 2 20 7" xfId="16060" xr:uid="{00000000-0005-0000-0000-0000BF3E0000}"/>
    <cellStyle name="Normal 2 3 2 2 2 2 2 20 8" xfId="16061" xr:uid="{00000000-0005-0000-0000-0000C03E0000}"/>
    <cellStyle name="Normal 2 3 2 2 2 2 2 20 9" xfId="16062" xr:uid="{00000000-0005-0000-0000-0000C13E0000}"/>
    <cellStyle name="Normal 2 3 2 2 2 2 2 21" xfId="16063" xr:uid="{00000000-0005-0000-0000-0000C23E0000}"/>
    <cellStyle name="Normal 2 3 2 2 2 2 2 22" xfId="16064" xr:uid="{00000000-0005-0000-0000-0000C33E0000}"/>
    <cellStyle name="Normal 2 3 2 2 2 2 2 23" xfId="16065" xr:uid="{00000000-0005-0000-0000-0000C43E0000}"/>
    <cellStyle name="Normal 2 3 2 2 2 2 2 24" xfId="16066" xr:uid="{00000000-0005-0000-0000-0000C53E0000}"/>
    <cellStyle name="Normal 2 3 2 2 2 2 2 25" xfId="16067" xr:uid="{00000000-0005-0000-0000-0000C63E0000}"/>
    <cellStyle name="Normal 2 3 2 2 2 2 2 26" xfId="16068" xr:uid="{00000000-0005-0000-0000-0000C73E0000}"/>
    <cellStyle name="Normal 2 3 2 2 2 2 2 27" xfId="16069" xr:uid="{00000000-0005-0000-0000-0000C83E0000}"/>
    <cellStyle name="Normal 2 3 2 2 2 2 2 27 2" xfId="16070" xr:uid="{00000000-0005-0000-0000-0000C93E0000}"/>
    <cellStyle name="Normal 2 3 2 2 2 2 2 27 3" xfId="16071" xr:uid="{00000000-0005-0000-0000-0000CA3E0000}"/>
    <cellStyle name="Normal 2 3 2 2 2 2 2 27 4" xfId="16072" xr:uid="{00000000-0005-0000-0000-0000CB3E0000}"/>
    <cellStyle name="Normal 2 3 2 2 2 2 2 27 5" xfId="16073" xr:uid="{00000000-0005-0000-0000-0000CC3E0000}"/>
    <cellStyle name="Normal 2 3 2 2 2 2 2 28" xfId="16074" xr:uid="{00000000-0005-0000-0000-0000CD3E0000}"/>
    <cellStyle name="Normal 2 3 2 2 2 2 2 29" xfId="16075" xr:uid="{00000000-0005-0000-0000-0000CE3E0000}"/>
    <cellStyle name="Normal 2 3 2 2 2 2 2 3" xfId="16076" xr:uid="{00000000-0005-0000-0000-0000CF3E0000}"/>
    <cellStyle name="Normal 2 3 2 2 2 2 2 3 2" xfId="16077" xr:uid="{00000000-0005-0000-0000-0000D03E0000}"/>
    <cellStyle name="Normal 2 3 2 2 2 2 2 30" xfId="16078" xr:uid="{00000000-0005-0000-0000-0000D13E0000}"/>
    <cellStyle name="Normal 2 3 2 2 2 2 2 31" xfId="16079" xr:uid="{00000000-0005-0000-0000-0000D23E0000}"/>
    <cellStyle name="Normal 2 3 2 2 2 2 2 32" xfId="16080" xr:uid="{00000000-0005-0000-0000-0000D33E0000}"/>
    <cellStyle name="Normal 2 3 2 2 2 2 2 33" xfId="16081" xr:uid="{00000000-0005-0000-0000-0000D43E0000}"/>
    <cellStyle name="Normal 2 3 2 2 2 2 2 34" xfId="16082" xr:uid="{00000000-0005-0000-0000-0000D53E0000}"/>
    <cellStyle name="Normal 2 3 2 2 2 2 2 35" xfId="16083" xr:uid="{00000000-0005-0000-0000-0000D63E0000}"/>
    <cellStyle name="Normal 2 3 2 2 2 2 2 36" xfId="16084" xr:uid="{00000000-0005-0000-0000-0000D73E0000}"/>
    <cellStyle name="Normal 2 3 2 2 2 2 2 37" xfId="16085" xr:uid="{00000000-0005-0000-0000-0000D83E0000}"/>
    <cellStyle name="Normal 2 3 2 2 2 2 2 38" xfId="16086" xr:uid="{00000000-0005-0000-0000-0000D93E0000}"/>
    <cellStyle name="Normal 2 3 2 2 2 2 2 39" xfId="16087" xr:uid="{00000000-0005-0000-0000-0000DA3E0000}"/>
    <cellStyle name="Normal 2 3 2 2 2 2 2 4" xfId="16088" xr:uid="{00000000-0005-0000-0000-0000DB3E0000}"/>
    <cellStyle name="Normal 2 3 2 2 2 2 2 4 2" xfId="16089" xr:uid="{00000000-0005-0000-0000-0000DC3E0000}"/>
    <cellStyle name="Normal 2 3 2 2 2 2 2 40" xfId="16090" xr:uid="{00000000-0005-0000-0000-0000DD3E0000}"/>
    <cellStyle name="Normal 2 3 2 2 2 2 2 5" xfId="16091" xr:uid="{00000000-0005-0000-0000-0000DE3E0000}"/>
    <cellStyle name="Normal 2 3 2 2 2 2 2 5 10" xfId="16092" xr:uid="{00000000-0005-0000-0000-0000DF3E0000}"/>
    <cellStyle name="Normal 2 3 2 2 2 2 2 5 2" xfId="16093" xr:uid="{00000000-0005-0000-0000-0000E03E0000}"/>
    <cellStyle name="Normal 2 3 2 2 2 2 2 5 2 2" xfId="16094" xr:uid="{00000000-0005-0000-0000-0000E13E0000}"/>
    <cellStyle name="Normal 2 3 2 2 2 2 2 5 2 2 2" xfId="16095" xr:uid="{00000000-0005-0000-0000-0000E23E0000}"/>
    <cellStyle name="Normal 2 3 2 2 2 2 2 5 2 2 2 2" xfId="16096" xr:uid="{00000000-0005-0000-0000-0000E33E0000}"/>
    <cellStyle name="Normal 2 3 2 2 2 2 2 5 2 2 2 3" xfId="16097" xr:uid="{00000000-0005-0000-0000-0000E43E0000}"/>
    <cellStyle name="Normal 2 3 2 2 2 2 2 5 2 2 2 4" xfId="16098" xr:uid="{00000000-0005-0000-0000-0000E53E0000}"/>
    <cellStyle name="Normal 2 3 2 2 2 2 2 5 2 2 2 5" xfId="16099" xr:uid="{00000000-0005-0000-0000-0000E63E0000}"/>
    <cellStyle name="Normal 2 3 2 2 2 2 2 5 2 2 2 6" xfId="16100" xr:uid="{00000000-0005-0000-0000-0000E73E0000}"/>
    <cellStyle name="Normal 2 3 2 2 2 2 2 5 2 2 3" xfId="16101" xr:uid="{00000000-0005-0000-0000-0000E83E0000}"/>
    <cellStyle name="Normal 2 3 2 2 2 2 2 5 2 2 4" xfId="16102" xr:uid="{00000000-0005-0000-0000-0000E93E0000}"/>
    <cellStyle name="Normal 2 3 2 2 2 2 2 5 2 2 5" xfId="16103" xr:uid="{00000000-0005-0000-0000-0000EA3E0000}"/>
    <cellStyle name="Normal 2 3 2 2 2 2 2 5 2 2 6" xfId="16104" xr:uid="{00000000-0005-0000-0000-0000EB3E0000}"/>
    <cellStyle name="Normal 2 3 2 2 2 2 2 5 2 3" xfId="16105" xr:uid="{00000000-0005-0000-0000-0000EC3E0000}"/>
    <cellStyle name="Normal 2 3 2 2 2 2 2 5 2 4" xfId="16106" xr:uid="{00000000-0005-0000-0000-0000ED3E0000}"/>
    <cellStyle name="Normal 2 3 2 2 2 2 2 5 2 5" xfId="16107" xr:uid="{00000000-0005-0000-0000-0000EE3E0000}"/>
    <cellStyle name="Normal 2 3 2 2 2 2 2 5 2 6" xfId="16108" xr:uid="{00000000-0005-0000-0000-0000EF3E0000}"/>
    <cellStyle name="Normal 2 3 2 2 2 2 2 5 2 7" xfId="16109" xr:uid="{00000000-0005-0000-0000-0000F03E0000}"/>
    <cellStyle name="Normal 2 3 2 2 2 2 2 5 2 8" xfId="16110" xr:uid="{00000000-0005-0000-0000-0000F13E0000}"/>
    <cellStyle name="Normal 2 3 2 2 2 2 2 5 2 9" xfId="16111" xr:uid="{00000000-0005-0000-0000-0000F23E0000}"/>
    <cellStyle name="Normal 2 3 2 2 2 2 2 5 3" xfId="16112" xr:uid="{00000000-0005-0000-0000-0000F33E0000}"/>
    <cellStyle name="Normal 2 3 2 2 2 2 2 5 3 2" xfId="16113" xr:uid="{00000000-0005-0000-0000-0000F43E0000}"/>
    <cellStyle name="Normal 2 3 2 2 2 2 2 5 3 2 2" xfId="16114" xr:uid="{00000000-0005-0000-0000-0000F53E0000}"/>
    <cellStyle name="Normal 2 3 2 2 2 2 2 5 3 2 3" xfId="16115" xr:uid="{00000000-0005-0000-0000-0000F63E0000}"/>
    <cellStyle name="Normal 2 3 2 2 2 2 2 5 3 2 4" xfId="16116" xr:uid="{00000000-0005-0000-0000-0000F73E0000}"/>
    <cellStyle name="Normal 2 3 2 2 2 2 2 5 3 2 5" xfId="16117" xr:uid="{00000000-0005-0000-0000-0000F83E0000}"/>
    <cellStyle name="Normal 2 3 2 2 2 2 2 5 3 2 6" xfId="16118" xr:uid="{00000000-0005-0000-0000-0000F93E0000}"/>
    <cellStyle name="Normal 2 3 2 2 2 2 2 5 3 3" xfId="16119" xr:uid="{00000000-0005-0000-0000-0000FA3E0000}"/>
    <cellStyle name="Normal 2 3 2 2 2 2 2 5 3 4" xfId="16120" xr:uid="{00000000-0005-0000-0000-0000FB3E0000}"/>
    <cellStyle name="Normal 2 3 2 2 2 2 2 5 3 5" xfId="16121" xr:uid="{00000000-0005-0000-0000-0000FC3E0000}"/>
    <cellStyle name="Normal 2 3 2 2 2 2 2 5 3 6" xfId="16122" xr:uid="{00000000-0005-0000-0000-0000FD3E0000}"/>
    <cellStyle name="Normal 2 3 2 2 2 2 2 5 4" xfId="16123" xr:uid="{00000000-0005-0000-0000-0000FE3E0000}"/>
    <cellStyle name="Normal 2 3 2 2 2 2 2 5 5" xfId="16124" xr:uid="{00000000-0005-0000-0000-0000FF3E0000}"/>
    <cellStyle name="Normal 2 3 2 2 2 2 2 5 6" xfId="16125" xr:uid="{00000000-0005-0000-0000-0000003F0000}"/>
    <cellStyle name="Normal 2 3 2 2 2 2 2 5 7" xfId="16126" xr:uid="{00000000-0005-0000-0000-0000013F0000}"/>
    <cellStyle name="Normal 2 3 2 2 2 2 2 5 8" xfId="16127" xr:uid="{00000000-0005-0000-0000-0000023F0000}"/>
    <cellStyle name="Normal 2 3 2 2 2 2 2 5 9" xfId="16128" xr:uid="{00000000-0005-0000-0000-0000033F0000}"/>
    <cellStyle name="Normal 2 3 2 2 2 2 2 6" xfId="16129" xr:uid="{00000000-0005-0000-0000-0000043F0000}"/>
    <cellStyle name="Normal 2 3 2 2 2 2 2 6 2" xfId="16130" xr:uid="{00000000-0005-0000-0000-0000053F0000}"/>
    <cellStyle name="Normal 2 3 2 2 2 2 2 7" xfId="16131" xr:uid="{00000000-0005-0000-0000-0000063F0000}"/>
    <cellStyle name="Normal 2 3 2 2 2 2 2 7 2" xfId="16132" xr:uid="{00000000-0005-0000-0000-0000073F0000}"/>
    <cellStyle name="Normal 2 3 2 2 2 2 2 8" xfId="16133" xr:uid="{00000000-0005-0000-0000-0000083F0000}"/>
    <cellStyle name="Normal 2 3 2 2 2 2 2 8 2" xfId="16134" xr:uid="{00000000-0005-0000-0000-0000093F0000}"/>
    <cellStyle name="Normal 2 3 2 2 2 2 2 8 2 2" xfId="16135" xr:uid="{00000000-0005-0000-0000-00000A3F0000}"/>
    <cellStyle name="Normal 2 3 2 2 2 2 2 8 2 3" xfId="16136" xr:uid="{00000000-0005-0000-0000-00000B3F0000}"/>
    <cellStyle name="Normal 2 3 2 2 2 2 2 8 2 4" xfId="16137" xr:uid="{00000000-0005-0000-0000-00000C3F0000}"/>
    <cellStyle name="Normal 2 3 2 2 2 2 2 8 2 5" xfId="16138" xr:uid="{00000000-0005-0000-0000-00000D3F0000}"/>
    <cellStyle name="Normal 2 3 2 2 2 2 2 8 2 6" xfId="16139" xr:uid="{00000000-0005-0000-0000-00000E3F0000}"/>
    <cellStyle name="Normal 2 3 2 2 2 2 2 8 3" xfId="16140" xr:uid="{00000000-0005-0000-0000-00000F3F0000}"/>
    <cellStyle name="Normal 2 3 2 2 2 2 2 8 4" xfId="16141" xr:uid="{00000000-0005-0000-0000-0000103F0000}"/>
    <cellStyle name="Normal 2 3 2 2 2 2 2 8 5" xfId="16142" xr:uid="{00000000-0005-0000-0000-0000113F0000}"/>
    <cellStyle name="Normal 2 3 2 2 2 2 2 8 6" xfId="16143" xr:uid="{00000000-0005-0000-0000-0000123F0000}"/>
    <cellStyle name="Normal 2 3 2 2 2 2 2 8 7" xfId="16144" xr:uid="{00000000-0005-0000-0000-0000133F0000}"/>
    <cellStyle name="Normal 2 3 2 2 2 2 2 9" xfId="16145" xr:uid="{00000000-0005-0000-0000-0000143F0000}"/>
    <cellStyle name="Normal 2 3 2 2 2 2 2 9 2" xfId="16146" xr:uid="{00000000-0005-0000-0000-0000153F0000}"/>
    <cellStyle name="Normal 2 3 2 2 2 2 20" xfId="16147" xr:uid="{00000000-0005-0000-0000-0000163F0000}"/>
    <cellStyle name="Normal 2 3 2 2 2 2 21" xfId="16148" xr:uid="{00000000-0005-0000-0000-0000173F0000}"/>
    <cellStyle name="Normal 2 3 2 2 2 2 22" xfId="16149" xr:uid="{00000000-0005-0000-0000-0000183F0000}"/>
    <cellStyle name="Normal 2 3 2 2 2 2 23" xfId="16150" xr:uid="{00000000-0005-0000-0000-0000193F0000}"/>
    <cellStyle name="Normal 2 3 2 2 2 2 24" xfId="16151" xr:uid="{00000000-0005-0000-0000-00001A3F0000}"/>
    <cellStyle name="Normal 2 3 2 2 2 2 25" xfId="16152" xr:uid="{00000000-0005-0000-0000-00001B3F0000}"/>
    <cellStyle name="Normal 2 3 2 2 2 2 26" xfId="16153" xr:uid="{00000000-0005-0000-0000-00001C3F0000}"/>
    <cellStyle name="Normal 2 3 2 2 2 2 27" xfId="16154" xr:uid="{00000000-0005-0000-0000-00001D3F0000}"/>
    <cellStyle name="Normal 2 3 2 2 2 2 28" xfId="16155" xr:uid="{00000000-0005-0000-0000-00001E3F0000}"/>
    <cellStyle name="Normal 2 3 2 2 2 2 28 10" xfId="16156" xr:uid="{00000000-0005-0000-0000-00001F3F0000}"/>
    <cellStyle name="Normal 2 3 2 2 2 2 28 11" xfId="16157" xr:uid="{00000000-0005-0000-0000-0000203F0000}"/>
    <cellStyle name="Normal 2 3 2 2 2 2 28 12" xfId="16158" xr:uid="{00000000-0005-0000-0000-0000213F0000}"/>
    <cellStyle name="Normal 2 3 2 2 2 2 28 13" xfId="16159" xr:uid="{00000000-0005-0000-0000-0000223F0000}"/>
    <cellStyle name="Normal 2 3 2 2 2 2 28 14" xfId="16160" xr:uid="{00000000-0005-0000-0000-0000233F0000}"/>
    <cellStyle name="Normal 2 3 2 2 2 2 28 15" xfId="16161" xr:uid="{00000000-0005-0000-0000-0000243F0000}"/>
    <cellStyle name="Normal 2 3 2 2 2 2 28 16" xfId="16162" xr:uid="{00000000-0005-0000-0000-0000253F0000}"/>
    <cellStyle name="Normal 2 3 2 2 2 2 28 2" xfId="16163" xr:uid="{00000000-0005-0000-0000-0000263F0000}"/>
    <cellStyle name="Normal 2 3 2 2 2 2 28 3" xfId="16164" xr:uid="{00000000-0005-0000-0000-0000273F0000}"/>
    <cellStyle name="Normal 2 3 2 2 2 2 28 4" xfId="16165" xr:uid="{00000000-0005-0000-0000-0000283F0000}"/>
    <cellStyle name="Normal 2 3 2 2 2 2 28 5" xfId="16166" xr:uid="{00000000-0005-0000-0000-0000293F0000}"/>
    <cellStyle name="Normal 2 3 2 2 2 2 28 6" xfId="16167" xr:uid="{00000000-0005-0000-0000-00002A3F0000}"/>
    <cellStyle name="Normal 2 3 2 2 2 2 28 7" xfId="16168" xr:uid="{00000000-0005-0000-0000-00002B3F0000}"/>
    <cellStyle name="Normal 2 3 2 2 2 2 28 8" xfId="16169" xr:uid="{00000000-0005-0000-0000-00002C3F0000}"/>
    <cellStyle name="Normal 2 3 2 2 2 2 28 9" xfId="16170" xr:uid="{00000000-0005-0000-0000-00002D3F0000}"/>
    <cellStyle name="Normal 2 3 2 2 2 2 29" xfId="16171" xr:uid="{00000000-0005-0000-0000-00002E3F0000}"/>
    <cellStyle name="Normal 2 3 2 2 2 2 3" xfId="16172" xr:uid="{00000000-0005-0000-0000-00002F3F0000}"/>
    <cellStyle name="Normal 2 3 2 2 2 2 3 10" xfId="16173" xr:uid="{00000000-0005-0000-0000-0000303F0000}"/>
    <cellStyle name="Normal 2 3 2 2 2 2 3 11" xfId="16174" xr:uid="{00000000-0005-0000-0000-0000313F0000}"/>
    <cellStyle name="Normal 2 3 2 2 2 2 3 12" xfId="16175" xr:uid="{00000000-0005-0000-0000-0000323F0000}"/>
    <cellStyle name="Normal 2 3 2 2 2 2 3 13" xfId="16176" xr:uid="{00000000-0005-0000-0000-0000333F0000}"/>
    <cellStyle name="Normal 2 3 2 2 2 2 3 2" xfId="16177" xr:uid="{00000000-0005-0000-0000-0000343F0000}"/>
    <cellStyle name="Normal 2 3 2 2 2 2 3 2 10" xfId="16178" xr:uid="{00000000-0005-0000-0000-0000353F0000}"/>
    <cellStyle name="Normal 2 3 2 2 2 2 3 2 11" xfId="16179" xr:uid="{00000000-0005-0000-0000-0000363F0000}"/>
    <cellStyle name="Normal 2 3 2 2 2 2 3 2 12" xfId="16180" xr:uid="{00000000-0005-0000-0000-0000373F0000}"/>
    <cellStyle name="Normal 2 3 2 2 2 2 3 2 2" xfId="16181" xr:uid="{00000000-0005-0000-0000-0000383F0000}"/>
    <cellStyle name="Normal 2 3 2 2 2 2 3 2 2 2" xfId="16182" xr:uid="{00000000-0005-0000-0000-0000393F0000}"/>
    <cellStyle name="Normal 2 3 2 2 2 2 3 2 2 2 2" xfId="16183" xr:uid="{00000000-0005-0000-0000-00003A3F0000}"/>
    <cellStyle name="Normal 2 3 2 2 2 2 3 2 2 2 2 2" xfId="16184" xr:uid="{00000000-0005-0000-0000-00003B3F0000}"/>
    <cellStyle name="Normal 2 3 2 2 2 2 3 2 2 2 2 2 2" xfId="16185" xr:uid="{00000000-0005-0000-0000-00003C3F0000}"/>
    <cellStyle name="Normal 2 3 2 2 2 2 3 2 2 2 2 2 3" xfId="16186" xr:uid="{00000000-0005-0000-0000-00003D3F0000}"/>
    <cellStyle name="Normal 2 3 2 2 2 2 3 2 2 2 2 2 4" xfId="16187" xr:uid="{00000000-0005-0000-0000-00003E3F0000}"/>
    <cellStyle name="Normal 2 3 2 2 2 2 3 2 2 2 2 2 5" xfId="16188" xr:uid="{00000000-0005-0000-0000-00003F3F0000}"/>
    <cellStyle name="Normal 2 3 2 2 2 2 3 2 2 2 2 2 6" xfId="16189" xr:uid="{00000000-0005-0000-0000-0000403F0000}"/>
    <cellStyle name="Normal 2 3 2 2 2 2 3 2 2 2 2 3" xfId="16190" xr:uid="{00000000-0005-0000-0000-0000413F0000}"/>
    <cellStyle name="Normal 2 3 2 2 2 2 3 2 2 2 2 4" xfId="16191" xr:uid="{00000000-0005-0000-0000-0000423F0000}"/>
    <cellStyle name="Normal 2 3 2 2 2 2 3 2 2 2 2 5" xfId="16192" xr:uid="{00000000-0005-0000-0000-0000433F0000}"/>
    <cellStyle name="Normal 2 3 2 2 2 2 3 2 2 2 2 6" xfId="16193" xr:uid="{00000000-0005-0000-0000-0000443F0000}"/>
    <cellStyle name="Normal 2 3 2 2 2 2 3 2 2 2 3" xfId="16194" xr:uid="{00000000-0005-0000-0000-0000453F0000}"/>
    <cellStyle name="Normal 2 3 2 2 2 2 3 2 2 2 4" xfId="16195" xr:uid="{00000000-0005-0000-0000-0000463F0000}"/>
    <cellStyle name="Normal 2 3 2 2 2 2 3 2 2 2 5" xfId="16196" xr:uid="{00000000-0005-0000-0000-0000473F0000}"/>
    <cellStyle name="Normal 2 3 2 2 2 2 3 2 2 2 6" xfId="16197" xr:uid="{00000000-0005-0000-0000-0000483F0000}"/>
    <cellStyle name="Normal 2 3 2 2 2 2 3 2 2 2 7" xfId="16198" xr:uid="{00000000-0005-0000-0000-0000493F0000}"/>
    <cellStyle name="Normal 2 3 2 2 2 2 3 2 2 2 8" xfId="16199" xr:uid="{00000000-0005-0000-0000-00004A3F0000}"/>
    <cellStyle name="Normal 2 3 2 2 2 2 3 2 2 2 9" xfId="16200" xr:uid="{00000000-0005-0000-0000-00004B3F0000}"/>
    <cellStyle name="Normal 2 3 2 2 2 2 3 2 2 3" xfId="16201" xr:uid="{00000000-0005-0000-0000-00004C3F0000}"/>
    <cellStyle name="Normal 2 3 2 2 2 2 3 2 2 3 2" xfId="16202" xr:uid="{00000000-0005-0000-0000-00004D3F0000}"/>
    <cellStyle name="Normal 2 3 2 2 2 2 3 2 2 3 2 2" xfId="16203" xr:uid="{00000000-0005-0000-0000-00004E3F0000}"/>
    <cellStyle name="Normal 2 3 2 2 2 2 3 2 2 3 2 3" xfId="16204" xr:uid="{00000000-0005-0000-0000-00004F3F0000}"/>
    <cellStyle name="Normal 2 3 2 2 2 2 3 2 2 3 2 4" xfId="16205" xr:uid="{00000000-0005-0000-0000-0000503F0000}"/>
    <cellStyle name="Normal 2 3 2 2 2 2 3 2 2 3 2 5" xfId="16206" xr:uid="{00000000-0005-0000-0000-0000513F0000}"/>
    <cellStyle name="Normal 2 3 2 2 2 2 3 2 2 3 2 6" xfId="16207" xr:uid="{00000000-0005-0000-0000-0000523F0000}"/>
    <cellStyle name="Normal 2 3 2 2 2 2 3 2 2 3 3" xfId="16208" xr:uid="{00000000-0005-0000-0000-0000533F0000}"/>
    <cellStyle name="Normal 2 3 2 2 2 2 3 2 2 3 4" xfId="16209" xr:uid="{00000000-0005-0000-0000-0000543F0000}"/>
    <cellStyle name="Normal 2 3 2 2 2 2 3 2 2 3 5" xfId="16210" xr:uid="{00000000-0005-0000-0000-0000553F0000}"/>
    <cellStyle name="Normal 2 3 2 2 2 2 3 2 2 3 6" xfId="16211" xr:uid="{00000000-0005-0000-0000-0000563F0000}"/>
    <cellStyle name="Normal 2 3 2 2 2 2 3 2 2 4" xfId="16212" xr:uid="{00000000-0005-0000-0000-0000573F0000}"/>
    <cellStyle name="Normal 2 3 2 2 2 2 3 2 2 5" xfId="16213" xr:uid="{00000000-0005-0000-0000-0000583F0000}"/>
    <cellStyle name="Normal 2 3 2 2 2 2 3 2 2 6" xfId="16214" xr:uid="{00000000-0005-0000-0000-0000593F0000}"/>
    <cellStyle name="Normal 2 3 2 2 2 2 3 2 2 7" xfId="16215" xr:uid="{00000000-0005-0000-0000-00005A3F0000}"/>
    <cellStyle name="Normal 2 3 2 2 2 2 3 2 2 8" xfId="16216" xr:uid="{00000000-0005-0000-0000-00005B3F0000}"/>
    <cellStyle name="Normal 2 3 2 2 2 2 3 2 2 9" xfId="16217" xr:uid="{00000000-0005-0000-0000-00005C3F0000}"/>
    <cellStyle name="Normal 2 3 2 2 2 2 3 2 3" xfId="16218" xr:uid="{00000000-0005-0000-0000-00005D3F0000}"/>
    <cellStyle name="Normal 2 3 2 2 2 2 3 2 4" xfId="16219" xr:uid="{00000000-0005-0000-0000-00005E3F0000}"/>
    <cellStyle name="Normal 2 3 2 2 2 2 3 2 5" xfId="16220" xr:uid="{00000000-0005-0000-0000-00005F3F0000}"/>
    <cellStyle name="Normal 2 3 2 2 2 2 3 2 5 2" xfId="16221" xr:uid="{00000000-0005-0000-0000-0000603F0000}"/>
    <cellStyle name="Normal 2 3 2 2 2 2 3 2 5 2 2" xfId="16222" xr:uid="{00000000-0005-0000-0000-0000613F0000}"/>
    <cellStyle name="Normal 2 3 2 2 2 2 3 2 5 2 3" xfId="16223" xr:uid="{00000000-0005-0000-0000-0000623F0000}"/>
    <cellStyle name="Normal 2 3 2 2 2 2 3 2 5 2 4" xfId="16224" xr:uid="{00000000-0005-0000-0000-0000633F0000}"/>
    <cellStyle name="Normal 2 3 2 2 2 2 3 2 5 2 5" xfId="16225" xr:uid="{00000000-0005-0000-0000-0000643F0000}"/>
    <cellStyle name="Normal 2 3 2 2 2 2 3 2 5 2 6" xfId="16226" xr:uid="{00000000-0005-0000-0000-0000653F0000}"/>
    <cellStyle name="Normal 2 3 2 2 2 2 3 2 5 3" xfId="16227" xr:uid="{00000000-0005-0000-0000-0000663F0000}"/>
    <cellStyle name="Normal 2 3 2 2 2 2 3 2 5 4" xfId="16228" xr:uid="{00000000-0005-0000-0000-0000673F0000}"/>
    <cellStyle name="Normal 2 3 2 2 2 2 3 2 5 5" xfId="16229" xr:uid="{00000000-0005-0000-0000-0000683F0000}"/>
    <cellStyle name="Normal 2 3 2 2 2 2 3 2 5 6" xfId="16230" xr:uid="{00000000-0005-0000-0000-0000693F0000}"/>
    <cellStyle name="Normal 2 3 2 2 2 2 3 2 6" xfId="16231" xr:uid="{00000000-0005-0000-0000-00006A3F0000}"/>
    <cellStyle name="Normal 2 3 2 2 2 2 3 2 7" xfId="16232" xr:uid="{00000000-0005-0000-0000-00006B3F0000}"/>
    <cellStyle name="Normal 2 3 2 2 2 2 3 2 8" xfId="16233" xr:uid="{00000000-0005-0000-0000-00006C3F0000}"/>
    <cellStyle name="Normal 2 3 2 2 2 2 3 2 9" xfId="16234" xr:uid="{00000000-0005-0000-0000-00006D3F0000}"/>
    <cellStyle name="Normal 2 3 2 2 2 2 3 3" xfId="16235" xr:uid="{00000000-0005-0000-0000-00006E3F0000}"/>
    <cellStyle name="Normal 2 3 2 2 2 2 3 3 2" xfId="16236" xr:uid="{00000000-0005-0000-0000-00006F3F0000}"/>
    <cellStyle name="Normal 2 3 2 2 2 2 3 3 2 2" xfId="16237" xr:uid="{00000000-0005-0000-0000-0000703F0000}"/>
    <cellStyle name="Normal 2 3 2 2 2 2 3 3 2 2 2" xfId="16238" xr:uid="{00000000-0005-0000-0000-0000713F0000}"/>
    <cellStyle name="Normal 2 3 2 2 2 2 3 3 2 2 2 2" xfId="16239" xr:uid="{00000000-0005-0000-0000-0000723F0000}"/>
    <cellStyle name="Normal 2 3 2 2 2 2 3 3 2 2 2 3" xfId="16240" xr:uid="{00000000-0005-0000-0000-0000733F0000}"/>
    <cellStyle name="Normal 2 3 2 2 2 2 3 3 2 2 2 4" xfId="16241" xr:uid="{00000000-0005-0000-0000-0000743F0000}"/>
    <cellStyle name="Normal 2 3 2 2 2 2 3 3 2 2 2 5" xfId="16242" xr:uid="{00000000-0005-0000-0000-0000753F0000}"/>
    <cellStyle name="Normal 2 3 2 2 2 2 3 3 2 2 2 6" xfId="16243" xr:uid="{00000000-0005-0000-0000-0000763F0000}"/>
    <cellStyle name="Normal 2 3 2 2 2 2 3 3 2 2 3" xfId="16244" xr:uid="{00000000-0005-0000-0000-0000773F0000}"/>
    <cellStyle name="Normal 2 3 2 2 2 2 3 3 2 2 4" xfId="16245" xr:uid="{00000000-0005-0000-0000-0000783F0000}"/>
    <cellStyle name="Normal 2 3 2 2 2 2 3 3 2 2 5" xfId="16246" xr:uid="{00000000-0005-0000-0000-0000793F0000}"/>
    <cellStyle name="Normal 2 3 2 2 2 2 3 3 2 2 6" xfId="16247" xr:uid="{00000000-0005-0000-0000-00007A3F0000}"/>
    <cellStyle name="Normal 2 3 2 2 2 2 3 3 2 3" xfId="16248" xr:uid="{00000000-0005-0000-0000-00007B3F0000}"/>
    <cellStyle name="Normal 2 3 2 2 2 2 3 3 2 4" xfId="16249" xr:uid="{00000000-0005-0000-0000-00007C3F0000}"/>
    <cellStyle name="Normal 2 3 2 2 2 2 3 3 2 5" xfId="16250" xr:uid="{00000000-0005-0000-0000-00007D3F0000}"/>
    <cellStyle name="Normal 2 3 2 2 2 2 3 3 2 6" xfId="16251" xr:uid="{00000000-0005-0000-0000-00007E3F0000}"/>
    <cellStyle name="Normal 2 3 2 2 2 2 3 3 2 7" xfId="16252" xr:uid="{00000000-0005-0000-0000-00007F3F0000}"/>
    <cellStyle name="Normal 2 3 2 2 2 2 3 3 2 8" xfId="16253" xr:uid="{00000000-0005-0000-0000-0000803F0000}"/>
    <cellStyle name="Normal 2 3 2 2 2 2 3 3 2 9" xfId="16254" xr:uid="{00000000-0005-0000-0000-0000813F0000}"/>
    <cellStyle name="Normal 2 3 2 2 2 2 3 3 3" xfId="16255" xr:uid="{00000000-0005-0000-0000-0000823F0000}"/>
    <cellStyle name="Normal 2 3 2 2 2 2 3 3 3 2" xfId="16256" xr:uid="{00000000-0005-0000-0000-0000833F0000}"/>
    <cellStyle name="Normal 2 3 2 2 2 2 3 3 3 2 2" xfId="16257" xr:uid="{00000000-0005-0000-0000-0000843F0000}"/>
    <cellStyle name="Normal 2 3 2 2 2 2 3 3 3 2 3" xfId="16258" xr:uid="{00000000-0005-0000-0000-0000853F0000}"/>
    <cellStyle name="Normal 2 3 2 2 2 2 3 3 3 2 4" xfId="16259" xr:uid="{00000000-0005-0000-0000-0000863F0000}"/>
    <cellStyle name="Normal 2 3 2 2 2 2 3 3 3 2 5" xfId="16260" xr:uid="{00000000-0005-0000-0000-0000873F0000}"/>
    <cellStyle name="Normal 2 3 2 2 2 2 3 3 3 2 6" xfId="16261" xr:uid="{00000000-0005-0000-0000-0000883F0000}"/>
    <cellStyle name="Normal 2 3 2 2 2 2 3 3 3 3" xfId="16262" xr:uid="{00000000-0005-0000-0000-0000893F0000}"/>
    <cellStyle name="Normal 2 3 2 2 2 2 3 3 3 4" xfId="16263" xr:uid="{00000000-0005-0000-0000-00008A3F0000}"/>
    <cellStyle name="Normal 2 3 2 2 2 2 3 3 3 5" xfId="16264" xr:uid="{00000000-0005-0000-0000-00008B3F0000}"/>
    <cellStyle name="Normal 2 3 2 2 2 2 3 3 3 6" xfId="16265" xr:uid="{00000000-0005-0000-0000-00008C3F0000}"/>
    <cellStyle name="Normal 2 3 2 2 2 2 3 3 4" xfId="16266" xr:uid="{00000000-0005-0000-0000-00008D3F0000}"/>
    <cellStyle name="Normal 2 3 2 2 2 2 3 3 5" xfId="16267" xr:uid="{00000000-0005-0000-0000-00008E3F0000}"/>
    <cellStyle name="Normal 2 3 2 2 2 2 3 3 6" xfId="16268" xr:uid="{00000000-0005-0000-0000-00008F3F0000}"/>
    <cellStyle name="Normal 2 3 2 2 2 2 3 3 7" xfId="16269" xr:uid="{00000000-0005-0000-0000-0000903F0000}"/>
    <cellStyle name="Normal 2 3 2 2 2 2 3 3 8" xfId="16270" xr:uid="{00000000-0005-0000-0000-0000913F0000}"/>
    <cellStyle name="Normal 2 3 2 2 2 2 3 3 9" xfId="16271" xr:uid="{00000000-0005-0000-0000-0000923F0000}"/>
    <cellStyle name="Normal 2 3 2 2 2 2 3 4" xfId="16272" xr:uid="{00000000-0005-0000-0000-0000933F0000}"/>
    <cellStyle name="Normal 2 3 2 2 2 2 3 5" xfId="16273" xr:uid="{00000000-0005-0000-0000-0000943F0000}"/>
    <cellStyle name="Normal 2 3 2 2 2 2 3 5 2" xfId="16274" xr:uid="{00000000-0005-0000-0000-0000953F0000}"/>
    <cellStyle name="Normal 2 3 2 2 2 2 3 5 2 2" xfId="16275" xr:uid="{00000000-0005-0000-0000-0000963F0000}"/>
    <cellStyle name="Normal 2 3 2 2 2 2 3 5 2 3" xfId="16276" xr:uid="{00000000-0005-0000-0000-0000973F0000}"/>
    <cellStyle name="Normal 2 3 2 2 2 2 3 5 2 4" xfId="16277" xr:uid="{00000000-0005-0000-0000-0000983F0000}"/>
    <cellStyle name="Normal 2 3 2 2 2 2 3 5 2 5" xfId="16278" xr:uid="{00000000-0005-0000-0000-0000993F0000}"/>
    <cellStyle name="Normal 2 3 2 2 2 2 3 5 2 6" xfId="16279" xr:uid="{00000000-0005-0000-0000-00009A3F0000}"/>
    <cellStyle name="Normal 2 3 2 2 2 2 3 5 3" xfId="16280" xr:uid="{00000000-0005-0000-0000-00009B3F0000}"/>
    <cellStyle name="Normal 2 3 2 2 2 2 3 5 4" xfId="16281" xr:uid="{00000000-0005-0000-0000-00009C3F0000}"/>
    <cellStyle name="Normal 2 3 2 2 2 2 3 5 5" xfId="16282" xr:uid="{00000000-0005-0000-0000-00009D3F0000}"/>
    <cellStyle name="Normal 2 3 2 2 2 2 3 5 6" xfId="16283" xr:uid="{00000000-0005-0000-0000-00009E3F0000}"/>
    <cellStyle name="Normal 2 3 2 2 2 2 3 6" xfId="16284" xr:uid="{00000000-0005-0000-0000-00009F3F0000}"/>
    <cellStyle name="Normal 2 3 2 2 2 2 3 7" xfId="16285" xr:uid="{00000000-0005-0000-0000-0000A03F0000}"/>
    <cellStyle name="Normal 2 3 2 2 2 2 3 8" xfId="16286" xr:uid="{00000000-0005-0000-0000-0000A13F0000}"/>
    <cellStyle name="Normal 2 3 2 2 2 2 3 9" xfId="16287" xr:uid="{00000000-0005-0000-0000-0000A23F0000}"/>
    <cellStyle name="Normal 2 3 2 2 2 2 30" xfId="16288" xr:uid="{00000000-0005-0000-0000-0000A33F0000}"/>
    <cellStyle name="Normal 2 3 2 2 2 2 31" xfId="16289" xr:uid="{00000000-0005-0000-0000-0000A43F0000}"/>
    <cellStyle name="Normal 2 3 2 2 2 2 32" xfId="16290" xr:uid="{00000000-0005-0000-0000-0000A53F0000}"/>
    <cellStyle name="Normal 2 3 2 2 2 2 33" xfId="16291" xr:uid="{00000000-0005-0000-0000-0000A63F0000}"/>
    <cellStyle name="Normal 2 3 2 2 2 2 34" xfId="16292" xr:uid="{00000000-0005-0000-0000-0000A73F0000}"/>
    <cellStyle name="Normal 2 3 2 2 2 2 35" xfId="16293" xr:uid="{00000000-0005-0000-0000-0000A83F0000}"/>
    <cellStyle name="Normal 2 3 2 2 2 2 36" xfId="16294" xr:uid="{00000000-0005-0000-0000-0000A93F0000}"/>
    <cellStyle name="Normal 2 3 2 2 2 2 37" xfId="16295" xr:uid="{00000000-0005-0000-0000-0000AA3F0000}"/>
    <cellStyle name="Normal 2 3 2 2 2 2 38" xfId="16296" xr:uid="{00000000-0005-0000-0000-0000AB3F0000}"/>
    <cellStyle name="Normal 2 3 2 2 2 2 39" xfId="16297" xr:uid="{00000000-0005-0000-0000-0000AC3F0000}"/>
    <cellStyle name="Normal 2 3 2 2 2 2 4" xfId="16298" xr:uid="{00000000-0005-0000-0000-0000AD3F0000}"/>
    <cellStyle name="Normal 2 3 2 2 2 2 4 2" xfId="16299" xr:uid="{00000000-0005-0000-0000-0000AE3F0000}"/>
    <cellStyle name="Normal 2 3 2 2 2 2 40" xfId="16300" xr:uid="{00000000-0005-0000-0000-0000AF3F0000}"/>
    <cellStyle name="Normal 2 3 2 2 2 2 41" xfId="16301" xr:uid="{00000000-0005-0000-0000-0000B03F0000}"/>
    <cellStyle name="Normal 2 3 2 2 2 2 42" xfId="16302" xr:uid="{00000000-0005-0000-0000-0000B13F0000}"/>
    <cellStyle name="Normal 2 3 2 2 2 2 43" xfId="16303" xr:uid="{00000000-0005-0000-0000-0000B23F0000}"/>
    <cellStyle name="Normal 2 3 2 2 2 2 44" xfId="16304" xr:uid="{00000000-0005-0000-0000-0000B33F0000}"/>
    <cellStyle name="Normal 2 3 2 2 2 2 45" xfId="16305" xr:uid="{00000000-0005-0000-0000-0000B43F0000}"/>
    <cellStyle name="Normal 2 3 2 2 2 2 46" xfId="16306" xr:uid="{00000000-0005-0000-0000-0000B53F0000}"/>
    <cellStyle name="Normal 2 3 2 2 2 2 47" xfId="16307" xr:uid="{00000000-0005-0000-0000-0000B63F0000}"/>
    <cellStyle name="Normal 2 3 2 2 2 2 48" xfId="16308" xr:uid="{00000000-0005-0000-0000-0000B73F0000}"/>
    <cellStyle name="Normal 2 3 2 2 2 2 49" xfId="16309" xr:uid="{00000000-0005-0000-0000-0000B83F0000}"/>
    <cellStyle name="Normal 2 3 2 2 2 2 5" xfId="16310" xr:uid="{00000000-0005-0000-0000-0000B93F0000}"/>
    <cellStyle name="Normal 2 3 2 2 2 2 5 10" xfId="16311" xr:uid="{00000000-0005-0000-0000-0000BA3F0000}"/>
    <cellStyle name="Normal 2 3 2 2 2 2 5 2" xfId="16312" xr:uid="{00000000-0005-0000-0000-0000BB3F0000}"/>
    <cellStyle name="Normal 2 3 2 2 2 2 5 2 2" xfId="16313" xr:uid="{00000000-0005-0000-0000-0000BC3F0000}"/>
    <cellStyle name="Normal 2 3 2 2 2 2 5 2 2 2" xfId="16314" xr:uid="{00000000-0005-0000-0000-0000BD3F0000}"/>
    <cellStyle name="Normal 2 3 2 2 2 2 5 2 2 2 2" xfId="16315" xr:uid="{00000000-0005-0000-0000-0000BE3F0000}"/>
    <cellStyle name="Normal 2 3 2 2 2 2 5 2 2 2 3" xfId="16316" xr:uid="{00000000-0005-0000-0000-0000BF3F0000}"/>
    <cellStyle name="Normal 2 3 2 2 2 2 5 2 2 2 4" xfId="16317" xr:uid="{00000000-0005-0000-0000-0000C03F0000}"/>
    <cellStyle name="Normal 2 3 2 2 2 2 5 2 2 2 5" xfId="16318" xr:uid="{00000000-0005-0000-0000-0000C13F0000}"/>
    <cellStyle name="Normal 2 3 2 2 2 2 5 2 2 2 6" xfId="16319" xr:uid="{00000000-0005-0000-0000-0000C23F0000}"/>
    <cellStyle name="Normal 2 3 2 2 2 2 5 2 2 3" xfId="16320" xr:uid="{00000000-0005-0000-0000-0000C33F0000}"/>
    <cellStyle name="Normal 2 3 2 2 2 2 5 2 2 4" xfId="16321" xr:uid="{00000000-0005-0000-0000-0000C43F0000}"/>
    <cellStyle name="Normal 2 3 2 2 2 2 5 2 2 5" xfId="16322" xr:uid="{00000000-0005-0000-0000-0000C53F0000}"/>
    <cellStyle name="Normal 2 3 2 2 2 2 5 2 2 6" xfId="16323" xr:uid="{00000000-0005-0000-0000-0000C63F0000}"/>
    <cellStyle name="Normal 2 3 2 2 2 2 5 2 3" xfId="16324" xr:uid="{00000000-0005-0000-0000-0000C73F0000}"/>
    <cellStyle name="Normal 2 3 2 2 2 2 5 2 4" xfId="16325" xr:uid="{00000000-0005-0000-0000-0000C83F0000}"/>
    <cellStyle name="Normal 2 3 2 2 2 2 5 2 5" xfId="16326" xr:uid="{00000000-0005-0000-0000-0000C93F0000}"/>
    <cellStyle name="Normal 2 3 2 2 2 2 5 2 6" xfId="16327" xr:uid="{00000000-0005-0000-0000-0000CA3F0000}"/>
    <cellStyle name="Normal 2 3 2 2 2 2 5 2 7" xfId="16328" xr:uid="{00000000-0005-0000-0000-0000CB3F0000}"/>
    <cellStyle name="Normal 2 3 2 2 2 2 5 2 8" xfId="16329" xr:uid="{00000000-0005-0000-0000-0000CC3F0000}"/>
    <cellStyle name="Normal 2 3 2 2 2 2 5 2 9" xfId="16330" xr:uid="{00000000-0005-0000-0000-0000CD3F0000}"/>
    <cellStyle name="Normal 2 3 2 2 2 2 5 3" xfId="16331" xr:uid="{00000000-0005-0000-0000-0000CE3F0000}"/>
    <cellStyle name="Normal 2 3 2 2 2 2 5 3 2" xfId="16332" xr:uid="{00000000-0005-0000-0000-0000CF3F0000}"/>
    <cellStyle name="Normal 2 3 2 2 2 2 5 3 2 2" xfId="16333" xr:uid="{00000000-0005-0000-0000-0000D03F0000}"/>
    <cellStyle name="Normal 2 3 2 2 2 2 5 3 2 3" xfId="16334" xr:uid="{00000000-0005-0000-0000-0000D13F0000}"/>
    <cellStyle name="Normal 2 3 2 2 2 2 5 3 2 4" xfId="16335" xr:uid="{00000000-0005-0000-0000-0000D23F0000}"/>
    <cellStyle name="Normal 2 3 2 2 2 2 5 3 2 5" xfId="16336" xr:uid="{00000000-0005-0000-0000-0000D33F0000}"/>
    <cellStyle name="Normal 2 3 2 2 2 2 5 3 2 6" xfId="16337" xr:uid="{00000000-0005-0000-0000-0000D43F0000}"/>
    <cellStyle name="Normal 2 3 2 2 2 2 5 3 3" xfId="16338" xr:uid="{00000000-0005-0000-0000-0000D53F0000}"/>
    <cellStyle name="Normal 2 3 2 2 2 2 5 3 4" xfId="16339" xr:uid="{00000000-0005-0000-0000-0000D63F0000}"/>
    <cellStyle name="Normal 2 3 2 2 2 2 5 3 5" xfId="16340" xr:uid="{00000000-0005-0000-0000-0000D73F0000}"/>
    <cellStyle name="Normal 2 3 2 2 2 2 5 3 6" xfId="16341" xr:uid="{00000000-0005-0000-0000-0000D83F0000}"/>
    <cellStyle name="Normal 2 3 2 2 2 2 5 4" xfId="16342" xr:uid="{00000000-0005-0000-0000-0000D93F0000}"/>
    <cellStyle name="Normal 2 3 2 2 2 2 5 5" xfId="16343" xr:uid="{00000000-0005-0000-0000-0000DA3F0000}"/>
    <cellStyle name="Normal 2 3 2 2 2 2 5 6" xfId="16344" xr:uid="{00000000-0005-0000-0000-0000DB3F0000}"/>
    <cellStyle name="Normal 2 3 2 2 2 2 5 7" xfId="16345" xr:uid="{00000000-0005-0000-0000-0000DC3F0000}"/>
    <cellStyle name="Normal 2 3 2 2 2 2 5 8" xfId="16346" xr:uid="{00000000-0005-0000-0000-0000DD3F0000}"/>
    <cellStyle name="Normal 2 3 2 2 2 2 5 9" xfId="16347" xr:uid="{00000000-0005-0000-0000-0000DE3F0000}"/>
    <cellStyle name="Normal 2 3 2 2 2 2 50" xfId="16348" xr:uid="{00000000-0005-0000-0000-0000DF3F0000}"/>
    <cellStyle name="Normal 2 3 2 2 2 2 51" xfId="16349" xr:uid="{00000000-0005-0000-0000-0000E03F0000}"/>
    <cellStyle name="Normal 2 3 2 2 2 2 52" xfId="16350" xr:uid="{00000000-0005-0000-0000-0000E13F0000}"/>
    <cellStyle name="Normal 2 3 2 2 2 2 6" xfId="16351" xr:uid="{00000000-0005-0000-0000-0000E23F0000}"/>
    <cellStyle name="Normal 2 3 2 2 2 2 6 2" xfId="16352" xr:uid="{00000000-0005-0000-0000-0000E33F0000}"/>
    <cellStyle name="Normal 2 3 2 2 2 2 7" xfId="16353" xr:uid="{00000000-0005-0000-0000-0000E43F0000}"/>
    <cellStyle name="Normal 2 3 2 2 2 2 7 2" xfId="16354" xr:uid="{00000000-0005-0000-0000-0000E53F0000}"/>
    <cellStyle name="Normal 2 3 2 2 2 2 8" xfId="16355" xr:uid="{00000000-0005-0000-0000-0000E63F0000}"/>
    <cellStyle name="Normal 2 3 2 2 2 2 8 2" xfId="16356" xr:uid="{00000000-0005-0000-0000-0000E73F0000}"/>
    <cellStyle name="Normal 2 3 2 2 2 2 8 2 2" xfId="16357" xr:uid="{00000000-0005-0000-0000-0000E83F0000}"/>
    <cellStyle name="Normal 2 3 2 2 2 2 8 2 3" xfId="16358" xr:uid="{00000000-0005-0000-0000-0000E93F0000}"/>
    <cellStyle name="Normal 2 3 2 2 2 2 8 2 4" xfId="16359" xr:uid="{00000000-0005-0000-0000-0000EA3F0000}"/>
    <cellStyle name="Normal 2 3 2 2 2 2 8 2 5" xfId="16360" xr:uid="{00000000-0005-0000-0000-0000EB3F0000}"/>
    <cellStyle name="Normal 2 3 2 2 2 2 8 2 6" xfId="16361" xr:uid="{00000000-0005-0000-0000-0000EC3F0000}"/>
    <cellStyle name="Normal 2 3 2 2 2 2 8 3" xfId="16362" xr:uid="{00000000-0005-0000-0000-0000ED3F0000}"/>
    <cellStyle name="Normal 2 3 2 2 2 2 8 4" xfId="16363" xr:uid="{00000000-0005-0000-0000-0000EE3F0000}"/>
    <cellStyle name="Normal 2 3 2 2 2 2 8 5" xfId="16364" xr:uid="{00000000-0005-0000-0000-0000EF3F0000}"/>
    <cellStyle name="Normal 2 3 2 2 2 2 8 6" xfId="16365" xr:uid="{00000000-0005-0000-0000-0000F03F0000}"/>
    <cellStyle name="Normal 2 3 2 2 2 2 8 7" xfId="16366" xr:uid="{00000000-0005-0000-0000-0000F13F0000}"/>
    <cellStyle name="Normal 2 3 2 2 2 2 9" xfId="16367" xr:uid="{00000000-0005-0000-0000-0000F23F0000}"/>
    <cellStyle name="Normal 2 3 2 2 2 2 9 2" xfId="16368" xr:uid="{00000000-0005-0000-0000-0000F33F0000}"/>
    <cellStyle name="Normal 2 3 2 2 2 20" xfId="16369" xr:uid="{00000000-0005-0000-0000-0000F43F0000}"/>
    <cellStyle name="Normal 2 3 2 2 2 21" xfId="16370" xr:uid="{00000000-0005-0000-0000-0000F53F0000}"/>
    <cellStyle name="Normal 2 3 2 2 2 22" xfId="16371" xr:uid="{00000000-0005-0000-0000-0000F63F0000}"/>
    <cellStyle name="Normal 2 3 2 2 2 23" xfId="16372" xr:uid="{00000000-0005-0000-0000-0000F73F0000}"/>
    <cellStyle name="Normal 2 3 2 2 2 24" xfId="16373" xr:uid="{00000000-0005-0000-0000-0000F83F0000}"/>
    <cellStyle name="Normal 2 3 2 2 2 25" xfId="16374" xr:uid="{00000000-0005-0000-0000-0000F93F0000}"/>
    <cellStyle name="Normal 2 3 2 2 2 26" xfId="16375" xr:uid="{00000000-0005-0000-0000-0000FA3F0000}"/>
    <cellStyle name="Normal 2 3 2 2 2 27" xfId="16376" xr:uid="{00000000-0005-0000-0000-0000FB3F0000}"/>
    <cellStyle name="Normal 2 3 2 2 2 28" xfId="16377" xr:uid="{00000000-0005-0000-0000-0000FC3F0000}"/>
    <cellStyle name="Normal 2 3 2 2 2 28 10" xfId="16378" xr:uid="{00000000-0005-0000-0000-0000FD3F0000}"/>
    <cellStyle name="Normal 2 3 2 2 2 28 11" xfId="16379" xr:uid="{00000000-0005-0000-0000-0000FE3F0000}"/>
    <cellStyle name="Normal 2 3 2 2 2 28 12" xfId="16380" xr:uid="{00000000-0005-0000-0000-0000FF3F0000}"/>
    <cellStyle name="Normal 2 3 2 2 2 28 13" xfId="16381" xr:uid="{00000000-0005-0000-0000-000000400000}"/>
    <cellStyle name="Normal 2 3 2 2 2 28 14" xfId="16382" xr:uid="{00000000-0005-0000-0000-000001400000}"/>
    <cellStyle name="Normal 2 3 2 2 2 28 15" xfId="16383" xr:uid="{00000000-0005-0000-0000-000002400000}"/>
    <cellStyle name="Normal 2 3 2 2 2 28 16" xfId="16384" xr:uid="{00000000-0005-0000-0000-000003400000}"/>
    <cellStyle name="Normal 2 3 2 2 2 28 2" xfId="16385" xr:uid="{00000000-0005-0000-0000-000004400000}"/>
    <cellStyle name="Normal 2 3 2 2 2 28 3" xfId="16386" xr:uid="{00000000-0005-0000-0000-000005400000}"/>
    <cellStyle name="Normal 2 3 2 2 2 28 4" xfId="16387" xr:uid="{00000000-0005-0000-0000-000006400000}"/>
    <cellStyle name="Normal 2 3 2 2 2 28 5" xfId="16388" xr:uid="{00000000-0005-0000-0000-000007400000}"/>
    <cellStyle name="Normal 2 3 2 2 2 28 6" xfId="16389" xr:uid="{00000000-0005-0000-0000-000008400000}"/>
    <cellStyle name="Normal 2 3 2 2 2 28 7" xfId="16390" xr:uid="{00000000-0005-0000-0000-000009400000}"/>
    <cellStyle name="Normal 2 3 2 2 2 28 8" xfId="16391" xr:uid="{00000000-0005-0000-0000-00000A400000}"/>
    <cellStyle name="Normal 2 3 2 2 2 28 9" xfId="16392" xr:uid="{00000000-0005-0000-0000-00000B400000}"/>
    <cellStyle name="Normal 2 3 2 2 2 29" xfId="16393" xr:uid="{00000000-0005-0000-0000-00000C400000}"/>
    <cellStyle name="Normal 2 3 2 2 2 3" xfId="16394" xr:uid="{00000000-0005-0000-0000-00000D400000}"/>
    <cellStyle name="Normal 2 3 2 2 2 3 10" xfId="16395" xr:uid="{00000000-0005-0000-0000-00000E400000}"/>
    <cellStyle name="Normal 2 3 2 2 2 3 11" xfId="16396" xr:uid="{00000000-0005-0000-0000-00000F400000}"/>
    <cellStyle name="Normal 2 3 2 2 2 3 12" xfId="16397" xr:uid="{00000000-0005-0000-0000-000010400000}"/>
    <cellStyle name="Normal 2 3 2 2 2 3 13" xfId="16398" xr:uid="{00000000-0005-0000-0000-000011400000}"/>
    <cellStyle name="Normal 2 3 2 2 2 3 14" xfId="16399" xr:uid="{00000000-0005-0000-0000-000012400000}"/>
    <cellStyle name="Normal 2 3 2 2 2 3 2" xfId="16400" xr:uid="{00000000-0005-0000-0000-000013400000}"/>
    <cellStyle name="Normal 2 3 2 2 2 3 2 2" xfId="16401" xr:uid="{00000000-0005-0000-0000-000014400000}"/>
    <cellStyle name="Normal 2 3 2 2 2 3 2 3" xfId="16402" xr:uid="{00000000-0005-0000-0000-000015400000}"/>
    <cellStyle name="Normal 2 3 2 2 2 3 2 4" xfId="16403" xr:uid="{00000000-0005-0000-0000-000016400000}"/>
    <cellStyle name="Normal 2 3 2 2 2 3 2 5" xfId="16404" xr:uid="{00000000-0005-0000-0000-000017400000}"/>
    <cellStyle name="Normal 2 3 2 2 2 3 2 6" xfId="16405" xr:uid="{00000000-0005-0000-0000-000018400000}"/>
    <cellStyle name="Normal 2 3 2 2 2 3 2 7" xfId="16406" xr:uid="{00000000-0005-0000-0000-000019400000}"/>
    <cellStyle name="Normal 2 3 2 2 2 3 2 8" xfId="16407" xr:uid="{00000000-0005-0000-0000-00001A400000}"/>
    <cellStyle name="Normal 2 3 2 2 2 3 2 9" xfId="16408" xr:uid="{00000000-0005-0000-0000-00001B400000}"/>
    <cellStyle name="Normal 2 3 2 2 2 3 3" xfId="16409" xr:uid="{00000000-0005-0000-0000-00001C400000}"/>
    <cellStyle name="Normal 2 3 2 2 2 3 4" xfId="16410" xr:uid="{00000000-0005-0000-0000-00001D400000}"/>
    <cellStyle name="Normal 2 3 2 2 2 3 5" xfId="16411" xr:uid="{00000000-0005-0000-0000-00001E400000}"/>
    <cellStyle name="Normal 2 3 2 2 2 3 6" xfId="16412" xr:uid="{00000000-0005-0000-0000-00001F400000}"/>
    <cellStyle name="Normal 2 3 2 2 2 3 7" xfId="16413" xr:uid="{00000000-0005-0000-0000-000020400000}"/>
    <cellStyle name="Normal 2 3 2 2 2 3 8" xfId="16414" xr:uid="{00000000-0005-0000-0000-000021400000}"/>
    <cellStyle name="Normal 2 3 2 2 2 3 9" xfId="16415" xr:uid="{00000000-0005-0000-0000-000022400000}"/>
    <cellStyle name="Normal 2 3 2 2 2 30" xfId="16416" xr:uid="{00000000-0005-0000-0000-000023400000}"/>
    <cellStyle name="Normal 2 3 2 2 2 31" xfId="16417" xr:uid="{00000000-0005-0000-0000-000024400000}"/>
    <cellStyle name="Normal 2 3 2 2 2 32" xfId="16418" xr:uid="{00000000-0005-0000-0000-000025400000}"/>
    <cellStyle name="Normal 2 3 2 2 2 33" xfId="16419" xr:uid="{00000000-0005-0000-0000-000026400000}"/>
    <cellStyle name="Normal 2 3 2 2 2 34" xfId="16420" xr:uid="{00000000-0005-0000-0000-000027400000}"/>
    <cellStyle name="Normal 2 3 2 2 2 35" xfId="16421" xr:uid="{00000000-0005-0000-0000-000028400000}"/>
    <cellStyle name="Normal 2 3 2 2 2 35 2" xfId="16422" xr:uid="{00000000-0005-0000-0000-000029400000}"/>
    <cellStyle name="Normal 2 3 2 2 2 35 3" xfId="16423" xr:uid="{00000000-0005-0000-0000-00002A400000}"/>
    <cellStyle name="Normal 2 3 2 2 2 35 4" xfId="16424" xr:uid="{00000000-0005-0000-0000-00002B400000}"/>
    <cellStyle name="Normal 2 3 2 2 2 35 5" xfId="16425" xr:uid="{00000000-0005-0000-0000-00002C400000}"/>
    <cellStyle name="Normal 2 3 2 2 2 36" xfId="16426" xr:uid="{00000000-0005-0000-0000-00002D400000}"/>
    <cellStyle name="Normal 2 3 2 2 2 37" xfId="16427" xr:uid="{00000000-0005-0000-0000-00002E400000}"/>
    <cellStyle name="Normal 2 3 2 2 2 38" xfId="16428" xr:uid="{00000000-0005-0000-0000-00002F400000}"/>
    <cellStyle name="Normal 2 3 2 2 2 39" xfId="16429" xr:uid="{00000000-0005-0000-0000-000030400000}"/>
    <cellStyle name="Normal 2 3 2 2 2 4" xfId="16430" xr:uid="{00000000-0005-0000-0000-000031400000}"/>
    <cellStyle name="Normal 2 3 2 2 2 4 2" xfId="16431" xr:uid="{00000000-0005-0000-0000-000032400000}"/>
    <cellStyle name="Normal 2 3 2 2 2 4 3" xfId="16432" xr:uid="{00000000-0005-0000-0000-000033400000}"/>
    <cellStyle name="Normal 2 3 2 2 2 4 4" xfId="16433" xr:uid="{00000000-0005-0000-0000-000034400000}"/>
    <cellStyle name="Normal 2 3 2 2 2 4 5" xfId="16434" xr:uid="{00000000-0005-0000-0000-000035400000}"/>
    <cellStyle name="Normal 2 3 2 2 2 4 6" xfId="16435" xr:uid="{00000000-0005-0000-0000-000036400000}"/>
    <cellStyle name="Normal 2 3 2 2 2 40" xfId="16436" xr:uid="{00000000-0005-0000-0000-000037400000}"/>
    <cellStyle name="Normal 2 3 2 2 2 41" xfId="16437" xr:uid="{00000000-0005-0000-0000-000038400000}"/>
    <cellStyle name="Normal 2 3 2 2 2 42" xfId="16438" xr:uid="{00000000-0005-0000-0000-000039400000}"/>
    <cellStyle name="Normal 2 3 2 2 2 43" xfId="16439" xr:uid="{00000000-0005-0000-0000-00003A400000}"/>
    <cellStyle name="Normal 2 3 2 2 2 44" xfId="16440" xr:uid="{00000000-0005-0000-0000-00003B400000}"/>
    <cellStyle name="Normal 2 3 2 2 2 45" xfId="16441" xr:uid="{00000000-0005-0000-0000-00003C400000}"/>
    <cellStyle name="Normal 2 3 2 2 2 46" xfId="16442" xr:uid="{00000000-0005-0000-0000-00003D400000}"/>
    <cellStyle name="Normal 2 3 2 2 2 47" xfId="16443" xr:uid="{00000000-0005-0000-0000-00003E400000}"/>
    <cellStyle name="Normal 2 3 2 2 2 48" xfId="16444" xr:uid="{00000000-0005-0000-0000-00003F400000}"/>
    <cellStyle name="Normal 2 3 2 2 2 49" xfId="16445" xr:uid="{00000000-0005-0000-0000-000040400000}"/>
    <cellStyle name="Normal 2 3 2 2 2 5" xfId="16446" xr:uid="{00000000-0005-0000-0000-000041400000}"/>
    <cellStyle name="Normal 2 3 2 2 2 5 10" xfId="16447" xr:uid="{00000000-0005-0000-0000-000042400000}"/>
    <cellStyle name="Normal 2 3 2 2 2 5 11" xfId="16448" xr:uid="{00000000-0005-0000-0000-000043400000}"/>
    <cellStyle name="Normal 2 3 2 2 2 5 12" xfId="16449" xr:uid="{00000000-0005-0000-0000-000044400000}"/>
    <cellStyle name="Normal 2 3 2 2 2 5 13" xfId="16450" xr:uid="{00000000-0005-0000-0000-000045400000}"/>
    <cellStyle name="Normal 2 3 2 2 2 5 14" xfId="16451" xr:uid="{00000000-0005-0000-0000-000046400000}"/>
    <cellStyle name="Normal 2 3 2 2 2 5 15" xfId="16452" xr:uid="{00000000-0005-0000-0000-000047400000}"/>
    <cellStyle name="Normal 2 3 2 2 2 5 16" xfId="16453" xr:uid="{00000000-0005-0000-0000-000048400000}"/>
    <cellStyle name="Normal 2 3 2 2 2 5 17" xfId="16454" xr:uid="{00000000-0005-0000-0000-000049400000}"/>
    <cellStyle name="Normal 2 3 2 2 2 5 2" xfId="16455" xr:uid="{00000000-0005-0000-0000-00004A400000}"/>
    <cellStyle name="Normal 2 3 2 2 2 5 2 10" xfId="16456" xr:uid="{00000000-0005-0000-0000-00004B400000}"/>
    <cellStyle name="Normal 2 3 2 2 2 5 2 11" xfId="16457" xr:uid="{00000000-0005-0000-0000-00004C400000}"/>
    <cellStyle name="Normal 2 3 2 2 2 5 2 12" xfId="16458" xr:uid="{00000000-0005-0000-0000-00004D400000}"/>
    <cellStyle name="Normal 2 3 2 2 2 5 2 2" xfId="16459" xr:uid="{00000000-0005-0000-0000-00004E400000}"/>
    <cellStyle name="Normal 2 3 2 2 2 5 2 2 2" xfId="16460" xr:uid="{00000000-0005-0000-0000-00004F400000}"/>
    <cellStyle name="Normal 2 3 2 2 2 5 2 2 2 2" xfId="16461" xr:uid="{00000000-0005-0000-0000-000050400000}"/>
    <cellStyle name="Normal 2 3 2 2 2 5 2 2 2 2 2" xfId="16462" xr:uid="{00000000-0005-0000-0000-000051400000}"/>
    <cellStyle name="Normal 2 3 2 2 2 5 2 2 2 2 2 2" xfId="16463" xr:uid="{00000000-0005-0000-0000-000052400000}"/>
    <cellStyle name="Normal 2 3 2 2 2 5 2 2 2 2 2 3" xfId="16464" xr:uid="{00000000-0005-0000-0000-000053400000}"/>
    <cellStyle name="Normal 2 3 2 2 2 5 2 2 2 2 2 4" xfId="16465" xr:uid="{00000000-0005-0000-0000-000054400000}"/>
    <cellStyle name="Normal 2 3 2 2 2 5 2 2 2 2 2 5" xfId="16466" xr:uid="{00000000-0005-0000-0000-000055400000}"/>
    <cellStyle name="Normal 2 3 2 2 2 5 2 2 2 2 2 6" xfId="16467" xr:uid="{00000000-0005-0000-0000-000056400000}"/>
    <cellStyle name="Normal 2 3 2 2 2 5 2 2 2 2 3" xfId="16468" xr:uid="{00000000-0005-0000-0000-000057400000}"/>
    <cellStyle name="Normal 2 3 2 2 2 5 2 2 2 2 4" xfId="16469" xr:uid="{00000000-0005-0000-0000-000058400000}"/>
    <cellStyle name="Normal 2 3 2 2 2 5 2 2 2 2 5" xfId="16470" xr:uid="{00000000-0005-0000-0000-000059400000}"/>
    <cellStyle name="Normal 2 3 2 2 2 5 2 2 2 2 6" xfId="16471" xr:uid="{00000000-0005-0000-0000-00005A400000}"/>
    <cellStyle name="Normal 2 3 2 2 2 5 2 2 2 3" xfId="16472" xr:uid="{00000000-0005-0000-0000-00005B400000}"/>
    <cellStyle name="Normal 2 3 2 2 2 5 2 2 2 4" xfId="16473" xr:uid="{00000000-0005-0000-0000-00005C400000}"/>
    <cellStyle name="Normal 2 3 2 2 2 5 2 2 2 5" xfId="16474" xr:uid="{00000000-0005-0000-0000-00005D400000}"/>
    <cellStyle name="Normal 2 3 2 2 2 5 2 2 2 6" xfId="16475" xr:uid="{00000000-0005-0000-0000-00005E400000}"/>
    <cellStyle name="Normal 2 3 2 2 2 5 2 2 2 7" xfId="16476" xr:uid="{00000000-0005-0000-0000-00005F400000}"/>
    <cellStyle name="Normal 2 3 2 2 2 5 2 2 2 8" xfId="16477" xr:uid="{00000000-0005-0000-0000-000060400000}"/>
    <cellStyle name="Normal 2 3 2 2 2 5 2 2 2 9" xfId="16478" xr:uid="{00000000-0005-0000-0000-000061400000}"/>
    <cellStyle name="Normal 2 3 2 2 2 5 2 2 3" xfId="16479" xr:uid="{00000000-0005-0000-0000-000062400000}"/>
    <cellStyle name="Normal 2 3 2 2 2 5 2 2 3 2" xfId="16480" xr:uid="{00000000-0005-0000-0000-000063400000}"/>
    <cellStyle name="Normal 2 3 2 2 2 5 2 2 3 2 2" xfId="16481" xr:uid="{00000000-0005-0000-0000-000064400000}"/>
    <cellStyle name="Normal 2 3 2 2 2 5 2 2 3 2 3" xfId="16482" xr:uid="{00000000-0005-0000-0000-000065400000}"/>
    <cellStyle name="Normal 2 3 2 2 2 5 2 2 3 2 4" xfId="16483" xr:uid="{00000000-0005-0000-0000-000066400000}"/>
    <cellStyle name="Normal 2 3 2 2 2 5 2 2 3 2 5" xfId="16484" xr:uid="{00000000-0005-0000-0000-000067400000}"/>
    <cellStyle name="Normal 2 3 2 2 2 5 2 2 3 2 6" xfId="16485" xr:uid="{00000000-0005-0000-0000-000068400000}"/>
    <cellStyle name="Normal 2 3 2 2 2 5 2 2 3 3" xfId="16486" xr:uid="{00000000-0005-0000-0000-000069400000}"/>
    <cellStyle name="Normal 2 3 2 2 2 5 2 2 3 4" xfId="16487" xr:uid="{00000000-0005-0000-0000-00006A400000}"/>
    <cellStyle name="Normal 2 3 2 2 2 5 2 2 3 5" xfId="16488" xr:uid="{00000000-0005-0000-0000-00006B400000}"/>
    <cellStyle name="Normal 2 3 2 2 2 5 2 2 3 6" xfId="16489" xr:uid="{00000000-0005-0000-0000-00006C400000}"/>
    <cellStyle name="Normal 2 3 2 2 2 5 2 2 4" xfId="16490" xr:uid="{00000000-0005-0000-0000-00006D400000}"/>
    <cellStyle name="Normal 2 3 2 2 2 5 2 2 5" xfId="16491" xr:uid="{00000000-0005-0000-0000-00006E400000}"/>
    <cellStyle name="Normal 2 3 2 2 2 5 2 2 6" xfId="16492" xr:uid="{00000000-0005-0000-0000-00006F400000}"/>
    <cellStyle name="Normal 2 3 2 2 2 5 2 2 7" xfId="16493" xr:uid="{00000000-0005-0000-0000-000070400000}"/>
    <cellStyle name="Normal 2 3 2 2 2 5 2 2 8" xfId="16494" xr:uid="{00000000-0005-0000-0000-000071400000}"/>
    <cellStyle name="Normal 2 3 2 2 2 5 2 2 9" xfId="16495" xr:uid="{00000000-0005-0000-0000-000072400000}"/>
    <cellStyle name="Normal 2 3 2 2 2 5 2 3" xfId="16496" xr:uid="{00000000-0005-0000-0000-000073400000}"/>
    <cellStyle name="Normal 2 3 2 2 2 5 2 4" xfId="16497" xr:uid="{00000000-0005-0000-0000-000074400000}"/>
    <cellStyle name="Normal 2 3 2 2 2 5 2 5" xfId="16498" xr:uid="{00000000-0005-0000-0000-000075400000}"/>
    <cellStyle name="Normal 2 3 2 2 2 5 2 5 2" xfId="16499" xr:uid="{00000000-0005-0000-0000-000076400000}"/>
    <cellStyle name="Normal 2 3 2 2 2 5 2 5 2 2" xfId="16500" xr:uid="{00000000-0005-0000-0000-000077400000}"/>
    <cellStyle name="Normal 2 3 2 2 2 5 2 5 2 3" xfId="16501" xr:uid="{00000000-0005-0000-0000-000078400000}"/>
    <cellStyle name="Normal 2 3 2 2 2 5 2 5 2 4" xfId="16502" xr:uid="{00000000-0005-0000-0000-000079400000}"/>
    <cellStyle name="Normal 2 3 2 2 2 5 2 5 2 5" xfId="16503" xr:uid="{00000000-0005-0000-0000-00007A400000}"/>
    <cellStyle name="Normal 2 3 2 2 2 5 2 5 2 6" xfId="16504" xr:uid="{00000000-0005-0000-0000-00007B400000}"/>
    <cellStyle name="Normal 2 3 2 2 2 5 2 5 3" xfId="16505" xr:uid="{00000000-0005-0000-0000-00007C400000}"/>
    <cellStyle name="Normal 2 3 2 2 2 5 2 5 4" xfId="16506" xr:uid="{00000000-0005-0000-0000-00007D400000}"/>
    <cellStyle name="Normal 2 3 2 2 2 5 2 5 5" xfId="16507" xr:uid="{00000000-0005-0000-0000-00007E400000}"/>
    <cellStyle name="Normal 2 3 2 2 2 5 2 5 6" xfId="16508" xr:uid="{00000000-0005-0000-0000-00007F400000}"/>
    <cellStyle name="Normal 2 3 2 2 2 5 2 6" xfId="16509" xr:uid="{00000000-0005-0000-0000-000080400000}"/>
    <cellStyle name="Normal 2 3 2 2 2 5 2 7" xfId="16510" xr:uid="{00000000-0005-0000-0000-000081400000}"/>
    <cellStyle name="Normal 2 3 2 2 2 5 2 8" xfId="16511" xr:uid="{00000000-0005-0000-0000-000082400000}"/>
    <cellStyle name="Normal 2 3 2 2 2 5 2 9" xfId="16512" xr:uid="{00000000-0005-0000-0000-000083400000}"/>
    <cellStyle name="Normal 2 3 2 2 2 5 3" xfId="16513" xr:uid="{00000000-0005-0000-0000-000084400000}"/>
    <cellStyle name="Normal 2 3 2 2 2 5 3 2" xfId="16514" xr:uid="{00000000-0005-0000-0000-000085400000}"/>
    <cellStyle name="Normal 2 3 2 2 2 5 3 2 2" xfId="16515" xr:uid="{00000000-0005-0000-0000-000086400000}"/>
    <cellStyle name="Normal 2 3 2 2 2 5 3 2 2 2" xfId="16516" xr:uid="{00000000-0005-0000-0000-000087400000}"/>
    <cellStyle name="Normal 2 3 2 2 2 5 3 2 2 2 2" xfId="16517" xr:uid="{00000000-0005-0000-0000-000088400000}"/>
    <cellStyle name="Normal 2 3 2 2 2 5 3 2 2 2 3" xfId="16518" xr:uid="{00000000-0005-0000-0000-000089400000}"/>
    <cellStyle name="Normal 2 3 2 2 2 5 3 2 2 2 4" xfId="16519" xr:uid="{00000000-0005-0000-0000-00008A400000}"/>
    <cellStyle name="Normal 2 3 2 2 2 5 3 2 2 2 5" xfId="16520" xr:uid="{00000000-0005-0000-0000-00008B400000}"/>
    <cellStyle name="Normal 2 3 2 2 2 5 3 2 2 2 6" xfId="16521" xr:uid="{00000000-0005-0000-0000-00008C400000}"/>
    <cellStyle name="Normal 2 3 2 2 2 5 3 2 2 3" xfId="16522" xr:uid="{00000000-0005-0000-0000-00008D400000}"/>
    <cellStyle name="Normal 2 3 2 2 2 5 3 2 2 4" xfId="16523" xr:uid="{00000000-0005-0000-0000-00008E400000}"/>
    <cellStyle name="Normal 2 3 2 2 2 5 3 2 2 5" xfId="16524" xr:uid="{00000000-0005-0000-0000-00008F400000}"/>
    <cellStyle name="Normal 2 3 2 2 2 5 3 2 2 6" xfId="16525" xr:uid="{00000000-0005-0000-0000-000090400000}"/>
    <cellStyle name="Normal 2 3 2 2 2 5 3 2 3" xfId="16526" xr:uid="{00000000-0005-0000-0000-000091400000}"/>
    <cellStyle name="Normal 2 3 2 2 2 5 3 2 4" xfId="16527" xr:uid="{00000000-0005-0000-0000-000092400000}"/>
    <cellStyle name="Normal 2 3 2 2 2 5 3 2 5" xfId="16528" xr:uid="{00000000-0005-0000-0000-000093400000}"/>
    <cellStyle name="Normal 2 3 2 2 2 5 3 2 6" xfId="16529" xr:uid="{00000000-0005-0000-0000-000094400000}"/>
    <cellStyle name="Normal 2 3 2 2 2 5 3 2 7" xfId="16530" xr:uid="{00000000-0005-0000-0000-000095400000}"/>
    <cellStyle name="Normal 2 3 2 2 2 5 3 2 8" xfId="16531" xr:uid="{00000000-0005-0000-0000-000096400000}"/>
    <cellStyle name="Normal 2 3 2 2 2 5 3 2 9" xfId="16532" xr:uid="{00000000-0005-0000-0000-000097400000}"/>
    <cellStyle name="Normal 2 3 2 2 2 5 3 3" xfId="16533" xr:uid="{00000000-0005-0000-0000-000098400000}"/>
    <cellStyle name="Normal 2 3 2 2 2 5 3 3 2" xfId="16534" xr:uid="{00000000-0005-0000-0000-000099400000}"/>
    <cellStyle name="Normal 2 3 2 2 2 5 3 3 2 2" xfId="16535" xr:uid="{00000000-0005-0000-0000-00009A400000}"/>
    <cellStyle name="Normal 2 3 2 2 2 5 3 3 2 3" xfId="16536" xr:uid="{00000000-0005-0000-0000-00009B400000}"/>
    <cellStyle name="Normal 2 3 2 2 2 5 3 3 2 4" xfId="16537" xr:uid="{00000000-0005-0000-0000-00009C400000}"/>
    <cellStyle name="Normal 2 3 2 2 2 5 3 3 2 5" xfId="16538" xr:uid="{00000000-0005-0000-0000-00009D400000}"/>
    <cellStyle name="Normal 2 3 2 2 2 5 3 3 2 6" xfId="16539" xr:uid="{00000000-0005-0000-0000-00009E400000}"/>
    <cellStyle name="Normal 2 3 2 2 2 5 3 3 3" xfId="16540" xr:uid="{00000000-0005-0000-0000-00009F400000}"/>
    <cellStyle name="Normal 2 3 2 2 2 5 3 3 4" xfId="16541" xr:uid="{00000000-0005-0000-0000-0000A0400000}"/>
    <cellStyle name="Normal 2 3 2 2 2 5 3 3 5" xfId="16542" xr:uid="{00000000-0005-0000-0000-0000A1400000}"/>
    <cellStyle name="Normal 2 3 2 2 2 5 3 3 6" xfId="16543" xr:uid="{00000000-0005-0000-0000-0000A2400000}"/>
    <cellStyle name="Normal 2 3 2 2 2 5 3 4" xfId="16544" xr:uid="{00000000-0005-0000-0000-0000A3400000}"/>
    <cellStyle name="Normal 2 3 2 2 2 5 3 5" xfId="16545" xr:uid="{00000000-0005-0000-0000-0000A4400000}"/>
    <cellStyle name="Normal 2 3 2 2 2 5 3 6" xfId="16546" xr:uid="{00000000-0005-0000-0000-0000A5400000}"/>
    <cellStyle name="Normal 2 3 2 2 2 5 3 7" xfId="16547" xr:uid="{00000000-0005-0000-0000-0000A6400000}"/>
    <cellStyle name="Normal 2 3 2 2 2 5 3 8" xfId="16548" xr:uid="{00000000-0005-0000-0000-0000A7400000}"/>
    <cellStyle name="Normal 2 3 2 2 2 5 3 9" xfId="16549" xr:uid="{00000000-0005-0000-0000-0000A8400000}"/>
    <cellStyle name="Normal 2 3 2 2 2 5 4" xfId="16550" xr:uid="{00000000-0005-0000-0000-0000A9400000}"/>
    <cellStyle name="Normal 2 3 2 2 2 5 5" xfId="16551" xr:uid="{00000000-0005-0000-0000-0000AA400000}"/>
    <cellStyle name="Normal 2 3 2 2 2 5 5 2" xfId="16552" xr:uid="{00000000-0005-0000-0000-0000AB400000}"/>
    <cellStyle name="Normal 2 3 2 2 2 5 5 2 2" xfId="16553" xr:uid="{00000000-0005-0000-0000-0000AC400000}"/>
    <cellStyle name="Normal 2 3 2 2 2 5 5 2 3" xfId="16554" xr:uid="{00000000-0005-0000-0000-0000AD400000}"/>
    <cellStyle name="Normal 2 3 2 2 2 5 5 2 4" xfId="16555" xr:uid="{00000000-0005-0000-0000-0000AE400000}"/>
    <cellStyle name="Normal 2 3 2 2 2 5 5 2 5" xfId="16556" xr:uid="{00000000-0005-0000-0000-0000AF400000}"/>
    <cellStyle name="Normal 2 3 2 2 2 5 5 2 6" xfId="16557" xr:uid="{00000000-0005-0000-0000-0000B0400000}"/>
    <cellStyle name="Normal 2 3 2 2 2 5 5 3" xfId="16558" xr:uid="{00000000-0005-0000-0000-0000B1400000}"/>
    <cellStyle name="Normal 2 3 2 2 2 5 5 4" xfId="16559" xr:uid="{00000000-0005-0000-0000-0000B2400000}"/>
    <cellStyle name="Normal 2 3 2 2 2 5 5 5" xfId="16560" xr:uid="{00000000-0005-0000-0000-0000B3400000}"/>
    <cellStyle name="Normal 2 3 2 2 2 5 5 6" xfId="16561" xr:uid="{00000000-0005-0000-0000-0000B4400000}"/>
    <cellStyle name="Normal 2 3 2 2 2 5 6" xfId="16562" xr:uid="{00000000-0005-0000-0000-0000B5400000}"/>
    <cellStyle name="Normal 2 3 2 2 2 5 7" xfId="16563" xr:uid="{00000000-0005-0000-0000-0000B6400000}"/>
    <cellStyle name="Normal 2 3 2 2 2 5 8" xfId="16564" xr:uid="{00000000-0005-0000-0000-0000B7400000}"/>
    <cellStyle name="Normal 2 3 2 2 2 5 9" xfId="16565" xr:uid="{00000000-0005-0000-0000-0000B8400000}"/>
    <cellStyle name="Normal 2 3 2 2 2 50" xfId="16566" xr:uid="{00000000-0005-0000-0000-0000B9400000}"/>
    <cellStyle name="Normal 2 3 2 2 2 51" xfId="16567" xr:uid="{00000000-0005-0000-0000-0000BA400000}"/>
    <cellStyle name="Normal 2 3 2 2 2 52" xfId="16568" xr:uid="{00000000-0005-0000-0000-0000BB400000}"/>
    <cellStyle name="Normal 2 3 2 2 2 6" xfId="16569" xr:uid="{00000000-0005-0000-0000-0000BC400000}"/>
    <cellStyle name="Normal 2 3 2 2 2 6 2" xfId="16570" xr:uid="{00000000-0005-0000-0000-0000BD400000}"/>
    <cellStyle name="Normal 2 3 2 2 2 6 3" xfId="16571" xr:uid="{00000000-0005-0000-0000-0000BE400000}"/>
    <cellStyle name="Normal 2 3 2 2 2 6 4" xfId="16572" xr:uid="{00000000-0005-0000-0000-0000BF400000}"/>
    <cellStyle name="Normal 2 3 2 2 2 6 5" xfId="16573" xr:uid="{00000000-0005-0000-0000-0000C0400000}"/>
    <cellStyle name="Normal 2 3 2 2 2 6 6" xfId="16574" xr:uid="{00000000-0005-0000-0000-0000C1400000}"/>
    <cellStyle name="Normal 2 3 2 2 2 7" xfId="16575" xr:uid="{00000000-0005-0000-0000-0000C2400000}"/>
    <cellStyle name="Normal 2 3 2 2 2 7 2" xfId="16576" xr:uid="{00000000-0005-0000-0000-0000C3400000}"/>
    <cellStyle name="Normal 2 3 2 2 2 7 3" xfId="16577" xr:uid="{00000000-0005-0000-0000-0000C4400000}"/>
    <cellStyle name="Normal 2 3 2 2 2 7 4" xfId="16578" xr:uid="{00000000-0005-0000-0000-0000C5400000}"/>
    <cellStyle name="Normal 2 3 2 2 2 7 5" xfId="16579" xr:uid="{00000000-0005-0000-0000-0000C6400000}"/>
    <cellStyle name="Normal 2 3 2 2 2 7 6" xfId="16580" xr:uid="{00000000-0005-0000-0000-0000C7400000}"/>
    <cellStyle name="Normal 2 3 2 2 2 8" xfId="16581" xr:uid="{00000000-0005-0000-0000-0000C8400000}"/>
    <cellStyle name="Normal 2 3 2 2 2 8 10" xfId="16582" xr:uid="{00000000-0005-0000-0000-0000C9400000}"/>
    <cellStyle name="Normal 2 3 2 2 2 8 11" xfId="16583" xr:uid="{00000000-0005-0000-0000-0000CA400000}"/>
    <cellStyle name="Normal 2 3 2 2 2 8 12" xfId="16584" xr:uid="{00000000-0005-0000-0000-0000CB400000}"/>
    <cellStyle name="Normal 2 3 2 2 2 8 13" xfId="16585" xr:uid="{00000000-0005-0000-0000-0000CC400000}"/>
    <cellStyle name="Normal 2 3 2 2 2 8 14" xfId="16586" xr:uid="{00000000-0005-0000-0000-0000CD400000}"/>
    <cellStyle name="Normal 2 3 2 2 2 8 2" xfId="16587" xr:uid="{00000000-0005-0000-0000-0000CE400000}"/>
    <cellStyle name="Normal 2 3 2 2 2 8 2 2" xfId="16588" xr:uid="{00000000-0005-0000-0000-0000CF400000}"/>
    <cellStyle name="Normal 2 3 2 2 2 8 2 2 2" xfId="16589" xr:uid="{00000000-0005-0000-0000-0000D0400000}"/>
    <cellStyle name="Normal 2 3 2 2 2 8 2 2 2 2" xfId="16590" xr:uid="{00000000-0005-0000-0000-0000D1400000}"/>
    <cellStyle name="Normal 2 3 2 2 2 8 2 2 2 3" xfId="16591" xr:uid="{00000000-0005-0000-0000-0000D2400000}"/>
    <cellStyle name="Normal 2 3 2 2 2 8 2 2 2 4" xfId="16592" xr:uid="{00000000-0005-0000-0000-0000D3400000}"/>
    <cellStyle name="Normal 2 3 2 2 2 8 2 2 2 5" xfId="16593" xr:uid="{00000000-0005-0000-0000-0000D4400000}"/>
    <cellStyle name="Normal 2 3 2 2 2 8 2 2 2 6" xfId="16594" xr:uid="{00000000-0005-0000-0000-0000D5400000}"/>
    <cellStyle name="Normal 2 3 2 2 2 8 2 2 3" xfId="16595" xr:uid="{00000000-0005-0000-0000-0000D6400000}"/>
    <cellStyle name="Normal 2 3 2 2 2 8 2 2 4" xfId="16596" xr:uid="{00000000-0005-0000-0000-0000D7400000}"/>
    <cellStyle name="Normal 2 3 2 2 2 8 2 2 5" xfId="16597" xr:uid="{00000000-0005-0000-0000-0000D8400000}"/>
    <cellStyle name="Normal 2 3 2 2 2 8 2 2 6" xfId="16598" xr:uid="{00000000-0005-0000-0000-0000D9400000}"/>
    <cellStyle name="Normal 2 3 2 2 2 8 2 3" xfId="16599" xr:uid="{00000000-0005-0000-0000-0000DA400000}"/>
    <cellStyle name="Normal 2 3 2 2 2 8 2 4" xfId="16600" xr:uid="{00000000-0005-0000-0000-0000DB400000}"/>
    <cellStyle name="Normal 2 3 2 2 2 8 2 5" xfId="16601" xr:uid="{00000000-0005-0000-0000-0000DC400000}"/>
    <cellStyle name="Normal 2 3 2 2 2 8 2 6" xfId="16602" xr:uid="{00000000-0005-0000-0000-0000DD400000}"/>
    <cellStyle name="Normal 2 3 2 2 2 8 2 7" xfId="16603" xr:uid="{00000000-0005-0000-0000-0000DE400000}"/>
    <cellStyle name="Normal 2 3 2 2 2 8 2 8" xfId="16604" xr:uid="{00000000-0005-0000-0000-0000DF400000}"/>
    <cellStyle name="Normal 2 3 2 2 2 8 2 9" xfId="16605" xr:uid="{00000000-0005-0000-0000-0000E0400000}"/>
    <cellStyle name="Normal 2 3 2 2 2 8 3" xfId="16606" xr:uid="{00000000-0005-0000-0000-0000E1400000}"/>
    <cellStyle name="Normal 2 3 2 2 2 8 3 2" xfId="16607" xr:uid="{00000000-0005-0000-0000-0000E2400000}"/>
    <cellStyle name="Normal 2 3 2 2 2 8 3 2 2" xfId="16608" xr:uid="{00000000-0005-0000-0000-0000E3400000}"/>
    <cellStyle name="Normal 2 3 2 2 2 8 3 2 3" xfId="16609" xr:uid="{00000000-0005-0000-0000-0000E4400000}"/>
    <cellStyle name="Normal 2 3 2 2 2 8 3 2 4" xfId="16610" xr:uid="{00000000-0005-0000-0000-0000E5400000}"/>
    <cellStyle name="Normal 2 3 2 2 2 8 3 2 5" xfId="16611" xr:uid="{00000000-0005-0000-0000-0000E6400000}"/>
    <cellStyle name="Normal 2 3 2 2 2 8 3 2 6" xfId="16612" xr:uid="{00000000-0005-0000-0000-0000E7400000}"/>
    <cellStyle name="Normal 2 3 2 2 2 8 3 3" xfId="16613" xr:uid="{00000000-0005-0000-0000-0000E8400000}"/>
    <cellStyle name="Normal 2 3 2 2 2 8 3 4" xfId="16614" xr:uid="{00000000-0005-0000-0000-0000E9400000}"/>
    <cellStyle name="Normal 2 3 2 2 2 8 3 5" xfId="16615" xr:uid="{00000000-0005-0000-0000-0000EA400000}"/>
    <cellStyle name="Normal 2 3 2 2 2 8 3 6" xfId="16616" xr:uid="{00000000-0005-0000-0000-0000EB400000}"/>
    <cellStyle name="Normal 2 3 2 2 2 8 4" xfId="16617" xr:uid="{00000000-0005-0000-0000-0000EC400000}"/>
    <cellStyle name="Normal 2 3 2 2 2 8 5" xfId="16618" xr:uid="{00000000-0005-0000-0000-0000ED400000}"/>
    <cellStyle name="Normal 2 3 2 2 2 8 6" xfId="16619" xr:uid="{00000000-0005-0000-0000-0000EE400000}"/>
    <cellStyle name="Normal 2 3 2 2 2 8 7" xfId="16620" xr:uid="{00000000-0005-0000-0000-0000EF400000}"/>
    <cellStyle name="Normal 2 3 2 2 2 8 8" xfId="16621" xr:uid="{00000000-0005-0000-0000-0000F0400000}"/>
    <cellStyle name="Normal 2 3 2 2 2 8 9" xfId="16622" xr:uid="{00000000-0005-0000-0000-0000F1400000}"/>
    <cellStyle name="Normal 2 3 2 2 2 9" xfId="16623" xr:uid="{00000000-0005-0000-0000-0000F2400000}"/>
    <cellStyle name="Normal 2 3 2 2 2 9 2" xfId="16624" xr:uid="{00000000-0005-0000-0000-0000F3400000}"/>
    <cellStyle name="Normal 2 3 2 2 2 9 3" xfId="16625" xr:uid="{00000000-0005-0000-0000-0000F4400000}"/>
    <cellStyle name="Normal 2 3 2 2 2 9 4" xfId="16626" xr:uid="{00000000-0005-0000-0000-0000F5400000}"/>
    <cellStyle name="Normal 2 3 2 2 2 9 5" xfId="16627" xr:uid="{00000000-0005-0000-0000-0000F6400000}"/>
    <cellStyle name="Normal 2 3 2 2 2 9 6" xfId="16628" xr:uid="{00000000-0005-0000-0000-0000F7400000}"/>
    <cellStyle name="Normal 2 3 2 2 20" xfId="16629" xr:uid="{00000000-0005-0000-0000-0000F8400000}"/>
    <cellStyle name="Normal 2 3 2 2 21" xfId="16630" xr:uid="{00000000-0005-0000-0000-0000F9400000}"/>
    <cellStyle name="Normal 2 3 2 2 22" xfId="16631" xr:uid="{00000000-0005-0000-0000-0000FA400000}"/>
    <cellStyle name="Normal 2 3 2 2 23" xfId="16632" xr:uid="{00000000-0005-0000-0000-0000FB400000}"/>
    <cellStyle name="Normal 2 3 2 2 24" xfId="16633" xr:uid="{00000000-0005-0000-0000-0000FC400000}"/>
    <cellStyle name="Normal 2 3 2 2 25" xfId="16634" xr:uid="{00000000-0005-0000-0000-0000FD400000}"/>
    <cellStyle name="Normal 2 3 2 2 26" xfId="16635" xr:uid="{00000000-0005-0000-0000-0000FE400000}"/>
    <cellStyle name="Normal 2 3 2 2 27" xfId="16636" xr:uid="{00000000-0005-0000-0000-0000FF400000}"/>
    <cellStyle name="Normal 2 3 2 2 28" xfId="16637" xr:uid="{00000000-0005-0000-0000-000000410000}"/>
    <cellStyle name="Normal 2 3 2 2 28 2" xfId="16638" xr:uid="{00000000-0005-0000-0000-000001410000}"/>
    <cellStyle name="Normal 2 3 2 2 28 2 2" xfId="16639" xr:uid="{00000000-0005-0000-0000-000002410000}"/>
    <cellStyle name="Normal 2 3 2 2 28 2 2 2" xfId="16640" xr:uid="{00000000-0005-0000-0000-000003410000}"/>
    <cellStyle name="Normal 2 3 2 2 28 3" xfId="16641" xr:uid="{00000000-0005-0000-0000-000004410000}"/>
    <cellStyle name="Normal 2 3 2 2 28 4" xfId="16642" xr:uid="{00000000-0005-0000-0000-000005410000}"/>
    <cellStyle name="Normal 2 3 2 2 28 5" xfId="16643" xr:uid="{00000000-0005-0000-0000-000006410000}"/>
    <cellStyle name="Normal 2 3 2 2 28 6" xfId="16644" xr:uid="{00000000-0005-0000-0000-000007410000}"/>
    <cellStyle name="Normal 2 3 2 2 29" xfId="16645" xr:uid="{00000000-0005-0000-0000-000008410000}"/>
    <cellStyle name="Normal 2 3 2 2 29 2" xfId="16646" xr:uid="{00000000-0005-0000-0000-000009410000}"/>
    <cellStyle name="Normal 2 3 2 2 29 2 2" xfId="16647" xr:uid="{00000000-0005-0000-0000-00000A410000}"/>
    <cellStyle name="Normal 2 3 2 2 3" xfId="16648" xr:uid="{00000000-0005-0000-0000-00000B410000}"/>
    <cellStyle name="Normal 2 3 2 2 3 10" xfId="16649" xr:uid="{00000000-0005-0000-0000-00000C410000}"/>
    <cellStyle name="Normal 2 3 2 2 3 11" xfId="16650" xr:uid="{00000000-0005-0000-0000-00000D410000}"/>
    <cellStyle name="Normal 2 3 2 2 3 12" xfId="16651" xr:uid="{00000000-0005-0000-0000-00000E410000}"/>
    <cellStyle name="Normal 2 3 2 2 3 13" xfId="16652" xr:uid="{00000000-0005-0000-0000-00000F410000}"/>
    <cellStyle name="Normal 2 3 2 2 3 14" xfId="16653" xr:uid="{00000000-0005-0000-0000-000010410000}"/>
    <cellStyle name="Normal 2 3 2 2 3 15" xfId="16654" xr:uid="{00000000-0005-0000-0000-000011410000}"/>
    <cellStyle name="Normal 2 3 2 2 3 16" xfId="16655" xr:uid="{00000000-0005-0000-0000-000012410000}"/>
    <cellStyle name="Normal 2 3 2 2 3 2" xfId="16656" xr:uid="{00000000-0005-0000-0000-000013410000}"/>
    <cellStyle name="Normal 2 3 2 2 3 2 10" xfId="16657" xr:uid="{00000000-0005-0000-0000-000014410000}"/>
    <cellStyle name="Normal 2 3 2 2 3 2 11" xfId="16658" xr:uid="{00000000-0005-0000-0000-000015410000}"/>
    <cellStyle name="Normal 2 3 2 2 3 2 12" xfId="16659" xr:uid="{00000000-0005-0000-0000-000016410000}"/>
    <cellStyle name="Normal 2 3 2 2 3 2 13" xfId="16660" xr:uid="{00000000-0005-0000-0000-000017410000}"/>
    <cellStyle name="Normal 2 3 2 2 3 2 14" xfId="16661" xr:uid="{00000000-0005-0000-0000-000018410000}"/>
    <cellStyle name="Normal 2 3 2 2 3 2 15" xfId="16662" xr:uid="{00000000-0005-0000-0000-000019410000}"/>
    <cellStyle name="Normal 2 3 2 2 3 2 2" xfId="16663" xr:uid="{00000000-0005-0000-0000-00001A410000}"/>
    <cellStyle name="Normal 2 3 2 2 3 2 2 10" xfId="16664" xr:uid="{00000000-0005-0000-0000-00001B410000}"/>
    <cellStyle name="Normal 2 3 2 2 3 2 2 11" xfId="16665" xr:uid="{00000000-0005-0000-0000-00001C410000}"/>
    <cellStyle name="Normal 2 3 2 2 3 2 2 12" xfId="16666" xr:uid="{00000000-0005-0000-0000-00001D410000}"/>
    <cellStyle name="Normal 2 3 2 2 3 2 2 2" xfId="16667" xr:uid="{00000000-0005-0000-0000-00001E410000}"/>
    <cellStyle name="Normal 2 3 2 2 3 2 2 2 10" xfId="16668" xr:uid="{00000000-0005-0000-0000-00001F410000}"/>
    <cellStyle name="Normal 2 3 2 2 3 2 2 2 11" xfId="16669" xr:uid="{00000000-0005-0000-0000-000020410000}"/>
    <cellStyle name="Normal 2 3 2 2 3 2 2 2 12" xfId="16670" xr:uid="{00000000-0005-0000-0000-000021410000}"/>
    <cellStyle name="Normal 2 3 2 2 3 2 2 2 2" xfId="16671" xr:uid="{00000000-0005-0000-0000-000022410000}"/>
    <cellStyle name="Normal 2 3 2 2 3 2 2 2 2 2" xfId="16672" xr:uid="{00000000-0005-0000-0000-000023410000}"/>
    <cellStyle name="Normal 2 3 2 2 3 2 2 2 2 2 2" xfId="16673" xr:uid="{00000000-0005-0000-0000-000024410000}"/>
    <cellStyle name="Normal 2 3 2 2 3 2 2 2 2 2 2 2" xfId="16674" xr:uid="{00000000-0005-0000-0000-000025410000}"/>
    <cellStyle name="Normal 2 3 2 2 3 2 2 2 2 2 2 2 2" xfId="16675" xr:uid="{00000000-0005-0000-0000-000026410000}"/>
    <cellStyle name="Normal 2 3 2 2 3 2 2 2 2 2 2 2 3" xfId="16676" xr:uid="{00000000-0005-0000-0000-000027410000}"/>
    <cellStyle name="Normal 2 3 2 2 3 2 2 2 2 2 2 2 4" xfId="16677" xr:uid="{00000000-0005-0000-0000-000028410000}"/>
    <cellStyle name="Normal 2 3 2 2 3 2 2 2 2 2 2 2 5" xfId="16678" xr:uid="{00000000-0005-0000-0000-000029410000}"/>
    <cellStyle name="Normal 2 3 2 2 3 2 2 2 2 2 2 2 6" xfId="16679" xr:uid="{00000000-0005-0000-0000-00002A410000}"/>
    <cellStyle name="Normal 2 3 2 2 3 2 2 2 2 2 2 3" xfId="16680" xr:uid="{00000000-0005-0000-0000-00002B410000}"/>
    <cellStyle name="Normal 2 3 2 2 3 2 2 2 2 2 2 4" xfId="16681" xr:uid="{00000000-0005-0000-0000-00002C410000}"/>
    <cellStyle name="Normal 2 3 2 2 3 2 2 2 2 2 2 5" xfId="16682" xr:uid="{00000000-0005-0000-0000-00002D410000}"/>
    <cellStyle name="Normal 2 3 2 2 3 2 2 2 2 2 2 6" xfId="16683" xr:uid="{00000000-0005-0000-0000-00002E410000}"/>
    <cellStyle name="Normal 2 3 2 2 3 2 2 2 2 2 3" xfId="16684" xr:uid="{00000000-0005-0000-0000-00002F410000}"/>
    <cellStyle name="Normal 2 3 2 2 3 2 2 2 2 2 4" xfId="16685" xr:uid="{00000000-0005-0000-0000-000030410000}"/>
    <cellStyle name="Normal 2 3 2 2 3 2 2 2 2 2 5" xfId="16686" xr:uid="{00000000-0005-0000-0000-000031410000}"/>
    <cellStyle name="Normal 2 3 2 2 3 2 2 2 2 2 6" xfId="16687" xr:uid="{00000000-0005-0000-0000-000032410000}"/>
    <cellStyle name="Normal 2 3 2 2 3 2 2 2 2 2 7" xfId="16688" xr:uid="{00000000-0005-0000-0000-000033410000}"/>
    <cellStyle name="Normal 2 3 2 2 3 2 2 2 2 2 8" xfId="16689" xr:uid="{00000000-0005-0000-0000-000034410000}"/>
    <cellStyle name="Normal 2 3 2 2 3 2 2 2 2 2 9" xfId="16690" xr:uid="{00000000-0005-0000-0000-000035410000}"/>
    <cellStyle name="Normal 2 3 2 2 3 2 2 2 2 3" xfId="16691" xr:uid="{00000000-0005-0000-0000-000036410000}"/>
    <cellStyle name="Normal 2 3 2 2 3 2 2 2 2 3 2" xfId="16692" xr:uid="{00000000-0005-0000-0000-000037410000}"/>
    <cellStyle name="Normal 2 3 2 2 3 2 2 2 2 3 2 2" xfId="16693" xr:uid="{00000000-0005-0000-0000-000038410000}"/>
    <cellStyle name="Normal 2 3 2 2 3 2 2 2 2 3 2 3" xfId="16694" xr:uid="{00000000-0005-0000-0000-000039410000}"/>
    <cellStyle name="Normal 2 3 2 2 3 2 2 2 2 3 2 4" xfId="16695" xr:uid="{00000000-0005-0000-0000-00003A410000}"/>
    <cellStyle name="Normal 2 3 2 2 3 2 2 2 2 3 2 5" xfId="16696" xr:uid="{00000000-0005-0000-0000-00003B410000}"/>
    <cellStyle name="Normal 2 3 2 2 3 2 2 2 2 3 2 6" xfId="16697" xr:uid="{00000000-0005-0000-0000-00003C410000}"/>
    <cellStyle name="Normal 2 3 2 2 3 2 2 2 2 3 3" xfId="16698" xr:uid="{00000000-0005-0000-0000-00003D410000}"/>
    <cellStyle name="Normal 2 3 2 2 3 2 2 2 2 3 4" xfId="16699" xr:uid="{00000000-0005-0000-0000-00003E410000}"/>
    <cellStyle name="Normal 2 3 2 2 3 2 2 2 2 3 5" xfId="16700" xr:uid="{00000000-0005-0000-0000-00003F410000}"/>
    <cellStyle name="Normal 2 3 2 2 3 2 2 2 2 3 6" xfId="16701" xr:uid="{00000000-0005-0000-0000-000040410000}"/>
    <cellStyle name="Normal 2 3 2 2 3 2 2 2 2 4" xfId="16702" xr:uid="{00000000-0005-0000-0000-000041410000}"/>
    <cellStyle name="Normal 2 3 2 2 3 2 2 2 2 5" xfId="16703" xr:uid="{00000000-0005-0000-0000-000042410000}"/>
    <cellStyle name="Normal 2 3 2 2 3 2 2 2 2 6" xfId="16704" xr:uid="{00000000-0005-0000-0000-000043410000}"/>
    <cellStyle name="Normal 2 3 2 2 3 2 2 2 2 7" xfId="16705" xr:uid="{00000000-0005-0000-0000-000044410000}"/>
    <cellStyle name="Normal 2 3 2 2 3 2 2 2 2 8" xfId="16706" xr:uid="{00000000-0005-0000-0000-000045410000}"/>
    <cellStyle name="Normal 2 3 2 2 3 2 2 2 2 9" xfId="16707" xr:uid="{00000000-0005-0000-0000-000046410000}"/>
    <cellStyle name="Normal 2 3 2 2 3 2 2 2 3" xfId="16708" xr:uid="{00000000-0005-0000-0000-000047410000}"/>
    <cellStyle name="Normal 2 3 2 2 3 2 2 2 4" xfId="16709" xr:uid="{00000000-0005-0000-0000-000048410000}"/>
    <cellStyle name="Normal 2 3 2 2 3 2 2 2 5" xfId="16710" xr:uid="{00000000-0005-0000-0000-000049410000}"/>
    <cellStyle name="Normal 2 3 2 2 3 2 2 2 5 2" xfId="16711" xr:uid="{00000000-0005-0000-0000-00004A410000}"/>
    <cellStyle name="Normal 2 3 2 2 3 2 2 2 5 2 2" xfId="16712" xr:uid="{00000000-0005-0000-0000-00004B410000}"/>
    <cellStyle name="Normal 2 3 2 2 3 2 2 2 5 2 3" xfId="16713" xr:uid="{00000000-0005-0000-0000-00004C410000}"/>
    <cellStyle name="Normal 2 3 2 2 3 2 2 2 5 2 4" xfId="16714" xr:uid="{00000000-0005-0000-0000-00004D410000}"/>
    <cellStyle name="Normal 2 3 2 2 3 2 2 2 5 2 5" xfId="16715" xr:uid="{00000000-0005-0000-0000-00004E410000}"/>
    <cellStyle name="Normal 2 3 2 2 3 2 2 2 5 2 6" xfId="16716" xr:uid="{00000000-0005-0000-0000-00004F410000}"/>
    <cellStyle name="Normal 2 3 2 2 3 2 2 2 5 3" xfId="16717" xr:uid="{00000000-0005-0000-0000-000050410000}"/>
    <cellStyle name="Normal 2 3 2 2 3 2 2 2 5 4" xfId="16718" xr:uid="{00000000-0005-0000-0000-000051410000}"/>
    <cellStyle name="Normal 2 3 2 2 3 2 2 2 5 5" xfId="16719" xr:uid="{00000000-0005-0000-0000-000052410000}"/>
    <cellStyle name="Normal 2 3 2 2 3 2 2 2 5 6" xfId="16720" xr:uid="{00000000-0005-0000-0000-000053410000}"/>
    <cellStyle name="Normal 2 3 2 2 3 2 2 2 6" xfId="16721" xr:uid="{00000000-0005-0000-0000-000054410000}"/>
    <cellStyle name="Normal 2 3 2 2 3 2 2 2 7" xfId="16722" xr:uid="{00000000-0005-0000-0000-000055410000}"/>
    <cellStyle name="Normal 2 3 2 2 3 2 2 2 8" xfId="16723" xr:uid="{00000000-0005-0000-0000-000056410000}"/>
    <cellStyle name="Normal 2 3 2 2 3 2 2 2 9" xfId="16724" xr:uid="{00000000-0005-0000-0000-000057410000}"/>
    <cellStyle name="Normal 2 3 2 2 3 2 2 3" xfId="16725" xr:uid="{00000000-0005-0000-0000-000058410000}"/>
    <cellStyle name="Normal 2 3 2 2 3 2 2 3 2" xfId="16726" xr:uid="{00000000-0005-0000-0000-000059410000}"/>
    <cellStyle name="Normal 2 3 2 2 3 2 2 3 2 2" xfId="16727" xr:uid="{00000000-0005-0000-0000-00005A410000}"/>
    <cellStyle name="Normal 2 3 2 2 3 2 2 3 2 2 2" xfId="16728" xr:uid="{00000000-0005-0000-0000-00005B410000}"/>
    <cellStyle name="Normal 2 3 2 2 3 2 2 3 2 2 2 2" xfId="16729" xr:uid="{00000000-0005-0000-0000-00005C410000}"/>
    <cellStyle name="Normal 2 3 2 2 3 2 2 3 2 2 2 3" xfId="16730" xr:uid="{00000000-0005-0000-0000-00005D410000}"/>
    <cellStyle name="Normal 2 3 2 2 3 2 2 3 2 2 2 4" xfId="16731" xr:uid="{00000000-0005-0000-0000-00005E410000}"/>
    <cellStyle name="Normal 2 3 2 2 3 2 2 3 2 2 2 5" xfId="16732" xr:uid="{00000000-0005-0000-0000-00005F410000}"/>
    <cellStyle name="Normal 2 3 2 2 3 2 2 3 2 2 2 6" xfId="16733" xr:uid="{00000000-0005-0000-0000-000060410000}"/>
    <cellStyle name="Normal 2 3 2 2 3 2 2 3 2 2 3" xfId="16734" xr:uid="{00000000-0005-0000-0000-000061410000}"/>
    <cellStyle name="Normal 2 3 2 2 3 2 2 3 2 2 4" xfId="16735" xr:uid="{00000000-0005-0000-0000-000062410000}"/>
    <cellStyle name="Normal 2 3 2 2 3 2 2 3 2 2 5" xfId="16736" xr:uid="{00000000-0005-0000-0000-000063410000}"/>
    <cellStyle name="Normal 2 3 2 2 3 2 2 3 2 2 6" xfId="16737" xr:uid="{00000000-0005-0000-0000-000064410000}"/>
    <cellStyle name="Normal 2 3 2 2 3 2 2 3 2 3" xfId="16738" xr:uid="{00000000-0005-0000-0000-000065410000}"/>
    <cellStyle name="Normal 2 3 2 2 3 2 2 3 2 4" xfId="16739" xr:uid="{00000000-0005-0000-0000-000066410000}"/>
    <cellStyle name="Normal 2 3 2 2 3 2 2 3 2 5" xfId="16740" xr:uid="{00000000-0005-0000-0000-000067410000}"/>
    <cellStyle name="Normal 2 3 2 2 3 2 2 3 2 6" xfId="16741" xr:uid="{00000000-0005-0000-0000-000068410000}"/>
    <cellStyle name="Normal 2 3 2 2 3 2 2 3 2 7" xfId="16742" xr:uid="{00000000-0005-0000-0000-000069410000}"/>
    <cellStyle name="Normal 2 3 2 2 3 2 2 3 2 8" xfId="16743" xr:uid="{00000000-0005-0000-0000-00006A410000}"/>
    <cellStyle name="Normal 2 3 2 2 3 2 2 3 2 9" xfId="16744" xr:uid="{00000000-0005-0000-0000-00006B410000}"/>
    <cellStyle name="Normal 2 3 2 2 3 2 2 3 3" xfId="16745" xr:uid="{00000000-0005-0000-0000-00006C410000}"/>
    <cellStyle name="Normal 2 3 2 2 3 2 2 3 3 2" xfId="16746" xr:uid="{00000000-0005-0000-0000-00006D410000}"/>
    <cellStyle name="Normal 2 3 2 2 3 2 2 3 3 2 2" xfId="16747" xr:uid="{00000000-0005-0000-0000-00006E410000}"/>
    <cellStyle name="Normal 2 3 2 2 3 2 2 3 3 2 3" xfId="16748" xr:uid="{00000000-0005-0000-0000-00006F410000}"/>
    <cellStyle name="Normal 2 3 2 2 3 2 2 3 3 2 4" xfId="16749" xr:uid="{00000000-0005-0000-0000-000070410000}"/>
    <cellStyle name="Normal 2 3 2 2 3 2 2 3 3 2 5" xfId="16750" xr:uid="{00000000-0005-0000-0000-000071410000}"/>
    <cellStyle name="Normal 2 3 2 2 3 2 2 3 3 2 6" xfId="16751" xr:uid="{00000000-0005-0000-0000-000072410000}"/>
    <cellStyle name="Normal 2 3 2 2 3 2 2 3 3 3" xfId="16752" xr:uid="{00000000-0005-0000-0000-000073410000}"/>
    <cellStyle name="Normal 2 3 2 2 3 2 2 3 3 4" xfId="16753" xr:uid="{00000000-0005-0000-0000-000074410000}"/>
    <cellStyle name="Normal 2 3 2 2 3 2 2 3 3 5" xfId="16754" xr:uid="{00000000-0005-0000-0000-000075410000}"/>
    <cellStyle name="Normal 2 3 2 2 3 2 2 3 3 6" xfId="16755" xr:uid="{00000000-0005-0000-0000-000076410000}"/>
    <cellStyle name="Normal 2 3 2 2 3 2 2 3 4" xfId="16756" xr:uid="{00000000-0005-0000-0000-000077410000}"/>
    <cellStyle name="Normal 2 3 2 2 3 2 2 3 5" xfId="16757" xr:uid="{00000000-0005-0000-0000-000078410000}"/>
    <cellStyle name="Normal 2 3 2 2 3 2 2 3 6" xfId="16758" xr:uid="{00000000-0005-0000-0000-000079410000}"/>
    <cellStyle name="Normal 2 3 2 2 3 2 2 3 7" xfId="16759" xr:uid="{00000000-0005-0000-0000-00007A410000}"/>
    <cellStyle name="Normal 2 3 2 2 3 2 2 3 8" xfId="16760" xr:uid="{00000000-0005-0000-0000-00007B410000}"/>
    <cellStyle name="Normal 2 3 2 2 3 2 2 3 9" xfId="16761" xr:uid="{00000000-0005-0000-0000-00007C410000}"/>
    <cellStyle name="Normal 2 3 2 2 3 2 2 4" xfId="16762" xr:uid="{00000000-0005-0000-0000-00007D410000}"/>
    <cellStyle name="Normal 2 3 2 2 3 2 2 5" xfId="16763" xr:uid="{00000000-0005-0000-0000-00007E410000}"/>
    <cellStyle name="Normal 2 3 2 2 3 2 2 5 2" xfId="16764" xr:uid="{00000000-0005-0000-0000-00007F410000}"/>
    <cellStyle name="Normal 2 3 2 2 3 2 2 5 2 2" xfId="16765" xr:uid="{00000000-0005-0000-0000-000080410000}"/>
    <cellStyle name="Normal 2 3 2 2 3 2 2 5 2 3" xfId="16766" xr:uid="{00000000-0005-0000-0000-000081410000}"/>
    <cellStyle name="Normal 2 3 2 2 3 2 2 5 2 4" xfId="16767" xr:uid="{00000000-0005-0000-0000-000082410000}"/>
    <cellStyle name="Normal 2 3 2 2 3 2 2 5 2 5" xfId="16768" xr:uid="{00000000-0005-0000-0000-000083410000}"/>
    <cellStyle name="Normal 2 3 2 2 3 2 2 5 2 6" xfId="16769" xr:uid="{00000000-0005-0000-0000-000084410000}"/>
    <cellStyle name="Normal 2 3 2 2 3 2 2 5 3" xfId="16770" xr:uid="{00000000-0005-0000-0000-000085410000}"/>
    <cellStyle name="Normal 2 3 2 2 3 2 2 5 4" xfId="16771" xr:uid="{00000000-0005-0000-0000-000086410000}"/>
    <cellStyle name="Normal 2 3 2 2 3 2 2 5 5" xfId="16772" xr:uid="{00000000-0005-0000-0000-000087410000}"/>
    <cellStyle name="Normal 2 3 2 2 3 2 2 5 6" xfId="16773" xr:uid="{00000000-0005-0000-0000-000088410000}"/>
    <cellStyle name="Normal 2 3 2 2 3 2 2 6" xfId="16774" xr:uid="{00000000-0005-0000-0000-000089410000}"/>
    <cellStyle name="Normal 2 3 2 2 3 2 2 7" xfId="16775" xr:uid="{00000000-0005-0000-0000-00008A410000}"/>
    <cellStyle name="Normal 2 3 2 2 3 2 2 8" xfId="16776" xr:uid="{00000000-0005-0000-0000-00008B410000}"/>
    <cellStyle name="Normal 2 3 2 2 3 2 2 9" xfId="16777" xr:uid="{00000000-0005-0000-0000-00008C410000}"/>
    <cellStyle name="Normal 2 3 2 2 3 2 3" xfId="16778" xr:uid="{00000000-0005-0000-0000-00008D410000}"/>
    <cellStyle name="Normal 2 3 2 2 3 2 4" xfId="16779" xr:uid="{00000000-0005-0000-0000-00008E410000}"/>
    <cellStyle name="Normal 2 3 2 2 3 2 5" xfId="16780" xr:uid="{00000000-0005-0000-0000-00008F410000}"/>
    <cellStyle name="Normal 2 3 2 2 3 2 5 2" xfId="16781" xr:uid="{00000000-0005-0000-0000-000090410000}"/>
    <cellStyle name="Normal 2 3 2 2 3 2 5 2 2" xfId="16782" xr:uid="{00000000-0005-0000-0000-000091410000}"/>
    <cellStyle name="Normal 2 3 2 2 3 2 5 2 2 2" xfId="16783" xr:uid="{00000000-0005-0000-0000-000092410000}"/>
    <cellStyle name="Normal 2 3 2 2 3 2 5 2 2 2 2" xfId="16784" xr:uid="{00000000-0005-0000-0000-000093410000}"/>
    <cellStyle name="Normal 2 3 2 2 3 2 5 2 2 2 3" xfId="16785" xr:uid="{00000000-0005-0000-0000-000094410000}"/>
    <cellStyle name="Normal 2 3 2 2 3 2 5 2 2 2 4" xfId="16786" xr:uid="{00000000-0005-0000-0000-000095410000}"/>
    <cellStyle name="Normal 2 3 2 2 3 2 5 2 2 2 5" xfId="16787" xr:uid="{00000000-0005-0000-0000-000096410000}"/>
    <cellStyle name="Normal 2 3 2 2 3 2 5 2 2 2 6" xfId="16788" xr:uid="{00000000-0005-0000-0000-000097410000}"/>
    <cellStyle name="Normal 2 3 2 2 3 2 5 2 2 3" xfId="16789" xr:uid="{00000000-0005-0000-0000-000098410000}"/>
    <cellStyle name="Normal 2 3 2 2 3 2 5 2 2 4" xfId="16790" xr:uid="{00000000-0005-0000-0000-000099410000}"/>
    <cellStyle name="Normal 2 3 2 2 3 2 5 2 2 5" xfId="16791" xr:uid="{00000000-0005-0000-0000-00009A410000}"/>
    <cellStyle name="Normal 2 3 2 2 3 2 5 2 2 6" xfId="16792" xr:uid="{00000000-0005-0000-0000-00009B410000}"/>
    <cellStyle name="Normal 2 3 2 2 3 2 5 2 3" xfId="16793" xr:uid="{00000000-0005-0000-0000-00009C410000}"/>
    <cellStyle name="Normal 2 3 2 2 3 2 5 2 4" xfId="16794" xr:uid="{00000000-0005-0000-0000-00009D410000}"/>
    <cellStyle name="Normal 2 3 2 2 3 2 5 2 5" xfId="16795" xr:uid="{00000000-0005-0000-0000-00009E410000}"/>
    <cellStyle name="Normal 2 3 2 2 3 2 5 2 6" xfId="16796" xr:uid="{00000000-0005-0000-0000-00009F410000}"/>
    <cellStyle name="Normal 2 3 2 2 3 2 5 2 7" xfId="16797" xr:uid="{00000000-0005-0000-0000-0000A0410000}"/>
    <cellStyle name="Normal 2 3 2 2 3 2 5 2 8" xfId="16798" xr:uid="{00000000-0005-0000-0000-0000A1410000}"/>
    <cellStyle name="Normal 2 3 2 2 3 2 5 2 9" xfId="16799" xr:uid="{00000000-0005-0000-0000-0000A2410000}"/>
    <cellStyle name="Normal 2 3 2 2 3 2 5 3" xfId="16800" xr:uid="{00000000-0005-0000-0000-0000A3410000}"/>
    <cellStyle name="Normal 2 3 2 2 3 2 5 3 2" xfId="16801" xr:uid="{00000000-0005-0000-0000-0000A4410000}"/>
    <cellStyle name="Normal 2 3 2 2 3 2 5 3 2 2" xfId="16802" xr:uid="{00000000-0005-0000-0000-0000A5410000}"/>
    <cellStyle name="Normal 2 3 2 2 3 2 5 3 2 3" xfId="16803" xr:uid="{00000000-0005-0000-0000-0000A6410000}"/>
    <cellStyle name="Normal 2 3 2 2 3 2 5 3 2 4" xfId="16804" xr:uid="{00000000-0005-0000-0000-0000A7410000}"/>
    <cellStyle name="Normal 2 3 2 2 3 2 5 3 2 5" xfId="16805" xr:uid="{00000000-0005-0000-0000-0000A8410000}"/>
    <cellStyle name="Normal 2 3 2 2 3 2 5 3 2 6" xfId="16806" xr:uid="{00000000-0005-0000-0000-0000A9410000}"/>
    <cellStyle name="Normal 2 3 2 2 3 2 5 3 3" xfId="16807" xr:uid="{00000000-0005-0000-0000-0000AA410000}"/>
    <cellStyle name="Normal 2 3 2 2 3 2 5 3 4" xfId="16808" xr:uid="{00000000-0005-0000-0000-0000AB410000}"/>
    <cellStyle name="Normal 2 3 2 2 3 2 5 3 5" xfId="16809" xr:uid="{00000000-0005-0000-0000-0000AC410000}"/>
    <cellStyle name="Normal 2 3 2 2 3 2 5 3 6" xfId="16810" xr:uid="{00000000-0005-0000-0000-0000AD410000}"/>
    <cellStyle name="Normal 2 3 2 2 3 2 5 4" xfId="16811" xr:uid="{00000000-0005-0000-0000-0000AE410000}"/>
    <cellStyle name="Normal 2 3 2 2 3 2 5 5" xfId="16812" xr:uid="{00000000-0005-0000-0000-0000AF410000}"/>
    <cellStyle name="Normal 2 3 2 2 3 2 5 6" xfId="16813" xr:uid="{00000000-0005-0000-0000-0000B0410000}"/>
    <cellStyle name="Normal 2 3 2 2 3 2 5 7" xfId="16814" xr:uid="{00000000-0005-0000-0000-0000B1410000}"/>
    <cellStyle name="Normal 2 3 2 2 3 2 5 8" xfId="16815" xr:uid="{00000000-0005-0000-0000-0000B2410000}"/>
    <cellStyle name="Normal 2 3 2 2 3 2 5 9" xfId="16816" xr:uid="{00000000-0005-0000-0000-0000B3410000}"/>
    <cellStyle name="Normal 2 3 2 2 3 2 6" xfId="16817" xr:uid="{00000000-0005-0000-0000-0000B4410000}"/>
    <cellStyle name="Normal 2 3 2 2 3 2 7" xfId="16818" xr:uid="{00000000-0005-0000-0000-0000B5410000}"/>
    <cellStyle name="Normal 2 3 2 2 3 2 8" xfId="16819" xr:uid="{00000000-0005-0000-0000-0000B6410000}"/>
    <cellStyle name="Normal 2 3 2 2 3 2 8 2" xfId="16820" xr:uid="{00000000-0005-0000-0000-0000B7410000}"/>
    <cellStyle name="Normal 2 3 2 2 3 2 8 2 2" xfId="16821" xr:uid="{00000000-0005-0000-0000-0000B8410000}"/>
    <cellStyle name="Normal 2 3 2 2 3 2 8 2 3" xfId="16822" xr:uid="{00000000-0005-0000-0000-0000B9410000}"/>
    <cellStyle name="Normal 2 3 2 2 3 2 8 2 4" xfId="16823" xr:uid="{00000000-0005-0000-0000-0000BA410000}"/>
    <cellStyle name="Normal 2 3 2 2 3 2 8 2 5" xfId="16824" xr:uid="{00000000-0005-0000-0000-0000BB410000}"/>
    <cellStyle name="Normal 2 3 2 2 3 2 8 2 6" xfId="16825" xr:uid="{00000000-0005-0000-0000-0000BC410000}"/>
    <cellStyle name="Normal 2 3 2 2 3 2 8 3" xfId="16826" xr:uid="{00000000-0005-0000-0000-0000BD410000}"/>
    <cellStyle name="Normal 2 3 2 2 3 2 8 4" xfId="16827" xr:uid="{00000000-0005-0000-0000-0000BE410000}"/>
    <cellStyle name="Normal 2 3 2 2 3 2 8 5" xfId="16828" xr:uid="{00000000-0005-0000-0000-0000BF410000}"/>
    <cellStyle name="Normal 2 3 2 2 3 2 8 6" xfId="16829" xr:uid="{00000000-0005-0000-0000-0000C0410000}"/>
    <cellStyle name="Normal 2 3 2 2 3 2 9" xfId="16830" xr:uid="{00000000-0005-0000-0000-0000C1410000}"/>
    <cellStyle name="Normal 2 3 2 2 3 3" xfId="16831" xr:uid="{00000000-0005-0000-0000-0000C2410000}"/>
    <cellStyle name="Normal 2 3 2 2 3 3 10" xfId="16832" xr:uid="{00000000-0005-0000-0000-0000C3410000}"/>
    <cellStyle name="Normal 2 3 2 2 3 3 11" xfId="16833" xr:uid="{00000000-0005-0000-0000-0000C4410000}"/>
    <cellStyle name="Normal 2 3 2 2 3 3 12" xfId="16834" xr:uid="{00000000-0005-0000-0000-0000C5410000}"/>
    <cellStyle name="Normal 2 3 2 2 3 3 2" xfId="16835" xr:uid="{00000000-0005-0000-0000-0000C6410000}"/>
    <cellStyle name="Normal 2 3 2 2 3 3 2 10" xfId="16836" xr:uid="{00000000-0005-0000-0000-0000C7410000}"/>
    <cellStyle name="Normal 2 3 2 2 3 3 2 11" xfId="16837" xr:uid="{00000000-0005-0000-0000-0000C8410000}"/>
    <cellStyle name="Normal 2 3 2 2 3 3 2 12" xfId="16838" xr:uid="{00000000-0005-0000-0000-0000C9410000}"/>
    <cellStyle name="Normal 2 3 2 2 3 3 2 2" xfId="16839" xr:uid="{00000000-0005-0000-0000-0000CA410000}"/>
    <cellStyle name="Normal 2 3 2 2 3 3 2 2 2" xfId="16840" xr:uid="{00000000-0005-0000-0000-0000CB410000}"/>
    <cellStyle name="Normal 2 3 2 2 3 3 2 2 2 2" xfId="16841" xr:uid="{00000000-0005-0000-0000-0000CC410000}"/>
    <cellStyle name="Normal 2 3 2 2 3 3 2 2 2 2 2" xfId="16842" xr:uid="{00000000-0005-0000-0000-0000CD410000}"/>
    <cellStyle name="Normal 2 3 2 2 3 3 2 2 2 2 2 2" xfId="16843" xr:uid="{00000000-0005-0000-0000-0000CE410000}"/>
    <cellStyle name="Normal 2 3 2 2 3 3 2 2 2 2 2 3" xfId="16844" xr:uid="{00000000-0005-0000-0000-0000CF410000}"/>
    <cellStyle name="Normal 2 3 2 2 3 3 2 2 2 2 2 4" xfId="16845" xr:uid="{00000000-0005-0000-0000-0000D0410000}"/>
    <cellStyle name="Normal 2 3 2 2 3 3 2 2 2 2 2 5" xfId="16846" xr:uid="{00000000-0005-0000-0000-0000D1410000}"/>
    <cellStyle name="Normal 2 3 2 2 3 3 2 2 2 2 2 6" xfId="16847" xr:uid="{00000000-0005-0000-0000-0000D2410000}"/>
    <cellStyle name="Normal 2 3 2 2 3 3 2 2 2 2 3" xfId="16848" xr:uid="{00000000-0005-0000-0000-0000D3410000}"/>
    <cellStyle name="Normal 2 3 2 2 3 3 2 2 2 2 4" xfId="16849" xr:uid="{00000000-0005-0000-0000-0000D4410000}"/>
    <cellStyle name="Normal 2 3 2 2 3 3 2 2 2 2 5" xfId="16850" xr:uid="{00000000-0005-0000-0000-0000D5410000}"/>
    <cellStyle name="Normal 2 3 2 2 3 3 2 2 2 2 6" xfId="16851" xr:uid="{00000000-0005-0000-0000-0000D6410000}"/>
    <cellStyle name="Normal 2 3 2 2 3 3 2 2 2 3" xfId="16852" xr:uid="{00000000-0005-0000-0000-0000D7410000}"/>
    <cellStyle name="Normal 2 3 2 2 3 3 2 2 2 4" xfId="16853" xr:uid="{00000000-0005-0000-0000-0000D8410000}"/>
    <cellStyle name="Normal 2 3 2 2 3 3 2 2 2 5" xfId="16854" xr:uid="{00000000-0005-0000-0000-0000D9410000}"/>
    <cellStyle name="Normal 2 3 2 2 3 3 2 2 2 6" xfId="16855" xr:uid="{00000000-0005-0000-0000-0000DA410000}"/>
    <cellStyle name="Normal 2 3 2 2 3 3 2 2 2 7" xfId="16856" xr:uid="{00000000-0005-0000-0000-0000DB410000}"/>
    <cellStyle name="Normal 2 3 2 2 3 3 2 2 2 8" xfId="16857" xr:uid="{00000000-0005-0000-0000-0000DC410000}"/>
    <cellStyle name="Normal 2 3 2 2 3 3 2 2 2 9" xfId="16858" xr:uid="{00000000-0005-0000-0000-0000DD410000}"/>
    <cellStyle name="Normal 2 3 2 2 3 3 2 2 3" xfId="16859" xr:uid="{00000000-0005-0000-0000-0000DE410000}"/>
    <cellStyle name="Normal 2 3 2 2 3 3 2 2 3 2" xfId="16860" xr:uid="{00000000-0005-0000-0000-0000DF410000}"/>
    <cellStyle name="Normal 2 3 2 2 3 3 2 2 3 2 2" xfId="16861" xr:uid="{00000000-0005-0000-0000-0000E0410000}"/>
    <cellStyle name="Normal 2 3 2 2 3 3 2 2 3 2 3" xfId="16862" xr:uid="{00000000-0005-0000-0000-0000E1410000}"/>
    <cellStyle name="Normal 2 3 2 2 3 3 2 2 3 2 4" xfId="16863" xr:uid="{00000000-0005-0000-0000-0000E2410000}"/>
    <cellStyle name="Normal 2 3 2 2 3 3 2 2 3 2 5" xfId="16864" xr:uid="{00000000-0005-0000-0000-0000E3410000}"/>
    <cellStyle name="Normal 2 3 2 2 3 3 2 2 3 2 6" xfId="16865" xr:uid="{00000000-0005-0000-0000-0000E4410000}"/>
    <cellStyle name="Normal 2 3 2 2 3 3 2 2 3 3" xfId="16866" xr:uid="{00000000-0005-0000-0000-0000E5410000}"/>
    <cellStyle name="Normal 2 3 2 2 3 3 2 2 3 4" xfId="16867" xr:uid="{00000000-0005-0000-0000-0000E6410000}"/>
    <cellStyle name="Normal 2 3 2 2 3 3 2 2 3 5" xfId="16868" xr:uid="{00000000-0005-0000-0000-0000E7410000}"/>
    <cellStyle name="Normal 2 3 2 2 3 3 2 2 3 6" xfId="16869" xr:uid="{00000000-0005-0000-0000-0000E8410000}"/>
    <cellStyle name="Normal 2 3 2 2 3 3 2 2 4" xfId="16870" xr:uid="{00000000-0005-0000-0000-0000E9410000}"/>
    <cellStyle name="Normal 2 3 2 2 3 3 2 2 5" xfId="16871" xr:uid="{00000000-0005-0000-0000-0000EA410000}"/>
    <cellStyle name="Normal 2 3 2 2 3 3 2 2 6" xfId="16872" xr:uid="{00000000-0005-0000-0000-0000EB410000}"/>
    <cellStyle name="Normal 2 3 2 2 3 3 2 2 7" xfId="16873" xr:uid="{00000000-0005-0000-0000-0000EC410000}"/>
    <cellStyle name="Normal 2 3 2 2 3 3 2 2 8" xfId="16874" xr:uid="{00000000-0005-0000-0000-0000ED410000}"/>
    <cellStyle name="Normal 2 3 2 2 3 3 2 2 9" xfId="16875" xr:uid="{00000000-0005-0000-0000-0000EE410000}"/>
    <cellStyle name="Normal 2 3 2 2 3 3 2 3" xfId="16876" xr:uid="{00000000-0005-0000-0000-0000EF410000}"/>
    <cellStyle name="Normal 2 3 2 2 3 3 2 4" xfId="16877" xr:uid="{00000000-0005-0000-0000-0000F0410000}"/>
    <cellStyle name="Normal 2 3 2 2 3 3 2 5" xfId="16878" xr:uid="{00000000-0005-0000-0000-0000F1410000}"/>
    <cellStyle name="Normal 2 3 2 2 3 3 2 5 2" xfId="16879" xr:uid="{00000000-0005-0000-0000-0000F2410000}"/>
    <cellStyle name="Normal 2 3 2 2 3 3 2 5 2 2" xfId="16880" xr:uid="{00000000-0005-0000-0000-0000F3410000}"/>
    <cellStyle name="Normal 2 3 2 2 3 3 2 5 2 3" xfId="16881" xr:uid="{00000000-0005-0000-0000-0000F4410000}"/>
    <cellStyle name="Normal 2 3 2 2 3 3 2 5 2 4" xfId="16882" xr:uid="{00000000-0005-0000-0000-0000F5410000}"/>
    <cellStyle name="Normal 2 3 2 2 3 3 2 5 2 5" xfId="16883" xr:uid="{00000000-0005-0000-0000-0000F6410000}"/>
    <cellStyle name="Normal 2 3 2 2 3 3 2 5 2 6" xfId="16884" xr:uid="{00000000-0005-0000-0000-0000F7410000}"/>
    <cellStyle name="Normal 2 3 2 2 3 3 2 5 3" xfId="16885" xr:uid="{00000000-0005-0000-0000-0000F8410000}"/>
    <cellStyle name="Normal 2 3 2 2 3 3 2 5 4" xfId="16886" xr:uid="{00000000-0005-0000-0000-0000F9410000}"/>
    <cellStyle name="Normal 2 3 2 2 3 3 2 5 5" xfId="16887" xr:uid="{00000000-0005-0000-0000-0000FA410000}"/>
    <cellStyle name="Normal 2 3 2 2 3 3 2 5 6" xfId="16888" xr:uid="{00000000-0005-0000-0000-0000FB410000}"/>
    <cellStyle name="Normal 2 3 2 2 3 3 2 6" xfId="16889" xr:uid="{00000000-0005-0000-0000-0000FC410000}"/>
    <cellStyle name="Normal 2 3 2 2 3 3 2 7" xfId="16890" xr:uid="{00000000-0005-0000-0000-0000FD410000}"/>
    <cellStyle name="Normal 2 3 2 2 3 3 2 8" xfId="16891" xr:uid="{00000000-0005-0000-0000-0000FE410000}"/>
    <cellStyle name="Normal 2 3 2 2 3 3 2 9" xfId="16892" xr:uid="{00000000-0005-0000-0000-0000FF410000}"/>
    <cellStyle name="Normal 2 3 2 2 3 3 3" xfId="16893" xr:uid="{00000000-0005-0000-0000-000000420000}"/>
    <cellStyle name="Normal 2 3 2 2 3 3 3 2" xfId="16894" xr:uid="{00000000-0005-0000-0000-000001420000}"/>
    <cellStyle name="Normal 2 3 2 2 3 3 3 2 2" xfId="16895" xr:uid="{00000000-0005-0000-0000-000002420000}"/>
    <cellStyle name="Normal 2 3 2 2 3 3 3 2 2 2" xfId="16896" xr:uid="{00000000-0005-0000-0000-000003420000}"/>
    <cellStyle name="Normal 2 3 2 2 3 3 3 2 2 2 2" xfId="16897" xr:uid="{00000000-0005-0000-0000-000004420000}"/>
    <cellStyle name="Normal 2 3 2 2 3 3 3 2 2 2 3" xfId="16898" xr:uid="{00000000-0005-0000-0000-000005420000}"/>
    <cellStyle name="Normal 2 3 2 2 3 3 3 2 2 2 4" xfId="16899" xr:uid="{00000000-0005-0000-0000-000006420000}"/>
    <cellStyle name="Normal 2 3 2 2 3 3 3 2 2 2 5" xfId="16900" xr:uid="{00000000-0005-0000-0000-000007420000}"/>
    <cellStyle name="Normal 2 3 2 2 3 3 3 2 2 2 6" xfId="16901" xr:uid="{00000000-0005-0000-0000-000008420000}"/>
    <cellStyle name="Normal 2 3 2 2 3 3 3 2 2 3" xfId="16902" xr:uid="{00000000-0005-0000-0000-000009420000}"/>
    <cellStyle name="Normal 2 3 2 2 3 3 3 2 2 4" xfId="16903" xr:uid="{00000000-0005-0000-0000-00000A420000}"/>
    <cellStyle name="Normal 2 3 2 2 3 3 3 2 2 5" xfId="16904" xr:uid="{00000000-0005-0000-0000-00000B420000}"/>
    <cellStyle name="Normal 2 3 2 2 3 3 3 2 2 6" xfId="16905" xr:uid="{00000000-0005-0000-0000-00000C420000}"/>
    <cellStyle name="Normal 2 3 2 2 3 3 3 2 3" xfId="16906" xr:uid="{00000000-0005-0000-0000-00000D420000}"/>
    <cellStyle name="Normal 2 3 2 2 3 3 3 2 4" xfId="16907" xr:uid="{00000000-0005-0000-0000-00000E420000}"/>
    <cellStyle name="Normal 2 3 2 2 3 3 3 2 5" xfId="16908" xr:uid="{00000000-0005-0000-0000-00000F420000}"/>
    <cellStyle name="Normal 2 3 2 2 3 3 3 2 6" xfId="16909" xr:uid="{00000000-0005-0000-0000-000010420000}"/>
    <cellStyle name="Normal 2 3 2 2 3 3 3 2 7" xfId="16910" xr:uid="{00000000-0005-0000-0000-000011420000}"/>
    <cellStyle name="Normal 2 3 2 2 3 3 3 2 8" xfId="16911" xr:uid="{00000000-0005-0000-0000-000012420000}"/>
    <cellStyle name="Normal 2 3 2 2 3 3 3 2 9" xfId="16912" xr:uid="{00000000-0005-0000-0000-000013420000}"/>
    <cellStyle name="Normal 2 3 2 2 3 3 3 3" xfId="16913" xr:uid="{00000000-0005-0000-0000-000014420000}"/>
    <cellStyle name="Normal 2 3 2 2 3 3 3 3 2" xfId="16914" xr:uid="{00000000-0005-0000-0000-000015420000}"/>
    <cellStyle name="Normal 2 3 2 2 3 3 3 3 2 2" xfId="16915" xr:uid="{00000000-0005-0000-0000-000016420000}"/>
    <cellStyle name="Normal 2 3 2 2 3 3 3 3 2 3" xfId="16916" xr:uid="{00000000-0005-0000-0000-000017420000}"/>
    <cellStyle name="Normal 2 3 2 2 3 3 3 3 2 4" xfId="16917" xr:uid="{00000000-0005-0000-0000-000018420000}"/>
    <cellStyle name="Normal 2 3 2 2 3 3 3 3 2 5" xfId="16918" xr:uid="{00000000-0005-0000-0000-000019420000}"/>
    <cellStyle name="Normal 2 3 2 2 3 3 3 3 2 6" xfId="16919" xr:uid="{00000000-0005-0000-0000-00001A420000}"/>
    <cellStyle name="Normal 2 3 2 2 3 3 3 3 3" xfId="16920" xr:uid="{00000000-0005-0000-0000-00001B420000}"/>
    <cellStyle name="Normal 2 3 2 2 3 3 3 3 4" xfId="16921" xr:uid="{00000000-0005-0000-0000-00001C420000}"/>
    <cellStyle name="Normal 2 3 2 2 3 3 3 3 5" xfId="16922" xr:uid="{00000000-0005-0000-0000-00001D420000}"/>
    <cellStyle name="Normal 2 3 2 2 3 3 3 3 6" xfId="16923" xr:uid="{00000000-0005-0000-0000-00001E420000}"/>
    <cellStyle name="Normal 2 3 2 2 3 3 3 4" xfId="16924" xr:uid="{00000000-0005-0000-0000-00001F420000}"/>
    <cellStyle name="Normal 2 3 2 2 3 3 3 5" xfId="16925" xr:uid="{00000000-0005-0000-0000-000020420000}"/>
    <cellStyle name="Normal 2 3 2 2 3 3 3 6" xfId="16926" xr:uid="{00000000-0005-0000-0000-000021420000}"/>
    <cellStyle name="Normal 2 3 2 2 3 3 3 7" xfId="16927" xr:uid="{00000000-0005-0000-0000-000022420000}"/>
    <cellStyle name="Normal 2 3 2 2 3 3 3 8" xfId="16928" xr:uid="{00000000-0005-0000-0000-000023420000}"/>
    <cellStyle name="Normal 2 3 2 2 3 3 3 9" xfId="16929" xr:uid="{00000000-0005-0000-0000-000024420000}"/>
    <cellStyle name="Normal 2 3 2 2 3 3 4" xfId="16930" xr:uid="{00000000-0005-0000-0000-000025420000}"/>
    <cellStyle name="Normal 2 3 2 2 3 3 5" xfId="16931" xr:uid="{00000000-0005-0000-0000-000026420000}"/>
    <cellStyle name="Normal 2 3 2 2 3 3 5 2" xfId="16932" xr:uid="{00000000-0005-0000-0000-000027420000}"/>
    <cellStyle name="Normal 2 3 2 2 3 3 5 2 2" xfId="16933" xr:uid="{00000000-0005-0000-0000-000028420000}"/>
    <cellStyle name="Normal 2 3 2 2 3 3 5 2 3" xfId="16934" xr:uid="{00000000-0005-0000-0000-000029420000}"/>
    <cellStyle name="Normal 2 3 2 2 3 3 5 2 4" xfId="16935" xr:uid="{00000000-0005-0000-0000-00002A420000}"/>
    <cellStyle name="Normal 2 3 2 2 3 3 5 2 5" xfId="16936" xr:uid="{00000000-0005-0000-0000-00002B420000}"/>
    <cellStyle name="Normal 2 3 2 2 3 3 5 2 6" xfId="16937" xr:uid="{00000000-0005-0000-0000-00002C420000}"/>
    <cellStyle name="Normal 2 3 2 2 3 3 5 3" xfId="16938" xr:uid="{00000000-0005-0000-0000-00002D420000}"/>
    <cellStyle name="Normal 2 3 2 2 3 3 5 4" xfId="16939" xr:uid="{00000000-0005-0000-0000-00002E420000}"/>
    <cellStyle name="Normal 2 3 2 2 3 3 5 5" xfId="16940" xr:uid="{00000000-0005-0000-0000-00002F420000}"/>
    <cellStyle name="Normal 2 3 2 2 3 3 5 6" xfId="16941" xr:uid="{00000000-0005-0000-0000-000030420000}"/>
    <cellStyle name="Normal 2 3 2 2 3 3 6" xfId="16942" xr:uid="{00000000-0005-0000-0000-000031420000}"/>
    <cellStyle name="Normal 2 3 2 2 3 3 7" xfId="16943" xr:uid="{00000000-0005-0000-0000-000032420000}"/>
    <cellStyle name="Normal 2 3 2 2 3 3 8" xfId="16944" xr:uid="{00000000-0005-0000-0000-000033420000}"/>
    <cellStyle name="Normal 2 3 2 2 3 3 9" xfId="16945" xr:uid="{00000000-0005-0000-0000-000034420000}"/>
    <cellStyle name="Normal 2 3 2 2 3 4" xfId="16946" xr:uid="{00000000-0005-0000-0000-000035420000}"/>
    <cellStyle name="Normal 2 3 2 2 3 5" xfId="16947" xr:uid="{00000000-0005-0000-0000-000036420000}"/>
    <cellStyle name="Normal 2 3 2 2 3 5 2" xfId="16948" xr:uid="{00000000-0005-0000-0000-000037420000}"/>
    <cellStyle name="Normal 2 3 2 2 3 5 2 2" xfId="16949" xr:uid="{00000000-0005-0000-0000-000038420000}"/>
    <cellStyle name="Normal 2 3 2 2 3 5 2 2 2" xfId="16950" xr:uid="{00000000-0005-0000-0000-000039420000}"/>
    <cellStyle name="Normal 2 3 2 2 3 5 2 2 2 2" xfId="16951" xr:uid="{00000000-0005-0000-0000-00003A420000}"/>
    <cellStyle name="Normal 2 3 2 2 3 5 2 2 2 3" xfId="16952" xr:uid="{00000000-0005-0000-0000-00003B420000}"/>
    <cellStyle name="Normal 2 3 2 2 3 5 2 2 2 4" xfId="16953" xr:uid="{00000000-0005-0000-0000-00003C420000}"/>
    <cellStyle name="Normal 2 3 2 2 3 5 2 2 2 5" xfId="16954" xr:uid="{00000000-0005-0000-0000-00003D420000}"/>
    <cellStyle name="Normal 2 3 2 2 3 5 2 2 2 6" xfId="16955" xr:uid="{00000000-0005-0000-0000-00003E420000}"/>
    <cellStyle name="Normal 2 3 2 2 3 5 2 2 3" xfId="16956" xr:uid="{00000000-0005-0000-0000-00003F420000}"/>
    <cellStyle name="Normal 2 3 2 2 3 5 2 2 4" xfId="16957" xr:uid="{00000000-0005-0000-0000-000040420000}"/>
    <cellStyle name="Normal 2 3 2 2 3 5 2 2 5" xfId="16958" xr:uid="{00000000-0005-0000-0000-000041420000}"/>
    <cellStyle name="Normal 2 3 2 2 3 5 2 2 6" xfId="16959" xr:uid="{00000000-0005-0000-0000-000042420000}"/>
    <cellStyle name="Normal 2 3 2 2 3 5 2 3" xfId="16960" xr:uid="{00000000-0005-0000-0000-000043420000}"/>
    <cellStyle name="Normal 2 3 2 2 3 5 2 4" xfId="16961" xr:uid="{00000000-0005-0000-0000-000044420000}"/>
    <cellStyle name="Normal 2 3 2 2 3 5 2 5" xfId="16962" xr:uid="{00000000-0005-0000-0000-000045420000}"/>
    <cellStyle name="Normal 2 3 2 2 3 5 2 6" xfId="16963" xr:uid="{00000000-0005-0000-0000-000046420000}"/>
    <cellStyle name="Normal 2 3 2 2 3 5 2 7" xfId="16964" xr:uid="{00000000-0005-0000-0000-000047420000}"/>
    <cellStyle name="Normal 2 3 2 2 3 5 2 8" xfId="16965" xr:uid="{00000000-0005-0000-0000-000048420000}"/>
    <cellStyle name="Normal 2 3 2 2 3 5 2 9" xfId="16966" xr:uid="{00000000-0005-0000-0000-000049420000}"/>
    <cellStyle name="Normal 2 3 2 2 3 5 3" xfId="16967" xr:uid="{00000000-0005-0000-0000-00004A420000}"/>
    <cellStyle name="Normal 2 3 2 2 3 5 3 2" xfId="16968" xr:uid="{00000000-0005-0000-0000-00004B420000}"/>
    <cellStyle name="Normal 2 3 2 2 3 5 3 2 2" xfId="16969" xr:uid="{00000000-0005-0000-0000-00004C420000}"/>
    <cellStyle name="Normal 2 3 2 2 3 5 3 2 3" xfId="16970" xr:uid="{00000000-0005-0000-0000-00004D420000}"/>
    <cellStyle name="Normal 2 3 2 2 3 5 3 2 4" xfId="16971" xr:uid="{00000000-0005-0000-0000-00004E420000}"/>
    <cellStyle name="Normal 2 3 2 2 3 5 3 2 5" xfId="16972" xr:uid="{00000000-0005-0000-0000-00004F420000}"/>
    <cellStyle name="Normal 2 3 2 2 3 5 3 2 6" xfId="16973" xr:uid="{00000000-0005-0000-0000-000050420000}"/>
    <cellStyle name="Normal 2 3 2 2 3 5 3 3" xfId="16974" xr:uid="{00000000-0005-0000-0000-000051420000}"/>
    <cellStyle name="Normal 2 3 2 2 3 5 3 4" xfId="16975" xr:uid="{00000000-0005-0000-0000-000052420000}"/>
    <cellStyle name="Normal 2 3 2 2 3 5 3 5" xfId="16976" xr:uid="{00000000-0005-0000-0000-000053420000}"/>
    <cellStyle name="Normal 2 3 2 2 3 5 3 6" xfId="16977" xr:uid="{00000000-0005-0000-0000-000054420000}"/>
    <cellStyle name="Normal 2 3 2 2 3 5 4" xfId="16978" xr:uid="{00000000-0005-0000-0000-000055420000}"/>
    <cellStyle name="Normal 2 3 2 2 3 5 5" xfId="16979" xr:uid="{00000000-0005-0000-0000-000056420000}"/>
    <cellStyle name="Normal 2 3 2 2 3 5 6" xfId="16980" xr:uid="{00000000-0005-0000-0000-000057420000}"/>
    <cellStyle name="Normal 2 3 2 2 3 5 7" xfId="16981" xr:uid="{00000000-0005-0000-0000-000058420000}"/>
    <cellStyle name="Normal 2 3 2 2 3 5 8" xfId="16982" xr:uid="{00000000-0005-0000-0000-000059420000}"/>
    <cellStyle name="Normal 2 3 2 2 3 5 9" xfId="16983" xr:uid="{00000000-0005-0000-0000-00005A420000}"/>
    <cellStyle name="Normal 2 3 2 2 3 6" xfId="16984" xr:uid="{00000000-0005-0000-0000-00005B420000}"/>
    <cellStyle name="Normal 2 3 2 2 3 7" xfId="16985" xr:uid="{00000000-0005-0000-0000-00005C420000}"/>
    <cellStyle name="Normal 2 3 2 2 3 8" xfId="16986" xr:uid="{00000000-0005-0000-0000-00005D420000}"/>
    <cellStyle name="Normal 2 3 2 2 3 8 2" xfId="16987" xr:uid="{00000000-0005-0000-0000-00005E420000}"/>
    <cellStyle name="Normal 2 3 2 2 3 8 2 2" xfId="16988" xr:uid="{00000000-0005-0000-0000-00005F420000}"/>
    <cellStyle name="Normal 2 3 2 2 3 8 2 3" xfId="16989" xr:uid="{00000000-0005-0000-0000-000060420000}"/>
    <cellStyle name="Normal 2 3 2 2 3 8 2 4" xfId="16990" xr:uid="{00000000-0005-0000-0000-000061420000}"/>
    <cellStyle name="Normal 2 3 2 2 3 8 2 5" xfId="16991" xr:uid="{00000000-0005-0000-0000-000062420000}"/>
    <cellStyle name="Normal 2 3 2 2 3 8 2 6" xfId="16992" xr:uid="{00000000-0005-0000-0000-000063420000}"/>
    <cellStyle name="Normal 2 3 2 2 3 8 3" xfId="16993" xr:uid="{00000000-0005-0000-0000-000064420000}"/>
    <cellStyle name="Normal 2 3 2 2 3 8 4" xfId="16994" xr:uid="{00000000-0005-0000-0000-000065420000}"/>
    <cellStyle name="Normal 2 3 2 2 3 8 5" xfId="16995" xr:uid="{00000000-0005-0000-0000-000066420000}"/>
    <cellStyle name="Normal 2 3 2 2 3 8 6" xfId="16996" xr:uid="{00000000-0005-0000-0000-000067420000}"/>
    <cellStyle name="Normal 2 3 2 2 3 9" xfId="16997" xr:uid="{00000000-0005-0000-0000-000068420000}"/>
    <cellStyle name="Normal 2 3 2 2 30" xfId="16998" xr:uid="{00000000-0005-0000-0000-000069420000}"/>
    <cellStyle name="Normal 2 3 2 2 31" xfId="16999" xr:uid="{00000000-0005-0000-0000-00006A420000}"/>
    <cellStyle name="Normal 2 3 2 2 32" xfId="17000" xr:uid="{00000000-0005-0000-0000-00006B420000}"/>
    <cellStyle name="Normal 2 3 2 2 33" xfId="17001" xr:uid="{00000000-0005-0000-0000-00006C420000}"/>
    <cellStyle name="Normal 2 3 2 2 34" xfId="17002" xr:uid="{00000000-0005-0000-0000-00006D420000}"/>
    <cellStyle name="Normal 2 3 2 2 35" xfId="17003" xr:uid="{00000000-0005-0000-0000-00006E420000}"/>
    <cellStyle name="Normal 2 3 2 2 36" xfId="17004" xr:uid="{00000000-0005-0000-0000-00006F420000}"/>
    <cellStyle name="Normal 2 3 2 2 37" xfId="17005" xr:uid="{00000000-0005-0000-0000-000070420000}"/>
    <cellStyle name="Normal 2 3 2 2 38" xfId="17006" xr:uid="{00000000-0005-0000-0000-000071420000}"/>
    <cellStyle name="Normal 2 3 2 2 38 10" xfId="17007" xr:uid="{00000000-0005-0000-0000-000072420000}"/>
    <cellStyle name="Normal 2 3 2 2 38 11" xfId="17008" xr:uid="{00000000-0005-0000-0000-000073420000}"/>
    <cellStyle name="Normal 2 3 2 2 38 12" xfId="17009" xr:uid="{00000000-0005-0000-0000-000074420000}"/>
    <cellStyle name="Normal 2 3 2 2 38 13" xfId="17010" xr:uid="{00000000-0005-0000-0000-000075420000}"/>
    <cellStyle name="Normal 2 3 2 2 38 14" xfId="17011" xr:uid="{00000000-0005-0000-0000-000076420000}"/>
    <cellStyle name="Normal 2 3 2 2 38 15" xfId="17012" xr:uid="{00000000-0005-0000-0000-000077420000}"/>
    <cellStyle name="Normal 2 3 2 2 38 16" xfId="17013" xr:uid="{00000000-0005-0000-0000-000078420000}"/>
    <cellStyle name="Normal 2 3 2 2 38 2" xfId="17014" xr:uid="{00000000-0005-0000-0000-000079420000}"/>
    <cellStyle name="Normal 2 3 2 2 38 3" xfId="17015" xr:uid="{00000000-0005-0000-0000-00007A420000}"/>
    <cellStyle name="Normal 2 3 2 2 38 4" xfId="17016" xr:uid="{00000000-0005-0000-0000-00007B420000}"/>
    <cellStyle name="Normal 2 3 2 2 38 5" xfId="17017" xr:uid="{00000000-0005-0000-0000-00007C420000}"/>
    <cellStyle name="Normal 2 3 2 2 38 6" xfId="17018" xr:uid="{00000000-0005-0000-0000-00007D420000}"/>
    <cellStyle name="Normal 2 3 2 2 38 7" xfId="17019" xr:uid="{00000000-0005-0000-0000-00007E420000}"/>
    <cellStyle name="Normal 2 3 2 2 38 8" xfId="17020" xr:uid="{00000000-0005-0000-0000-00007F420000}"/>
    <cellStyle name="Normal 2 3 2 2 38 9" xfId="17021" xr:uid="{00000000-0005-0000-0000-000080420000}"/>
    <cellStyle name="Normal 2 3 2 2 39" xfId="17022" xr:uid="{00000000-0005-0000-0000-000081420000}"/>
    <cellStyle name="Normal 2 3 2 2 4" xfId="17023" xr:uid="{00000000-0005-0000-0000-000082420000}"/>
    <cellStyle name="Normal 2 3 2 2 4 2" xfId="17024" xr:uid="{00000000-0005-0000-0000-000083420000}"/>
    <cellStyle name="Normal 2 3 2 2 4 3" xfId="17025" xr:uid="{00000000-0005-0000-0000-000084420000}"/>
    <cellStyle name="Normal 2 3 2 2 4 4" xfId="17026" xr:uid="{00000000-0005-0000-0000-000085420000}"/>
    <cellStyle name="Normal 2 3 2 2 4 5" xfId="17027" xr:uid="{00000000-0005-0000-0000-000086420000}"/>
    <cellStyle name="Normal 2 3 2 2 4 6" xfId="17028" xr:uid="{00000000-0005-0000-0000-000087420000}"/>
    <cellStyle name="Normal 2 3 2 2 40" xfId="17029" xr:uid="{00000000-0005-0000-0000-000088420000}"/>
    <cellStyle name="Normal 2 3 2 2 41" xfId="17030" xr:uid="{00000000-0005-0000-0000-000089420000}"/>
    <cellStyle name="Normal 2 3 2 2 42" xfId="17031" xr:uid="{00000000-0005-0000-0000-00008A420000}"/>
    <cellStyle name="Normal 2 3 2 2 43" xfId="17032" xr:uid="{00000000-0005-0000-0000-00008B420000}"/>
    <cellStyle name="Normal 2 3 2 2 44" xfId="17033" xr:uid="{00000000-0005-0000-0000-00008C420000}"/>
    <cellStyle name="Normal 2 3 2 2 45" xfId="17034" xr:uid="{00000000-0005-0000-0000-00008D420000}"/>
    <cellStyle name="Normal 2 3 2 2 46" xfId="17035" xr:uid="{00000000-0005-0000-0000-00008E420000}"/>
    <cellStyle name="Normal 2 3 2 2 47" xfId="17036" xr:uid="{00000000-0005-0000-0000-00008F420000}"/>
    <cellStyle name="Normal 2 3 2 2 48" xfId="17037" xr:uid="{00000000-0005-0000-0000-000090420000}"/>
    <cellStyle name="Normal 2 3 2 2 49" xfId="17038" xr:uid="{00000000-0005-0000-0000-000091420000}"/>
    <cellStyle name="Normal 2 3 2 2 5" xfId="17039" xr:uid="{00000000-0005-0000-0000-000092420000}"/>
    <cellStyle name="Normal 2 3 2 2 5 10" xfId="17040" xr:uid="{00000000-0005-0000-0000-000093420000}"/>
    <cellStyle name="Normal 2 3 2 2 5 11" xfId="17041" xr:uid="{00000000-0005-0000-0000-000094420000}"/>
    <cellStyle name="Normal 2 3 2 2 5 12" xfId="17042" xr:uid="{00000000-0005-0000-0000-000095420000}"/>
    <cellStyle name="Normal 2 3 2 2 5 13" xfId="17043" xr:uid="{00000000-0005-0000-0000-000096420000}"/>
    <cellStyle name="Normal 2 3 2 2 5 14" xfId="17044" xr:uid="{00000000-0005-0000-0000-000097420000}"/>
    <cellStyle name="Normal 2 3 2 2 5 15" xfId="17045" xr:uid="{00000000-0005-0000-0000-000098420000}"/>
    <cellStyle name="Normal 2 3 2 2 5 16" xfId="17046" xr:uid="{00000000-0005-0000-0000-000099420000}"/>
    <cellStyle name="Normal 2 3 2 2 5 17" xfId="17047" xr:uid="{00000000-0005-0000-0000-00009A420000}"/>
    <cellStyle name="Normal 2 3 2 2 5 2" xfId="17048" xr:uid="{00000000-0005-0000-0000-00009B420000}"/>
    <cellStyle name="Normal 2 3 2 2 5 2 10" xfId="17049" xr:uid="{00000000-0005-0000-0000-00009C420000}"/>
    <cellStyle name="Normal 2 3 2 2 5 2 11" xfId="17050" xr:uid="{00000000-0005-0000-0000-00009D420000}"/>
    <cellStyle name="Normal 2 3 2 2 5 2 12" xfId="17051" xr:uid="{00000000-0005-0000-0000-00009E420000}"/>
    <cellStyle name="Normal 2 3 2 2 5 2 2" xfId="17052" xr:uid="{00000000-0005-0000-0000-00009F420000}"/>
    <cellStyle name="Normal 2 3 2 2 5 2 2 2" xfId="17053" xr:uid="{00000000-0005-0000-0000-0000A0420000}"/>
    <cellStyle name="Normal 2 3 2 2 5 2 2 2 2" xfId="17054" xr:uid="{00000000-0005-0000-0000-0000A1420000}"/>
    <cellStyle name="Normal 2 3 2 2 5 2 2 2 2 2" xfId="17055" xr:uid="{00000000-0005-0000-0000-0000A2420000}"/>
    <cellStyle name="Normal 2 3 2 2 5 2 2 2 2 2 2" xfId="17056" xr:uid="{00000000-0005-0000-0000-0000A3420000}"/>
    <cellStyle name="Normal 2 3 2 2 5 2 2 2 2 2 3" xfId="17057" xr:uid="{00000000-0005-0000-0000-0000A4420000}"/>
    <cellStyle name="Normal 2 3 2 2 5 2 2 2 2 2 4" xfId="17058" xr:uid="{00000000-0005-0000-0000-0000A5420000}"/>
    <cellStyle name="Normal 2 3 2 2 5 2 2 2 2 2 5" xfId="17059" xr:uid="{00000000-0005-0000-0000-0000A6420000}"/>
    <cellStyle name="Normal 2 3 2 2 5 2 2 2 2 2 6" xfId="17060" xr:uid="{00000000-0005-0000-0000-0000A7420000}"/>
    <cellStyle name="Normal 2 3 2 2 5 2 2 2 2 3" xfId="17061" xr:uid="{00000000-0005-0000-0000-0000A8420000}"/>
    <cellStyle name="Normal 2 3 2 2 5 2 2 2 2 4" xfId="17062" xr:uid="{00000000-0005-0000-0000-0000A9420000}"/>
    <cellStyle name="Normal 2 3 2 2 5 2 2 2 2 5" xfId="17063" xr:uid="{00000000-0005-0000-0000-0000AA420000}"/>
    <cellStyle name="Normal 2 3 2 2 5 2 2 2 2 6" xfId="17064" xr:uid="{00000000-0005-0000-0000-0000AB420000}"/>
    <cellStyle name="Normal 2 3 2 2 5 2 2 2 3" xfId="17065" xr:uid="{00000000-0005-0000-0000-0000AC420000}"/>
    <cellStyle name="Normal 2 3 2 2 5 2 2 2 4" xfId="17066" xr:uid="{00000000-0005-0000-0000-0000AD420000}"/>
    <cellStyle name="Normal 2 3 2 2 5 2 2 2 5" xfId="17067" xr:uid="{00000000-0005-0000-0000-0000AE420000}"/>
    <cellStyle name="Normal 2 3 2 2 5 2 2 2 6" xfId="17068" xr:uid="{00000000-0005-0000-0000-0000AF420000}"/>
    <cellStyle name="Normal 2 3 2 2 5 2 2 2 7" xfId="17069" xr:uid="{00000000-0005-0000-0000-0000B0420000}"/>
    <cellStyle name="Normal 2 3 2 2 5 2 2 2 8" xfId="17070" xr:uid="{00000000-0005-0000-0000-0000B1420000}"/>
    <cellStyle name="Normal 2 3 2 2 5 2 2 2 9" xfId="17071" xr:uid="{00000000-0005-0000-0000-0000B2420000}"/>
    <cellStyle name="Normal 2 3 2 2 5 2 2 3" xfId="17072" xr:uid="{00000000-0005-0000-0000-0000B3420000}"/>
    <cellStyle name="Normal 2 3 2 2 5 2 2 3 2" xfId="17073" xr:uid="{00000000-0005-0000-0000-0000B4420000}"/>
    <cellStyle name="Normal 2 3 2 2 5 2 2 3 2 2" xfId="17074" xr:uid="{00000000-0005-0000-0000-0000B5420000}"/>
    <cellStyle name="Normal 2 3 2 2 5 2 2 3 2 3" xfId="17075" xr:uid="{00000000-0005-0000-0000-0000B6420000}"/>
    <cellStyle name="Normal 2 3 2 2 5 2 2 3 2 4" xfId="17076" xr:uid="{00000000-0005-0000-0000-0000B7420000}"/>
    <cellStyle name="Normal 2 3 2 2 5 2 2 3 2 5" xfId="17077" xr:uid="{00000000-0005-0000-0000-0000B8420000}"/>
    <cellStyle name="Normal 2 3 2 2 5 2 2 3 2 6" xfId="17078" xr:uid="{00000000-0005-0000-0000-0000B9420000}"/>
    <cellStyle name="Normal 2 3 2 2 5 2 2 3 3" xfId="17079" xr:uid="{00000000-0005-0000-0000-0000BA420000}"/>
    <cellStyle name="Normal 2 3 2 2 5 2 2 3 4" xfId="17080" xr:uid="{00000000-0005-0000-0000-0000BB420000}"/>
    <cellStyle name="Normal 2 3 2 2 5 2 2 3 5" xfId="17081" xr:uid="{00000000-0005-0000-0000-0000BC420000}"/>
    <cellStyle name="Normal 2 3 2 2 5 2 2 3 6" xfId="17082" xr:uid="{00000000-0005-0000-0000-0000BD420000}"/>
    <cellStyle name="Normal 2 3 2 2 5 2 2 4" xfId="17083" xr:uid="{00000000-0005-0000-0000-0000BE420000}"/>
    <cellStyle name="Normal 2 3 2 2 5 2 2 5" xfId="17084" xr:uid="{00000000-0005-0000-0000-0000BF420000}"/>
    <cellStyle name="Normal 2 3 2 2 5 2 2 6" xfId="17085" xr:uid="{00000000-0005-0000-0000-0000C0420000}"/>
    <cellStyle name="Normal 2 3 2 2 5 2 2 7" xfId="17086" xr:uid="{00000000-0005-0000-0000-0000C1420000}"/>
    <cellStyle name="Normal 2 3 2 2 5 2 2 8" xfId="17087" xr:uid="{00000000-0005-0000-0000-0000C2420000}"/>
    <cellStyle name="Normal 2 3 2 2 5 2 2 9" xfId="17088" xr:uid="{00000000-0005-0000-0000-0000C3420000}"/>
    <cellStyle name="Normal 2 3 2 2 5 2 3" xfId="17089" xr:uid="{00000000-0005-0000-0000-0000C4420000}"/>
    <cellStyle name="Normal 2 3 2 2 5 2 4" xfId="17090" xr:uid="{00000000-0005-0000-0000-0000C5420000}"/>
    <cellStyle name="Normal 2 3 2 2 5 2 5" xfId="17091" xr:uid="{00000000-0005-0000-0000-0000C6420000}"/>
    <cellStyle name="Normal 2 3 2 2 5 2 5 2" xfId="17092" xr:uid="{00000000-0005-0000-0000-0000C7420000}"/>
    <cellStyle name="Normal 2 3 2 2 5 2 5 2 2" xfId="17093" xr:uid="{00000000-0005-0000-0000-0000C8420000}"/>
    <cellStyle name="Normal 2 3 2 2 5 2 5 2 3" xfId="17094" xr:uid="{00000000-0005-0000-0000-0000C9420000}"/>
    <cellStyle name="Normal 2 3 2 2 5 2 5 2 4" xfId="17095" xr:uid="{00000000-0005-0000-0000-0000CA420000}"/>
    <cellStyle name="Normal 2 3 2 2 5 2 5 2 5" xfId="17096" xr:uid="{00000000-0005-0000-0000-0000CB420000}"/>
    <cellStyle name="Normal 2 3 2 2 5 2 5 2 6" xfId="17097" xr:uid="{00000000-0005-0000-0000-0000CC420000}"/>
    <cellStyle name="Normal 2 3 2 2 5 2 5 3" xfId="17098" xr:uid="{00000000-0005-0000-0000-0000CD420000}"/>
    <cellStyle name="Normal 2 3 2 2 5 2 5 4" xfId="17099" xr:uid="{00000000-0005-0000-0000-0000CE420000}"/>
    <cellStyle name="Normal 2 3 2 2 5 2 5 5" xfId="17100" xr:uid="{00000000-0005-0000-0000-0000CF420000}"/>
    <cellStyle name="Normal 2 3 2 2 5 2 5 6" xfId="17101" xr:uid="{00000000-0005-0000-0000-0000D0420000}"/>
    <cellStyle name="Normal 2 3 2 2 5 2 6" xfId="17102" xr:uid="{00000000-0005-0000-0000-0000D1420000}"/>
    <cellStyle name="Normal 2 3 2 2 5 2 7" xfId="17103" xr:uid="{00000000-0005-0000-0000-0000D2420000}"/>
    <cellStyle name="Normal 2 3 2 2 5 2 8" xfId="17104" xr:uid="{00000000-0005-0000-0000-0000D3420000}"/>
    <cellStyle name="Normal 2 3 2 2 5 2 9" xfId="17105" xr:uid="{00000000-0005-0000-0000-0000D4420000}"/>
    <cellStyle name="Normal 2 3 2 2 5 3" xfId="17106" xr:uid="{00000000-0005-0000-0000-0000D5420000}"/>
    <cellStyle name="Normal 2 3 2 2 5 3 2" xfId="17107" xr:uid="{00000000-0005-0000-0000-0000D6420000}"/>
    <cellStyle name="Normal 2 3 2 2 5 3 2 2" xfId="17108" xr:uid="{00000000-0005-0000-0000-0000D7420000}"/>
    <cellStyle name="Normal 2 3 2 2 5 3 2 2 2" xfId="17109" xr:uid="{00000000-0005-0000-0000-0000D8420000}"/>
    <cellStyle name="Normal 2 3 2 2 5 3 2 2 2 2" xfId="17110" xr:uid="{00000000-0005-0000-0000-0000D9420000}"/>
    <cellStyle name="Normal 2 3 2 2 5 3 2 2 2 3" xfId="17111" xr:uid="{00000000-0005-0000-0000-0000DA420000}"/>
    <cellStyle name="Normal 2 3 2 2 5 3 2 2 2 4" xfId="17112" xr:uid="{00000000-0005-0000-0000-0000DB420000}"/>
    <cellStyle name="Normal 2 3 2 2 5 3 2 2 2 5" xfId="17113" xr:uid="{00000000-0005-0000-0000-0000DC420000}"/>
    <cellStyle name="Normal 2 3 2 2 5 3 2 2 2 6" xfId="17114" xr:uid="{00000000-0005-0000-0000-0000DD420000}"/>
    <cellStyle name="Normal 2 3 2 2 5 3 2 2 3" xfId="17115" xr:uid="{00000000-0005-0000-0000-0000DE420000}"/>
    <cellStyle name="Normal 2 3 2 2 5 3 2 2 4" xfId="17116" xr:uid="{00000000-0005-0000-0000-0000DF420000}"/>
    <cellStyle name="Normal 2 3 2 2 5 3 2 2 5" xfId="17117" xr:uid="{00000000-0005-0000-0000-0000E0420000}"/>
    <cellStyle name="Normal 2 3 2 2 5 3 2 2 6" xfId="17118" xr:uid="{00000000-0005-0000-0000-0000E1420000}"/>
    <cellStyle name="Normal 2 3 2 2 5 3 2 3" xfId="17119" xr:uid="{00000000-0005-0000-0000-0000E2420000}"/>
    <cellStyle name="Normal 2 3 2 2 5 3 2 4" xfId="17120" xr:uid="{00000000-0005-0000-0000-0000E3420000}"/>
    <cellStyle name="Normal 2 3 2 2 5 3 2 5" xfId="17121" xr:uid="{00000000-0005-0000-0000-0000E4420000}"/>
    <cellStyle name="Normal 2 3 2 2 5 3 2 6" xfId="17122" xr:uid="{00000000-0005-0000-0000-0000E5420000}"/>
    <cellStyle name="Normal 2 3 2 2 5 3 2 7" xfId="17123" xr:uid="{00000000-0005-0000-0000-0000E6420000}"/>
    <cellStyle name="Normal 2 3 2 2 5 3 2 8" xfId="17124" xr:uid="{00000000-0005-0000-0000-0000E7420000}"/>
    <cellStyle name="Normal 2 3 2 2 5 3 2 9" xfId="17125" xr:uid="{00000000-0005-0000-0000-0000E8420000}"/>
    <cellStyle name="Normal 2 3 2 2 5 3 3" xfId="17126" xr:uid="{00000000-0005-0000-0000-0000E9420000}"/>
    <cellStyle name="Normal 2 3 2 2 5 3 3 2" xfId="17127" xr:uid="{00000000-0005-0000-0000-0000EA420000}"/>
    <cellStyle name="Normal 2 3 2 2 5 3 3 2 2" xfId="17128" xr:uid="{00000000-0005-0000-0000-0000EB420000}"/>
    <cellStyle name="Normal 2 3 2 2 5 3 3 2 3" xfId="17129" xr:uid="{00000000-0005-0000-0000-0000EC420000}"/>
    <cellStyle name="Normal 2 3 2 2 5 3 3 2 4" xfId="17130" xr:uid="{00000000-0005-0000-0000-0000ED420000}"/>
    <cellStyle name="Normal 2 3 2 2 5 3 3 2 5" xfId="17131" xr:uid="{00000000-0005-0000-0000-0000EE420000}"/>
    <cellStyle name="Normal 2 3 2 2 5 3 3 2 6" xfId="17132" xr:uid="{00000000-0005-0000-0000-0000EF420000}"/>
    <cellStyle name="Normal 2 3 2 2 5 3 3 3" xfId="17133" xr:uid="{00000000-0005-0000-0000-0000F0420000}"/>
    <cellStyle name="Normal 2 3 2 2 5 3 3 4" xfId="17134" xr:uid="{00000000-0005-0000-0000-0000F1420000}"/>
    <cellStyle name="Normal 2 3 2 2 5 3 3 5" xfId="17135" xr:uid="{00000000-0005-0000-0000-0000F2420000}"/>
    <cellStyle name="Normal 2 3 2 2 5 3 3 6" xfId="17136" xr:uid="{00000000-0005-0000-0000-0000F3420000}"/>
    <cellStyle name="Normal 2 3 2 2 5 3 4" xfId="17137" xr:uid="{00000000-0005-0000-0000-0000F4420000}"/>
    <cellStyle name="Normal 2 3 2 2 5 3 5" xfId="17138" xr:uid="{00000000-0005-0000-0000-0000F5420000}"/>
    <cellStyle name="Normal 2 3 2 2 5 3 6" xfId="17139" xr:uid="{00000000-0005-0000-0000-0000F6420000}"/>
    <cellStyle name="Normal 2 3 2 2 5 3 7" xfId="17140" xr:uid="{00000000-0005-0000-0000-0000F7420000}"/>
    <cellStyle name="Normal 2 3 2 2 5 3 8" xfId="17141" xr:uid="{00000000-0005-0000-0000-0000F8420000}"/>
    <cellStyle name="Normal 2 3 2 2 5 3 9" xfId="17142" xr:uid="{00000000-0005-0000-0000-0000F9420000}"/>
    <cellStyle name="Normal 2 3 2 2 5 4" xfId="17143" xr:uid="{00000000-0005-0000-0000-0000FA420000}"/>
    <cellStyle name="Normal 2 3 2 2 5 5" xfId="17144" xr:uid="{00000000-0005-0000-0000-0000FB420000}"/>
    <cellStyle name="Normal 2 3 2 2 5 5 2" xfId="17145" xr:uid="{00000000-0005-0000-0000-0000FC420000}"/>
    <cellStyle name="Normal 2 3 2 2 5 5 2 2" xfId="17146" xr:uid="{00000000-0005-0000-0000-0000FD420000}"/>
    <cellStyle name="Normal 2 3 2 2 5 5 2 3" xfId="17147" xr:uid="{00000000-0005-0000-0000-0000FE420000}"/>
    <cellStyle name="Normal 2 3 2 2 5 5 2 4" xfId="17148" xr:uid="{00000000-0005-0000-0000-0000FF420000}"/>
    <cellStyle name="Normal 2 3 2 2 5 5 2 5" xfId="17149" xr:uid="{00000000-0005-0000-0000-000000430000}"/>
    <cellStyle name="Normal 2 3 2 2 5 5 2 6" xfId="17150" xr:uid="{00000000-0005-0000-0000-000001430000}"/>
    <cellStyle name="Normal 2 3 2 2 5 5 3" xfId="17151" xr:uid="{00000000-0005-0000-0000-000002430000}"/>
    <cellStyle name="Normal 2 3 2 2 5 5 4" xfId="17152" xr:uid="{00000000-0005-0000-0000-000003430000}"/>
    <cellStyle name="Normal 2 3 2 2 5 5 5" xfId="17153" xr:uid="{00000000-0005-0000-0000-000004430000}"/>
    <cellStyle name="Normal 2 3 2 2 5 5 6" xfId="17154" xr:uid="{00000000-0005-0000-0000-000005430000}"/>
    <cellStyle name="Normal 2 3 2 2 5 6" xfId="17155" xr:uid="{00000000-0005-0000-0000-000006430000}"/>
    <cellStyle name="Normal 2 3 2 2 5 7" xfId="17156" xr:uid="{00000000-0005-0000-0000-000007430000}"/>
    <cellStyle name="Normal 2 3 2 2 5 8" xfId="17157" xr:uid="{00000000-0005-0000-0000-000008430000}"/>
    <cellStyle name="Normal 2 3 2 2 5 9" xfId="17158" xr:uid="{00000000-0005-0000-0000-000009430000}"/>
    <cellStyle name="Normal 2 3 2 2 50" xfId="17159" xr:uid="{00000000-0005-0000-0000-00000A430000}"/>
    <cellStyle name="Normal 2 3 2 2 51" xfId="17160" xr:uid="{00000000-0005-0000-0000-00000B430000}"/>
    <cellStyle name="Normal 2 3 2 2 52" xfId="17161" xr:uid="{00000000-0005-0000-0000-00000C430000}"/>
    <cellStyle name="Normal 2 3 2 2 53" xfId="17162" xr:uid="{00000000-0005-0000-0000-00000D430000}"/>
    <cellStyle name="Normal 2 3 2 2 54" xfId="17163" xr:uid="{00000000-0005-0000-0000-00000E430000}"/>
    <cellStyle name="Normal 2 3 2 2 55" xfId="17164" xr:uid="{00000000-0005-0000-0000-00000F430000}"/>
    <cellStyle name="Normal 2 3 2 2 56" xfId="17165" xr:uid="{00000000-0005-0000-0000-000010430000}"/>
    <cellStyle name="Normal 2 3 2 2 57" xfId="17166" xr:uid="{00000000-0005-0000-0000-000011430000}"/>
    <cellStyle name="Normal 2 3 2 2 58" xfId="17167" xr:uid="{00000000-0005-0000-0000-000012430000}"/>
    <cellStyle name="Normal 2 3 2 2 59" xfId="17168" xr:uid="{00000000-0005-0000-0000-000013430000}"/>
    <cellStyle name="Normal 2 3 2 2 6" xfId="17169" xr:uid="{00000000-0005-0000-0000-000014430000}"/>
    <cellStyle name="Normal 2 3 2 2 6 2" xfId="17170" xr:uid="{00000000-0005-0000-0000-000015430000}"/>
    <cellStyle name="Normal 2 3 2 2 6 3" xfId="17171" xr:uid="{00000000-0005-0000-0000-000016430000}"/>
    <cellStyle name="Normal 2 3 2 2 6 4" xfId="17172" xr:uid="{00000000-0005-0000-0000-000017430000}"/>
    <cellStyle name="Normal 2 3 2 2 6 5" xfId="17173" xr:uid="{00000000-0005-0000-0000-000018430000}"/>
    <cellStyle name="Normal 2 3 2 2 6 6" xfId="17174" xr:uid="{00000000-0005-0000-0000-000019430000}"/>
    <cellStyle name="Normal 2 3 2 2 60" xfId="17175" xr:uid="{00000000-0005-0000-0000-00001A430000}"/>
    <cellStyle name="Normal 2 3 2 2 61" xfId="17176" xr:uid="{00000000-0005-0000-0000-00001B430000}"/>
    <cellStyle name="Normal 2 3 2 2 62" xfId="17177" xr:uid="{00000000-0005-0000-0000-00001C430000}"/>
    <cellStyle name="Normal 2 3 2 2 7" xfId="17178" xr:uid="{00000000-0005-0000-0000-00001D430000}"/>
    <cellStyle name="Normal 2 3 2 2 7 2" xfId="17179" xr:uid="{00000000-0005-0000-0000-00001E430000}"/>
    <cellStyle name="Normal 2 3 2 2 7 3" xfId="17180" xr:uid="{00000000-0005-0000-0000-00001F430000}"/>
    <cellStyle name="Normal 2 3 2 2 7 4" xfId="17181" xr:uid="{00000000-0005-0000-0000-000020430000}"/>
    <cellStyle name="Normal 2 3 2 2 7 5" xfId="17182" xr:uid="{00000000-0005-0000-0000-000021430000}"/>
    <cellStyle name="Normal 2 3 2 2 7 6" xfId="17183" xr:uid="{00000000-0005-0000-0000-000022430000}"/>
    <cellStyle name="Normal 2 3 2 2 8" xfId="17184" xr:uid="{00000000-0005-0000-0000-000023430000}"/>
    <cellStyle name="Normal 2 3 2 2 8 10" xfId="17185" xr:uid="{00000000-0005-0000-0000-000024430000}"/>
    <cellStyle name="Normal 2 3 2 2 8 11" xfId="17186" xr:uid="{00000000-0005-0000-0000-000025430000}"/>
    <cellStyle name="Normal 2 3 2 2 8 12" xfId="17187" xr:uid="{00000000-0005-0000-0000-000026430000}"/>
    <cellStyle name="Normal 2 3 2 2 8 13" xfId="17188" xr:uid="{00000000-0005-0000-0000-000027430000}"/>
    <cellStyle name="Normal 2 3 2 2 8 14" xfId="17189" xr:uid="{00000000-0005-0000-0000-000028430000}"/>
    <cellStyle name="Normal 2 3 2 2 8 2" xfId="17190" xr:uid="{00000000-0005-0000-0000-000029430000}"/>
    <cellStyle name="Normal 2 3 2 2 8 2 2" xfId="17191" xr:uid="{00000000-0005-0000-0000-00002A430000}"/>
    <cellStyle name="Normal 2 3 2 2 8 2 2 2" xfId="17192" xr:uid="{00000000-0005-0000-0000-00002B430000}"/>
    <cellStyle name="Normal 2 3 2 2 8 2 2 2 2" xfId="17193" xr:uid="{00000000-0005-0000-0000-00002C430000}"/>
    <cellStyle name="Normal 2 3 2 2 8 2 2 2 3" xfId="17194" xr:uid="{00000000-0005-0000-0000-00002D430000}"/>
    <cellStyle name="Normal 2 3 2 2 8 2 2 2 4" xfId="17195" xr:uid="{00000000-0005-0000-0000-00002E430000}"/>
    <cellStyle name="Normal 2 3 2 2 8 2 2 2 5" xfId="17196" xr:uid="{00000000-0005-0000-0000-00002F430000}"/>
    <cellStyle name="Normal 2 3 2 2 8 2 2 2 6" xfId="17197" xr:uid="{00000000-0005-0000-0000-000030430000}"/>
    <cellStyle name="Normal 2 3 2 2 8 2 2 3" xfId="17198" xr:uid="{00000000-0005-0000-0000-000031430000}"/>
    <cellStyle name="Normal 2 3 2 2 8 2 2 4" xfId="17199" xr:uid="{00000000-0005-0000-0000-000032430000}"/>
    <cellStyle name="Normal 2 3 2 2 8 2 2 5" xfId="17200" xr:uid="{00000000-0005-0000-0000-000033430000}"/>
    <cellStyle name="Normal 2 3 2 2 8 2 2 6" xfId="17201" xr:uid="{00000000-0005-0000-0000-000034430000}"/>
    <cellStyle name="Normal 2 3 2 2 8 2 3" xfId="17202" xr:uid="{00000000-0005-0000-0000-000035430000}"/>
    <cellStyle name="Normal 2 3 2 2 8 2 4" xfId="17203" xr:uid="{00000000-0005-0000-0000-000036430000}"/>
    <cellStyle name="Normal 2 3 2 2 8 2 5" xfId="17204" xr:uid="{00000000-0005-0000-0000-000037430000}"/>
    <cellStyle name="Normal 2 3 2 2 8 2 6" xfId="17205" xr:uid="{00000000-0005-0000-0000-000038430000}"/>
    <cellStyle name="Normal 2 3 2 2 8 2 7" xfId="17206" xr:uid="{00000000-0005-0000-0000-000039430000}"/>
    <cellStyle name="Normal 2 3 2 2 8 2 8" xfId="17207" xr:uid="{00000000-0005-0000-0000-00003A430000}"/>
    <cellStyle name="Normal 2 3 2 2 8 2 9" xfId="17208" xr:uid="{00000000-0005-0000-0000-00003B430000}"/>
    <cellStyle name="Normal 2 3 2 2 8 3" xfId="17209" xr:uid="{00000000-0005-0000-0000-00003C430000}"/>
    <cellStyle name="Normal 2 3 2 2 8 3 2" xfId="17210" xr:uid="{00000000-0005-0000-0000-00003D430000}"/>
    <cellStyle name="Normal 2 3 2 2 8 3 2 2" xfId="17211" xr:uid="{00000000-0005-0000-0000-00003E430000}"/>
    <cellStyle name="Normal 2 3 2 2 8 3 2 3" xfId="17212" xr:uid="{00000000-0005-0000-0000-00003F430000}"/>
    <cellStyle name="Normal 2 3 2 2 8 3 2 4" xfId="17213" xr:uid="{00000000-0005-0000-0000-000040430000}"/>
    <cellStyle name="Normal 2 3 2 2 8 3 2 5" xfId="17214" xr:uid="{00000000-0005-0000-0000-000041430000}"/>
    <cellStyle name="Normal 2 3 2 2 8 3 2 6" xfId="17215" xr:uid="{00000000-0005-0000-0000-000042430000}"/>
    <cellStyle name="Normal 2 3 2 2 8 3 3" xfId="17216" xr:uid="{00000000-0005-0000-0000-000043430000}"/>
    <cellStyle name="Normal 2 3 2 2 8 3 4" xfId="17217" xr:uid="{00000000-0005-0000-0000-000044430000}"/>
    <cellStyle name="Normal 2 3 2 2 8 3 5" xfId="17218" xr:uid="{00000000-0005-0000-0000-000045430000}"/>
    <cellStyle name="Normal 2 3 2 2 8 3 6" xfId="17219" xr:uid="{00000000-0005-0000-0000-000046430000}"/>
    <cellStyle name="Normal 2 3 2 2 8 4" xfId="17220" xr:uid="{00000000-0005-0000-0000-000047430000}"/>
    <cellStyle name="Normal 2 3 2 2 8 5" xfId="17221" xr:uid="{00000000-0005-0000-0000-000048430000}"/>
    <cellStyle name="Normal 2 3 2 2 8 6" xfId="17222" xr:uid="{00000000-0005-0000-0000-000049430000}"/>
    <cellStyle name="Normal 2 3 2 2 8 7" xfId="17223" xr:uid="{00000000-0005-0000-0000-00004A430000}"/>
    <cellStyle name="Normal 2 3 2 2 8 8" xfId="17224" xr:uid="{00000000-0005-0000-0000-00004B430000}"/>
    <cellStyle name="Normal 2 3 2 2 8 9" xfId="17225" xr:uid="{00000000-0005-0000-0000-00004C430000}"/>
    <cellStyle name="Normal 2 3 2 2 9" xfId="17226" xr:uid="{00000000-0005-0000-0000-00004D430000}"/>
    <cellStyle name="Normal 2 3 2 2 9 2" xfId="17227" xr:uid="{00000000-0005-0000-0000-00004E430000}"/>
    <cellStyle name="Normal 2 3 2 2 9 3" xfId="17228" xr:uid="{00000000-0005-0000-0000-00004F430000}"/>
    <cellStyle name="Normal 2 3 2 2 9 4" xfId="17229" xr:uid="{00000000-0005-0000-0000-000050430000}"/>
    <cellStyle name="Normal 2 3 2 2 9 5" xfId="17230" xr:uid="{00000000-0005-0000-0000-000051430000}"/>
    <cellStyle name="Normal 2 3 2 2 9 6" xfId="17231" xr:uid="{00000000-0005-0000-0000-000052430000}"/>
    <cellStyle name="Normal 2 3 2 20" xfId="17232" xr:uid="{00000000-0005-0000-0000-000053430000}"/>
    <cellStyle name="Normal 2 3 2 20 2" xfId="17233" xr:uid="{00000000-0005-0000-0000-000054430000}"/>
    <cellStyle name="Normal 2 3 2 21" xfId="17234" xr:uid="{00000000-0005-0000-0000-000055430000}"/>
    <cellStyle name="Normal 2 3 2 21 2" xfId="17235" xr:uid="{00000000-0005-0000-0000-000056430000}"/>
    <cellStyle name="Normal 2 3 2 22" xfId="17236" xr:uid="{00000000-0005-0000-0000-000057430000}"/>
    <cellStyle name="Normal 2 3 2 23" xfId="17237" xr:uid="{00000000-0005-0000-0000-000058430000}"/>
    <cellStyle name="Normal 2 3 2 24" xfId="17238" xr:uid="{00000000-0005-0000-0000-000059430000}"/>
    <cellStyle name="Normal 2 3 2 25" xfId="17239" xr:uid="{00000000-0005-0000-0000-00005A430000}"/>
    <cellStyle name="Normal 2 3 2 26" xfId="17240" xr:uid="{00000000-0005-0000-0000-00005B430000}"/>
    <cellStyle name="Normal 2 3 2 27" xfId="17241" xr:uid="{00000000-0005-0000-0000-00005C430000}"/>
    <cellStyle name="Normal 2 3 2 28" xfId="17242" xr:uid="{00000000-0005-0000-0000-00005D430000}"/>
    <cellStyle name="Normal 2 3 2 28 2" xfId="17243" xr:uid="{00000000-0005-0000-0000-00005E430000}"/>
    <cellStyle name="Normal 2 3 2 28 2 2" xfId="17244" xr:uid="{00000000-0005-0000-0000-00005F430000}"/>
    <cellStyle name="Normal 2 3 2 28 2 2 2" xfId="17245" xr:uid="{00000000-0005-0000-0000-000060430000}"/>
    <cellStyle name="Normal 2 3 2 28 3" xfId="17246" xr:uid="{00000000-0005-0000-0000-000061430000}"/>
    <cellStyle name="Normal 2 3 2 28 4" xfId="17247" xr:uid="{00000000-0005-0000-0000-000062430000}"/>
    <cellStyle name="Normal 2 3 2 28 5" xfId="17248" xr:uid="{00000000-0005-0000-0000-000063430000}"/>
    <cellStyle name="Normal 2 3 2 28 6" xfId="17249" xr:uid="{00000000-0005-0000-0000-000064430000}"/>
    <cellStyle name="Normal 2 3 2 29" xfId="17250" xr:uid="{00000000-0005-0000-0000-000065430000}"/>
    <cellStyle name="Normal 2 3 2 29 2" xfId="17251" xr:uid="{00000000-0005-0000-0000-000066430000}"/>
    <cellStyle name="Normal 2 3 2 29 2 2" xfId="17252" xr:uid="{00000000-0005-0000-0000-000067430000}"/>
    <cellStyle name="Normal 2 3 2 3" xfId="17253" xr:uid="{00000000-0005-0000-0000-000068430000}"/>
    <cellStyle name="Normal 2 3 2 3 10" xfId="17254" xr:uid="{00000000-0005-0000-0000-000069430000}"/>
    <cellStyle name="Normal 2 3 2 3 11" xfId="17255" xr:uid="{00000000-0005-0000-0000-00006A430000}"/>
    <cellStyle name="Normal 2 3 2 3 12" xfId="17256" xr:uid="{00000000-0005-0000-0000-00006B430000}"/>
    <cellStyle name="Normal 2 3 2 3 13" xfId="17257" xr:uid="{00000000-0005-0000-0000-00006C430000}"/>
    <cellStyle name="Normal 2 3 2 3 14" xfId="17258" xr:uid="{00000000-0005-0000-0000-00006D430000}"/>
    <cellStyle name="Normal 2 3 2 3 15" xfId="17259" xr:uid="{00000000-0005-0000-0000-00006E430000}"/>
    <cellStyle name="Normal 2 3 2 3 16" xfId="17260" xr:uid="{00000000-0005-0000-0000-00006F430000}"/>
    <cellStyle name="Normal 2 3 2 3 17" xfId="17261" xr:uid="{00000000-0005-0000-0000-000070430000}"/>
    <cellStyle name="Normal 2 3 2 3 18" xfId="17262" xr:uid="{00000000-0005-0000-0000-000071430000}"/>
    <cellStyle name="Normal 2 3 2 3 19" xfId="17263" xr:uid="{00000000-0005-0000-0000-000072430000}"/>
    <cellStyle name="Normal 2 3 2 3 2" xfId="17264" xr:uid="{00000000-0005-0000-0000-000073430000}"/>
    <cellStyle name="Normal 2 3 2 3 2 10" xfId="17265" xr:uid="{00000000-0005-0000-0000-000074430000}"/>
    <cellStyle name="Normal 2 3 2 3 2 11" xfId="17266" xr:uid="{00000000-0005-0000-0000-000075430000}"/>
    <cellStyle name="Normal 2 3 2 3 2 12" xfId="17267" xr:uid="{00000000-0005-0000-0000-000076430000}"/>
    <cellStyle name="Normal 2 3 2 3 2 13" xfId="17268" xr:uid="{00000000-0005-0000-0000-000077430000}"/>
    <cellStyle name="Normal 2 3 2 3 2 14" xfId="17269" xr:uid="{00000000-0005-0000-0000-000078430000}"/>
    <cellStyle name="Normal 2 3 2 3 2 15" xfId="17270" xr:uid="{00000000-0005-0000-0000-000079430000}"/>
    <cellStyle name="Normal 2 3 2 3 2 16" xfId="17271" xr:uid="{00000000-0005-0000-0000-00007A430000}"/>
    <cellStyle name="Normal 2 3 2 3 2 17" xfId="17272" xr:uid="{00000000-0005-0000-0000-00007B430000}"/>
    <cellStyle name="Normal 2 3 2 3 2 2" xfId="17273" xr:uid="{00000000-0005-0000-0000-00007C430000}"/>
    <cellStyle name="Normal 2 3 2 3 2 2 2" xfId="17274" xr:uid="{00000000-0005-0000-0000-00007D430000}"/>
    <cellStyle name="Normal 2 3 2 3 2 2 2 2" xfId="17275" xr:uid="{00000000-0005-0000-0000-00007E430000}"/>
    <cellStyle name="Normal 2 3 2 3 2 2 2 3" xfId="17276" xr:uid="{00000000-0005-0000-0000-00007F430000}"/>
    <cellStyle name="Normal 2 3 2 3 2 2 2 4" xfId="17277" xr:uid="{00000000-0005-0000-0000-000080430000}"/>
    <cellStyle name="Normal 2 3 2 3 2 2 2 5" xfId="17278" xr:uid="{00000000-0005-0000-0000-000081430000}"/>
    <cellStyle name="Normal 2 3 2 3 2 2 2 6" xfId="17279" xr:uid="{00000000-0005-0000-0000-000082430000}"/>
    <cellStyle name="Normal 2 3 2 3 2 2 2 7" xfId="17280" xr:uid="{00000000-0005-0000-0000-000083430000}"/>
    <cellStyle name="Normal 2 3 2 3 2 2 2 8" xfId="17281" xr:uid="{00000000-0005-0000-0000-000084430000}"/>
    <cellStyle name="Normal 2 3 2 3 2 2 2 9" xfId="17282" xr:uid="{00000000-0005-0000-0000-000085430000}"/>
    <cellStyle name="Normal 2 3 2 3 2 2 3" xfId="17283" xr:uid="{00000000-0005-0000-0000-000086430000}"/>
    <cellStyle name="Normal 2 3 2 3 2 2 4" xfId="17284" xr:uid="{00000000-0005-0000-0000-000087430000}"/>
    <cellStyle name="Normal 2 3 2 3 2 2 5" xfId="17285" xr:uid="{00000000-0005-0000-0000-000088430000}"/>
    <cellStyle name="Normal 2 3 2 3 2 2 6" xfId="17286" xr:uid="{00000000-0005-0000-0000-000089430000}"/>
    <cellStyle name="Normal 2 3 2 3 2 2 7" xfId="17287" xr:uid="{00000000-0005-0000-0000-00008A430000}"/>
    <cellStyle name="Normal 2 3 2 3 2 2 8" xfId="17288" xr:uid="{00000000-0005-0000-0000-00008B430000}"/>
    <cellStyle name="Normal 2 3 2 3 2 2 9" xfId="17289" xr:uid="{00000000-0005-0000-0000-00008C430000}"/>
    <cellStyle name="Normal 2 3 2 3 2 3" xfId="17290" xr:uid="{00000000-0005-0000-0000-00008D430000}"/>
    <cellStyle name="Normal 2 3 2 3 2 4" xfId="17291" xr:uid="{00000000-0005-0000-0000-00008E430000}"/>
    <cellStyle name="Normal 2 3 2 3 2 5" xfId="17292" xr:uid="{00000000-0005-0000-0000-00008F430000}"/>
    <cellStyle name="Normal 2 3 2 3 2 6" xfId="17293" xr:uid="{00000000-0005-0000-0000-000090430000}"/>
    <cellStyle name="Normal 2 3 2 3 2 7" xfId="17294" xr:uid="{00000000-0005-0000-0000-000091430000}"/>
    <cellStyle name="Normal 2 3 2 3 2 8" xfId="17295" xr:uid="{00000000-0005-0000-0000-000092430000}"/>
    <cellStyle name="Normal 2 3 2 3 2 9" xfId="17296" xr:uid="{00000000-0005-0000-0000-000093430000}"/>
    <cellStyle name="Normal 2 3 2 3 20" xfId="17297" xr:uid="{00000000-0005-0000-0000-000094430000}"/>
    <cellStyle name="Normal 2 3 2 3 21" xfId="17298" xr:uid="{00000000-0005-0000-0000-000095430000}"/>
    <cellStyle name="Normal 2 3 2 3 22" xfId="17299" xr:uid="{00000000-0005-0000-0000-000096430000}"/>
    <cellStyle name="Normal 2 3 2 3 3" xfId="17300" xr:uid="{00000000-0005-0000-0000-000097430000}"/>
    <cellStyle name="Normal 2 3 2 3 3 2" xfId="17301" xr:uid="{00000000-0005-0000-0000-000098430000}"/>
    <cellStyle name="Normal 2 3 2 3 3 2 2" xfId="17302" xr:uid="{00000000-0005-0000-0000-000099430000}"/>
    <cellStyle name="Normal 2 3 2 3 3 2 3" xfId="17303" xr:uid="{00000000-0005-0000-0000-00009A430000}"/>
    <cellStyle name="Normal 2 3 2 3 3 2 4" xfId="17304" xr:uid="{00000000-0005-0000-0000-00009B430000}"/>
    <cellStyle name="Normal 2 3 2 3 3 2 5" xfId="17305" xr:uid="{00000000-0005-0000-0000-00009C430000}"/>
    <cellStyle name="Normal 2 3 2 3 3 2 6" xfId="17306" xr:uid="{00000000-0005-0000-0000-00009D430000}"/>
    <cellStyle name="Normal 2 3 2 3 3 2 7" xfId="17307" xr:uid="{00000000-0005-0000-0000-00009E430000}"/>
    <cellStyle name="Normal 2 3 2 3 3 2 8" xfId="17308" xr:uid="{00000000-0005-0000-0000-00009F430000}"/>
    <cellStyle name="Normal 2 3 2 3 3 2 9" xfId="17309" xr:uid="{00000000-0005-0000-0000-0000A0430000}"/>
    <cellStyle name="Normal 2 3 2 3 3 3" xfId="17310" xr:uid="{00000000-0005-0000-0000-0000A1430000}"/>
    <cellStyle name="Normal 2 3 2 3 3 4" xfId="17311" xr:uid="{00000000-0005-0000-0000-0000A2430000}"/>
    <cellStyle name="Normal 2 3 2 3 3 5" xfId="17312" xr:uid="{00000000-0005-0000-0000-0000A3430000}"/>
    <cellStyle name="Normal 2 3 2 3 3 6" xfId="17313" xr:uid="{00000000-0005-0000-0000-0000A4430000}"/>
    <cellStyle name="Normal 2 3 2 3 3 7" xfId="17314" xr:uid="{00000000-0005-0000-0000-0000A5430000}"/>
    <cellStyle name="Normal 2 3 2 3 3 8" xfId="17315" xr:uid="{00000000-0005-0000-0000-0000A6430000}"/>
    <cellStyle name="Normal 2 3 2 3 3 9" xfId="17316" xr:uid="{00000000-0005-0000-0000-0000A7430000}"/>
    <cellStyle name="Normal 2 3 2 3 4" xfId="17317" xr:uid="{00000000-0005-0000-0000-0000A8430000}"/>
    <cellStyle name="Normal 2 3 2 3 5" xfId="17318" xr:uid="{00000000-0005-0000-0000-0000A9430000}"/>
    <cellStyle name="Normal 2 3 2 3 6" xfId="17319" xr:uid="{00000000-0005-0000-0000-0000AA430000}"/>
    <cellStyle name="Normal 2 3 2 3 7" xfId="17320" xr:uid="{00000000-0005-0000-0000-0000AB430000}"/>
    <cellStyle name="Normal 2 3 2 3 8" xfId="17321" xr:uid="{00000000-0005-0000-0000-0000AC430000}"/>
    <cellStyle name="Normal 2 3 2 3 9" xfId="17322" xr:uid="{00000000-0005-0000-0000-0000AD430000}"/>
    <cellStyle name="Normal 2 3 2 30" xfId="17323" xr:uid="{00000000-0005-0000-0000-0000AE430000}"/>
    <cellStyle name="Normal 2 3 2 31" xfId="17324" xr:uid="{00000000-0005-0000-0000-0000AF430000}"/>
    <cellStyle name="Normal 2 3 2 32" xfId="17325" xr:uid="{00000000-0005-0000-0000-0000B0430000}"/>
    <cellStyle name="Normal 2 3 2 33" xfId="17326" xr:uid="{00000000-0005-0000-0000-0000B1430000}"/>
    <cellStyle name="Normal 2 3 2 34" xfId="17327" xr:uid="{00000000-0005-0000-0000-0000B2430000}"/>
    <cellStyle name="Normal 2 3 2 35" xfId="17328" xr:uid="{00000000-0005-0000-0000-0000B3430000}"/>
    <cellStyle name="Normal 2 3 2 36" xfId="17329" xr:uid="{00000000-0005-0000-0000-0000B4430000}"/>
    <cellStyle name="Normal 2 3 2 37" xfId="17330" xr:uid="{00000000-0005-0000-0000-0000B5430000}"/>
    <cellStyle name="Normal 2 3 2 38" xfId="17331" xr:uid="{00000000-0005-0000-0000-0000B6430000}"/>
    <cellStyle name="Normal 2 3 2 38 10" xfId="17332" xr:uid="{00000000-0005-0000-0000-0000B7430000}"/>
    <cellStyle name="Normal 2 3 2 38 11" xfId="17333" xr:uid="{00000000-0005-0000-0000-0000B8430000}"/>
    <cellStyle name="Normal 2 3 2 38 12" xfId="17334" xr:uid="{00000000-0005-0000-0000-0000B9430000}"/>
    <cellStyle name="Normal 2 3 2 38 13" xfId="17335" xr:uid="{00000000-0005-0000-0000-0000BA430000}"/>
    <cellStyle name="Normal 2 3 2 38 14" xfId="17336" xr:uid="{00000000-0005-0000-0000-0000BB430000}"/>
    <cellStyle name="Normal 2 3 2 38 15" xfId="17337" xr:uid="{00000000-0005-0000-0000-0000BC430000}"/>
    <cellStyle name="Normal 2 3 2 38 16" xfId="17338" xr:uid="{00000000-0005-0000-0000-0000BD430000}"/>
    <cellStyle name="Normal 2 3 2 38 2" xfId="17339" xr:uid="{00000000-0005-0000-0000-0000BE430000}"/>
    <cellStyle name="Normal 2 3 2 38 3" xfId="17340" xr:uid="{00000000-0005-0000-0000-0000BF430000}"/>
    <cellStyle name="Normal 2 3 2 38 4" xfId="17341" xr:uid="{00000000-0005-0000-0000-0000C0430000}"/>
    <cellStyle name="Normal 2 3 2 38 5" xfId="17342" xr:uid="{00000000-0005-0000-0000-0000C1430000}"/>
    <cellStyle name="Normal 2 3 2 38 6" xfId="17343" xr:uid="{00000000-0005-0000-0000-0000C2430000}"/>
    <cellStyle name="Normal 2 3 2 38 7" xfId="17344" xr:uid="{00000000-0005-0000-0000-0000C3430000}"/>
    <cellStyle name="Normal 2 3 2 38 8" xfId="17345" xr:uid="{00000000-0005-0000-0000-0000C4430000}"/>
    <cellStyle name="Normal 2 3 2 38 9" xfId="17346" xr:uid="{00000000-0005-0000-0000-0000C5430000}"/>
    <cellStyle name="Normal 2 3 2 39" xfId="17347" xr:uid="{00000000-0005-0000-0000-0000C6430000}"/>
    <cellStyle name="Normal 2 3 2 4" xfId="17348" xr:uid="{00000000-0005-0000-0000-0000C7430000}"/>
    <cellStyle name="Normal 2 3 2 4 2" xfId="17349" xr:uid="{00000000-0005-0000-0000-0000C8430000}"/>
    <cellStyle name="Normal 2 3 2 4 3" xfId="17350" xr:uid="{00000000-0005-0000-0000-0000C9430000}"/>
    <cellStyle name="Normal 2 3 2 4 4" xfId="17351" xr:uid="{00000000-0005-0000-0000-0000CA430000}"/>
    <cellStyle name="Normal 2 3 2 4 5" xfId="17352" xr:uid="{00000000-0005-0000-0000-0000CB430000}"/>
    <cellStyle name="Normal 2 3 2 4 6" xfId="17353" xr:uid="{00000000-0005-0000-0000-0000CC430000}"/>
    <cellStyle name="Normal 2 3 2 40" xfId="17354" xr:uid="{00000000-0005-0000-0000-0000CD430000}"/>
    <cellStyle name="Normal 2 3 2 41" xfId="17355" xr:uid="{00000000-0005-0000-0000-0000CE430000}"/>
    <cellStyle name="Normal 2 3 2 42" xfId="17356" xr:uid="{00000000-0005-0000-0000-0000CF430000}"/>
    <cellStyle name="Normal 2 3 2 43" xfId="17357" xr:uid="{00000000-0005-0000-0000-0000D0430000}"/>
    <cellStyle name="Normal 2 3 2 44" xfId="17358" xr:uid="{00000000-0005-0000-0000-0000D1430000}"/>
    <cellStyle name="Normal 2 3 2 45" xfId="17359" xr:uid="{00000000-0005-0000-0000-0000D2430000}"/>
    <cellStyle name="Normal 2 3 2 45 2" xfId="17360" xr:uid="{00000000-0005-0000-0000-0000D3430000}"/>
    <cellStyle name="Normal 2 3 2 45 3" xfId="17361" xr:uid="{00000000-0005-0000-0000-0000D4430000}"/>
    <cellStyle name="Normal 2 3 2 45 4" xfId="17362" xr:uid="{00000000-0005-0000-0000-0000D5430000}"/>
    <cellStyle name="Normal 2 3 2 45 5" xfId="17363" xr:uid="{00000000-0005-0000-0000-0000D6430000}"/>
    <cellStyle name="Normal 2 3 2 46" xfId="17364" xr:uid="{00000000-0005-0000-0000-0000D7430000}"/>
    <cellStyle name="Normal 2 3 2 47" xfId="17365" xr:uid="{00000000-0005-0000-0000-0000D8430000}"/>
    <cellStyle name="Normal 2 3 2 48" xfId="17366" xr:uid="{00000000-0005-0000-0000-0000D9430000}"/>
    <cellStyle name="Normal 2 3 2 49" xfId="17367" xr:uid="{00000000-0005-0000-0000-0000DA430000}"/>
    <cellStyle name="Normal 2 3 2 5" xfId="17368" xr:uid="{00000000-0005-0000-0000-0000DB430000}"/>
    <cellStyle name="Normal 2 3 2 5 10" xfId="17369" xr:uid="{00000000-0005-0000-0000-0000DC430000}"/>
    <cellStyle name="Normal 2 3 2 5 11" xfId="17370" xr:uid="{00000000-0005-0000-0000-0000DD430000}"/>
    <cellStyle name="Normal 2 3 2 5 12" xfId="17371" xr:uid="{00000000-0005-0000-0000-0000DE430000}"/>
    <cellStyle name="Normal 2 3 2 5 13" xfId="17372" xr:uid="{00000000-0005-0000-0000-0000DF430000}"/>
    <cellStyle name="Normal 2 3 2 5 14" xfId="17373" xr:uid="{00000000-0005-0000-0000-0000E0430000}"/>
    <cellStyle name="Normal 2 3 2 5 15" xfId="17374" xr:uid="{00000000-0005-0000-0000-0000E1430000}"/>
    <cellStyle name="Normal 2 3 2 5 16" xfId="17375" xr:uid="{00000000-0005-0000-0000-0000E2430000}"/>
    <cellStyle name="Normal 2 3 2 5 17" xfId="17376" xr:uid="{00000000-0005-0000-0000-0000E3430000}"/>
    <cellStyle name="Normal 2 3 2 5 18" xfId="17377" xr:uid="{00000000-0005-0000-0000-0000E4430000}"/>
    <cellStyle name="Normal 2 3 2 5 19" xfId="17378" xr:uid="{00000000-0005-0000-0000-0000E5430000}"/>
    <cellStyle name="Normal 2 3 2 5 2" xfId="17379" xr:uid="{00000000-0005-0000-0000-0000E6430000}"/>
    <cellStyle name="Normal 2 3 2 5 2 10" xfId="17380" xr:uid="{00000000-0005-0000-0000-0000E7430000}"/>
    <cellStyle name="Normal 2 3 2 5 2 11" xfId="17381" xr:uid="{00000000-0005-0000-0000-0000E8430000}"/>
    <cellStyle name="Normal 2 3 2 5 2 12" xfId="17382" xr:uid="{00000000-0005-0000-0000-0000E9430000}"/>
    <cellStyle name="Normal 2 3 2 5 2 13" xfId="17383" xr:uid="{00000000-0005-0000-0000-0000EA430000}"/>
    <cellStyle name="Normal 2 3 2 5 2 14" xfId="17384" xr:uid="{00000000-0005-0000-0000-0000EB430000}"/>
    <cellStyle name="Normal 2 3 2 5 2 15" xfId="17385" xr:uid="{00000000-0005-0000-0000-0000EC430000}"/>
    <cellStyle name="Normal 2 3 2 5 2 2" xfId="17386" xr:uid="{00000000-0005-0000-0000-0000ED430000}"/>
    <cellStyle name="Normal 2 3 2 5 2 2 10" xfId="17387" xr:uid="{00000000-0005-0000-0000-0000EE430000}"/>
    <cellStyle name="Normal 2 3 2 5 2 2 11" xfId="17388" xr:uid="{00000000-0005-0000-0000-0000EF430000}"/>
    <cellStyle name="Normal 2 3 2 5 2 2 12" xfId="17389" xr:uid="{00000000-0005-0000-0000-0000F0430000}"/>
    <cellStyle name="Normal 2 3 2 5 2 2 2" xfId="17390" xr:uid="{00000000-0005-0000-0000-0000F1430000}"/>
    <cellStyle name="Normal 2 3 2 5 2 2 2 10" xfId="17391" xr:uid="{00000000-0005-0000-0000-0000F2430000}"/>
    <cellStyle name="Normal 2 3 2 5 2 2 2 11" xfId="17392" xr:uid="{00000000-0005-0000-0000-0000F3430000}"/>
    <cellStyle name="Normal 2 3 2 5 2 2 2 12" xfId="17393" xr:uid="{00000000-0005-0000-0000-0000F4430000}"/>
    <cellStyle name="Normal 2 3 2 5 2 2 2 2" xfId="17394" xr:uid="{00000000-0005-0000-0000-0000F5430000}"/>
    <cellStyle name="Normal 2 3 2 5 2 2 2 2 2" xfId="17395" xr:uid="{00000000-0005-0000-0000-0000F6430000}"/>
    <cellStyle name="Normal 2 3 2 5 2 2 2 2 2 2" xfId="17396" xr:uid="{00000000-0005-0000-0000-0000F7430000}"/>
    <cellStyle name="Normal 2 3 2 5 2 2 2 2 2 2 2" xfId="17397" xr:uid="{00000000-0005-0000-0000-0000F8430000}"/>
    <cellStyle name="Normal 2 3 2 5 2 2 2 2 2 2 2 2" xfId="17398" xr:uid="{00000000-0005-0000-0000-0000F9430000}"/>
    <cellStyle name="Normal 2 3 2 5 2 2 2 2 2 2 2 3" xfId="17399" xr:uid="{00000000-0005-0000-0000-0000FA430000}"/>
    <cellStyle name="Normal 2 3 2 5 2 2 2 2 2 2 2 4" xfId="17400" xr:uid="{00000000-0005-0000-0000-0000FB430000}"/>
    <cellStyle name="Normal 2 3 2 5 2 2 2 2 2 2 2 5" xfId="17401" xr:uid="{00000000-0005-0000-0000-0000FC430000}"/>
    <cellStyle name="Normal 2 3 2 5 2 2 2 2 2 2 2 6" xfId="17402" xr:uid="{00000000-0005-0000-0000-0000FD430000}"/>
    <cellStyle name="Normal 2 3 2 5 2 2 2 2 2 2 3" xfId="17403" xr:uid="{00000000-0005-0000-0000-0000FE430000}"/>
    <cellStyle name="Normal 2 3 2 5 2 2 2 2 2 2 4" xfId="17404" xr:uid="{00000000-0005-0000-0000-0000FF430000}"/>
    <cellStyle name="Normal 2 3 2 5 2 2 2 2 2 2 5" xfId="17405" xr:uid="{00000000-0005-0000-0000-000000440000}"/>
    <cellStyle name="Normal 2 3 2 5 2 2 2 2 2 2 6" xfId="17406" xr:uid="{00000000-0005-0000-0000-000001440000}"/>
    <cellStyle name="Normal 2 3 2 5 2 2 2 2 2 3" xfId="17407" xr:uid="{00000000-0005-0000-0000-000002440000}"/>
    <cellStyle name="Normal 2 3 2 5 2 2 2 2 2 4" xfId="17408" xr:uid="{00000000-0005-0000-0000-000003440000}"/>
    <cellStyle name="Normal 2 3 2 5 2 2 2 2 2 5" xfId="17409" xr:uid="{00000000-0005-0000-0000-000004440000}"/>
    <cellStyle name="Normal 2 3 2 5 2 2 2 2 2 6" xfId="17410" xr:uid="{00000000-0005-0000-0000-000005440000}"/>
    <cellStyle name="Normal 2 3 2 5 2 2 2 2 2 7" xfId="17411" xr:uid="{00000000-0005-0000-0000-000006440000}"/>
    <cellStyle name="Normal 2 3 2 5 2 2 2 2 2 8" xfId="17412" xr:uid="{00000000-0005-0000-0000-000007440000}"/>
    <cellStyle name="Normal 2 3 2 5 2 2 2 2 2 9" xfId="17413" xr:uid="{00000000-0005-0000-0000-000008440000}"/>
    <cellStyle name="Normal 2 3 2 5 2 2 2 2 3" xfId="17414" xr:uid="{00000000-0005-0000-0000-000009440000}"/>
    <cellStyle name="Normal 2 3 2 5 2 2 2 2 3 2" xfId="17415" xr:uid="{00000000-0005-0000-0000-00000A440000}"/>
    <cellStyle name="Normal 2 3 2 5 2 2 2 2 3 2 2" xfId="17416" xr:uid="{00000000-0005-0000-0000-00000B440000}"/>
    <cellStyle name="Normal 2 3 2 5 2 2 2 2 3 2 3" xfId="17417" xr:uid="{00000000-0005-0000-0000-00000C440000}"/>
    <cellStyle name="Normal 2 3 2 5 2 2 2 2 3 2 4" xfId="17418" xr:uid="{00000000-0005-0000-0000-00000D440000}"/>
    <cellStyle name="Normal 2 3 2 5 2 2 2 2 3 2 5" xfId="17419" xr:uid="{00000000-0005-0000-0000-00000E440000}"/>
    <cellStyle name="Normal 2 3 2 5 2 2 2 2 3 2 6" xfId="17420" xr:uid="{00000000-0005-0000-0000-00000F440000}"/>
    <cellStyle name="Normal 2 3 2 5 2 2 2 2 3 3" xfId="17421" xr:uid="{00000000-0005-0000-0000-000010440000}"/>
    <cellStyle name="Normal 2 3 2 5 2 2 2 2 3 4" xfId="17422" xr:uid="{00000000-0005-0000-0000-000011440000}"/>
    <cellStyle name="Normal 2 3 2 5 2 2 2 2 3 5" xfId="17423" xr:uid="{00000000-0005-0000-0000-000012440000}"/>
    <cellStyle name="Normal 2 3 2 5 2 2 2 2 3 6" xfId="17424" xr:uid="{00000000-0005-0000-0000-000013440000}"/>
    <cellStyle name="Normal 2 3 2 5 2 2 2 2 4" xfId="17425" xr:uid="{00000000-0005-0000-0000-000014440000}"/>
    <cellStyle name="Normal 2 3 2 5 2 2 2 2 5" xfId="17426" xr:uid="{00000000-0005-0000-0000-000015440000}"/>
    <cellStyle name="Normal 2 3 2 5 2 2 2 2 6" xfId="17427" xr:uid="{00000000-0005-0000-0000-000016440000}"/>
    <cellStyle name="Normal 2 3 2 5 2 2 2 2 7" xfId="17428" xr:uid="{00000000-0005-0000-0000-000017440000}"/>
    <cellStyle name="Normal 2 3 2 5 2 2 2 2 8" xfId="17429" xr:uid="{00000000-0005-0000-0000-000018440000}"/>
    <cellStyle name="Normal 2 3 2 5 2 2 2 2 9" xfId="17430" xr:uid="{00000000-0005-0000-0000-000019440000}"/>
    <cellStyle name="Normal 2 3 2 5 2 2 2 3" xfId="17431" xr:uid="{00000000-0005-0000-0000-00001A440000}"/>
    <cellStyle name="Normal 2 3 2 5 2 2 2 4" xfId="17432" xr:uid="{00000000-0005-0000-0000-00001B440000}"/>
    <cellStyle name="Normal 2 3 2 5 2 2 2 5" xfId="17433" xr:uid="{00000000-0005-0000-0000-00001C440000}"/>
    <cellStyle name="Normal 2 3 2 5 2 2 2 5 2" xfId="17434" xr:uid="{00000000-0005-0000-0000-00001D440000}"/>
    <cellStyle name="Normal 2 3 2 5 2 2 2 5 2 2" xfId="17435" xr:uid="{00000000-0005-0000-0000-00001E440000}"/>
    <cellStyle name="Normal 2 3 2 5 2 2 2 5 2 3" xfId="17436" xr:uid="{00000000-0005-0000-0000-00001F440000}"/>
    <cellStyle name="Normal 2 3 2 5 2 2 2 5 2 4" xfId="17437" xr:uid="{00000000-0005-0000-0000-000020440000}"/>
    <cellStyle name="Normal 2 3 2 5 2 2 2 5 2 5" xfId="17438" xr:uid="{00000000-0005-0000-0000-000021440000}"/>
    <cellStyle name="Normal 2 3 2 5 2 2 2 5 2 6" xfId="17439" xr:uid="{00000000-0005-0000-0000-000022440000}"/>
    <cellStyle name="Normal 2 3 2 5 2 2 2 5 3" xfId="17440" xr:uid="{00000000-0005-0000-0000-000023440000}"/>
    <cellStyle name="Normal 2 3 2 5 2 2 2 5 4" xfId="17441" xr:uid="{00000000-0005-0000-0000-000024440000}"/>
    <cellStyle name="Normal 2 3 2 5 2 2 2 5 5" xfId="17442" xr:uid="{00000000-0005-0000-0000-000025440000}"/>
    <cellStyle name="Normal 2 3 2 5 2 2 2 5 6" xfId="17443" xr:uid="{00000000-0005-0000-0000-000026440000}"/>
    <cellStyle name="Normal 2 3 2 5 2 2 2 6" xfId="17444" xr:uid="{00000000-0005-0000-0000-000027440000}"/>
    <cellStyle name="Normal 2 3 2 5 2 2 2 7" xfId="17445" xr:uid="{00000000-0005-0000-0000-000028440000}"/>
    <cellStyle name="Normal 2 3 2 5 2 2 2 8" xfId="17446" xr:uid="{00000000-0005-0000-0000-000029440000}"/>
    <cellStyle name="Normal 2 3 2 5 2 2 2 9" xfId="17447" xr:uid="{00000000-0005-0000-0000-00002A440000}"/>
    <cellStyle name="Normal 2 3 2 5 2 2 3" xfId="17448" xr:uid="{00000000-0005-0000-0000-00002B440000}"/>
    <cellStyle name="Normal 2 3 2 5 2 2 3 2" xfId="17449" xr:uid="{00000000-0005-0000-0000-00002C440000}"/>
    <cellStyle name="Normal 2 3 2 5 2 2 3 2 2" xfId="17450" xr:uid="{00000000-0005-0000-0000-00002D440000}"/>
    <cellStyle name="Normal 2 3 2 5 2 2 3 2 2 2" xfId="17451" xr:uid="{00000000-0005-0000-0000-00002E440000}"/>
    <cellStyle name="Normal 2 3 2 5 2 2 3 2 2 2 2" xfId="17452" xr:uid="{00000000-0005-0000-0000-00002F440000}"/>
    <cellStyle name="Normal 2 3 2 5 2 2 3 2 2 2 3" xfId="17453" xr:uid="{00000000-0005-0000-0000-000030440000}"/>
    <cellStyle name="Normal 2 3 2 5 2 2 3 2 2 2 4" xfId="17454" xr:uid="{00000000-0005-0000-0000-000031440000}"/>
    <cellStyle name="Normal 2 3 2 5 2 2 3 2 2 2 5" xfId="17455" xr:uid="{00000000-0005-0000-0000-000032440000}"/>
    <cellStyle name="Normal 2 3 2 5 2 2 3 2 2 2 6" xfId="17456" xr:uid="{00000000-0005-0000-0000-000033440000}"/>
    <cellStyle name="Normal 2 3 2 5 2 2 3 2 2 3" xfId="17457" xr:uid="{00000000-0005-0000-0000-000034440000}"/>
    <cellStyle name="Normal 2 3 2 5 2 2 3 2 2 4" xfId="17458" xr:uid="{00000000-0005-0000-0000-000035440000}"/>
    <cellStyle name="Normal 2 3 2 5 2 2 3 2 2 5" xfId="17459" xr:uid="{00000000-0005-0000-0000-000036440000}"/>
    <cellStyle name="Normal 2 3 2 5 2 2 3 2 2 6" xfId="17460" xr:uid="{00000000-0005-0000-0000-000037440000}"/>
    <cellStyle name="Normal 2 3 2 5 2 2 3 2 3" xfId="17461" xr:uid="{00000000-0005-0000-0000-000038440000}"/>
    <cellStyle name="Normal 2 3 2 5 2 2 3 2 4" xfId="17462" xr:uid="{00000000-0005-0000-0000-000039440000}"/>
    <cellStyle name="Normal 2 3 2 5 2 2 3 2 5" xfId="17463" xr:uid="{00000000-0005-0000-0000-00003A440000}"/>
    <cellStyle name="Normal 2 3 2 5 2 2 3 2 6" xfId="17464" xr:uid="{00000000-0005-0000-0000-00003B440000}"/>
    <cellStyle name="Normal 2 3 2 5 2 2 3 2 7" xfId="17465" xr:uid="{00000000-0005-0000-0000-00003C440000}"/>
    <cellStyle name="Normal 2 3 2 5 2 2 3 2 8" xfId="17466" xr:uid="{00000000-0005-0000-0000-00003D440000}"/>
    <cellStyle name="Normal 2 3 2 5 2 2 3 2 9" xfId="17467" xr:uid="{00000000-0005-0000-0000-00003E440000}"/>
    <cellStyle name="Normal 2 3 2 5 2 2 3 3" xfId="17468" xr:uid="{00000000-0005-0000-0000-00003F440000}"/>
    <cellStyle name="Normal 2 3 2 5 2 2 3 3 2" xfId="17469" xr:uid="{00000000-0005-0000-0000-000040440000}"/>
    <cellStyle name="Normal 2 3 2 5 2 2 3 3 2 2" xfId="17470" xr:uid="{00000000-0005-0000-0000-000041440000}"/>
    <cellStyle name="Normal 2 3 2 5 2 2 3 3 2 3" xfId="17471" xr:uid="{00000000-0005-0000-0000-000042440000}"/>
    <cellStyle name="Normal 2 3 2 5 2 2 3 3 2 4" xfId="17472" xr:uid="{00000000-0005-0000-0000-000043440000}"/>
    <cellStyle name="Normal 2 3 2 5 2 2 3 3 2 5" xfId="17473" xr:uid="{00000000-0005-0000-0000-000044440000}"/>
    <cellStyle name="Normal 2 3 2 5 2 2 3 3 2 6" xfId="17474" xr:uid="{00000000-0005-0000-0000-000045440000}"/>
    <cellStyle name="Normal 2 3 2 5 2 2 3 3 3" xfId="17475" xr:uid="{00000000-0005-0000-0000-000046440000}"/>
    <cellStyle name="Normal 2 3 2 5 2 2 3 3 4" xfId="17476" xr:uid="{00000000-0005-0000-0000-000047440000}"/>
    <cellStyle name="Normal 2 3 2 5 2 2 3 3 5" xfId="17477" xr:uid="{00000000-0005-0000-0000-000048440000}"/>
    <cellStyle name="Normal 2 3 2 5 2 2 3 3 6" xfId="17478" xr:uid="{00000000-0005-0000-0000-000049440000}"/>
    <cellStyle name="Normal 2 3 2 5 2 2 3 4" xfId="17479" xr:uid="{00000000-0005-0000-0000-00004A440000}"/>
    <cellStyle name="Normal 2 3 2 5 2 2 3 5" xfId="17480" xr:uid="{00000000-0005-0000-0000-00004B440000}"/>
    <cellStyle name="Normal 2 3 2 5 2 2 3 6" xfId="17481" xr:uid="{00000000-0005-0000-0000-00004C440000}"/>
    <cellStyle name="Normal 2 3 2 5 2 2 3 7" xfId="17482" xr:uid="{00000000-0005-0000-0000-00004D440000}"/>
    <cellStyle name="Normal 2 3 2 5 2 2 3 8" xfId="17483" xr:uid="{00000000-0005-0000-0000-00004E440000}"/>
    <cellStyle name="Normal 2 3 2 5 2 2 3 9" xfId="17484" xr:uid="{00000000-0005-0000-0000-00004F440000}"/>
    <cellStyle name="Normal 2 3 2 5 2 2 4" xfId="17485" xr:uid="{00000000-0005-0000-0000-000050440000}"/>
    <cellStyle name="Normal 2 3 2 5 2 2 5" xfId="17486" xr:uid="{00000000-0005-0000-0000-000051440000}"/>
    <cellStyle name="Normal 2 3 2 5 2 2 5 2" xfId="17487" xr:uid="{00000000-0005-0000-0000-000052440000}"/>
    <cellStyle name="Normal 2 3 2 5 2 2 5 2 2" xfId="17488" xr:uid="{00000000-0005-0000-0000-000053440000}"/>
    <cellStyle name="Normal 2 3 2 5 2 2 5 2 3" xfId="17489" xr:uid="{00000000-0005-0000-0000-000054440000}"/>
    <cellStyle name="Normal 2 3 2 5 2 2 5 2 4" xfId="17490" xr:uid="{00000000-0005-0000-0000-000055440000}"/>
    <cellStyle name="Normal 2 3 2 5 2 2 5 2 5" xfId="17491" xr:uid="{00000000-0005-0000-0000-000056440000}"/>
    <cellStyle name="Normal 2 3 2 5 2 2 5 2 6" xfId="17492" xr:uid="{00000000-0005-0000-0000-000057440000}"/>
    <cellStyle name="Normal 2 3 2 5 2 2 5 3" xfId="17493" xr:uid="{00000000-0005-0000-0000-000058440000}"/>
    <cellStyle name="Normal 2 3 2 5 2 2 5 4" xfId="17494" xr:uid="{00000000-0005-0000-0000-000059440000}"/>
    <cellStyle name="Normal 2 3 2 5 2 2 5 5" xfId="17495" xr:uid="{00000000-0005-0000-0000-00005A440000}"/>
    <cellStyle name="Normal 2 3 2 5 2 2 5 6" xfId="17496" xr:uid="{00000000-0005-0000-0000-00005B440000}"/>
    <cellStyle name="Normal 2 3 2 5 2 2 6" xfId="17497" xr:uid="{00000000-0005-0000-0000-00005C440000}"/>
    <cellStyle name="Normal 2 3 2 5 2 2 7" xfId="17498" xr:uid="{00000000-0005-0000-0000-00005D440000}"/>
    <cellStyle name="Normal 2 3 2 5 2 2 8" xfId="17499" xr:uid="{00000000-0005-0000-0000-00005E440000}"/>
    <cellStyle name="Normal 2 3 2 5 2 2 9" xfId="17500" xr:uid="{00000000-0005-0000-0000-00005F440000}"/>
    <cellStyle name="Normal 2 3 2 5 2 3" xfId="17501" xr:uid="{00000000-0005-0000-0000-000060440000}"/>
    <cellStyle name="Normal 2 3 2 5 2 4" xfId="17502" xr:uid="{00000000-0005-0000-0000-000061440000}"/>
    <cellStyle name="Normal 2 3 2 5 2 5" xfId="17503" xr:uid="{00000000-0005-0000-0000-000062440000}"/>
    <cellStyle name="Normal 2 3 2 5 2 5 2" xfId="17504" xr:uid="{00000000-0005-0000-0000-000063440000}"/>
    <cellStyle name="Normal 2 3 2 5 2 5 2 2" xfId="17505" xr:uid="{00000000-0005-0000-0000-000064440000}"/>
    <cellStyle name="Normal 2 3 2 5 2 5 2 2 2" xfId="17506" xr:uid="{00000000-0005-0000-0000-000065440000}"/>
    <cellStyle name="Normal 2 3 2 5 2 5 2 2 2 2" xfId="17507" xr:uid="{00000000-0005-0000-0000-000066440000}"/>
    <cellStyle name="Normal 2 3 2 5 2 5 2 2 2 3" xfId="17508" xr:uid="{00000000-0005-0000-0000-000067440000}"/>
    <cellStyle name="Normal 2 3 2 5 2 5 2 2 2 4" xfId="17509" xr:uid="{00000000-0005-0000-0000-000068440000}"/>
    <cellStyle name="Normal 2 3 2 5 2 5 2 2 2 5" xfId="17510" xr:uid="{00000000-0005-0000-0000-000069440000}"/>
    <cellStyle name="Normal 2 3 2 5 2 5 2 2 2 6" xfId="17511" xr:uid="{00000000-0005-0000-0000-00006A440000}"/>
    <cellStyle name="Normal 2 3 2 5 2 5 2 2 3" xfId="17512" xr:uid="{00000000-0005-0000-0000-00006B440000}"/>
    <cellStyle name="Normal 2 3 2 5 2 5 2 2 4" xfId="17513" xr:uid="{00000000-0005-0000-0000-00006C440000}"/>
    <cellStyle name="Normal 2 3 2 5 2 5 2 2 5" xfId="17514" xr:uid="{00000000-0005-0000-0000-00006D440000}"/>
    <cellStyle name="Normal 2 3 2 5 2 5 2 2 6" xfId="17515" xr:uid="{00000000-0005-0000-0000-00006E440000}"/>
    <cellStyle name="Normal 2 3 2 5 2 5 2 3" xfId="17516" xr:uid="{00000000-0005-0000-0000-00006F440000}"/>
    <cellStyle name="Normal 2 3 2 5 2 5 2 4" xfId="17517" xr:uid="{00000000-0005-0000-0000-000070440000}"/>
    <cellStyle name="Normal 2 3 2 5 2 5 2 5" xfId="17518" xr:uid="{00000000-0005-0000-0000-000071440000}"/>
    <cellStyle name="Normal 2 3 2 5 2 5 2 6" xfId="17519" xr:uid="{00000000-0005-0000-0000-000072440000}"/>
    <cellStyle name="Normal 2 3 2 5 2 5 2 7" xfId="17520" xr:uid="{00000000-0005-0000-0000-000073440000}"/>
    <cellStyle name="Normal 2 3 2 5 2 5 2 8" xfId="17521" xr:uid="{00000000-0005-0000-0000-000074440000}"/>
    <cellStyle name="Normal 2 3 2 5 2 5 2 9" xfId="17522" xr:uid="{00000000-0005-0000-0000-000075440000}"/>
    <cellStyle name="Normal 2 3 2 5 2 5 3" xfId="17523" xr:uid="{00000000-0005-0000-0000-000076440000}"/>
    <cellStyle name="Normal 2 3 2 5 2 5 3 2" xfId="17524" xr:uid="{00000000-0005-0000-0000-000077440000}"/>
    <cellStyle name="Normal 2 3 2 5 2 5 3 2 2" xfId="17525" xr:uid="{00000000-0005-0000-0000-000078440000}"/>
    <cellStyle name="Normal 2 3 2 5 2 5 3 2 3" xfId="17526" xr:uid="{00000000-0005-0000-0000-000079440000}"/>
    <cellStyle name="Normal 2 3 2 5 2 5 3 2 4" xfId="17527" xr:uid="{00000000-0005-0000-0000-00007A440000}"/>
    <cellStyle name="Normal 2 3 2 5 2 5 3 2 5" xfId="17528" xr:uid="{00000000-0005-0000-0000-00007B440000}"/>
    <cellStyle name="Normal 2 3 2 5 2 5 3 2 6" xfId="17529" xr:uid="{00000000-0005-0000-0000-00007C440000}"/>
    <cellStyle name="Normal 2 3 2 5 2 5 3 3" xfId="17530" xr:uid="{00000000-0005-0000-0000-00007D440000}"/>
    <cellStyle name="Normal 2 3 2 5 2 5 3 4" xfId="17531" xr:uid="{00000000-0005-0000-0000-00007E440000}"/>
    <cellStyle name="Normal 2 3 2 5 2 5 3 5" xfId="17532" xr:uid="{00000000-0005-0000-0000-00007F440000}"/>
    <cellStyle name="Normal 2 3 2 5 2 5 3 6" xfId="17533" xr:uid="{00000000-0005-0000-0000-000080440000}"/>
    <cellStyle name="Normal 2 3 2 5 2 5 4" xfId="17534" xr:uid="{00000000-0005-0000-0000-000081440000}"/>
    <cellStyle name="Normal 2 3 2 5 2 5 5" xfId="17535" xr:uid="{00000000-0005-0000-0000-000082440000}"/>
    <cellStyle name="Normal 2 3 2 5 2 5 6" xfId="17536" xr:uid="{00000000-0005-0000-0000-000083440000}"/>
    <cellStyle name="Normal 2 3 2 5 2 5 7" xfId="17537" xr:uid="{00000000-0005-0000-0000-000084440000}"/>
    <cellStyle name="Normal 2 3 2 5 2 5 8" xfId="17538" xr:uid="{00000000-0005-0000-0000-000085440000}"/>
    <cellStyle name="Normal 2 3 2 5 2 5 9" xfId="17539" xr:uid="{00000000-0005-0000-0000-000086440000}"/>
    <cellStyle name="Normal 2 3 2 5 2 6" xfId="17540" xr:uid="{00000000-0005-0000-0000-000087440000}"/>
    <cellStyle name="Normal 2 3 2 5 2 7" xfId="17541" xr:uid="{00000000-0005-0000-0000-000088440000}"/>
    <cellStyle name="Normal 2 3 2 5 2 8" xfId="17542" xr:uid="{00000000-0005-0000-0000-000089440000}"/>
    <cellStyle name="Normal 2 3 2 5 2 8 2" xfId="17543" xr:uid="{00000000-0005-0000-0000-00008A440000}"/>
    <cellStyle name="Normal 2 3 2 5 2 8 2 2" xfId="17544" xr:uid="{00000000-0005-0000-0000-00008B440000}"/>
    <cellStyle name="Normal 2 3 2 5 2 8 2 3" xfId="17545" xr:uid="{00000000-0005-0000-0000-00008C440000}"/>
    <cellStyle name="Normal 2 3 2 5 2 8 2 4" xfId="17546" xr:uid="{00000000-0005-0000-0000-00008D440000}"/>
    <cellStyle name="Normal 2 3 2 5 2 8 2 5" xfId="17547" xr:uid="{00000000-0005-0000-0000-00008E440000}"/>
    <cellStyle name="Normal 2 3 2 5 2 8 2 6" xfId="17548" xr:uid="{00000000-0005-0000-0000-00008F440000}"/>
    <cellStyle name="Normal 2 3 2 5 2 8 3" xfId="17549" xr:uid="{00000000-0005-0000-0000-000090440000}"/>
    <cellStyle name="Normal 2 3 2 5 2 8 4" xfId="17550" xr:uid="{00000000-0005-0000-0000-000091440000}"/>
    <cellStyle name="Normal 2 3 2 5 2 8 5" xfId="17551" xr:uid="{00000000-0005-0000-0000-000092440000}"/>
    <cellStyle name="Normal 2 3 2 5 2 8 6" xfId="17552" xr:uid="{00000000-0005-0000-0000-000093440000}"/>
    <cellStyle name="Normal 2 3 2 5 2 9" xfId="17553" xr:uid="{00000000-0005-0000-0000-000094440000}"/>
    <cellStyle name="Normal 2 3 2 5 20" xfId="17554" xr:uid="{00000000-0005-0000-0000-000095440000}"/>
    <cellStyle name="Normal 2 3 2 5 3" xfId="17555" xr:uid="{00000000-0005-0000-0000-000096440000}"/>
    <cellStyle name="Normal 2 3 2 5 3 10" xfId="17556" xr:uid="{00000000-0005-0000-0000-000097440000}"/>
    <cellStyle name="Normal 2 3 2 5 3 11" xfId="17557" xr:uid="{00000000-0005-0000-0000-000098440000}"/>
    <cellStyle name="Normal 2 3 2 5 3 12" xfId="17558" xr:uid="{00000000-0005-0000-0000-000099440000}"/>
    <cellStyle name="Normal 2 3 2 5 3 2" xfId="17559" xr:uid="{00000000-0005-0000-0000-00009A440000}"/>
    <cellStyle name="Normal 2 3 2 5 3 2 10" xfId="17560" xr:uid="{00000000-0005-0000-0000-00009B440000}"/>
    <cellStyle name="Normal 2 3 2 5 3 2 11" xfId="17561" xr:uid="{00000000-0005-0000-0000-00009C440000}"/>
    <cellStyle name="Normal 2 3 2 5 3 2 12" xfId="17562" xr:uid="{00000000-0005-0000-0000-00009D440000}"/>
    <cellStyle name="Normal 2 3 2 5 3 2 2" xfId="17563" xr:uid="{00000000-0005-0000-0000-00009E440000}"/>
    <cellStyle name="Normal 2 3 2 5 3 2 2 2" xfId="17564" xr:uid="{00000000-0005-0000-0000-00009F440000}"/>
    <cellStyle name="Normal 2 3 2 5 3 2 2 2 2" xfId="17565" xr:uid="{00000000-0005-0000-0000-0000A0440000}"/>
    <cellStyle name="Normal 2 3 2 5 3 2 2 2 2 2" xfId="17566" xr:uid="{00000000-0005-0000-0000-0000A1440000}"/>
    <cellStyle name="Normal 2 3 2 5 3 2 2 2 2 2 2" xfId="17567" xr:uid="{00000000-0005-0000-0000-0000A2440000}"/>
    <cellStyle name="Normal 2 3 2 5 3 2 2 2 2 2 3" xfId="17568" xr:uid="{00000000-0005-0000-0000-0000A3440000}"/>
    <cellStyle name="Normal 2 3 2 5 3 2 2 2 2 2 4" xfId="17569" xr:uid="{00000000-0005-0000-0000-0000A4440000}"/>
    <cellStyle name="Normal 2 3 2 5 3 2 2 2 2 2 5" xfId="17570" xr:uid="{00000000-0005-0000-0000-0000A5440000}"/>
    <cellStyle name="Normal 2 3 2 5 3 2 2 2 2 2 6" xfId="17571" xr:uid="{00000000-0005-0000-0000-0000A6440000}"/>
    <cellStyle name="Normal 2 3 2 5 3 2 2 2 2 3" xfId="17572" xr:uid="{00000000-0005-0000-0000-0000A7440000}"/>
    <cellStyle name="Normal 2 3 2 5 3 2 2 2 2 4" xfId="17573" xr:uid="{00000000-0005-0000-0000-0000A8440000}"/>
    <cellStyle name="Normal 2 3 2 5 3 2 2 2 2 5" xfId="17574" xr:uid="{00000000-0005-0000-0000-0000A9440000}"/>
    <cellStyle name="Normal 2 3 2 5 3 2 2 2 2 6" xfId="17575" xr:uid="{00000000-0005-0000-0000-0000AA440000}"/>
    <cellStyle name="Normal 2 3 2 5 3 2 2 2 3" xfId="17576" xr:uid="{00000000-0005-0000-0000-0000AB440000}"/>
    <cellStyle name="Normal 2 3 2 5 3 2 2 2 4" xfId="17577" xr:uid="{00000000-0005-0000-0000-0000AC440000}"/>
    <cellStyle name="Normal 2 3 2 5 3 2 2 2 5" xfId="17578" xr:uid="{00000000-0005-0000-0000-0000AD440000}"/>
    <cellStyle name="Normal 2 3 2 5 3 2 2 2 6" xfId="17579" xr:uid="{00000000-0005-0000-0000-0000AE440000}"/>
    <cellStyle name="Normal 2 3 2 5 3 2 2 2 7" xfId="17580" xr:uid="{00000000-0005-0000-0000-0000AF440000}"/>
    <cellStyle name="Normal 2 3 2 5 3 2 2 2 8" xfId="17581" xr:uid="{00000000-0005-0000-0000-0000B0440000}"/>
    <cellStyle name="Normal 2 3 2 5 3 2 2 2 9" xfId="17582" xr:uid="{00000000-0005-0000-0000-0000B1440000}"/>
    <cellStyle name="Normal 2 3 2 5 3 2 2 3" xfId="17583" xr:uid="{00000000-0005-0000-0000-0000B2440000}"/>
    <cellStyle name="Normal 2 3 2 5 3 2 2 3 2" xfId="17584" xr:uid="{00000000-0005-0000-0000-0000B3440000}"/>
    <cellStyle name="Normal 2 3 2 5 3 2 2 3 2 2" xfId="17585" xr:uid="{00000000-0005-0000-0000-0000B4440000}"/>
    <cellStyle name="Normal 2 3 2 5 3 2 2 3 2 3" xfId="17586" xr:uid="{00000000-0005-0000-0000-0000B5440000}"/>
    <cellStyle name="Normal 2 3 2 5 3 2 2 3 2 4" xfId="17587" xr:uid="{00000000-0005-0000-0000-0000B6440000}"/>
    <cellStyle name="Normal 2 3 2 5 3 2 2 3 2 5" xfId="17588" xr:uid="{00000000-0005-0000-0000-0000B7440000}"/>
    <cellStyle name="Normal 2 3 2 5 3 2 2 3 2 6" xfId="17589" xr:uid="{00000000-0005-0000-0000-0000B8440000}"/>
    <cellStyle name="Normal 2 3 2 5 3 2 2 3 3" xfId="17590" xr:uid="{00000000-0005-0000-0000-0000B9440000}"/>
    <cellStyle name="Normal 2 3 2 5 3 2 2 3 4" xfId="17591" xr:uid="{00000000-0005-0000-0000-0000BA440000}"/>
    <cellStyle name="Normal 2 3 2 5 3 2 2 3 5" xfId="17592" xr:uid="{00000000-0005-0000-0000-0000BB440000}"/>
    <cellStyle name="Normal 2 3 2 5 3 2 2 3 6" xfId="17593" xr:uid="{00000000-0005-0000-0000-0000BC440000}"/>
    <cellStyle name="Normal 2 3 2 5 3 2 2 4" xfId="17594" xr:uid="{00000000-0005-0000-0000-0000BD440000}"/>
    <cellStyle name="Normal 2 3 2 5 3 2 2 5" xfId="17595" xr:uid="{00000000-0005-0000-0000-0000BE440000}"/>
    <cellStyle name="Normal 2 3 2 5 3 2 2 6" xfId="17596" xr:uid="{00000000-0005-0000-0000-0000BF440000}"/>
    <cellStyle name="Normal 2 3 2 5 3 2 2 7" xfId="17597" xr:uid="{00000000-0005-0000-0000-0000C0440000}"/>
    <cellStyle name="Normal 2 3 2 5 3 2 2 8" xfId="17598" xr:uid="{00000000-0005-0000-0000-0000C1440000}"/>
    <cellStyle name="Normal 2 3 2 5 3 2 2 9" xfId="17599" xr:uid="{00000000-0005-0000-0000-0000C2440000}"/>
    <cellStyle name="Normal 2 3 2 5 3 2 3" xfId="17600" xr:uid="{00000000-0005-0000-0000-0000C3440000}"/>
    <cellStyle name="Normal 2 3 2 5 3 2 4" xfId="17601" xr:uid="{00000000-0005-0000-0000-0000C4440000}"/>
    <cellStyle name="Normal 2 3 2 5 3 2 5" xfId="17602" xr:uid="{00000000-0005-0000-0000-0000C5440000}"/>
    <cellStyle name="Normal 2 3 2 5 3 2 5 2" xfId="17603" xr:uid="{00000000-0005-0000-0000-0000C6440000}"/>
    <cellStyle name="Normal 2 3 2 5 3 2 5 2 2" xfId="17604" xr:uid="{00000000-0005-0000-0000-0000C7440000}"/>
    <cellStyle name="Normal 2 3 2 5 3 2 5 2 3" xfId="17605" xr:uid="{00000000-0005-0000-0000-0000C8440000}"/>
    <cellStyle name="Normal 2 3 2 5 3 2 5 2 4" xfId="17606" xr:uid="{00000000-0005-0000-0000-0000C9440000}"/>
    <cellStyle name="Normal 2 3 2 5 3 2 5 2 5" xfId="17607" xr:uid="{00000000-0005-0000-0000-0000CA440000}"/>
    <cellStyle name="Normal 2 3 2 5 3 2 5 2 6" xfId="17608" xr:uid="{00000000-0005-0000-0000-0000CB440000}"/>
    <cellStyle name="Normal 2 3 2 5 3 2 5 3" xfId="17609" xr:uid="{00000000-0005-0000-0000-0000CC440000}"/>
    <cellStyle name="Normal 2 3 2 5 3 2 5 4" xfId="17610" xr:uid="{00000000-0005-0000-0000-0000CD440000}"/>
    <cellStyle name="Normal 2 3 2 5 3 2 5 5" xfId="17611" xr:uid="{00000000-0005-0000-0000-0000CE440000}"/>
    <cellStyle name="Normal 2 3 2 5 3 2 5 6" xfId="17612" xr:uid="{00000000-0005-0000-0000-0000CF440000}"/>
    <cellStyle name="Normal 2 3 2 5 3 2 6" xfId="17613" xr:uid="{00000000-0005-0000-0000-0000D0440000}"/>
    <cellStyle name="Normal 2 3 2 5 3 2 7" xfId="17614" xr:uid="{00000000-0005-0000-0000-0000D1440000}"/>
    <cellStyle name="Normal 2 3 2 5 3 2 8" xfId="17615" xr:uid="{00000000-0005-0000-0000-0000D2440000}"/>
    <cellStyle name="Normal 2 3 2 5 3 2 9" xfId="17616" xr:uid="{00000000-0005-0000-0000-0000D3440000}"/>
    <cellStyle name="Normal 2 3 2 5 3 3" xfId="17617" xr:uid="{00000000-0005-0000-0000-0000D4440000}"/>
    <cellStyle name="Normal 2 3 2 5 3 3 2" xfId="17618" xr:uid="{00000000-0005-0000-0000-0000D5440000}"/>
    <cellStyle name="Normal 2 3 2 5 3 3 2 2" xfId="17619" xr:uid="{00000000-0005-0000-0000-0000D6440000}"/>
    <cellStyle name="Normal 2 3 2 5 3 3 2 2 2" xfId="17620" xr:uid="{00000000-0005-0000-0000-0000D7440000}"/>
    <cellStyle name="Normal 2 3 2 5 3 3 2 2 2 2" xfId="17621" xr:uid="{00000000-0005-0000-0000-0000D8440000}"/>
    <cellStyle name="Normal 2 3 2 5 3 3 2 2 2 3" xfId="17622" xr:uid="{00000000-0005-0000-0000-0000D9440000}"/>
    <cellStyle name="Normal 2 3 2 5 3 3 2 2 2 4" xfId="17623" xr:uid="{00000000-0005-0000-0000-0000DA440000}"/>
    <cellStyle name="Normal 2 3 2 5 3 3 2 2 2 5" xfId="17624" xr:uid="{00000000-0005-0000-0000-0000DB440000}"/>
    <cellStyle name="Normal 2 3 2 5 3 3 2 2 2 6" xfId="17625" xr:uid="{00000000-0005-0000-0000-0000DC440000}"/>
    <cellStyle name="Normal 2 3 2 5 3 3 2 2 3" xfId="17626" xr:uid="{00000000-0005-0000-0000-0000DD440000}"/>
    <cellStyle name="Normal 2 3 2 5 3 3 2 2 4" xfId="17627" xr:uid="{00000000-0005-0000-0000-0000DE440000}"/>
    <cellStyle name="Normal 2 3 2 5 3 3 2 2 5" xfId="17628" xr:uid="{00000000-0005-0000-0000-0000DF440000}"/>
    <cellStyle name="Normal 2 3 2 5 3 3 2 2 6" xfId="17629" xr:uid="{00000000-0005-0000-0000-0000E0440000}"/>
    <cellStyle name="Normal 2 3 2 5 3 3 2 3" xfId="17630" xr:uid="{00000000-0005-0000-0000-0000E1440000}"/>
    <cellStyle name="Normal 2 3 2 5 3 3 2 4" xfId="17631" xr:uid="{00000000-0005-0000-0000-0000E2440000}"/>
    <cellStyle name="Normal 2 3 2 5 3 3 2 5" xfId="17632" xr:uid="{00000000-0005-0000-0000-0000E3440000}"/>
    <cellStyle name="Normal 2 3 2 5 3 3 2 6" xfId="17633" xr:uid="{00000000-0005-0000-0000-0000E4440000}"/>
    <cellStyle name="Normal 2 3 2 5 3 3 2 7" xfId="17634" xr:uid="{00000000-0005-0000-0000-0000E5440000}"/>
    <cellStyle name="Normal 2 3 2 5 3 3 2 8" xfId="17635" xr:uid="{00000000-0005-0000-0000-0000E6440000}"/>
    <cellStyle name="Normal 2 3 2 5 3 3 2 9" xfId="17636" xr:uid="{00000000-0005-0000-0000-0000E7440000}"/>
    <cellStyle name="Normal 2 3 2 5 3 3 3" xfId="17637" xr:uid="{00000000-0005-0000-0000-0000E8440000}"/>
    <cellStyle name="Normal 2 3 2 5 3 3 3 2" xfId="17638" xr:uid="{00000000-0005-0000-0000-0000E9440000}"/>
    <cellStyle name="Normal 2 3 2 5 3 3 3 2 2" xfId="17639" xr:uid="{00000000-0005-0000-0000-0000EA440000}"/>
    <cellStyle name="Normal 2 3 2 5 3 3 3 2 3" xfId="17640" xr:uid="{00000000-0005-0000-0000-0000EB440000}"/>
    <cellStyle name="Normal 2 3 2 5 3 3 3 2 4" xfId="17641" xr:uid="{00000000-0005-0000-0000-0000EC440000}"/>
    <cellStyle name="Normal 2 3 2 5 3 3 3 2 5" xfId="17642" xr:uid="{00000000-0005-0000-0000-0000ED440000}"/>
    <cellStyle name="Normal 2 3 2 5 3 3 3 2 6" xfId="17643" xr:uid="{00000000-0005-0000-0000-0000EE440000}"/>
    <cellStyle name="Normal 2 3 2 5 3 3 3 3" xfId="17644" xr:uid="{00000000-0005-0000-0000-0000EF440000}"/>
    <cellStyle name="Normal 2 3 2 5 3 3 3 4" xfId="17645" xr:uid="{00000000-0005-0000-0000-0000F0440000}"/>
    <cellStyle name="Normal 2 3 2 5 3 3 3 5" xfId="17646" xr:uid="{00000000-0005-0000-0000-0000F1440000}"/>
    <cellStyle name="Normal 2 3 2 5 3 3 3 6" xfId="17647" xr:uid="{00000000-0005-0000-0000-0000F2440000}"/>
    <cellStyle name="Normal 2 3 2 5 3 3 4" xfId="17648" xr:uid="{00000000-0005-0000-0000-0000F3440000}"/>
    <cellStyle name="Normal 2 3 2 5 3 3 5" xfId="17649" xr:uid="{00000000-0005-0000-0000-0000F4440000}"/>
    <cellStyle name="Normal 2 3 2 5 3 3 6" xfId="17650" xr:uid="{00000000-0005-0000-0000-0000F5440000}"/>
    <cellStyle name="Normal 2 3 2 5 3 3 7" xfId="17651" xr:uid="{00000000-0005-0000-0000-0000F6440000}"/>
    <cellStyle name="Normal 2 3 2 5 3 3 8" xfId="17652" xr:uid="{00000000-0005-0000-0000-0000F7440000}"/>
    <cellStyle name="Normal 2 3 2 5 3 3 9" xfId="17653" xr:uid="{00000000-0005-0000-0000-0000F8440000}"/>
    <cellStyle name="Normal 2 3 2 5 3 4" xfId="17654" xr:uid="{00000000-0005-0000-0000-0000F9440000}"/>
    <cellStyle name="Normal 2 3 2 5 3 5" xfId="17655" xr:uid="{00000000-0005-0000-0000-0000FA440000}"/>
    <cellStyle name="Normal 2 3 2 5 3 5 2" xfId="17656" xr:uid="{00000000-0005-0000-0000-0000FB440000}"/>
    <cellStyle name="Normal 2 3 2 5 3 5 2 2" xfId="17657" xr:uid="{00000000-0005-0000-0000-0000FC440000}"/>
    <cellStyle name="Normal 2 3 2 5 3 5 2 3" xfId="17658" xr:uid="{00000000-0005-0000-0000-0000FD440000}"/>
    <cellStyle name="Normal 2 3 2 5 3 5 2 4" xfId="17659" xr:uid="{00000000-0005-0000-0000-0000FE440000}"/>
    <cellStyle name="Normal 2 3 2 5 3 5 2 5" xfId="17660" xr:uid="{00000000-0005-0000-0000-0000FF440000}"/>
    <cellStyle name="Normal 2 3 2 5 3 5 2 6" xfId="17661" xr:uid="{00000000-0005-0000-0000-000000450000}"/>
    <cellStyle name="Normal 2 3 2 5 3 5 3" xfId="17662" xr:uid="{00000000-0005-0000-0000-000001450000}"/>
    <cellStyle name="Normal 2 3 2 5 3 5 4" xfId="17663" xr:uid="{00000000-0005-0000-0000-000002450000}"/>
    <cellStyle name="Normal 2 3 2 5 3 5 5" xfId="17664" xr:uid="{00000000-0005-0000-0000-000003450000}"/>
    <cellStyle name="Normal 2 3 2 5 3 5 6" xfId="17665" xr:uid="{00000000-0005-0000-0000-000004450000}"/>
    <cellStyle name="Normal 2 3 2 5 3 6" xfId="17666" xr:uid="{00000000-0005-0000-0000-000005450000}"/>
    <cellStyle name="Normal 2 3 2 5 3 7" xfId="17667" xr:uid="{00000000-0005-0000-0000-000006450000}"/>
    <cellStyle name="Normal 2 3 2 5 3 8" xfId="17668" xr:uid="{00000000-0005-0000-0000-000007450000}"/>
    <cellStyle name="Normal 2 3 2 5 3 9" xfId="17669" xr:uid="{00000000-0005-0000-0000-000008450000}"/>
    <cellStyle name="Normal 2 3 2 5 4" xfId="17670" xr:uid="{00000000-0005-0000-0000-000009450000}"/>
    <cellStyle name="Normal 2 3 2 5 5" xfId="17671" xr:uid="{00000000-0005-0000-0000-00000A450000}"/>
    <cellStyle name="Normal 2 3 2 5 5 2" xfId="17672" xr:uid="{00000000-0005-0000-0000-00000B450000}"/>
    <cellStyle name="Normal 2 3 2 5 5 2 2" xfId="17673" xr:uid="{00000000-0005-0000-0000-00000C450000}"/>
    <cellStyle name="Normal 2 3 2 5 5 2 2 2" xfId="17674" xr:uid="{00000000-0005-0000-0000-00000D450000}"/>
    <cellStyle name="Normal 2 3 2 5 5 2 2 2 2" xfId="17675" xr:uid="{00000000-0005-0000-0000-00000E450000}"/>
    <cellStyle name="Normal 2 3 2 5 5 2 2 2 3" xfId="17676" xr:uid="{00000000-0005-0000-0000-00000F450000}"/>
    <cellStyle name="Normal 2 3 2 5 5 2 2 2 4" xfId="17677" xr:uid="{00000000-0005-0000-0000-000010450000}"/>
    <cellStyle name="Normal 2 3 2 5 5 2 2 2 5" xfId="17678" xr:uid="{00000000-0005-0000-0000-000011450000}"/>
    <cellStyle name="Normal 2 3 2 5 5 2 2 2 6" xfId="17679" xr:uid="{00000000-0005-0000-0000-000012450000}"/>
    <cellStyle name="Normal 2 3 2 5 5 2 2 3" xfId="17680" xr:uid="{00000000-0005-0000-0000-000013450000}"/>
    <cellStyle name="Normal 2 3 2 5 5 2 2 4" xfId="17681" xr:uid="{00000000-0005-0000-0000-000014450000}"/>
    <cellStyle name="Normal 2 3 2 5 5 2 2 5" xfId="17682" xr:uid="{00000000-0005-0000-0000-000015450000}"/>
    <cellStyle name="Normal 2 3 2 5 5 2 2 6" xfId="17683" xr:uid="{00000000-0005-0000-0000-000016450000}"/>
    <cellStyle name="Normal 2 3 2 5 5 2 3" xfId="17684" xr:uid="{00000000-0005-0000-0000-000017450000}"/>
    <cellStyle name="Normal 2 3 2 5 5 2 4" xfId="17685" xr:uid="{00000000-0005-0000-0000-000018450000}"/>
    <cellStyle name="Normal 2 3 2 5 5 2 5" xfId="17686" xr:uid="{00000000-0005-0000-0000-000019450000}"/>
    <cellStyle name="Normal 2 3 2 5 5 2 6" xfId="17687" xr:uid="{00000000-0005-0000-0000-00001A450000}"/>
    <cellStyle name="Normal 2 3 2 5 5 2 7" xfId="17688" xr:uid="{00000000-0005-0000-0000-00001B450000}"/>
    <cellStyle name="Normal 2 3 2 5 5 2 8" xfId="17689" xr:uid="{00000000-0005-0000-0000-00001C450000}"/>
    <cellStyle name="Normal 2 3 2 5 5 2 9" xfId="17690" xr:uid="{00000000-0005-0000-0000-00001D450000}"/>
    <cellStyle name="Normal 2 3 2 5 5 3" xfId="17691" xr:uid="{00000000-0005-0000-0000-00001E450000}"/>
    <cellStyle name="Normal 2 3 2 5 5 3 2" xfId="17692" xr:uid="{00000000-0005-0000-0000-00001F450000}"/>
    <cellStyle name="Normal 2 3 2 5 5 3 2 2" xfId="17693" xr:uid="{00000000-0005-0000-0000-000020450000}"/>
    <cellStyle name="Normal 2 3 2 5 5 3 2 3" xfId="17694" xr:uid="{00000000-0005-0000-0000-000021450000}"/>
    <cellStyle name="Normal 2 3 2 5 5 3 2 4" xfId="17695" xr:uid="{00000000-0005-0000-0000-000022450000}"/>
    <cellStyle name="Normal 2 3 2 5 5 3 2 5" xfId="17696" xr:uid="{00000000-0005-0000-0000-000023450000}"/>
    <cellStyle name="Normal 2 3 2 5 5 3 2 6" xfId="17697" xr:uid="{00000000-0005-0000-0000-000024450000}"/>
    <cellStyle name="Normal 2 3 2 5 5 3 3" xfId="17698" xr:uid="{00000000-0005-0000-0000-000025450000}"/>
    <cellStyle name="Normal 2 3 2 5 5 3 4" xfId="17699" xr:uid="{00000000-0005-0000-0000-000026450000}"/>
    <cellStyle name="Normal 2 3 2 5 5 3 5" xfId="17700" xr:uid="{00000000-0005-0000-0000-000027450000}"/>
    <cellStyle name="Normal 2 3 2 5 5 3 6" xfId="17701" xr:uid="{00000000-0005-0000-0000-000028450000}"/>
    <cellStyle name="Normal 2 3 2 5 5 4" xfId="17702" xr:uid="{00000000-0005-0000-0000-000029450000}"/>
    <cellStyle name="Normal 2 3 2 5 5 5" xfId="17703" xr:uid="{00000000-0005-0000-0000-00002A450000}"/>
    <cellStyle name="Normal 2 3 2 5 5 6" xfId="17704" xr:uid="{00000000-0005-0000-0000-00002B450000}"/>
    <cellStyle name="Normal 2 3 2 5 5 7" xfId="17705" xr:uid="{00000000-0005-0000-0000-00002C450000}"/>
    <cellStyle name="Normal 2 3 2 5 5 8" xfId="17706" xr:uid="{00000000-0005-0000-0000-00002D450000}"/>
    <cellStyle name="Normal 2 3 2 5 5 9" xfId="17707" xr:uid="{00000000-0005-0000-0000-00002E450000}"/>
    <cellStyle name="Normal 2 3 2 5 6" xfId="17708" xr:uid="{00000000-0005-0000-0000-00002F450000}"/>
    <cellStyle name="Normal 2 3 2 5 7" xfId="17709" xr:uid="{00000000-0005-0000-0000-000030450000}"/>
    <cellStyle name="Normal 2 3 2 5 8" xfId="17710" xr:uid="{00000000-0005-0000-0000-000031450000}"/>
    <cellStyle name="Normal 2 3 2 5 8 2" xfId="17711" xr:uid="{00000000-0005-0000-0000-000032450000}"/>
    <cellStyle name="Normal 2 3 2 5 8 2 2" xfId="17712" xr:uid="{00000000-0005-0000-0000-000033450000}"/>
    <cellStyle name="Normal 2 3 2 5 8 2 3" xfId="17713" xr:uid="{00000000-0005-0000-0000-000034450000}"/>
    <cellStyle name="Normal 2 3 2 5 8 2 4" xfId="17714" xr:uid="{00000000-0005-0000-0000-000035450000}"/>
    <cellStyle name="Normal 2 3 2 5 8 2 5" xfId="17715" xr:uid="{00000000-0005-0000-0000-000036450000}"/>
    <cellStyle name="Normal 2 3 2 5 8 2 6" xfId="17716" xr:uid="{00000000-0005-0000-0000-000037450000}"/>
    <cellStyle name="Normal 2 3 2 5 8 3" xfId="17717" xr:uid="{00000000-0005-0000-0000-000038450000}"/>
    <cellStyle name="Normal 2 3 2 5 8 4" xfId="17718" xr:uid="{00000000-0005-0000-0000-000039450000}"/>
    <cellStyle name="Normal 2 3 2 5 8 5" xfId="17719" xr:uid="{00000000-0005-0000-0000-00003A450000}"/>
    <cellStyle name="Normal 2 3 2 5 8 6" xfId="17720" xr:uid="{00000000-0005-0000-0000-00003B450000}"/>
    <cellStyle name="Normal 2 3 2 5 9" xfId="17721" xr:uid="{00000000-0005-0000-0000-00003C450000}"/>
    <cellStyle name="Normal 2 3 2 50" xfId="17722" xr:uid="{00000000-0005-0000-0000-00003D450000}"/>
    <cellStyle name="Normal 2 3 2 51" xfId="17723" xr:uid="{00000000-0005-0000-0000-00003E450000}"/>
    <cellStyle name="Normal 2 3 2 52" xfId="17724" xr:uid="{00000000-0005-0000-0000-00003F450000}"/>
    <cellStyle name="Normal 2 3 2 53" xfId="17725" xr:uid="{00000000-0005-0000-0000-000040450000}"/>
    <cellStyle name="Normal 2 3 2 54" xfId="17726" xr:uid="{00000000-0005-0000-0000-000041450000}"/>
    <cellStyle name="Normal 2 3 2 55" xfId="17727" xr:uid="{00000000-0005-0000-0000-000042450000}"/>
    <cellStyle name="Normal 2 3 2 56" xfId="17728" xr:uid="{00000000-0005-0000-0000-000043450000}"/>
    <cellStyle name="Normal 2 3 2 57" xfId="17729" xr:uid="{00000000-0005-0000-0000-000044450000}"/>
    <cellStyle name="Normal 2 3 2 58" xfId="17730" xr:uid="{00000000-0005-0000-0000-000045450000}"/>
    <cellStyle name="Normal 2 3 2 59" xfId="17731" xr:uid="{00000000-0005-0000-0000-000046450000}"/>
    <cellStyle name="Normal 2 3 2 6" xfId="17732" xr:uid="{00000000-0005-0000-0000-000047450000}"/>
    <cellStyle name="Normal 2 3 2 6 2" xfId="17733" xr:uid="{00000000-0005-0000-0000-000048450000}"/>
    <cellStyle name="Normal 2 3 2 6 3" xfId="17734" xr:uid="{00000000-0005-0000-0000-000049450000}"/>
    <cellStyle name="Normal 2 3 2 6 4" xfId="17735" xr:uid="{00000000-0005-0000-0000-00004A450000}"/>
    <cellStyle name="Normal 2 3 2 6 5" xfId="17736" xr:uid="{00000000-0005-0000-0000-00004B450000}"/>
    <cellStyle name="Normal 2 3 2 6 6" xfId="17737" xr:uid="{00000000-0005-0000-0000-00004C450000}"/>
    <cellStyle name="Normal 2 3 2 60" xfId="17738" xr:uid="{00000000-0005-0000-0000-00004D450000}"/>
    <cellStyle name="Normal 2 3 2 61" xfId="17739" xr:uid="{00000000-0005-0000-0000-00004E450000}"/>
    <cellStyle name="Normal 2 3 2 62" xfId="17740" xr:uid="{00000000-0005-0000-0000-00004F450000}"/>
    <cellStyle name="Normal 2 3 2 63" xfId="17741" xr:uid="{00000000-0005-0000-0000-000050450000}"/>
    <cellStyle name="Normal 2 3 2 64" xfId="17742" xr:uid="{00000000-0005-0000-0000-000051450000}"/>
    <cellStyle name="Normal 2 3 2 7" xfId="17743" xr:uid="{00000000-0005-0000-0000-000052450000}"/>
    <cellStyle name="Normal 2 3 2 7 2" xfId="17744" xr:uid="{00000000-0005-0000-0000-000053450000}"/>
    <cellStyle name="Normal 2 3 2 7 3" xfId="17745" xr:uid="{00000000-0005-0000-0000-000054450000}"/>
    <cellStyle name="Normal 2 3 2 7 4" xfId="17746" xr:uid="{00000000-0005-0000-0000-000055450000}"/>
    <cellStyle name="Normal 2 3 2 7 5" xfId="17747" xr:uid="{00000000-0005-0000-0000-000056450000}"/>
    <cellStyle name="Normal 2 3 2 7 6" xfId="17748" xr:uid="{00000000-0005-0000-0000-000057450000}"/>
    <cellStyle name="Normal 2 3 2 8" xfId="17749" xr:uid="{00000000-0005-0000-0000-000058450000}"/>
    <cellStyle name="Normal 2 3 2 8 10" xfId="17750" xr:uid="{00000000-0005-0000-0000-000059450000}"/>
    <cellStyle name="Normal 2 3 2 8 11" xfId="17751" xr:uid="{00000000-0005-0000-0000-00005A450000}"/>
    <cellStyle name="Normal 2 3 2 8 12" xfId="17752" xr:uid="{00000000-0005-0000-0000-00005B450000}"/>
    <cellStyle name="Normal 2 3 2 8 13" xfId="17753" xr:uid="{00000000-0005-0000-0000-00005C450000}"/>
    <cellStyle name="Normal 2 3 2 8 14" xfId="17754" xr:uid="{00000000-0005-0000-0000-00005D450000}"/>
    <cellStyle name="Normal 2 3 2 8 15" xfId="17755" xr:uid="{00000000-0005-0000-0000-00005E450000}"/>
    <cellStyle name="Normal 2 3 2 8 16" xfId="17756" xr:uid="{00000000-0005-0000-0000-00005F450000}"/>
    <cellStyle name="Normal 2 3 2 8 17" xfId="17757" xr:uid="{00000000-0005-0000-0000-000060450000}"/>
    <cellStyle name="Normal 2 3 2 8 2" xfId="17758" xr:uid="{00000000-0005-0000-0000-000061450000}"/>
    <cellStyle name="Normal 2 3 2 8 2 10" xfId="17759" xr:uid="{00000000-0005-0000-0000-000062450000}"/>
    <cellStyle name="Normal 2 3 2 8 2 11" xfId="17760" xr:uid="{00000000-0005-0000-0000-000063450000}"/>
    <cellStyle name="Normal 2 3 2 8 2 12" xfId="17761" xr:uid="{00000000-0005-0000-0000-000064450000}"/>
    <cellStyle name="Normal 2 3 2 8 2 2" xfId="17762" xr:uid="{00000000-0005-0000-0000-000065450000}"/>
    <cellStyle name="Normal 2 3 2 8 2 2 2" xfId="17763" xr:uid="{00000000-0005-0000-0000-000066450000}"/>
    <cellStyle name="Normal 2 3 2 8 2 2 2 2" xfId="17764" xr:uid="{00000000-0005-0000-0000-000067450000}"/>
    <cellStyle name="Normal 2 3 2 8 2 2 2 2 2" xfId="17765" xr:uid="{00000000-0005-0000-0000-000068450000}"/>
    <cellStyle name="Normal 2 3 2 8 2 2 2 2 2 2" xfId="17766" xr:uid="{00000000-0005-0000-0000-000069450000}"/>
    <cellStyle name="Normal 2 3 2 8 2 2 2 2 2 3" xfId="17767" xr:uid="{00000000-0005-0000-0000-00006A450000}"/>
    <cellStyle name="Normal 2 3 2 8 2 2 2 2 2 4" xfId="17768" xr:uid="{00000000-0005-0000-0000-00006B450000}"/>
    <cellStyle name="Normal 2 3 2 8 2 2 2 2 2 5" xfId="17769" xr:uid="{00000000-0005-0000-0000-00006C450000}"/>
    <cellStyle name="Normal 2 3 2 8 2 2 2 2 2 6" xfId="17770" xr:uid="{00000000-0005-0000-0000-00006D450000}"/>
    <cellStyle name="Normal 2 3 2 8 2 2 2 2 3" xfId="17771" xr:uid="{00000000-0005-0000-0000-00006E450000}"/>
    <cellStyle name="Normal 2 3 2 8 2 2 2 2 4" xfId="17772" xr:uid="{00000000-0005-0000-0000-00006F450000}"/>
    <cellStyle name="Normal 2 3 2 8 2 2 2 2 5" xfId="17773" xr:uid="{00000000-0005-0000-0000-000070450000}"/>
    <cellStyle name="Normal 2 3 2 8 2 2 2 2 6" xfId="17774" xr:uid="{00000000-0005-0000-0000-000071450000}"/>
    <cellStyle name="Normal 2 3 2 8 2 2 2 3" xfId="17775" xr:uid="{00000000-0005-0000-0000-000072450000}"/>
    <cellStyle name="Normal 2 3 2 8 2 2 2 4" xfId="17776" xr:uid="{00000000-0005-0000-0000-000073450000}"/>
    <cellStyle name="Normal 2 3 2 8 2 2 2 5" xfId="17777" xr:uid="{00000000-0005-0000-0000-000074450000}"/>
    <cellStyle name="Normal 2 3 2 8 2 2 2 6" xfId="17778" xr:uid="{00000000-0005-0000-0000-000075450000}"/>
    <cellStyle name="Normal 2 3 2 8 2 2 2 7" xfId="17779" xr:uid="{00000000-0005-0000-0000-000076450000}"/>
    <cellStyle name="Normal 2 3 2 8 2 2 2 8" xfId="17780" xr:uid="{00000000-0005-0000-0000-000077450000}"/>
    <cellStyle name="Normal 2 3 2 8 2 2 2 9" xfId="17781" xr:uid="{00000000-0005-0000-0000-000078450000}"/>
    <cellStyle name="Normal 2 3 2 8 2 2 3" xfId="17782" xr:uid="{00000000-0005-0000-0000-000079450000}"/>
    <cellStyle name="Normal 2 3 2 8 2 2 3 2" xfId="17783" xr:uid="{00000000-0005-0000-0000-00007A450000}"/>
    <cellStyle name="Normal 2 3 2 8 2 2 3 2 2" xfId="17784" xr:uid="{00000000-0005-0000-0000-00007B450000}"/>
    <cellStyle name="Normal 2 3 2 8 2 2 3 2 3" xfId="17785" xr:uid="{00000000-0005-0000-0000-00007C450000}"/>
    <cellStyle name="Normal 2 3 2 8 2 2 3 2 4" xfId="17786" xr:uid="{00000000-0005-0000-0000-00007D450000}"/>
    <cellStyle name="Normal 2 3 2 8 2 2 3 2 5" xfId="17787" xr:uid="{00000000-0005-0000-0000-00007E450000}"/>
    <cellStyle name="Normal 2 3 2 8 2 2 3 2 6" xfId="17788" xr:uid="{00000000-0005-0000-0000-00007F450000}"/>
    <cellStyle name="Normal 2 3 2 8 2 2 3 3" xfId="17789" xr:uid="{00000000-0005-0000-0000-000080450000}"/>
    <cellStyle name="Normal 2 3 2 8 2 2 3 4" xfId="17790" xr:uid="{00000000-0005-0000-0000-000081450000}"/>
    <cellStyle name="Normal 2 3 2 8 2 2 3 5" xfId="17791" xr:uid="{00000000-0005-0000-0000-000082450000}"/>
    <cellStyle name="Normal 2 3 2 8 2 2 3 6" xfId="17792" xr:uid="{00000000-0005-0000-0000-000083450000}"/>
    <cellStyle name="Normal 2 3 2 8 2 2 4" xfId="17793" xr:uid="{00000000-0005-0000-0000-000084450000}"/>
    <cellStyle name="Normal 2 3 2 8 2 2 5" xfId="17794" xr:uid="{00000000-0005-0000-0000-000085450000}"/>
    <cellStyle name="Normal 2 3 2 8 2 2 6" xfId="17795" xr:uid="{00000000-0005-0000-0000-000086450000}"/>
    <cellStyle name="Normal 2 3 2 8 2 2 7" xfId="17796" xr:uid="{00000000-0005-0000-0000-000087450000}"/>
    <cellStyle name="Normal 2 3 2 8 2 2 8" xfId="17797" xr:uid="{00000000-0005-0000-0000-000088450000}"/>
    <cellStyle name="Normal 2 3 2 8 2 2 9" xfId="17798" xr:uid="{00000000-0005-0000-0000-000089450000}"/>
    <cellStyle name="Normal 2 3 2 8 2 3" xfId="17799" xr:uid="{00000000-0005-0000-0000-00008A450000}"/>
    <cellStyle name="Normal 2 3 2 8 2 4" xfId="17800" xr:uid="{00000000-0005-0000-0000-00008B450000}"/>
    <cellStyle name="Normal 2 3 2 8 2 5" xfId="17801" xr:uid="{00000000-0005-0000-0000-00008C450000}"/>
    <cellStyle name="Normal 2 3 2 8 2 5 2" xfId="17802" xr:uid="{00000000-0005-0000-0000-00008D450000}"/>
    <cellStyle name="Normal 2 3 2 8 2 5 2 2" xfId="17803" xr:uid="{00000000-0005-0000-0000-00008E450000}"/>
    <cellStyle name="Normal 2 3 2 8 2 5 2 3" xfId="17804" xr:uid="{00000000-0005-0000-0000-00008F450000}"/>
    <cellStyle name="Normal 2 3 2 8 2 5 2 4" xfId="17805" xr:uid="{00000000-0005-0000-0000-000090450000}"/>
    <cellStyle name="Normal 2 3 2 8 2 5 2 5" xfId="17806" xr:uid="{00000000-0005-0000-0000-000091450000}"/>
    <cellStyle name="Normal 2 3 2 8 2 5 2 6" xfId="17807" xr:uid="{00000000-0005-0000-0000-000092450000}"/>
    <cellStyle name="Normal 2 3 2 8 2 5 3" xfId="17808" xr:uid="{00000000-0005-0000-0000-000093450000}"/>
    <cellStyle name="Normal 2 3 2 8 2 5 4" xfId="17809" xr:uid="{00000000-0005-0000-0000-000094450000}"/>
    <cellStyle name="Normal 2 3 2 8 2 5 5" xfId="17810" xr:uid="{00000000-0005-0000-0000-000095450000}"/>
    <cellStyle name="Normal 2 3 2 8 2 5 6" xfId="17811" xr:uid="{00000000-0005-0000-0000-000096450000}"/>
    <cellStyle name="Normal 2 3 2 8 2 6" xfId="17812" xr:uid="{00000000-0005-0000-0000-000097450000}"/>
    <cellStyle name="Normal 2 3 2 8 2 7" xfId="17813" xr:uid="{00000000-0005-0000-0000-000098450000}"/>
    <cellStyle name="Normal 2 3 2 8 2 8" xfId="17814" xr:uid="{00000000-0005-0000-0000-000099450000}"/>
    <cellStyle name="Normal 2 3 2 8 2 9" xfId="17815" xr:uid="{00000000-0005-0000-0000-00009A450000}"/>
    <cellStyle name="Normal 2 3 2 8 3" xfId="17816" xr:uid="{00000000-0005-0000-0000-00009B450000}"/>
    <cellStyle name="Normal 2 3 2 8 3 2" xfId="17817" xr:uid="{00000000-0005-0000-0000-00009C450000}"/>
    <cellStyle name="Normal 2 3 2 8 3 2 2" xfId="17818" xr:uid="{00000000-0005-0000-0000-00009D450000}"/>
    <cellStyle name="Normal 2 3 2 8 3 2 2 2" xfId="17819" xr:uid="{00000000-0005-0000-0000-00009E450000}"/>
    <cellStyle name="Normal 2 3 2 8 3 2 2 2 2" xfId="17820" xr:uid="{00000000-0005-0000-0000-00009F450000}"/>
    <cellStyle name="Normal 2 3 2 8 3 2 2 2 3" xfId="17821" xr:uid="{00000000-0005-0000-0000-0000A0450000}"/>
    <cellStyle name="Normal 2 3 2 8 3 2 2 2 4" xfId="17822" xr:uid="{00000000-0005-0000-0000-0000A1450000}"/>
    <cellStyle name="Normal 2 3 2 8 3 2 2 2 5" xfId="17823" xr:uid="{00000000-0005-0000-0000-0000A2450000}"/>
    <cellStyle name="Normal 2 3 2 8 3 2 2 2 6" xfId="17824" xr:uid="{00000000-0005-0000-0000-0000A3450000}"/>
    <cellStyle name="Normal 2 3 2 8 3 2 2 3" xfId="17825" xr:uid="{00000000-0005-0000-0000-0000A4450000}"/>
    <cellStyle name="Normal 2 3 2 8 3 2 2 4" xfId="17826" xr:uid="{00000000-0005-0000-0000-0000A5450000}"/>
    <cellStyle name="Normal 2 3 2 8 3 2 2 5" xfId="17827" xr:uid="{00000000-0005-0000-0000-0000A6450000}"/>
    <cellStyle name="Normal 2 3 2 8 3 2 2 6" xfId="17828" xr:uid="{00000000-0005-0000-0000-0000A7450000}"/>
    <cellStyle name="Normal 2 3 2 8 3 2 3" xfId="17829" xr:uid="{00000000-0005-0000-0000-0000A8450000}"/>
    <cellStyle name="Normal 2 3 2 8 3 2 4" xfId="17830" xr:uid="{00000000-0005-0000-0000-0000A9450000}"/>
    <cellStyle name="Normal 2 3 2 8 3 2 5" xfId="17831" xr:uid="{00000000-0005-0000-0000-0000AA450000}"/>
    <cellStyle name="Normal 2 3 2 8 3 2 6" xfId="17832" xr:uid="{00000000-0005-0000-0000-0000AB450000}"/>
    <cellStyle name="Normal 2 3 2 8 3 2 7" xfId="17833" xr:uid="{00000000-0005-0000-0000-0000AC450000}"/>
    <cellStyle name="Normal 2 3 2 8 3 2 8" xfId="17834" xr:uid="{00000000-0005-0000-0000-0000AD450000}"/>
    <cellStyle name="Normal 2 3 2 8 3 2 9" xfId="17835" xr:uid="{00000000-0005-0000-0000-0000AE450000}"/>
    <cellStyle name="Normal 2 3 2 8 3 3" xfId="17836" xr:uid="{00000000-0005-0000-0000-0000AF450000}"/>
    <cellStyle name="Normal 2 3 2 8 3 3 2" xfId="17837" xr:uid="{00000000-0005-0000-0000-0000B0450000}"/>
    <cellStyle name="Normal 2 3 2 8 3 3 2 2" xfId="17838" xr:uid="{00000000-0005-0000-0000-0000B1450000}"/>
    <cellStyle name="Normal 2 3 2 8 3 3 2 3" xfId="17839" xr:uid="{00000000-0005-0000-0000-0000B2450000}"/>
    <cellStyle name="Normal 2 3 2 8 3 3 2 4" xfId="17840" xr:uid="{00000000-0005-0000-0000-0000B3450000}"/>
    <cellStyle name="Normal 2 3 2 8 3 3 2 5" xfId="17841" xr:uid="{00000000-0005-0000-0000-0000B4450000}"/>
    <cellStyle name="Normal 2 3 2 8 3 3 2 6" xfId="17842" xr:uid="{00000000-0005-0000-0000-0000B5450000}"/>
    <cellStyle name="Normal 2 3 2 8 3 3 3" xfId="17843" xr:uid="{00000000-0005-0000-0000-0000B6450000}"/>
    <cellStyle name="Normal 2 3 2 8 3 3 4" xfId="17844" xr:uid="{00000000-0005-0000-0000-0000B7450000}"/>
    <cellStyle name="Normal 2 3 2 8 3 3 5" xfId="17845" xr:uid="{00000000-0005-0000-0000-0000B8450000}"/>
    <cellStyle name="Normal 2 3 2 8 3 3 6" xfId="17846" xr:uid="{00000000-0005-0000-0000-0000B9450000}"/>
    <cellStyle name="Normal 2 3 2 8 3 4" xfId="17847" xr:uid="{00000000-0005-0000-0000-0000BA450000}"/>
    <cellStyle name="Normal 2 3 2 8 3 5" xfId="17848" xr:uid="{00000000-0005-0000-0000-0000BB450000}"/>
    <cellStyle name="Normal 2 3 2 8 3 6" xfId="17849" xr:uid="{00000000-0005-0000-0000-0000BC450000}"/>
    <cellStyle name="Normal 2 3 2 8 3 7" xfId="17850" xr:uid="{00000000-0005-0000-0000-0000BD450000}"/>
    <cellStyle name="Normal 2 3 2 8 3 8" xfId="17851" xr:uid="{00000000-0005-0000-0000-0000BE450000}"/>
    <cellStyle name="Normal 2 3 2 8 3 9" xfId="17852" xr:uid="{00000000-0005-0000-0000-0000BF450000}"/>
    <cellStyle name="Normal 2 3 2 8 4" xfId="17853" xr:uid="{00000000-0005-0000-0000-0000C0450000}"/>
    <cellStyle name="Normal 2 3 2 8 5" xfId="17854" xr:uid="{00000000-0005-0000-0000-0000C1450000}"/>
    <cellStyle name="Normal 2 3 2 8 5 2" xfId="17855" xr:uid="{00000000-0005-0000-0000-0000C2450000}"/>
    <cellStyle name="Normal 2 3 2 8 5 2 2" xfId="17856" xr:uid="{00000000-0005-0000-0000-0000C3450000}"/>
    <cellStyle name="Normal 2 3 2 8 5 2 3" xfId="17857" xr:uid="{00000000-0005-0000-0000-0000C4450000}"/>
    <cellStyle name="Normal 2 3 2 8 5 2 4" xfId="17858" xr:uid="{00000000-0005-0000-0000-0000C5450000}"/>
    <cellStyle name="Normal 2 3 2 8 5 2 5" xfId="17859" xr:uid="{00000000-0005-0000-0000-0000C6450000}"/>
    <cellStyle name="Normal 2 3 2 8 5 2 6" xfId="17860" xr:uid="{00000000-0005-0000-0000-0000C7450000}"/>
    <cellStyle name="Normal 2 3 2 8 5 3" xfId="17861" xr:uid="{00000000-0005-0000-0000-0000C8450000}"/>
    <cellStyle name="Normal 2 3 2 8 5 4" xfId="17862" xr:uid="{00000000-0005-0000-0000-0000C9450000}"/>
    <cellStyle name="Normal 2 3 2 8 5 5" xfId="17863" xr:uid="{00000000-0005-0000-0000-0000CA450000}"/>
    <cellStyle name="Normal 2 3 2 8 5 6" xfId="17864" xr:uid="{00000000-0005-0000-0000-0000CB450000}"/>
    <cellStyle name="Normal 2 3 2 8 6" xfId="17865" xr:uid="{00000000-0005-0000-0000-0000CC450000}"/>
    <cellStyle name="Normal 2 3 2 8 7" xfId="17866" xr:uid="{00000000-0005-0000-0000-0000CD450000}"/>
    <cellStyle name="Normal 2 3 2 8 8" xfId="17867" xr:uid="{00000000-0005-0000-0000-0000CE450000}"/>
    <cellStyle name="Normal 2 3 2 8 9" xfId="17868" xr:uid="{00000000-0005-0000-0000-0000CF450000}"/>
    <cellStyle name="Normal 2 3 2 9" xfId="17869" xr:uid="{00000000-0005-0000-0000-0000D0450000}"/>
    <cellStyle name="Normal 2 3 2 9 2" xfId="17870" xr:uid="{00000000-0005-0000-0000-0000D1450000}"/>
    <cellStyle name="Normal 2 3 2 9 3" xfId="17871" xr:uid="{00000000-0005-0000-0000-0000D2450000}"/>
    <cellStyle name="Normal 2 3 2 9 4" xfId="17872" xr:uid="{00000000-0005-0000-0000-0000D3450000}"/>
    <cellStyle name="Normal 2 3 2 9 5" xfId="17873" xr:uid="{00000000-0005-0000-0000-0000D4450000}"/>
    <cellStyle name="Normal 2 3 2 9 6" xfId="17874" xr:uid="{00000000-0005-0000-0000-0000D5450000}"/>
    <cellStyle name="Normal 2 3 20" xfId="17875" xr:uid="{00000000-0005-0000-0000-0000D6450000}"/>
    <cellStyle name="Normal 2 3 20 2" xfId="17876" xr:uid="{00000000-0005-0000-0000-0000D7450000}"/>
    <cellStyle name="Normal 2 3 21" xfId="17877" xr:uid="{00000000-0005-0000-0000-0000D8450000}"/>
    <cellStyle name="Normal 2 3 21 2" xfId="17878" xr:uid="{00000000-0005-0000-0000-0000D9450000}"/>
    <cellStyle name="Normal 2 3 22" xfId="17879" xr:uid="{00000000-0005-0000-0000-0000DA450000}"/>
    <cellStyle name="Normal 2 3 23" xfId="17880" xr:uid="{00000000-0005-0000-0000-0000DB450000}"/>
    <cellStyle name="Normal 2 3 24" xfId="17881" xr:uid="{00000000-0005-0000-0000-0000DC450000}"/>
    <cellStyle name="Normal 2 3 25" xfId="17882" xr:uid="{00000000-0005-0000-0000-0000DD450000}"/>
    <cellStyle name="Normal 2 3 26" xfId="17883" xr:uid="{00000000-0005-0000-0000-0000DE450000}"/>
    <cellStyle name="Normal 2 3 27" xfId="17884" xr:uid="{00000000-0005-0000-0000-0000DF450000}"/>
    <cellStyle name="Normal 2 3 28" xfId="17885" xr:uid="{00000000-0005-0000-0000-0000E0450000}"/>
    <cellStyle name="Normal 2 3 29" xfId="17886" xr:uid="{00000000-0005-0000-0000-0000E1450000}"/>
    <cellStyle name="Normal 2 3 3" xfId="17887" xr:uid="{00000000-0005-0000-0000-0000E2450000}"/>
    <cellStyle name="Normal 2 3 3 10" xfId="17888" xr:uid="{00000000-0005-0000-0000-0000E3450000}"/>
    <cellStyle name="Normal 2 3 3 11" xfId="17889" xr:uid="{00000000-0005-0000-0000-0000E4450000}"/>
    <cellStyle name="Normal 2 3 3 11 2" xfId="17890" xr:uid="{00000000-0005-0000-0000-0000E5450000}"/>
    <cellStyle name="Normal 2 3 3 11 2 2" xfId="17891" xr:uid="{00000000-0005-0000-0000-0000E6450000}"/>
    <cellStyle name="Normal 2 3 3 11 2 3" xfId="17892" xr:uid="{00000000-0005-0000-0000-0000E7450000}"/>
    <cellStyle name="Normal 2 3 3 11 2 4" xfId="17893" xr:uid="{00000000-0005-0000-0000-0000E8450000}"/>
    <cellStyle name="Normal 2 3 3 11 2 5" xfId="17894" xr:uid="{00000000-0005-0000-0000-0000E9450000}"/>
    <cellStyle name="Normal 2 3 3 11 2 6" xfId="17895" xr:uid="{00000000-0005-0000-0000-0000EA450000}"/>
    <cellStyle name="Normal 2 3 3 11 3" xfId="17896" xr:uid="{00000000-0005-0000-0000-0000EB450000}"/>
    <cellStyle name="Normal 2 3 3 11 4" xfId="17897" xr:uid="{00000000-0005-0000-0000-0000EC450000}"/>
    <cellStyle name="Normal 2 3 3 11 5" xfId="17898" xr:uid="{00000000-0005-0000-0000-0000ED450000}"/>
    <cellStyle name="Normal 2 3 3 11 6" xfId="17899" xr:uid="{00000000-0005-0000-0000-0000EE450000}"/>
    <cellStyle name="Normal 2 3 3 12" xfId="17900" xr:uid="{00000000-0005-0000-0000-0000EF450000}"/>
    <cellStyle name="Normal 2 3 3 13" xfId="17901" xr:uid="{00000000-0005-0000-0000-0000F0450000}"/>
    <cellStyle name="Normal 2 3 3 14" xfId="17902" xr:uid="{00000000-0005-0000-0000-0000F1450000}"/>
    <cellStyle name="Normal 2 3 3 15" xfId="17903" xr:uid="{00000000-0005-0000-0000-0000F2450000}"/>
    <cellStyle name="Normal 2 3 3 16" xfId="17904" xr:uid="{00000000-0005-0000-0000-0000F3450000}"/>
    <cellStyle name="Normal 2 3 3 17" xfId="17905" xr:uid="{00000000-0005-0000-0000-0000F4450000}"/>
    <cellStyle name="Normal 2 3 3 18" xfId="17906" xr:uid="{00000000-0005-0000-0000-0000F5450000}"/>
    <cellStyle name="Normal 2 3 3 19" xfId="17907" xr:uid="{00000000-0005-0000-0000-0000F6450000}"/>
    <cellStyle name="Normal 2 3 3 2" xfId="17908" xr:uid="{00000000-0005-0000-0000-0000F7450000}"/>
    <cellStyle name="Normal 2 3 3 2 10" xfId="17909" xr:uid="{00000000-0005-0000-0000-0000F8450000}"/>
    <cellStyle name="Normal 2 3 3 2 11" xfId="17910" xr:uid="{00000000-0005-0000-0000-0000F9450000}"/>
    <cellStyle name="Normal 2 3 3 2 11 2" xfId="17911" xr:uid="{00000000-0005-0000-0000-0000FA450000}"/>
    <cellStyle name="Normal 2 3 3 2 11 2 2" xfId="17912" xr:uid="{00000000-0005-0000-0000-0000FB450000}"/>
    <cellStyle name="Normal 2 3 3 2 11 2 3" xfId="17913" xr:uid="{00000000-0005-0000-0000-0000FC450000}"/>
    <cellStyle name="Normal 2 3 3 2 11 2 4" xfId="17914" xr:uid="{00000000-0005-0000-0000-0000FD450000}"/>
    <cellStyle name="Normal 2 3 3 2 11 2 5" xfId="17915" xr:uid="{00000000-0005-0000-0000-0000FE450000}"/>
    <cellStyle name="Normal 2 3 3 2 11 2 6" xfId="17916" xr:uid="{00000000-0005-0000-0000-0000FF450000}"/>
    <cellStyle name="Normal 2 3 3 2 11 3" xfId="17917" xr:uid="{00000000-0005-0000-0000-000000460000}"/>
    <cellStyle name="Normal 2 3 3 2 11 4" xfId="17918" xr:uid="{00000000-0005-0000-0000-000001460000}"/>
    <cellStyle name="Normal 2 3 3 2 11 5" xfId="17919" xr:uid="{00000000-0005-0000-0000-000002460000}"/>
    <cellStyle name="Normal 2 3 3 2 11 6" xfId="17920" xr:uid="{00000000-0005-0000-0000-000003460000}"/>
    <cellStyle name="Normal 2 3 3 2 12" xfId="17921" xr:uid="{00000000-0005-0000-0000-000004460000}"/>
    <cellStyle name="Normal 2 3 3 2 13" xfId="17922" xr:uid="{00000000-0005-0000-0000-000005460000}"/>
    <cellStyle name="Normal 2 3 3 2 14" xfId="17923" xr:uid="{00000000-0005-0000-0000-000006460000}"/>
    <cellStyle name="Normal 2 3 3 2 15" xfId="17924" xr:uid="{00000000-0005-0000-0000-000007460000}"/>
    <cellStyle name="Normal 2 3 3 2 16" xfId="17925" xr:uid="{00000000-0005-0000-0000-000008460000}"/>
    <cellStyle name="Normal 2 3 3 2 17" xfId="17926" xr:uid="{00000000-0005-0000-0000-000009460000}"/>
    <cellStyle name="Normal 2 3 3 2 18" xfId="17927" xr:uid="{00000000-0005-0000-0000-00000A460000}"/>
    <cellStyle name="Normal 2 3 3 2 2" xfId="17928" xr:uid="{00000000-0005-0000-0000-00000B460000}"/>
    <cellStyle name="Normal 2 3 3 2 2 10" xfId="17929" xr:uid="{00000000-0005-0000-0000-00000C460000}"/>
    <cellStyle name="Normal 2 3 3 2 2 11" xfId="17930" xr:uid="{00000000-0005-0000-0000-00000D460000}"/>
    <cellStyle name="Normal 2 3 3 2 2 12" xfId="17931" xr:uid="{00000000-0005-0000-0000-00000E460000}"/>
    <cellStyle name="Normal 2 3 3 2 2 13" xfId="17932" xr:uid="{00000000-0005-0000-0000-00000F460000}"/>
    <cellStyle name="Normal 2 3 3 2 2 14" xfId="17933" xr:uid="{00000000-0005-0000-0000-000010460000}"/>
    <cellStyle name="Normal 2 3 3 2 2 15" xfId="17934" xr:uid="{00000000-0005-0000-0000-000011460000}"/>
    <cellStyle name="Normal 2 3 3 2 2 2" xfId="17935" xr:uid="{00000000-0005-0000-0000-000012460000}"/>
    <cellStyle name="Normal 2 3 3 2 2 2 10" xfId="17936" xr:uid="{00000000-0005-0000-0000-000013460000}"/>
    <cellStyle name="Normal 2 3 3 2 2 2 11" xfId="17937" xr:uid="{00000000-0005-0000-0000-000014460000}"/>
    <cellStyle name="Normal 2 3 3 2 2 2 12" xfId="17938" xr:uid="{00000000-0005-0000-0000-000015460000}"/>
    <cellStyle name="Normal 2 3 3 2 2 2 13" xfId="17939" xr:uid="{00000000-0005-0000-0000-000016460000}"/>
    <cellStyle name="Normal 2 3 3 2 2 2 14" xfId="17940" xr:uid="{00000000-0005-0000-0000-000017460000}"/>
    <cellStyle name="Normal 2 3 3 2 2 2 15" xfId="17941" xr:uid="{00000000-0005-0000-0000-000018460000}"/>
    <cellStyle name="Normal 2 3 3 2 2 2 2" xfId="17942" xr:uid="{00000000-0005-0000-0000-000019460000}"/>
    <cellStyle name="Normal 2 3 3 2 2 2 2 10" xfId="17943" xr:uid="{00000000-0005-0000-0000-00001A460000}"/>
    <cellStyle name="Normal 2 3 3 2 2 2 2 11" xfId="17944" xr:uid="{00000000-0005-0000-0000-00001B460000}"/>
    <cellStyle name="Normal 2 3 3 2 2 2 2 12" xfId="17945" xr:uid="{00000000-0005-0000-0000-00001C460000}"/>
    <cellStyle name="Normal 2 3 3 2 2 2 2 2" xfId="17946" xr:uid="{00000000-0005-0000-0000-00001D460000}"/>
    <cellStyle name="Normal 2 3 3 2 2 2 2 2 10" xfId="17947" xr:uid="{00000000-0005-0000-0000-00001E460000}"/>
    <cellStyle name="Normal 2 3 3 2 2 2 2 2 11" xfId="17948" xr:uid="{00000000-0005-0000-0000-00001F460000}"/>
    <cellStyle name="Normal 2 3 3 2 2 2 2 2 12" xfId="17949" xr:uid="{00000000-0005-0000-0000-000020460000}"/>
    <cellStyle name="Normal 2 3 3 2 2 2 2 2 2" xfId="17950" xr:uid="{00000000-0005-0000-0000-000021460000}"/>
    <cellStyle name="Normal 2 3 3 2 2 2 2 2 2 2" xfId="17951" xr:uid="{00000000-0005-0000-0000-000022460000}"/>
    <cellStyle name="Normal 2 3 3 2 2 2 2 2 2 2 2" xfId="17952" xr:uid="{00000000-0005-0000-0000-000023460000}"/>
    <cellStyle name="Normal 2 3 3 2 2 2 2 2 2 2 2 2" xfId="17953" xr:uid="{00000000-0005-0000-0000-000024460000}"/>
    <cellStyle name="Normal 2 3 3 2 2 2 2 2 2 2 2 2 2" xfId="17954" xr:uid="{00000000-0005-0000-0000-000025460000}"/>
    <cellStyle name="Normal 2 3 3 2 2 2 2 2 2 2 2 2 3" xfId="17955" xr:uid="{00000000-0005-0000-0000-000026460000}"/>
    <cellStyle name="Normal 2 3 3 2 2 2 2 2 2 2 2 2 4" xfId="17956" xr:uid="{00000000-0005-0000-0000-000027460000}"/>
    <cellStyle name="Normal 2 3 3 2 2 2 2 2 2 2 2 2 5" xfId="17957" xr:uid="{00000000-0005-0000-0000-000028460000}"/>
    <cellStyle name="Normal 2 3 3 2 2 2 2 2 2 2 2 2 6" xfId="17958" xr:uid="{00000000-0005-0000-0000-000029460000}"/>
    <cellStyle name="Normal 2 3 3 2 2 2 2 2 2 2 2 3" xfId="17959" xr:uid="{00000000-0005-0000-0000-00002A460000}"/>
    <cellStyle name="Normal 2 3 3 2 2 2 2 2 2 2 2 4" xfId="17960" xr:uid="{00000000-0005-0000-0000-00002B460000}"/>
    <cellStyle name="Normal 2 3 3 2 2 2 2 2 2 2 2 5" xfId="17961" xr:uid="{00000000-0005-0000-0000-00002C460000}"/>
    <cellStyle name="Normal 2 3 3 2 2 2 2 2 2 2 2 6" xfId="17962" xr:uid="{00000000-0005-0000-0000-00002D460000}"/>
    <cellStyle name="Normal 2 3 3 2 2 2 2 2 2 2 3" xfId="17963" xr:uid="{00000000-0005-0000-0000-00002E460000}"/>
    <cellStyle name="Normal 2 3 3 2 2 2 2 2 2 2 4" xfId="17964" xr:uid="{00000000-0005-0000-0000-00002F460000}"/>
    <cellStyle name="Normal 2 3 3 2 2 2 2 2 2 2 5" xfId="17965" xr:uid="{00000000-0005-0000-0000-000030460000}"/>
    <cellStyle name="Normal 2 3 3 2 2 2 2 2 2 2 6" xfId="17966" xr:uid="{00000000-0005-0000-0000-000031460000}"/>
    <cellStyle name="Normal 2 3 3 2 2 2 2 2 2 2 7" xfId="17967" xr:uid="{00000000-0005-0000-0000-000032460000}"/>
    <cellStyle name="Normal 2 3 3 2 2 2 2 2 2 2 8" xfId="17968" xr:uid="{00000000-0005-0000-0000-000033460000}"/>
    <cellStyle name="Normal 2 3 3 2 2 2 2 2 2 2 9" xfId="17969" xr:uid="{00000000-0005-0000-0000-000034460000}"/>
    <cellStyle name="Normal 2 3 3 2 2 2 2 2 2 3" xfId="17970" xr:uid="{00000000-0005-0000-0000-000035460000}"/>
    <cellStyle name="Normal 2 3 3 2 2 2 2 2 2 3 2" xfId="17971" xr:uid="{00000000-0005-0000-0000-000036460000}"/>
    <cellStyle name="Normal 2 3 3 2 2 2 2 2 2 3 2 2" xfId="17972" xr:uid="{00000000-0005-0000-0000-000037460000}"/>
    <cellStyle name="Normal 2 3 3 2 2 2 2 2 2 3 2 3" xfId="17973" xr:uid="{00000000-0005-0000-0000-000038460000}"/>
    <cellStyle name="Normal 2 3 3 2 2 2 2 2 2 3 2 4" xfId="17974" xr:uid="{00000000-0005-0000-0000-000039460000}"/>
    <cellStyle name="Normal 2 3 3 2 2 2 2 2 2 3 2 5" xfId="17975" xr:uid="{00000000-0005-0000-0000-00003A460000}"/>
    <cellStyle name="Normal 2 3 3 2 2 2 2 2 2 3 2 6" xfId="17976" xr:uid="{00000000-0005-0000-0000-00003B460000}"/>
    <cellStyle name="Normal 2 3 3 2 2 2 2 2 2 3 3" xfId="17977" xr:uid="{00000000-0005-0000-0000-00003C460000}"/>
    <cellStyle name="Normal 2 3 3 2 2 2 2 2 2 3 4" xfId="17978" xr:uid="{00000000-0005-0000-0000-00003D460000}"/>
    <cellStyle name="Normal 2 3 3 2 2 2 2 2 2 3 5" xfId="17979" xr:uid="{00000000-0005-0000-0000-00003E460000}"/>
    <cellStyle name="Normal 2 3 3 2 2 2 2 2 2 3 6" xfId="17980" xr:uid="{00000000-0005-0000-0000-00003F460000}"/>
    <cellStyle name="Normal 2 3 3 2 2 2 2 2 2 4" xfId="17981" xr:uid="{00000000-0005-0000-0000-000040460000}"/>
    <cellStyle name="Normal 2 3 3 2 2 2 2 2 2 5" xfId="17982" xr:uid="{00000000-0005-0000-0000-000041460000}"/>
    <cellStyle name="Normal 2 3 3 2 2 2 2 2 2 6" xfId="17983" xr:uid="{00000000-0005-0000-0000-000042460000}"/>
    <cellStyle name="Normal 2 3 3 2 2 2 2 2 2 7" xfId="17984" xr:uid="{00000000-0005-0000-0000-000043460000}"/>
    <cellStyle name="Normal 2 3 3 2 2 2 2 2 2 8" xfId="17985" xr:uid="{00000000-0005-0000-0000-000044460000}"/>
    <cellStyle name="Normal 2 3 3 2 2 2 2 2 2 9" xfId="17986" xr:uid="{00000000-0005-0000-0000-000045460000}"/>
    <cellStyle name="Normal 2 3 3 2 2 2 2 2 3" xfId="17987" xr:uid="{00000000-0005-0000-0000-000046460000}"/>
    <cellStyle name="Normal 2 3 3 2 2 2 2 2 4" xfId="17988" xr:uid="{00000000-0005-0000-0000-000047460000}"/>
    <cellStyle name="Normal 2 3 3 2 2 2 2 2 5" xfId="17989" xr:uid="{00000000-0005-0000-0000-000048460000}"/>
    <cellStyle name="Normal 2 3 3 2 2 2 2 2 5 2" xfId="17990" xr:uid="{00000000-0005-0000-0000-000049460000}"/>
    <cellStyle name="Normal 2 3 3 2 2 2 2 2 5 2 2" xfId="17991" xr:uid="{00000000-0005-0000-0000-00004A460000}"/>
    <cellStyle name="Normal 2 3 3 2 2 2 2 2 5 2 3" xfId="17992" xr:uid="{00000000-0005-0000-0000-00004B460000}"/>
    <cellStyle name="Normal 2 3 3 2 2 2 2 2 5 2 4" xfId="17993" xr:uid="{00000000-0005-0000-0000-00004C460000}"/>
    <cellStyle name="Normal 2 3 3 2 2 2 2 2 5 2 5" xfId="17994" xr:uid="{00000000-0005-0000-0000-00004D460000}"/>
    <cellStyle name="Normal 2 3 3 2 2 2 2 2 5 2 6" xfId="17995" xr:uid="{00000000-0005-0000-0000-00004E460000}"/>
    <cellStyle name="Normal 2 3 3 2 2 2 2 2 5 3" xfId="17996" xr:uid="{00000000-0005-0000-0000-00004F460000}"/>
    <cellStyle name="Normal 2 3 3 2 2 2 2 2 5 4" xfId="17997" xr:uid="{00000000-0005-0000-0000-000050460000}"/>
    <cellStyle name="Normal 2 3 3 2 2 2 2 2 5 5" xfId="17998" xr:uid="{00000000-0005-0000-0000-000051460000}"/>
    <cellStyle name="Normal 2 3 3 2 2 2 2 2 5 6" xfId="17999" xr:uid="{00000000-0005-0000-0000-000052460000}"/>
    <cellStyle name="Normal 2 3 3 2 2 2 2 2 6" xfId="18000" xr:uid="{00000000-0005-0000-0000-000053460000}"/>
    <cellStyle name="Normal 2 3 3 2 2 2 2 2 7" xfId="18001" xr:uid="{00000000-0005-0000-0000-000054460000}"/>
    <cellStyle name="Normal 2 3 3 2 2 2 2 2 8" xfId="18002" xr:uid="{00000000-0005-0000-0000-000055460000}"/>
    <cellStyle name="Normal 2 3 3 2 2 2 2 2 9" xfId="18003" xr:uid="{00000000-0005-0000-0000-000056460000}"/>
    <cellStyle name="Normal 2 3 3 2 2 2 2 3" xfId="18004" xr:uid="{00000000-0005-0000-0000-000057460000}"/>
    <cellStyle name="Normal 2 3 3 2 2 2 2 3 2" xfId="18005" xr:uid="{00000000-0005-0000-0000-000058460000}"/>
    <cellStyle name="Normal 2 3 3 2 2 2 2 3 2 2" xfId="18006" xr:uid="{00000000-0005-0000-0000-000059460000}"/>
    <cellStyle name="Normal 2 3 3 2 2 2 2 3 2 2 2" xfId="18007" xr:uid="{00000000-0005-0000-0000-00005A460000}"/>
    <cellStyle name="Normal 2 3 3 2 2 2 2 3 2 2 2 2" xfId="18008" xr:uid="{00000000-0005-0000-0000-00005B460000}"/>
    <cellStyle name="Normal 2 3 3 2 2 2 2 3 2 2 2 3" xfId="18009" xr:uid="{00000000-0005-0000-0000-00005C460000}"/>
    <cellStyle name="Normal 2 3 3 2 2 2 2 3 2 2 2 4" xfId="18010" xr:uid="{00000000-0005-0000-0000-00005D460000}"/>
    <cellStyle name="Normal 2 3 3 2 2 2 2 3 2 2 2 5" xfId="18011" xr:uid="{00000000-0005-0000-0000-00005E460000}"/>
    <cellStyle name="Normal 2 3 3 2 2 2 2 3 2 2 2 6" xfId="18012" xr:uid="{00000000-0005-0000-0000-00005F460000}"/>
    <cellStyle name="Normal 2 3 3 2 2 2 2 3 2 2 3" xfId="18013" xr:uid="{00000000-0005-0000-0000-000060460000}"/>
    <cellStyle name="Normal 2 3 3 2 2 2 2 3 2 2 4" xfId="18014" xr:uid="{00000000-0005-0000-0000-000061460000}"/>
    <cellStyle name="Normal 2 3 3 2 2 2 2 3 2 2 5" xfId="18015" xr:uid="{00000000-0005-0000-0000-000062460000}"/>
    <cellStyle name="Normal 2 3 3 2 2 2 2 3 2 2 6" xfId="18016" xr:uid="{00000000-0005-0000-0000-000063460000}"/>
    <cellStyle name="Normal 2 3 3 2 2 2 2 3 2 3" xfId="18017" xr:uid="{00000000-0005-0000-0000-000064460000}"/>
    <cellStyle name="Normal 2 3 3 2 2 2 2 3 2 4" xfId="18018" xr:uid="{00000000-0005-0000-0000-000065460000}"/>
    <cellStyle name="Normal 2 3 3 2 2 2 2 3 2 5" xfId="18019" xr:uid="{00000000-0005-0000-0000-000066460000}"/>
    <cellStyle name="Normal 2 3 3 2 2 2 2 3 2 6" xfId="18020" xr:uid="{00000000-0005-0000-0000-000067460000}"/>
    <cellStyle name="Normal 2 3 3 2 2 2 2 3 2 7" xfId="18021" xr:uid="{00000000-0005-0000-0000-000068460000}"/>
    <cellStyle name="Normal 2 3 3 2 2 2 2 3 2 8" xfId="18022" xr:uid="{00000000-0005-0000-0000-000069460000}"/>
    <cellStyle name="Normal 2 3 3 2 2 2 2 3 2 9" xfId="18023" xr:uid="{00000000-0005-0000-0000-00006A460000}"/>
    <cellStyle name="Normal 2 3 3 2 2 2 2 3 3" xfId="18024" xr:uid="{00000000-0005-0000-0000-00006B460000}"/>
    <cellStyle name="Normal 2 3 3 2 2 2 2 3 3 2" xfId="18025" xr:uid="{00000000-0005-0000-0000-00006C460000}"/>
    <cellStyle name="Normal 2 3 3 2 2 2 2 3 3 2 2" xfId="18026" xr:uid="{00000000-0005-0000-0000-00006D460000}"/>
    <cellStyle name="Normal 2 3 3 2 2 2 2 3 3 2 3" xfId="18027" xr:uid="{00000000-0005-0000-0000-00006E460000}"/>
    <cellStyle name="Normal 2 3 3 2 2 2 2 3 3 2 4" xfId="18028" xr:uid="{00000000-0005-0000-0000-00006F460000}"/>
    <cellStyle name="Normal 2 3 3 2 2 2 2 3 3 2 5" xfId="18029" xr:uid="{00000000-0005-0000-0000-000070460000}"/>
    <cellStyle name="Normal 2 3 3 2 2 2 2 3 3 2 6" xfId="18030" xr:uid="{00000000-0005-0000-0000-000071460000}"/>
    <cellStyle name="Normal 2 3 3 2 2 2 2 3 3 3" xfId="18031" xr:uid="{00000000-0005-0000-0000-000072460000}"/>
    <cellStyle name="Normal 2 3 3 2 2 2 2 3 3 4" xfId="18032" xr:uid="{00000000-0005-0000-0000-000073460000}"/>
    <cellStyle name="Normal 2 3 3 2 2 2 2 3 3 5" xfId="18033" xr:uid="{00000000-0005-0000-0000-000074460000}"/>
    <cellStyle name="Normal 2 3 3 2 2 2 2 3 3 6" xfId="18034" xr:uid="{00000000-0005-0000-0000-000075460000}"/>
    <cellStyle name="Normal 2 3 3 2 2 2 2 3 4" xfId="18035" xr:uid="{00000000-0005-0000-0000-000076460000}"/>
    <cellStyle name="Normal 2 3 3 2 2 2 2 3 5" xfId="18036" xr:uid="{00000000-0005-0000-0000-000077460000}"/>
    <cellStyle name="Normal 2 3 3 2 2 2 2 3 6" xfId="18037" xr:uid="{00000000-0005-0000-0000-000078460000}"/>
    <cellStyle name="Normal 2 3 3 2 2 2 2 3 7" xfId="18038" xr:uid="{00000000-0005-0000-0000-000079460000}"/>
    <cellStyle name="Normal 2 3 3 2 2 2 2 3 8" xfId="18039" xr:uid="{00000000-0005-0000-0000-00007A460000}"/>
    <cellStyle name="Normal 2 3 3 2 2 2 2 3 9" xfId="18040" xr:uid="{00000000-0005-0000-0000-00007B460000}"/>
    <cellStyle name="Normal 2 3 3 2 2 2 2 4" xfId="18041" xr:uid="{00000000-0005-0000-0000-00007C460000}"/>
    <cellStyle name="Normal 2 3 3 2 2 2 2 5" xfId="18042" xr:uid="{00000000-0005-0000-0000-00007D460000}"/>
    <cellStyle name="Normal 2 3 3 2 2 2 2 5 2" xfId="18043" xr:uid="{00000000-0005-0000-0000-00007E460000}"/>
    <cellStyle name="Normal 2 3 3 2 2 2 2 5 2 2" xfId="18044" xr:uid="{00000000-0005-0000-0000-00007F460000}"/>
    <cellStyle name="Normal 2 3 3 2 2 2 2 5 2 3" xfId="18045" xr:uid="{00000000-0005-0000-0000-000080460000}"/>
    <cellStyle name="Normal 2 3 3 2 2 2 2 5 2 4" xfId="18046" xr:uid="{00000000-0005-0000-0000-000081460000}"/>
    <cellStyle name="Normal 2 3 3 2 2 2 2 5 2 5" xfId="18047" xr:uid="{00000000-0005-0000-0000-000082460000}"/>
    <cellStyle name="Normal 2 3 3 2 2 2 2 5 2 6" xfId="18048" xr:uid="{00000000-0005-0000-0000-000083460000}"/>
    <cellStyle name="Normal 2 3 3 2 2 2 2 5 3" xfId="18049" xr:uid="{00000000-0005-0000-0000-000084460000}"/>
    <cellStyle name="Normal 2 3 3 2 2 2 2 5 4" xfId="18050" xr:uid="{00000000-0005-0000-0000-000085460000}"/>
    <cellStyle name="Normal 2 3 3 2 2 2 2 5 5" xfId="18051" xr:uid="{00000000-0005-0000-0000-000086460000}"/>
    <cellStyle name="Normal 2 3 3 2 2 2 2 5 6" xfId="18052" xr:uid="{00000000-0005-0000-0000-000087460000}"/>
    <cellStyle name="Normal 2 3 3 2 2 2 2 6" xfId="18053" xr:uid="{00000000-0005-0000-0000-000088460000}"/>
    <cellStyle name="Normal 2 3 3 2 2 2 2 7" xfId="18054" xr:uid="{00000000-0005-0000-0000-000089460000}"/>
    <cellStyle name="Normal 2 3 3 2 2 2 2 8" xfId="18055" xr:uid="{00000000-0005-0000-0000-00008A460000}"/>
    <cellStyle name="Normal 2 3 3 2 2 2 2 9" xfId="18056" xr:uid="{00000000-0005-0000-0000-00008B460000}"/>
    <cellStyle name="Normal 2 3 3 2 2 2 3" xfId="18057" xr:uid="{00000000-0005-0000-0000-00008C460000}"/>
    <cellStyle name="Normal 2 3 3 2 2 2 4" xfId="18058" xr:uid="{00000000-0005-0000-0000-00008D460000}"/>
    <cellStyle name="Normal 2 3 3 2 2 2 5" xfId="18059" xr:uid="{00000000-0005-0000-0000-00008E460000}"/>
    <cellStyle name="Normal 2 3 3 2 2 2 5 2" xfId="18060" xr:uid="{00000000-0005-0000-0000-00008F460000}"/>
    <cellStyle name="Normal 2 3 3 2 2 2 5 2 2" xfId="18061" xr:uid="{00000000-0005-0000-0000-000090460000}"/>
    <cellStyle name="Normal 2 3 3 2 2 2 5 2 2 2" xfId="18062" xr:uid="{00000000-0005-0000-0000-000091460000}"/>
    <cellStyle name="Normal 2 3 3 2 2 2 5 2 2 2 2" xfId="18063" xr:uid="{00000000-0005-0000-0000-000092460000}"/>
    <cellStyle name="Normal 2 3 3 2 2 2 5 2 2 2 3" xfId="18064" xr:uid="{00000000-0005-0000-0000-000093460000}"/>
    <cellStyle name="Normal 2 3 3 2 2 2 5 2 2 2 4" xfId="18065" xr:uid="{00000000-0005-0000-0000-000094460000}"/>
    <cellStyle name="Normal 2 3 3 2 2 2 5 2 2 2 5" xfId="18066" xr:uid="{00000000-0005-0000-0000-000095460000}"/>
    <cellStyle name="Normal 2 3 3 2 2 2 5 2 2 2 6" xfId="18067" xr:uid="{00000000-0005-0000-0000-000096460000}"/>
    <cellStyle name="Normal 2 3 3 2 2 2 5 2 2 3" xfId="18068" xr:uid="{00000000-0005-0000-0000-000097460000}"/>
    <cellStyle name="Normal 2 3 3 2 2 2 5 2 2 4" xfId="18069" xr:uid="{00000000-0005-0000-0000-000098460000}"/>
    <cellStyle name="Normal 2 3 3 2 2 2 5 2 2 5" xfId="18070" xr:uid="{00000000-0005-0000-0000-000099460000}"/>
    <cellStyle name="Normal 2 3 3 2 2 2 5 2 2 6" xfId="18071" xr:uid="{00000000-0005-0000-0000-00009A460000}"/>
    <cellStyle name="Normal 2 3 3 2 2 2 5 2 3" xfId="18072" xr:uid="{00000000-0005-0000-0000-00009B460000}"/>
    <cellStyle name="Normal 2 3 3 2 2 2 5 2 4" xfId="18073" xr:uid="{00000000-0005-0000-0000-00009C460000}"/>
    <cellStyle name="Normal 2 3 3 2 2 2 5 2 5" xfId="18074" xr:uid="{00000000-0005-0000-0000-00009D460000}"/>
    <cellStyle name="Normal 2 3 3 2 2 2 5 2 6" xfId="18075" xr:uid="{00000000-0005-0000-0000-00009E460000}"/>
    <cellStyle name="Normal 2 3 3 2 2 2 5 2 7" xfId="18076" xr:uid="{00000000-0005-0000-0000-00009F460000}"/>
    <cellStyle name="Normal 2 3 3 2 2 2 5 2 8" xfId="18077" xr:uid="{00000000-0005-0000-0000-0000A0460000}"/>
    <cellStyle name="Normal 2 3 3 2 2 2 5 2 9" xfId="18078" xr:uid="{00000000-0005-0000-0000-0000A1460000}"/>
    <cellStyle name="Normal 2 3 3 2 2 2 5 3" xfId="18079" xr:uid="{00000000-0005-0000-0000-0000A2460000}"/>
    <cellStyle name="Normal 2 3 3 2 2 2 5 3 2" xfId="18080" xr:uid="{00000000-0005-0000-0000-0000A3460000}"/>
    <cellStyle name="Normal 2 3 3 2 2 2 5 3 2 2" xfId="18081" xr:uid="{00000000-0005-0000-0000-0000A4460000}"/>
    <cellStyle name="Normal 2 3 3 2 2 2 5 3 2 3" xfId="18082" xr:uid="{00000000-0005-0000-0000-0000A5460000}"/>
    <cellStyle name="Normal 2 3 3 2 2 2 5 3 2 4" xfId="18083" xr:uid="{00000000-0005-0000-0000-0000A6460000}"/>
    <cellStyle name="Normal 2 3 3 2 2 2 5 3 2 5" xfId="18084" xr:uid="{00000000-0005-0000-0000-0000A7460000}"/>
    <cellStyle name="Normal 2 3 3 2 2 2 5 3 2 6" xfId="18085" xr:uid="{00000000-0005-0000-0000-0000A8460000}"/>
    <cellStyle name="Normal 2 3 3 2 2 2 5 3 3" xfId="18086" xr:uid="{00000000-0005-0000-0000-0000A9460000}"/>
    <cellStyle name="Normal 2 3 3 2 2 2 5 3 4" xfId="18087" xr:uid="{00000000-0005-0000-0000-0000AA460000}"/>
    <cellStyle name="Normal 2 3 3 2 2 2 5 3 5" xfId="18088" xr:uid="{00000000-0005-0000-0000-0000AB460000}"/>
    <cellStyle name="Normal 2 3 3 2 2 2 5 3 6" xfId="18089" xr:uid="{00000000-0005-0000-0000-0000AC460000}"/>
    <cellStyle name="Normal 2 3 3 2 2 2 5 4" xfId="18090" xr:uid="{00000000-0005-0000-0000-0000AD460000}"/>
    <cellStyle name="Normal 2 3 3 2 2 2 5 5" xfId="18091" xr:uid="{00000000-0005-0000-0000-0000AE460000}"/>
    <cellStyle name="Normal 2 3 3 2 2 2 5 6" xfId="18092" xr:uid="{00000000-0005-0000-0000-0000AF460000}"/>
    <cellStyle name="Normal 2 3 3 2 2 2 5 7" xfId="18093" xr:uid="{00000000-0005-0000-0000-0000B0460000}"/>
    <cellStyle name="Normal 2 3 3 2 2 2 5 8" xfId="18094" xr:uid="{00000000-0005-0000-0000-0000B1460000}"/>
    <cellStyle name="Normal 2 3 3 2 2 2 5 9" xfId="18095" xr:uid="{00000000-0005-0000-0000-0000B2460000}"/>
    <cellStyle name="Normal 2 3 3 2 2 2 6" xfId="18096" xr:uid="{00000000-0005-0000-0000-0000B3460000}"/>
    <cellStyle name="Normal 2 3 3 2 2 2 7" xfId="18097" xr:uid="{00000000-0005-0000-0000-0000B4460000}"/>
    <cellStyle name="Normal 2 3 3 2 2 2 8" xfId="18098" xr:uid="{00000000-0005-0000-0000-0000B5460000}"/>
    <cellStyle name="Normal 2 3 3 2 2 2 8 2" xfId="18099" xr:uid="{00000000-0005-0000-0000-0000B6460000}"/>
    <cellStyle name="Normal 2 3 3 2 2 2 8 2 2" xfId="18100" xr:uid="{00000000-0005-0000-0000-0000B7460000}"/>
    <cellStyle name="Normal 2 3 3 2 2 2 8 2 3" xfId="18101" xr:uid="{00000000-0005-0000-0000-0000B8460000}"/>
    <cellStyle name="Normal 2 3 3 2 2 2 8 2 4" xfId="18102" xr:uid="{00000000-0005-0000-0000-0000B9460000}"/>
    <cellStyle name="Normal 2 3 3 2 2 2 8 2 5" xfId="18103" xr:uid="{00000000-0005-0000-0000-0000BA460000}"/>
    <cellStyle name="Normal 2 3 3 2 2 2 8 2 6" xfId="18104" xr:uid="{00000000-0005-0000-0000-0000BB460000}"/>
    <cellStyle name="Normal 2 3 3 2 2 2 8 3" xfId="18105" xr:uid="{00000000-0005-0000-0000-0000BC460000}"/>
    <cellStyle name="Normal 2 3 3 2 2 2 8 4" xfId="18106" xr:uid="{00000000-0005-0000-0000-0000BD460000}"/>
    <cellStyle name="Normal 2 3 3 2 2 2 8 5" xfId="18107" xr:uid="{00000000-0005-0000-0000-0000BE460000}"/>
    <cellStyle name="Normal 2 3 3 2 2 2 8 6" xfId="18108" xr:uid="{00000000-0005-0000-0000-0000BF460000}"/>
    <cellStyle name="Normal 2 3 3 2 2 2 9" xfId="18109" xr:uid="{00000000-0005-0000-0000-0000C0460000}"/>
    <cellStyle name="Normal 2 3 3 2 2 3" xfId="18110" xr:uid="{00000000-0005-0000-0000-0000C1460000}"/>
    <cellStyle name="Normal 2 3 3 2 2 3 10" xfId="18111" xr:uid="{00000000-0005-0000-0000-0000C2460000}"/>
    <cellStyle name="Normal 2 3 3 2 2 3 11" xfId="18112" xr:uid="{00000000-0005-0000-0000-0000C3460000}"/>
    <cellStyle name="Normal 2 3 3 2 2 3 12" xfId="18113" xr:uid="{00000000-0005-0000-0000-0000C4460000}"/>
    <cellStyle name="Normal 2 3 3 2 2 3 2" xfId="18114" xr:uid="{00000000-0005-0000-0000-0000C5460000}"/>
    <cellStyle name="Normal 2 3 3 2 2 3 2 10" xfId="18115" xr:uid="{00000000-0005-0000-0000-0000C6460000}"/>
    <cellStyle name="Normal 2 3 3 2 2 3 2 11" xfId="18116" xr:uid="{00000000-0005-0000-0000-0000C7460000}"/>
    <cellStyle name="Normal 2 3 3 2 2 3 2 12" xfId="18117" xr:uid="{00000000-0005-0000-0000-0000C8460000}"/>
    <cellStyle name="Normal 2 3 3 2 2 3 2 2" xfId="18118" xr:uid="{00000000-0005-0000-0000-0000C9460000}"/>
    <cellStyle name="Normal 2 3 3 2 2 3 2 2 2" xfId="18119" xr:uid="{00000000-0005-0000-0000-0000CA460000}"/>
    <cellStyle name="Normal 2 3 3 2 2 3 2 2 2 2" xfId="18120" xr:uid="{00000000-0005-0000-0000-0000CB460000}"/>
    <cellStyle name="Normal 2 3 3 2 2 3 2 2 2 2 2" xfId="18121" xr:uid="{00000000-0005-0000-0000-0000CC460000}"/>
    <cellStyle name="Normal 2 3 3 2 2 3 2 2 2 2 2 2" xfId="18122" xr:uid="{00000000-0005-0000-0000-0000CD460000}"/>
    <cellStyle name="Normal 2 3 3 2 2 3 2 2 2 2 2 3" xfId="18123" xr:uid="{00000000-0005-0000-0000-0000CE460000}"/>
    <cellStyle name="Normal 2 3 3 2 2 3 2 2 2 2 2 4" xfId="18124" xr:uid="{00000000-0005-0000-0000-0000CF460000}"/>
    <cellStyle name="Normal 2 3 3 2 2 3 2 2 2 2 2 5" xfId="18125" xr:uid="{00000000-0005-0000-0000-0000D0460000}"/>
    <cellStyle name="Normal 2 3 3 2 2 3 2 2 2 2 2 6" xfId="18126" xr:uid="{00000000-0005-0000-0000-0000D1460000}"/>
    <cellStyle name="Normal 2 3 3 2 2 3 2 2 2 2 3" xfId="18127" xr:uid="{00000000-0005-0000-0000-0000D2460000}"/>
    <cellStyle name="Normal 2 3 3 2 2 3 2 2 2 2 4" xfId="18128" xr:uid="{00000000-0005-0000-0000-0000D3460000}"/>
    <cellStyle name="Normal 2 3 3 2 2 3 2 2 2 2 5" xfId="18129" xr:uid="{00000000-0005-0000-0000-0000D4460000}"/>
    <cellStyle name="Normal 2 3 3 2 2 3 2 2 2 2 6" xfId="18130" xr:uid="{00000000-0005-0000-0000-0000D5460000}"/>
    <cellStyle name="Normal 2 3 3 2 2 3 2 2 2 3" xfId="18131" xr:uid="{00000000-0005-0000-0000-0000D6460000}"/>
    <cellStyle name="Normal 2 3 3 2 2 3 2 2 2 4" xfId="18132" xr:uid="{00000000-0005-0000-0000-0000D7460000}"/>
    <cellStyle name="Normal 2 3 3 2 2 3 2 2 2 5" xfId="18133" xr:uid="{00000000-0005-0000-0000-0000D8460000}"/>
    <cellStyle name="Normal 2 3 3 2 2 3 2 2 2 6" xfId="18134" xr:uid="{00000000-0005-0000-0000-0000D9460000}"/>
    <cellStyle name="Normal 2 3 3 2 2 3 2 2 2 7" xfId="18135" xr:uid="{00000000-0005-0000-0000-0000DA460000}"/>
    <cellStyle name="Normal 2 3 3 2 2 3 2 2 2 8" xfId="18136" xr:uid="{00000000-0005-0000-0000-0000DB460000}"/>
    <cellStyle name="Normal 2 3 3 2 2 3 2 2 2 9" xfId="18137" xr:uid="{00000000-0005-0000-0000-0000DC460000}"/>
    <cellStyle name="Normal 2 3 3 2 2 3 2 2 3" xfId="18138" xr:uid="{00000000-0005-0000-0000-0000DD460000}"/>
    <cellStyle name="Normal 2 3 3 2 2 3 2 2 3 2" xfId="18139" xr:uid="{00000000-0005-0000-0000-0000DE460000}"/>
    <cellStyle name="Normal 2 3 3 2 2 3 2 2 3 2 2" xfId="18140" xr:uid="{00000000-0005-0000-0000-0000DF460000}"/>
    <cellStyle name="Normal 2 3 3 2 2 3 2 2 3 2 3" xfId="18141" xr:uid="{00000000-0005-0000-0000-0000E0460000}"/>
    <cellStyle name="Normal 2 3 3 2 2 3 2 2 3 2 4" xfId="18142" xr:uid="{00000000-0005-0000-0000-0000E1460000}"/>
    <cellStyle name="Normal 2 3 3 2 2 3 2 2 3 2 5" xfId="18143" xr:uid="{00000000-0005-0000-0000-0000E2460000}"/>
    <cellStyle name="Normal 2 3 3 2 2 3 2 2 3 2 6" xfId="18144" xr:uid="{00000000-0005-0000-0000-0000E3460000}"/>
    <cellStyle name="Normal 2 3 3 2 2 3 2 2 3 3" xfId="18145" xr:uid="{00000000-0005-0000-0000-0000E4460000}"/>
    <cellStyle name="Normal 2 3 3 2 2 3 2 2 3 4" xfId="18146" xr:uid="{00000000-0005-0000-0000-0000E5460000}"/>
    <cellStyle name="Normal 2 3 3 2 2 3 2 2 3 5" xfId="18147" xr:uid="{00000000-0005-0000-0000-0000E6460000}"/>
    <cellStyle name="Normal 2 3 3 2 2 3 2 2 3 6" xfId="18148" xr:uid="{00000000-0005-0000-0000-0000E7460000}"/>
    <cellStyle name="Normal 2 3 3 2 2 3 2 2 4" xfId="18149" xr:uid="{00000000-0005-0000-0000-0000E8460000}"/>
    <cellStyle name="Normal 2 3 3 2 2 3 2 2 5" xfId="18150" xr:uid="{00000000-0005-0000-0000-0000E9460000}"/>
    <cellStyle name="Normal 2 3 3 2 2 3 2 2 6" xfId="18151" xr:uid="{00000000-0005-0000-0000-0000EA460000}"/>
    <cellStyle name="Normal 2 3 3 2 2 3 2 2 7" xfId="18152" xr:uid="{00000000-0005-0000-0000-0000EB460000}"/>
    <cellStyle name="Normal 2 3 3 2 2 3 2 2 8" xfId="18153" xr:uid="{00000000-0005-0000-0000-0000EC460000}"/>
    <cellStyle name="Normal 2 3 3 2 2 3 2 2 9" xfId="18154" xr:uid="{00000000-0005-0000-0000-0000ED460000}"/>
    <cellStyle name="Normal 2 3 3 2 2 3 2 3" xfId="18155" xr:uid="{00000000-0005-0000-0000-0000EE460000}"/>
    <cellStyle name="Normal 2 3 3 2 2 3 2 4" xfId="18156" xr:uid="{00000000-0005-0000-0000-0000EF460000}"/>
    <cellStyle name="Normal 2 3 3 2 2 3 2 5" xfId="18157" xr:uid="{00000000-0005-0000-0000-0000F0460000}"/>
    <cellStyle name="Normal 2 3 3 2 2 3 2 5 2" xfId="18158" xr:uid="{00000000-0005-0000-0000-0000F1460000}"/>
    <cellStyle name="Normal 2 3 3 2 2 3 2 5 2 2" xfId="18159" xr:uid="{00000000-0005-0000-0000-0000F2460000}"/>
    <cellStyle name="Normal 2 3 3 2 2 3 2 5 2 3" xfId="18160" xr:uid="{00000000-0005-0000-0000-0000F3460000}"/>
    <cellStyle name="Normal 2 3 3 2 2 3 2 5 2 4" xfId="18161" xr:uid="{00000000-0005-0000-0000-0000F4460000}"/>
    <cellStyle name="Normal 2 3 3 2 2 3 2 5 2 5" xfId="18162" xr:uid="{00000000-0005-0000-0000-0000F5460000}"/>
    <cellStyle name="Normal 2 3 3 2 2 3 2 5 2 6" xfId="18163" xr:uid="{00000000-0005-0000-0000-0000F6460000}"/>
    <cellStyle name="Normal 2 3 3 2 2 3 2 5 3" xfId="18164" xr:uid="{00000000-0005-0000-0000-0000F7460000}"/>
    <cellStyle name="Normal 2 3 3 2 2 3 2 5 4" xfId="18165" xr:uid="{00000000-0005-0000-0000-0000F8460000}"/>
    <cellStyle name="Normal 2 3 3 2 2 3 2 5 5" xfId="18166" xr:uid="{00000000-0005-0000-0000-0000F9460000}"/>
    <cellStyle name="Normal 2 3 3 2 2 3 2 5 6" xfId="18167" xr:uid="{00000000-0005-0000-0000-0000FA460000}"/>
    <cellStyle name="Normal 2 3 3 2 2 3 2 6" xfId="18168" xr:uid="{00000000-0005-0000-0000-0000FB460000}"/>
    <cellStyle name="Normal 2 3 3 2 2 3 2 7" xfId="18169" xr:uid="{00000000-0005-0000-0000-0000FC460000}"/>
    <cellStyle name="Normal 2 3 3 2 2 3 2 8" xfId="18170" xr:uid="{00000000-0005-0000-0000-0000FD460000}"/>
    <cellStyle name="Normal 2 3 3 2 2 3 2 9" xfId="18171" xr:uid="{00000000-0005-0000-0000-0000FE460000}"/>
    <cellStyle name="Normal 2 3 3 2 2 3 3" xfId="18172" xr:uid="{00000000-0005-0000-0000-0000FF460000}"/>
    <cellStyle name="Normal 2 3 3 2 2 3 3 2" xfId="18173" xr:uid="{00000000-0005-0000-0000-000000470000}"/>
    <cellStyle name="Normal 2 3 3 2 2 3 3 2 2" xfId="18174" xr:uid="{00000000-0005-0000-0000-000001470000}"/>
    <cellStyle name="Normal 2 3 3 2 2 3 3 2 2 2" xfId="18175" xr:uid="{00000000-0005-0000-0000-000002470000}"/>
    <cellStyle name="Normal 2 3 3 2 2 3 3 2 2 2 2" xfId="18176" xr:uid="{00000000-0005-0000-0000-000003470000}"/>
    <cellStyle name="Normal 2 3 3 2 2 3 3 2 2 2 3" xfId="18177" xr:uid="{00000000-0005-0000-0000-000004470000}"/>
    <cellStyle name="Normal 2 3 3 2 2 3 3 2 2 2 4" xfId="18178" xr:uid="{00000000-0005-0000-0000-000005470000}"/>
    <cellStyle name="Normal 2 3 3 2 2 3 3 2 2 2 5" xfId="18179" xr:uid="{00000000-0005-0000-0000-000006470000}"/>
    <cellStyle name="Normal 2 3 3 2 2 3 3 2 2 2 6" xfId="18180" xr:uid="{00000000-0005-0000-0000-000007470000}"/>
    <cellStyle name="Normal 2 3 3 2 2 3 3 2 2 3" xfId="18181" xr:uid="{00000000-0005-0000-0000-000008470000}"/>
    <cellStyle name="Normal 2 3 3 2 2 3 3 2 2 4" xfId="18182" xr:uid="{00000000-0005-0000-0000-000009470000}"/>
    <cellStyle name="Normal 2 3 3 2 2 3 3 2 2 5" xfId="18183" xr:uid="{00000000-0005-0000-0000-00000A470000}"/>
    <cellStyle name="Normal 2 3 3 2 2 3 3 2 2 6" xfId="18184" xr:uid="{00000000-0005-0000-0000-00000B470000}"/>
    <cellStyle name="Normal 2 3 3 2 2 3 3 2 3" xfId="18185" xr:uid="{00000000-0005-0000-0000-00000C470000}"/>
    <cellStyle name="Normal 2 3 3 2 2 3 3 2 4" xfId="18186" xr:uid="{00000000-0005-0000-0000-00000D470000}"/>
    <cellStyle name="Normal 2 3 3 2 2 3 3 2 5" xfId="18187" xr:uid="{00000000-0005-0000-0000-00000E470000}"/>
    <cellStyle name="Normal 2 3 3 2 2 3 3 2 6" xfId="18188" xr:uid="{00000000-0005-0000-0000-00000F470000}"/>
    <cellStyle name="Normal 2 3 3 2 2 3 3 2 7" xfId="18189" xr:uid="{00000000-0005-0000-0000-000010470000}"/>
    <cellStyle name="Normal 2 3 3 2 2 3 3 2 8" xfId="18190" xr:uid="{00000000-0005-0000-0000-000011470000}"/>
    <cellStyle name="Normal 2 3 3 2 2 3 3 2 9" xfId="18191" xr:uid="{00000000-0005-0000-0000-000012470000}"/>
    <cellStyle name="Normal 2 3 3 2 2 3 3 3" xfId="18192" xr:uid="{00000000-0005-0000-0000-000013470000}"/>
    <cellStyle name="Normal 2 3 3 2 2 3 3 3 2" xfId="18193" xr:uid="{00000000-0005-0000-0000-000014470000}"/>
    <cellStyle name="Normal 2 3 3 2 2 3 3 3 2 2" xfId="18194" xr:uid="{00000000-0005-0000-0000-000015470000}"/>
    <cellStyle name="Normal 2 3 3 2 2 3 3 3 2 3" xfId="18195" xr:uid="{00000000-0005-0000-0000-000016470000}"/>
    <cellStyle name="Normal 2 3 3 2 2 3 3 3 2 4" xfId="18196" xr:uid="{00000000-0005-0000-0000-000017470000}"/>
    <cellStyle name="Normal 2 3 3 2 2 3 3 3 2 5" xfId="18197" xr:uid="{00000000-0005-0000-0000-000018470000}"/>
    <cellStyle name="Normal 2 3 3 2 2 3 3 3 2 6" xfId="18198" xr:uid="{00000000-0005-0000-0000-000019470000}"/>
    <cellStyle name="Normal 2 3 3 2 2 3 3 3 3" xfId="18199" xr:uid="{00000000-0005-0000-0000-00001A470000}"/>
    <cellStyle name="Normal 2 3 3 2 2 3 3 3 4" xfId="18200" xr:uid="{00000000-0005-0000-0000-00001B470000}"/>
    <cellStyle name="Normal 2 3 3 2 2 3 3 3 5" xfId="18201" xr:uid="{00000000-0005-0000-0000-00001C470000}"/>
    <cellStyle name="Normal 2 3 3 2 2 3 3 3 6" xfId="18202" xr:uid="{00000000-0005-0000-0000-00001D470000}"/>
    <cellStyle name="Normal 2 3 3 2 2 3 3 4" xfId="18203" xr:uid="{00000000-0005-0000-0000-00001E470000}"/>
    <cellStyle name="Normal 2 3 3 2 2 3 3 5" xfId="18204" xr:uid="{00000000-0005-0000-0000-00001F470000}"/>
    <cellStyle name="Normal 2 3 3 2 2 3 3 6" xfId="18205" xr:uid="{00000000-0005-0000-0000-000020470000}"/>
    <cellStyle name="Normal 2 3 3 2 2 3 3 7" xfId="18206" xr:uid="{00000000-0005-0000-0000-000021470000}"/>
    <cellStyle name="Normal 2 3 3 2 2 3 3 8" xfId="18207" xr:uid="{00000000-0005-0000-0000-000022470000}"/>
    <cellStyle name="Normal 2 3 3 2 2 3 3 9" xfId="18208" xr:uid="{00000000-0005-0000-0000-000023470000}"/>
    <cellStyle name="Normal 2 3 3 2 2 3 4" xfId="18209" xr:uid="{00000000-0005-0000-0000-000024470000}"/>
    <cellStyle name="Normal 2 3 3 2 2 3 5" xfId="18210" xr:uid="{00000000-0005-0000-0000-000025470000}"/>
    <cellStyle name="Normal 2 3 3 2 2 3 5 2" xfId="18211" xr:uid="{00000000-0005-0000-0000-000026470000}"/>
    <cellStyle name="Normal 2 3 3 2 2 3 5 2 2" xfId="18212" xr:uid="{00000000-0005-0000-0000-000027470000}"/>
    <cellStyle name="Normal 2 3 3 2 2 3 5 2 3" xfId="18213" xr:uid="{00000000-0005-0000-0000-000028470000}"/>
    <cellStyle name="Normal 2 3 3 2 2 3 5 2 4" xfId="18214" xr:uid="{00000000-0005-0000-0000-000029470000}"/>
    <cellStyle name="Normal 2 3 3 2 2 3 5 2 5" xfId="18215" xr:uid="{00000000-0005-0000-0000-00002A470000}"/>
    <cellStyle name="Normal 2 3 3 2 2 3 5 2 6" xfId="18216" xr:uid="{00000000-0005-0000-0000-00002B470000}"/>
    <cellStyle name="Normal 2 3 3 2 2 3 5 3" xfId="18217" xr:uid="{00000000-0005-0000-0000-00002C470000}"/>
    <cellStyle name="Normal 2 3 3 2 2 3 5 4" xfId="18218" xr:uid="{00000000-0005-0000-0000-00002D470000}"/>
    <cellStyle name="Normal 2 3 3 2 2 3 5 5" xfId="18219" xr:uid="{00000000-0005-0000-0000-00002E470000}"/>
    <cellStyle name="Normal 2 3 3 2 2 3 5 6" xfId="18220" xr:uid="{00000000-0005-0000-0000-00002F470000}"/>
    <cellStyle name="Normal 2 3 3 2 2 3 6" xfId="18221" xr:uid="{00000000-0005-0000-0000-000030470000}"/>
    <cellStyle name="Normal 2 3 3 2 2 3 7" xfId="18222" xr:uid="{00000000-0005-0000-0000-000031470000}"/>
    <cellStyle name="Normal 2 3 3 2 2 3 8" xfId="18223" xr:uid="{00000000-0005-0000-0000-000032470000}"/>
    <cellStyle name="Normal 2 3 3 2 2 3 9" xfId="18224" xr:uid="{00000000-0005-0000-0000-000033470000}"/>
    <cellStyle name="Normal 2 3 3 2 2 4" xfId="18225" xr:uid="{00000000-0005-0000-0000-000034470000}"/>
    <cellStyle name="Normal 2 3 3 2 2 5" xfId="18226" xr:uid="{00000000-0005-0000-0000-000035470000}"/>
    <cellStyle name="Normal 2 3 3 2 2 5 2" xfId="18227" xr:uid="{00000000-0005-0000-0000-000036470000}"/>
    <cellStyle name="Normal 2 3 3 2 2 5 2 2" xfId="18228" xr:uid="{00000000-0005-0000-0000-000037470000}"/>
    <cellStyle name="Normal 2 3 3 2 2 5 2 2 2" xfId="18229" xr:uid="{00000000-0005-0000-0000-000038470000}"/>
    <cellStyle name="Normal 2 3 3 2 2 5 2 2 2 2" xfId="18230" xr:uid="{00000000-0005-0000-0000-000039470000}"/>
    <cellStyle name="Normal 2 3 3 2 2 5 2 2 2 3" xfId="18231" xr:uid="{00000000-0005-0000-0000-00003A470000}"/>
    <cellStyle name="Normal 2 3 3 2 2 5 2 2 2 4" xfId="18232" xr:uid="{00000000-0005-0000-0000-00003B470000}"/>
    <cellStyle name="Normal 2 3 3 2 2 5 2 2 2 5" xfId="18233" xr:uid="{00000000-0005-0000-0000-00003C470000}"/>
    <cellStyle name="Normal 2 3 3 2 2 5 2 2 2 6" xfId="18234" xr:uid="{00000000-0005-0000-0000-00003D470000}"/>
    <cellStyle name="Normal 2 3 3 2 2 5 2 2 3" xfId="18235" xr:uid="{00000000-0005-0000-0000-00003E470000}"/>
    <cellStyle name="Normal 2 3 3 2 2 5 2 2 4" xfId="18236" xr:uid="{00000000-0005-0000-0000-00003F470000}"/>
    <cellStyle name="Normal 2 3 3 2 2 5 2 2 5" xfId="18237" xr:uid="{00000000-0005-0000-0000-000040470000}"/>
    <cellStyle name="Normal 2 3 3 2 2 5 2 2 6" xfId="18238" xr:uid="{00000000-0005-0000-0000-000041470000}"/>
    <cellStyle name="Normal 2 3 3 2 2 5 2 3" xfId="18239" xr:uid="{00000000-0005-0000-0000-000042470000}"/>
    <cellStyle name="Normal 2 3 3 2 2 5 2 4" xfId="18240" xr:uid="{00000000-0005-0000-0000-000043470000}"/>
    <cellStyle name="Normal 2 3 3 2 2 5 2 5" xfId="18241" xr:uid="{00000000-0005-0000-0000-000044470000}"/>
    <cellStyle name="Normal 2 3 3 2 2 5 2 6" xfId="18242" xr:uid="{00000000-0005-0000-0000-000045470000}"/>
    <cellStyle name="Normal 2 3 3 2 2 5 2 7" xfId="18243" xr:uid="{00000000-0005-0000-0000-000046470000}"/>
    <cellStyle name="Normal 2 3 3 2 2 5 2 8" xfId="18244" xr:uid="{00000000-0005-0000-0000-000047470000}"/>
    <cellStyle name="Normal 2 3 3 2 2 5 2 9" xfId="18245" xr:uid="{00000000-0005-0000-0000-000048470000}"/>
    <cellStyle name="Normal 2 3 3 2 2 5 3" xfId="18246" xr:uid="{00000000-0005-0000-0000-000049470000}"/>
    <cellStyle name="Normal 2 3 3 2 2 5 3 2" xfId="18247" xr:uid="{00000000-0005-0000-0000-00004A470000}"/>
    <cellStyle name="Normal 2 3 3 2 2 5 3 2 2" xfId="18248" xr:uid="{00000000-0005-0000-0000-00004B470000}"/>
    <cellStyle name="Normal 2 3 3 2 2 5 3 2 3" xfId="18249" xr:uid="{00000000-0005-0000-0000-00004C470000}"/>
    <cellStyle name="Normal 2 3 3 2 2 5 3 2 4" xfId="18250" xr:uid="{00000000-0005-0000-0000-00004D470000}"/>
    <cellStyle name="Normal 2 3 3 2 2 5 3 2 5" xfId="18251" xr:uid="{00000000-0005-0000-0000-00004E470000}"/>
    <cellStyle name="Normal 2 3 3 2 2 5 3 2 6" xfId="18252" xr:uid="{00000000-0005-0000-0000-00004F470000}"/>
    <cellStyle name="Normal 2 3 3 2 2 5 3 3" xfId="18253" xr:uid="{00000000-0005-0000-0000-000050470000}"/>
    <cellStyle name="Normal 2 3 3 2 2 5 3 4" xfId="18254" xr:uid="{00000000-0005-0000-0000-000051470000}"/>
    <cellStyle name="Normal 2 3 3 2 2 5 3 5" xfId="18255" xr:uid="{00000000-0005-0000-0000-000052470000}"/>
    <cellStyle name="Normal 2 3 3 2 2 5 3 6" xfId="18256" xr:uid="{00000000-0005-0000-0000-000053470000}"/>
    <cellStyle name="Normal 2 3 3 2 2 5 4" xfId="18257" xr:uid="{00000000-0005-0000-0000-000054470000}"/>
    <cellStyle name="Normal 2 3 3 2 2 5 5" xfId="18258" xr:uid="{00000000-0005-0000-0000-000055470000}"/>
    <cellStyle name="Normal 2 3 3 2 2 5 6" xfId="18259" xr:uid="{00000000-0005-0000-0000-000056470000}"/>
    <cellStyle name="Normal 2 3 3 2 2 5 7" xfId="18260" xr:uid="{00000000-0005-0000-0000-000057470000}"/>
    <cellStyle name="Normal 2 3 3 2 2 5 8" xfId="18261" xr:uid="{00000000-0005-0000-0000-000058470000}"/>
    <cellStyle name="Normal 2 3 3 2 2 5 9" xfId="18262" xr:uid="{00000000-0005-0000-0000-000059470000}"/>
    <cellStyle name="Normal 2 3 3 2 2 6" xfId="18263" xr:uid="{00000000-0005-0000-0000-00005A470000}"/>
    <cellStyle name="Normal 2 3 3 2 2 7" xfId="18264" xr:uid="{00000000-0005-0000-0000-00005B470000}"/>
    <cellStyle name="Normal 2 3 3 2 2 8" xfId="18265" xr:uid="{00000000-0005-0000-0000-00005C470000}"/>
    <cellStyle name="Normal 2 3 3 2 2 8 2" xfId="18266" xr:uid="{00000000-0005-0000-0000-00005D470000}"/>
    <cellStyle name="Normal 2 3 3 2 2 8 2 2" xfId="18267" xr:uid="{00000000-0005-0000-0000-00005E470000}"/>
    <cellStyle name="Normal 2 3 3 2 2 8 2 3" xfId="18268" xr:uid="{00000000-0005-0000-0000-00005F470000}"/>
    <cellStyle name="Normal 2 3 3 2 2 8 2 4" xfId="18269" xr:uid="{00000000-0005-0000-0000-000060470000}"/>
    <cellStyle name="Normal 2 3 3 2 2 8 2 5" xfId="18270" xr:uid="{00000000-0005-0000-0000-000061470000}"/>
    <cellStyle name="Normal 2 3 3 2 2 8 2 6" xfId="18271" xr:uid="{00000000-0005-0000-0000-000062470000}"/>
    <cellStyle name="Normal 2 3 3 2 2 8 3" xfId="18272" xr:uid="{00000000-0005-0000-0000-000063470000}"/>
    <cellStyle name="Normal 2 3 3 2 2 8 4" xfId="18273" xr:uid="{00000000-0005-0000-0000-000064470000}"/>
    <cellStyle name="Normal 2 3 3 2 2 8 5" xfId="18274" xr:uid="{00000000-0005-0000-0000-000065470000}"/>
    <cellStyle name="Normal 2 3 3 2 2 8 6" xfId="18275" xr:uid="{00000000-0005-0000-0000-000066470000}"/>
    <cellStyle name="Normal 2 3 3 2 2 9" xfId="18276" xr:uid="{00000000-0005-0000-0000-000067470000}"/>
    <cellStyle name="Normal 2 3 3 2 3" xfId="18277" xr:uid="{00000000-0005-0000-0000-000068470000}"/>
    <cellStyle name="Normal 2 3 3 2 4" xfId="18278" xr:uid="{00000000-0005-0000-0000-000069470000}"/>
    <cellStyle name="Normal 2 3 3 2 5" xfId="18279" xr:uid="{00000000-0005-0000-0000-00006A470000}"/>
    <cellStyle name="Normal 2 3 3 2 5 10" xfId="18280" xr:uid="{00000000-0005-0000-0000-00006B470000}"/>
    <cellStyle name="Normal 2 3 3 2 5 11" xfId="18281" xr:uid="{00000000-0005-0000-0000-00006C470000}"/>
    <cellStyle name="Normal 2 3 3 2 5 12" xfId="18282" xr:uid="{00000000-0005-0000-0000-00006D470000}"/>
    <cellStyle name="Normal 2 3 3 2 5 2" xfId="18283" xr:uid="{00000000-0005-0000-0000-00006E470000}"/>
    <cellStyle name="Normal 2 3 3 2 5 2 10" xfId="18284" xr:uid="{00000000-0005-0000-0000-00006F470000}"/>
    <cellStyle name="Normal 2 3 3 2 5 2 11" xfId="18285" xr:uid="{00000000-0005-0000-0000-000070470000}"/>
    <cellStyle name="Normal 2 3 3 2 5 2 12" xfId="18286" xr:uid="{00000000-0005-0000-0000-000071470000}"/>
    <cellStyle name="Normal 2 3 3 2 5 2 2" xfId="18287" xr:uid="{00000000-0005-0000-0000-000072470000}"/>
    <cellStyle name="Normal 2 3 3 2 5 2 2 2" xfId="18288" xr:uid="{00000000-0005-0000-0000-000073470000}"/>
    <cellStyle name="Normal 2 3 3 2 5 2 2 2 2" xfId="18289" xr:uid="{00000000-0005-0000-0000-000074470000}"/>
    <cellStyle name="Normal 2 3 3 2 5 2 2 2 2 2" xfId="18290" xr:uid="{00000000-0005-0000-0000-000075470000}"/>
    <cellStyle name="Normal 2 3 3 2 5 2 2 2 2 2 2" xfId="18291" xr:uid="{00000000-0005-0000-0000-000076470000}"/>
    <cellStyle name="Normal 2 3 3 2 5 2 2 2 2 2 3" xfId="18292" xr:uid="{00000000-0005-0000-0000-000077470000}"/>
    <cellStyle name="Normal 2 3 3 2 5 2 2 2 2 2 4" xfId="18293" xr:uid="{00000000-0005-0000-0000-000078470000}"/>
    <cellStyle name="Normal 2 3 3 2 5 2 2 2 2 2 5" xfId="18294" xr:uid="{00000000-0005-0000-0000-000079470000}"/>
    <cellStyle name="Normal 2 3 3 2 5 2 2 2 2 2 6" xfId="18295" xr:uid="{00000000-0005-0000-0000-00007A470000}"/>
    <cellStyle name="Normal 2 3 3 2 5 2 2 2 2 3" xfId="18296" xr:uid="{00000000-0005-0000-0000-00007B470000}"/>
    <cellStyle name="Normal 2 3 3 2 5 2 2 2 2 4" xfId="18297" xr:uid="{00000000-0005-0000-0000-00007C470000}"/>
    <cellStyle name="Normal 2 3 3 2 5 2 2 2 2 5" xfId="18298" xr:uid="{00000000-0005-0000-0000-00007D470000}"/>
    <cellStyle name="Normal 2 3 3 2 5 2 2 2 2 6" xfId="18299" xr:uid="{00000000-0005-0000-0000-00007E470000}"/>
    <cellStyle name="Normal 2 3 3 2 5 2 2 2 3" xfId="18300" xr:uid="{00000000-0005-0000-0000-00007F470000}"/>
    <cellStyle name="Normal 2 3 3 2 5 2 2 2 4" xfId="18301" xr:uid="{00000000-0005-0000-0000-000080470000}"/>
    <cellStyle name="Normal 2 3 3 2 5 2 2 2 5" xfId="18302" xr:uid="{00000000-0005-0000-0000-000081470000}"/>
    <cellStyle name="Normal 2 3 3 2 5 2 2 2 6" xfId="18303" xr:uid="{00000000-0005-0000-0000-000082470000}"/>
    <cellStyle name="Normal 2 3 3 2 5 2 2 2 7" xfId="18304" xr:uid="{00000000-0005-0000-0000-000083470000}"/>
    <cellStyle name="Normal 2 3 3 2 5 2 2 2 8" xfId="18305" xr:uid="{00000000-0005-0000-0000-000084470000}"/>
    <cellStyle name="Normal 2 3 3 2 5 2 2 2 9" xfId="18306" xr:uid="{00000000-0005-0000-0000-000085470000}"/>
    <cellStyle name="Normal 2 3 3 2 5 2 2 3" xfId="18307" xr:uid="{00000000-0005-0000-0000-000086470000}"/>
    <cellStyle name="Normal 2 3 3 2 5 2 2 3 2" xfId="18308" xr:uid="{00000000-0005-0000-0000-000087470000}"/>
    <cellStyle name="Normal 2 3 3 2 5 2 2 3 2 2" xfId="18309" xr:uid="{00000000-0005-0000-0000-000088470000}"/>
    <cellStyle name="Normal 2 3 3 2 5 2 2 3 2 3" xfId="18310" xr:uid="{00000000-0005-0000-0000-000089470000}"/>
    <cellStyle name="Normal 2 3 3 2 5 2 2 3 2 4" xfId="18311" xr:uid="{00000000-0005-0000-0000-00008A470000}"/>
    <cellStyle name="Normal 2 3 3 2 5 2 2 3 2 5" xfId="18312" xr:uid="{00000000-0005-0000-0000-00008B470000}"/>
    <cellStyle name="Normal 2 3 3 2 5 2 2 3 2 6" xfId="18313" xr:uid="{00000000-0005-0000-0000-00008C470000}"/>
    <cellStyle name="Normal 2 3 3 2 5 2 2 3 3" xfId="18314" xr:uid="{00000000-0005-0000-0000-00008D470000}"/>
    <cellStyle name="Normal 2 3 3 2 5 2 2 3 4" xfId="18315" xr:uid="{00000000-0005-0000-0000-00008E470000}"/>
    <cellStyle name="Normal 2 3 3 2 5 2 2 3 5" xfId="18316" xr:uid="{00000000-0005-0000-0000-00008F470000}"/>
    <cellStyle name="Normal 2 3 3 2 5 2 2 3 6" xfId="18317" xr:uid="{00000000-0005-0000-0000-000090470000}"/>
    <cellStyle name="Normal 2 3 3 2 5 2 2 4" xfId="18318" xr:uid="{00000000-0005-0000-0000-000091470000}"/>
    <cellStyle name="Normal 2 3 3 2 5 2 2 5" xfId="18319" xr:uid="{00000000-0005-0000-0000-000092470000}"/>
    <cellStyle name="Normal 2 3 3 2 5 2 2 6" xfId="18320" xr:uid="{00000000-0005-0000-0000-000093470000}"/>
    <cellStyle name="Normal 2 3 3 2 5 2 2 7" xfId="18321" xr:uid="{00000000-0005-0000-0000-000094470000}"/>
    <cellStyle name="Normal 2 3 3 2 5 2 2 8" xfId="18322" xr:uid="{00000000-0005-0000-0000-000095470000}"/>
    <cellStyle name="Normal 2 3 3 2 5 2 2 9" xfId="18323" xr:uid="{00000000-0005-0000-0000-000096470000}"/>
    <cellStyle name="Normal 2 3 3 2 5 2 3" xfId="18324" xr:uid="{00000000-0005-0000-0000-000097470000}"/>
    <cellStyle name="Normal 2 3 3 2 5 2 4" xfId="18325" xr:uid="{00000000-0005-0000-0000-000098470000}"/>
    <cellStyle name="Normal 2 3 3 2 5 2 5" xfId="18326" xr:uid="{00000000-0005-0000-0000-000099470000}"/>
    <cellStyle name="Normal 2 3 3 2 5 2 5 2" xfId="18327" xr:uid="{00000000-0005-0000-0000-00009A470000}"/>
    <cellStyle name="Normal 2 3 3 2 5 2 5 2 2" xfId="18328" xr:uid="{00000000-0005-0000-0000-00009B470000}"/>
    <cellStyle name="Normal 2 3 3 2 5 2 5 2 3" xfId="18329" xr:uid="{00000000-0005-0000-0000-00009C470000}"/>
    <cellStyle name="Normal 2 3 3 2 5 2 5 2 4" xfId="18330" xr:uid="{00000000-0005-0000-0000-00009D470000}"/>
    <cellStyle name="Normal 2 3 3 2 5 2 5 2 5" xfId="18331" xr:uid="{00000000-0005-0000-0000-00009E470000}"/>
    <cellStyle name="Normal 2 3 3 2 5 2 5 2 6" xfId="18332" xr:uid="{00000000-0005-0000-0000-00009F470000}"/>
    <cellStyle name="Normal 2 3 3 2 5 2 5 3" xfId="18333" xr:uid="{00000000-0005-0000-0000-0000A0470000}"/>
    <cellStyle name="Normal 2 3 3 2 5 2 5 4" xfId="18334" xr:uid="{00000000-0005-0000-0000-0000A1470000}"/>
    <cellStyle name="Normal 2 3 3 2 5 2 5 5" xfId="18335" xr:uid="{00000000-0005-0000-0000-0000A2470000}"/>
    <cellStyle name="Normal 2 3 3 2 5 2 5 6" xfId="18336" xr:uid="{00000000-0005-0000-0000-0000A3470000}"/>
    <cellStyle name="Normal 2 3 3 2 5 2 6" xfId="18337" xr:uid="{00000000-0005-0000-0000-0000A4470000}"/>
    <cellStyle name="Normal 2 3 3 2 5 2 7" xfId="18338" xr:uid="{00000000-0005-0000-0000-0000A5470000}"/>
    <cellStyle name="Normal 2 3 3 2 5 2 8" xfId="18339" xr:uid="{00000000-0005-0000-0000-0000A6470000}"/>
    <cellStyle name="Normal 2 3 3 2 5 2 9" xfId="18340" xr:uid="{00000000-0005-0000-0000-0000A7470000}"/>
    <cellStyle name="Normal 2 3 3 2 5 3" xfId="18341" xr:uid="{00000000-0005-0000-0000-0000A8470000}"/>
    <cellStyle name="Normal 2 3 3 2 5 3 2" xfId="18342" xr:uid="{00000000-0005-0000-0000-0000A9470000}"/>
    <cellStyle name="Normal 2 3 3 2 5 3 2 2" xfId="18343" xr:uid="{00000000-0005-0000-0000-0000AA470000}"/>
    <cellStyle name="Normal 2 3 3 2 5 3 2 2 2" xfId="18344" xr:uid="{00000000-0005-0000-0000-0000AB470000}"/>
    <cellStyle name="Normal 2 3 3 2 5 3 2 2 2 2" xfId="18345" xr:uid="{00000000-0005-0000-0000-0000AC470000}"/>
    <cellStyle name="Normal 2 3 3 2 5 3 2 2 2 3" xfId="18346" xr:uid="{00000000-0005-0000-0000-0000AD470000}"/>
    <cellStyle name="Normal 2 3 3 2 5 3 2 2 2 4" xfId="18347" xr:uid="{00000000-0005-0000-0000-0000AE470000}"/>
    <cellStyle name="Normal 2 3 3 2 5 3 2 2 2 5" xfId="18348" xr:uid="{00000000-0005-0000-0000-0000AF470000}"/>
    <cellStyle name="Normal 2 3 3 2 5 3 2 2 2 6" xfId="18349" xr:uid="{00000000-0005-0000-0000-0000B0470000}"/>
    <cellStyle name="Normal 2 3 3 2 5 3 2 2 3" xfId="18350" xr:uid="{00000000-0005-0000-0000-0000B1470000}"/>
    <cellStyle name="Normal 2 3 3 2 5 3 2 2 4" xfId="18351" xr:uid="{00000000-0005-0000-0000-0000B2470000}"/>
    <cellStyle name="Normal 2 3 3 2 5 3 2 2 5" xfId="18352" xr:uid="{00000000-0005-0000-0000-0000B3470000}"/>
    <cellStyle name="Normal 2 3 3 2 5 3 2 2 6" xfId="18353" xr:uid="{00000000-0005-0000-0000-0000B4470000}"/>
    <cellStyle name="Normal 2 3 3 2 5 3 2 3" xfId="18354" xr:uid="{00000000-0005-0000-0000-0000B5470000}"/>
    <cellStyle name="Normal 2 3 3 2 5 3 2 4" xfId="18355" xr:uid="{00000000-0005-0000-0000-0000B6470000}"/>
    <cellStyle name="Normal 2 3 3 2 5 3 2 5" xfId="18356" xr:uid="{00000000-0005-0000-0000-0000B7470000}"/>
    <cellStyle name="Normal 2 3 3 2 5 3 2 6" xfId="18357" xr:uid="{00000000-0005-0000-0000-0000B8470000}"/>
    <cellStyle name="Normal 2 3 3 2 5 3 2 7" xfId="18358" xr:uid="{00000000-0005-0000-0000-0000B9470000}"/>
    <cellStyle name="Normal 2 3 3 2 5 3 2 8" xfId="18359" xr:uid="{00000000-0005-0000-0000-0000BA470000}"/>
    <cellStyle name="Normal 2 3 3 2 5 3 2 9" xfId="18360" xr:uid="{00000000-0005-0000-0000-0000BB470000}"/>
    <cellStyle name="Normal 2 3 3 2 5 3 3" xfId="18361" xr:uid="{00000000-0005-0000-0000-0000BC470000}"/>
    <cellStyle name="Normal 2 3 3 2 5 3 3 2" xfId="18362" xr:uid="{00000000-0005-0000-0000-0000BD470000}"/>
    <cellStyle name="Normal 2 3 3 2 5 3 3 2 2" xfId="18363" xr:uid="{00000000-0005-0000-0000-0000BE470000}"/>
    <cellStyle name="Normal 2 3 3 2 5 3 3 2 3" xfId="18364" xr:uid="{00000000-0005-0000-0000-0000BF470000}"/>
    <cellStyle name="Normal 2 3 3 2 5 3 3 2 4" xfId="18365" xr:uid="{00000000-0005-0000-0000-0000C0470000}"/>
    <cellStyle name="Normal 2 3 3 2 5 3 3 2 5" xfId="18366" xr:uid="{00000000-0005-0000-0000-0000C1470000}"/>
    <cellStyle name="Normal 2 3 3 2 5 3 3 2 6" xfId="18367" xr:uid="{00000000-0005-0000-0000-0000C2470000}"/>
    <cellStyle name="Normal 2 3 3 2 5 3 3 3" xfId="18368" xr:uid="{00000000-0005-0000-0000-0000C3470000}"/>
    <cellStyle name="Normal 2 3 3 2 5 3 3 4" xfId="18369" xr:uid="{00000000-0005-0000-0000-0000C4470000}"/>
    <cellStyle name="Normal 2 3 3 2 5 3 3 5" xfId="18370" xr:uid="{00000000-0005-0000-0000-0000C5470000}"/>
    <cellStyle name="Normal 2 3 3 2 5 3 3 6" xfId="18371" xr:uid="{00000000-0005-0000-0000-0000C6470000}"/>
    <cellStyle name="Normal 2 3 3 2 5 3 4" xfId="18372" xr:uid="{00000000-0005-0000-0000-0000C7470000}"/>
    <cellStyle name="Normal 2 3 3 2 5 3 5" xfId="18373" xr:uid="{00000000-0005-0000-0000-0000C8470000}"/>
    <cellStyle name="Normal 2 3 3 2 5 3 6" xfId="18374" xr:uid="{00000000-0005-0000-0000-0000C9470000}"/>
    <cellStyle name="Normal 2 3 3 2 5 3 7" xfId="18375" xr:uid="{00000000-0005-0000-0000-0000CA470000}"/>
    <cellStyle name="Normal 2 3 3 2 5 3 8" xfId="18376" xr:uid="{00000000-0005-0000-0000-0000CB470000}"/>
    <cellStyle name="Normal 2 3 3 2 5 3 9" xfId="18377" xr:uid="{00000000-0005-0000-0000-0000CC470000}"/>
    <cellStyle name="Normal 2 3 3 2 5 4" xfId="18378" xr:uid="{00000000-0005-0000-0000-0000CD470000}"/>
    <cellStyle name="Normal 2 3 3 2 5 5" xfId="18379" xr:uid="{00000000-0005-0000-0000-0000CE470000}"/>
    <cellStyle name="Normal 2 3 3 2 5 5 2" xfId="18380" xr:uid="{00000000-0005-0000-0000-0000CF470000}"/>
    <cellStyle name="Normal 2 3 3 2 5 5 2 2" xfId="18381" xr:uid="{00000000-0005-0000-0000-0000D0470000}"/>
    <cellStyle name="Normal 2 3 3 2 5 5 2 3" xfId="18382" xr:uid="{00000000-0005-0000-0000-0000D1470000}"/>
    <cellStyle name="Normal 2 3 3 2 5 5 2 4" xfId="18383" xr:uid="{00000000-0005-0000-0000-0000D2470000}"/>
    <cellStyle name="Normal 2 3 3 2 5 5 2 5" xfId="18384" xr:uid="{00000000-0005-0000-0000-0000D3470000}"/>
    <cellStyle name="Normal 2 3 3 2 5 5 2 6" xfId="18385" xr:uid="{00000000-0005-0000-0000-0000D4470000}"/>
    <cellStyle name="Normal 2 3 3 2 5 5 3" xfId="18386" xr:uid="{00000000-0005-0000-0000-0000D5470000}"/>
    <cellStyle name="Normal 2 3 3 2 5 5 4" xfId="18387" xr:uid="{00000000-0005-0000-0000-0000D6470000}"/>
    <cellStyle name="Normal 2 3 3 2 5 5 5" xfId="18388" xr:uid="{00000000-0005-0000-0000-0000D7470000}"/>
    <cellStyle name="Normal 2 3 3 2 5 5 6" xfId="18389" xr:uid="{00000000-0005-0000-0000-0000D8470000}"/>
    <cellStyle name="Normal 2 3 3 2 5 6" xfId="18390" xr:uid="{00000000-0005-0000-0000-0000D9470000}"/>
    <cellStyle name="Normal 2 3 3 2 5 7" xfId="18391" xr:uid="{00000000-0005-0000-0000-0000DA470000}"/>
    <cellStyle name="Normal 2 3 3 2 5 8" xfId="18392" xr:uid="{00000000-0005-0000-0000-0000DB470000}"/>
    <cellStyle name="Normal 2 3 3 2 5 9" xfId="18393" xr:uid="{00000000-0005-0000-0000-0000DC470000}"/>
    <cellStyle name="Normal 2 3 3 2 6" xfId="18394" xr:uid="{00000000-0005-0000-0000-0000DD470000}"/>
    <cellStyle name="Normal 2 3 3 2 7" xfId="18395" xr:uid="{00000000-0005-0000-0000-0000DE470000}"/>
    <cellStyle name="Normal 2 3 3 2 8" xfId="18396" xr:uid="{00000000-0005-0000-0000-0000DF470000}"/>
    <cellStyle name="Normal 2 3 3 2 8 2" xfId="18397" xr:uid="{00000000-0005-0000-0000-0000E0470000}"/>
    <cellStyle name="Normal 2 3 3 2 8 2 2" xfId="18398" xr:uid="{00000000-0005-0000-0000-0000E1470000}"/>
    <cellStyle name="Normal 2 3 3 2 8 2 2 2" xfId="18399" xr:uid="{00000000-0005-0000-0000-0000E2470000}"/>
    <cellStyle name="Normal 2 3 3 2 8 2 2 2 2" xfId="18400" xr:uid="{00000000-0005-0000-0000-0000E3470000}"/>
    <cellStyle name="Normal 2 3 3 2 8 2 2 2 3" xfId="18401" xr:uid="{00000000-0005-0000-0000-0000E4470000}"/>
    <cellStyle name="Normal 2 3 3 2 8 2 2 2 4" xfId="18402" xr:uid="{00000000-0005-0000-0000-0000E5470000}"/>
    <cellStyle name="Normal 2 3 3 2 8 2 2 2 5" xfId="18403" xr:uid="{00000000-0005-0000-0000-0000E6470000}"/>
    <cellStyle name="Normal 2 3 3 2 8 2 2 2 6" xfId="18404" xr:uid="{00000000-0005-0000-0000-0000E7470000}"/>
    <cellStyle name="Normal 2 3 3 2 8 2 2 3" xfId="18405" xr:uid="{00000000-0005-0000-0000-0000E8470000}"/>
    <cellStyle name="Normal 2 3 3 2 8 2 2 4" xfId="18406" xr:uid="{00000000-0005-0000-0000-0000E9470000}"/>
    <cellStyle name="Normal 2 3 3 2 8 2 2 5" xfId="18407" xr:uid="{00000000-0005-0000-0000-0000EA470000}"/>
    <cellStyle name="Normal 2 3 3 2 8 2 2 6" xfId="18408" xr:uid="{00000000-0005-0000-0000-0000EB470000}"/>
    <cellStyle name="Normal 2 3 3 2 8 2 3" xfId="18409" xr:uid="{00000000-0005-0000-0000-0000EC470000}"/>
    <cellStyle name="Normal 2 3 3 2 8 2 4" xfId="18410" xr:uid="{00000000-0005-0000-0000-0000ED470000}"/>
    <cellStyle name="Normal 2 3 3 2 8 2 5" xfId="18411" xr:uid="{00000000-0005-0000-0000-0000EE470000}"/>
    <cellStyle name="Normal 2 3 3 2 8 2 6" xfId="18412" xr:uid="{00000000-0005-0000-0000-0000EF470000}"/>
    <cellStyle name="Normal 2 3 3 2 8 2 7" xfId="18413" xr:uid="{00000000-0005-0000-0000-0000F0470000}"/>
    <cellStyle name="Normal 2 3 3 2 8 2 8" xfId="18414" xr:uid="{00000000-0005-0000-0000-0000F1470000}"/>
    <cellStyle name="Normal 2 3 3 2 8 2 9" xfId="18415" xr:uid="{00000000-0005-0000-0000-0000F2470000}"/>
    <cellStyle name="Normal 2 3 3 2 8 3" xfId="18416" xr:uid="{00000000-0005-0000-0000-0000F3470000}"/>
    <cellStyle name="Normal 2 3 3 2 8 3 2" xfId="18417" xr:uid="{00000000-0005-0000-0000-0000F4470000}"/>
    <cellStyle name="Normal 2 3 3 2 8 3 2 2" xfId="18418" xr:uid="{00000000-0005-0000-0000-0000F5470000}"/>
    <cellStyle name="Normal 2 3 3 2 8 3 2 3" xfId="18419" xr:uid="{00000000-0005-0000-0000-0000F6470000}"/>
    <cellStyle name="Normal 2 3 3 2 8 3 2 4" xfId="18420" xr:uid="{00000000-0005-0000-0000-0000F7470000}"/>
    <cellStyle name="Normal 2 3 3 2 8 3 2 5" xfId="18421" xr:uid="{00000000-0005-0000-0000-0000F8470000}"/>
    <cellStyle name="Normal 2 3 3 2 8 3 2 6" xfId="18422" xr:uid="{00000000-0005-0000-0000-0000F9470000}"/>
    <cellStyle name="Normal 2 3 3 2 8 3 3" xfId="18423" xr:uid="{00000000-0005-0000-0000-0000FA470000}"/>
    <cellStyle name="Normal 2 3 3 2 8 3 4" xfId="18424" xr:uid="{00000000-0005-0000-0000-0000FB470000}"/>
    <cellStyle name="Normal 2 3 3 2 8 3 5" xfId="18425" xr:uid="{00000000-0005-0000-0000-0000FC470000}"/>
    <cellStyle name="Normal 2 3 3 2 8 3 6" xfId="18426" xr:uid="{00000000-0005-0000-0000-0000FD470000}"/>
    <cellStyle name="Normal 2 3 3 2 8 4" xfId="18427" xr:uid="{00000000-0005-0000-0000-0000FE470000}"/>
    <cellStyle name="Normal 2 3 3 2 8 5" xfId="18428" xr:uid="{00000000-0005-0000-0000-0000FF470000}"/>
    <cellStyle name="Normal 2 3 3 2 8 6" xfId="18429" xr:uid="{00000000-0005-0000-0000-000000480000}"/>
    <cellStyle name="Normal 2 3 3 2 8 7" xfId="18430" xr:uid="{00000000-0005-0000-0000-000001480000}"/>
    <cellStyle name="Normal 2 3 3 2 8 8" xfId="18431" xr:uid="{00000000-0005-0000-0000-000002480000}"/>
    <cellStyle name="Normal 2 3 3 2 8 9" xfId="18432" xr:uid="{00000000-0005-0000-0000-000003480000}"/>
    <cellStyle name="Normal 2 3 3 2 9" xfId="18433" xr:uid="{00000000-0005-0000-0000-000004480000}"/>
    <cellStyle name="Normal 2 3 3 20" xfId="18434" xr:uid="{00000000-0005-0000-0000-000005480000}"/>
    <cellStyle name="Normal 2 3 3 21" xfId="18435" xr:uid="{00000000-0005-0000-0000-000006480000}"/>
    <cellStyle name="Normal 2 3 3 22" xfId="18436" xr:uid="{00000000-0005-0000-0000-000007480000}"/>
    <cellStyle name="Normal 2 3 3 23" xfId="18437" xr:uid="{00000000-0005-0000-0000-000008480000}"/>
    <cellStyle name="Normal 2 3 3 3" xfId="18438" xr:uid="{00000000-0005-0000-0000-000009480000}"/>
    <cellStyle name="Normal 2 3 3 3 10" xfId="18439" xr:uid="{00000000-0005-0000-0000-00000A480000}"/>
    <cellStyle name="Normal 2 3 3 3 11" xfId="18440" xr:uid="{00000000-0005-0000-0000-00000B480000}"/>
    <cellStyle name="Normal 2 3 3 3 12" xfId="18441" xr:uid="{00000000-0005-0000-0000-00000C480000}"/>
    <cellStyle name="Normal 2 3 3 3 13" xfId="18442" xr:uid="{00000000-0005-0000-0000-00000D480000}"/>
    <cellStyle name="Normal 2 3 3 3 14" xfId="18443" xr:uid="{00000000-0005-0000-0000-00000E480000}"/>
    <cellStyle name="Normal 2 3 3 3 15" xfId="18444" xr:uid="{00000000-0005-0000-0000-00000F480000}"/>
    <cellStyle name="Normal 2 3 3 3 16" xfId="18445" xr:uid="{00000000-0005-0000-0000-000010480000}"/>
    <cellStyle name="Normal 2 3 3 3 17" xfId="18446" xr:uid="{00000000-0005-0000-0000-000011480000}"/>
    <cellStyle name="Normal 2 3 3 3 18" xfId="18447" xr:uid="{00000000-0005-0000-0000-000012480000}"/>
    <cellStyle name="Normal 2 3 3 3 19" xfId="18448" xr:uid="{00000000-0005-0000-0000-000013480000}"/>
    <cellStyle name="Normal 2 3 3 3 2" xfId="18449" xr:uid="{00000000-0005-0000-0000-000014480000}"/>
    <cellStyle name="Normal 2 3 3 3 2 10" xfId="18450" xr:uid="{00000000-0005-0000-0000-000015480000}"/>
    <cellStyle name="Normal 2 3 3 3 2 11" xfId="18451" xr:uid="{00000000-0005-0000-0000-000016480000}"/>
    <cellStyle name="Normal 2 3 3 3 2 12" xfId="18452" xr:uid="{00000000-0005-0000-0000-000017480000}"/>
    <cellStyle name="Normal 2 3 3 3 2 13" xfId="18453" xr:uid="{00000000-0005-0000-0000-000018480000}"/>
    <cellStyle name="Normal 2 3 3 3 2 14" xfId="18454" xr:uid="{00000000-0005-0000-0000-000019480000}"/>
    <cellStyle name="Normal 2 3 3 3 2 15" xfId="18455" xr:uid="{00000000-0005-0000-0000-00001A480000}"/>
    <cellStyle name="Normal 2 3 3 3 2 2" xfId="18456" xr:uid="{00000000-0005-0000-0000-00001B480000}"/>
    <cellStyle name="Normal 2 3 3 3 2 2 10" xfId="18457" xr:uid="{00000000-0005-0000-0000-00001C480000}"/>
    <cellStyle name="Normal 2 3 3 3 2 2 11" xfId="18458" xr:uid="{00000000-0005-0000-0000-00001D480000}"/>
    <cellStyle name="Normal 2 3 3 3 2 2 12" xfId="18459" xr:uid="{00000000-0005-0000-0000-00001E480000}"/>
    <cellStyle name="Normal 2 3 3 3 2 2 2" xfId="18460" xr:uid="{00000000-0005-0000-0000-00001F480000}"/>
    <cellStyle name="Normal 2 3 3 3 2 2 2 10" xfId="18461" xr:uid="{00000000-0005-0000-0000-000020480000}"/>
    <cellStyle name="Normal 2 3 3 3 2 2 2 11" xfId="18462" xr:uid="{00000000-0005-0000-0000-000021480000}"/>
    <cellStyle name="Normal 2 3 3 3 2 2 2 12" xfId="18463" xr:uid="{00000000-0005-0000-0000-000022480000}"/>
    <cellStyle name="Normal 2 3 3 3 2 2 2 2" xfId="18464" xr:uid="{00000000-0005-0000-0000-000023480000}"/>
    <cellStyle name="Normal 2 3 3 3 2 2 2 2 2" xfId="18465" xr:uid="{00000000-0005-0000-0000-000024480000}"/>
    <cellStyle name="Normal 2 3 3 3 2 2 2 2 2 2" xfId="18466" xr:uid="{00000000-0005-0000-0000-000025480000}"/>
    <cellStyle name="Normal 2 3 3 3 2 2 2 2 2 2 2" xfId="18467" xr:uid="{00000000-0005-0000-0000-000026480000}"/>
    <cellStyle name="Normal 2 3 3 3 2 2 2 2 2 2 2 2" xfId="18468" xr:uid="{00000000-0005-0000-0000-000027480000}"/>
    <cellStyle name="Normal 2 3 3 3 2 2 2 2 2 2 2 3" xfId="18469" xr:uid="{00000000-0005-0000-0000-000028480000}"/>
    <cellStyle name="Normal 2 3 3 3 2 2 2 2 2 2 2 4" xfId="18470" xr:uid="{00000000-0005-0000-0000-000029480000}"/>
    <cellStyle name="Normal 2 3 3 3 2 2 2 2 2 2 2 5" xfId="18471" xr:uid="{00000000-0005-0000-0000-00002A480000}"/>
    <cellStyle name="Normal 2 3 3 3 2 2 2 2 2 2 2 6" xfId="18472" xr:uid="{00000000-0005-0000-0000-00002B480000}"/>
    <cellStyle name="Normal 2 3 3 3 2 2 2 2 2 2 3" xfId="18473" xr:uid="{00000000-0005-0000-0000-00002C480000}"/>
    <cellStyle name="Normal 2 3 3 3 2 2 2 2 2 2 4" xfId="18474" xr:uid="{00000000-0005-0000-0000-00002D480000}"/>
    <cellStyle name="Normal 2 3 3 3 2 2 2 2 2 2 5" xfId="18475" xr:uid="{00000000-0005-0000-0000-00002E480000}"/>
    <cellStyle name="Normal 2 3 3 3 2 2 2 2 2 2 6" xfId="18476" xr:uid="{00000000-0005-0000-0000-00002F480000}"/>
    <cellStyle name="Normal 2 3 3 3 2 2 2 2 2 3" xfId="18477" xr:uid="{00000000-0005-0000-0000-000030480000}"/>
    <cellStyle name="Normal 2 3 3 3 2 2 2 2 2 4" xfId="18478" xr:uid="{00000000-0005-0000-0000-000031480000}"/>
    <cellStyle name="Normal 2 3 3 3 2 2 2 2 2 5" xfId="18479" xr:uid="{00000000-0005-0000-0000-000032480000}"/>
    <cellStyle name="Normal 2 3 3 3 2 2 2 2 2 6" xfId="18480" xr:uid="{00000000-0005-0000-0000-000033480000}"/>
    <cellStyle name="Normal 2 3 3 3 2 2 2 2 2 7" xfId="18481" xr:uid="{00000000-0005-0000-0000-000034480000}"/>
    <cellStyle name="Normal 2 3 3 3 2 2 2 2 2 8" xfId="18482" xr:uid="{00000000-0005-0000-0000-000035480000}"/>
    <cellStyle name="Normal 2 3 3 3 2 2 2 2 2 9" xfId="18483" xr:uid="{00000000-0005-0000-0000-000036480000}"/>
    <cellStyle name="Normal 2 3 3 3 2 2 2 2 3" xfId="18484" xr:uid="{00000000-0005-0000-0000-000037480000}"/>
    <cellStyle name="Normal 2 3 3 3 2 2 2 2 3 2" xfId="18485" xr:uid="{00000000-0005-0000-0000-000038480000}"/>
    <cellStyle name="Normal 2 3 3 3 2 2 2 2 3 2 2" xfId="18486" xr:uid="{00000000-0005-0000-0000-000039480000}"/>
    <cellStyle name="Normal 2 3 3 3 2 2 2 2 3 2 3" xfId="18487" xr:uid="{00000000-0005-0000-0000-00003A480000}"/>
    <cellStyle name="Normal 2 3 3 3 2 2 2 2 3 2 4" xfId="18488" xr:uid="{00000000-0005-0000-0000-00003B480000}"/>
    <cellStyle name="Normal 2 3 3 3 2 2 2 2 3 2 5" xfId="18489" xr:uid="{00000000-0005-0000-0000-00003C480000}"/>
    <cellStyle name="Normal 2 3 3 3 2 2 2 2 3 2 6" xfId="18490" xr:uid="{00000000-0005-0000-0000-00003D480000}"/>
    <cellStyle name="Normal 2 3 3 3 2 2 2 2 3 3" xfId="18491" xr:uid="{00000000-0005-0000-0000-00003E480000}"/>
    <cellStyle name="Normal 2 3 3 3 2 2 2 2 3 4" xfId="18492" xr:uid="{00000000-0005-0000-0000-00003F480000}"/>
    <cellStyle name="Normal 2 3 3 3 2 2 2 2 3 5" xfId="18493" xr:uid="{00000000-0005-0000-0000-000040480000}"/>
    <cellStyle name="Normal 2 3 3 3 2 2 2 2 3 6" xfId="18494" xr:uid="{00000000-0005-0000-0000-000041480000}"/>
    <cellStyle name="Normal 2 3 3 3 2 2 2 2 4" xfId="18495" xr:uid="{00000000-0005-0000-0000-000042480000}"/>
    <cellStyle name="Normal 2 3 3 3 2 2 2 2 5" xfId="18496" xr:uid="{00000000-0005-0000-0000-000043480000}"/>
    <cellStyle name="Normal 2 3 3 3 2 2 2 2 6" xfId="18497" xr:uid="{00000000-0005-0000-0000-000044480000}"/>
    <cellStyle name="Normal 2 3 3 3 2 2 2 2 7" xfId="18498" xr:uid="{00000000-0005-0000-0000-000045480000}"/>
    <cellStyle name="Normal 2 3 3 3 2 2 2 2 8" xfId="18499" xr:uid="{00000000-0005-0000-0000-000046480000}"/>
    <cellStyle name="Normal 2 3 3 3 2 2 2 2 9" xfId="18500" xr:uid="{00000000-0005-0000-0000-000047480000}"/>
    <cellStyle name="Normal 2 3 3 3 2 2 2 3" xfId="18501" xr:uid="{00000000-0005-0000-0000-000048480000}"/>
    <cellStyle name="Normal 2 3 3 3 2 2 2 4" xfId="18502" xr:uid="{00000000-0005-0000-0000-000049480000}"/>
    <cellStyle name="Normal 2 3 3 3 2 2 2 5" xfId="18503" xr:uid="{00000000-0005-0000-0000-00004A480000}"/>
    <cellStyle name="Normal 2 3 3 3 2 2 2 5 2" xfId="18504" xr:uid="{00000000-0005-0000-0000-00004B480000}"/>
    <cellStyle name="Normal 2 3 3 3 2 2 2 5 2 2" xfId="18505" xr:uid="{00000000-0005-0000-0000-00004C480000}"/>
    <cellStyle name="Normal 2 3 3 3 2 2 2 5 2 3" xfId="18506" xr:uid="{00000000-0005-0000-0000-00004D480000}"/>
    <cellStyle name="Normal 2 3 3 3 2 2 2 5 2 4" xfId="18507" xr:uid="{00000000-0005-0000-0000-00004E480000}"/>
    <cellStyle name="Normal 2 3 3 3 2 2 2 5 2 5" xfId="18508" xr:uid="{00000000-0005-0000-0000-00004F480000}"/>
    <cellStyle name="Normal 2 3 3 3 2 2 2 5 2 6" xfId="18509" xr:uid="{00000000-0005-0000-0000-000050480000}"/>
    <cellStyle name="Normal 2 3 3 3 2 2 2 5 3" xfId="18510" xr:uid="{00000000-0005-0000-0000-000051480000}"/>
    <cellStyle name="Normal 2 3 3 3 2 2 2 5 4" xfId="18511" xr:uid="{00000000-0005-0000-0000-000052480000}"/>
    <cellStyle name="Normal 2 3 3 3 2 2 2 5 5" xfId="18512" xr:uid="{00000000-0005-0000-0000-000053480000}"/>
    <cellStyle name="Normal 2 3 3 3 2 2 2 5 6" xfId="18513" xr:uid="{00000000-0005-0000-0000-000054480000}"/>
    <cellStyle name="Normal 2 3 3 3 2 2 2 6" xfId="18514" xr:uid="{00000000-0005-0000-0000-000055480000}"/>
    <cellStyle name="Normal 2 3 3 3 2 2 2 7" xfId="18515" xr:uid="{00000000-0005-0000-0000-000056480000}"/>
    <cellStyle name="Normal 2 3 3 3 2 2 2 8" xfId="18516" xr:uid="{00000000-0005-0000-0000-000057480000}"/>
    <cellStyle name="Normal 2 3 3 3 2 2 2 9" xfId="18517" xr:uid="{00000000-0005-0000-0000-000058480000}"/>
    <cellStyle name="Normal 2 3 3 3 2 2 3" xfId="18518" xr:uid="{00000000-0005-0000-0000-000059480000}"/>
    <cellStyle name="Normal 2 3 3 3 2 2 3 2" xfId="18519" xr:uid="{00000000-0005-0000-0000-00005A480000}"/>
    <cellStyle name="Normal 2 3 3 3 2 2 3 2 2" xfId="18520" xr:uid="{00000000-0005-0000-0000-00005B480000}"/>
    <cellStyle name="Normal 2 3 3 3 2 2 3 2 2 2" xfId="18521" xr:uid="{00000000-0005-0000-0000-00005C480000}"/>
    <cellStyle name="Normal 2 3 3 3 2 2 3 2 2 2 2" xfId="18522" xr:uid="{00000000-0005-0000-0000-00005D480000}"/>
    <cellStyle name="Normal 2 3 3 3 2 2 3 2 2 2 3" xfId="18523" xr:uid="{00000000-0005-0000-0000-00005E480000}"/>
    <cellStyle name="Normal 2 3 3 3 2 2 3 2 2 2 4" xfId="18524" xr:uid="{00000000-0005-0000-0000-00005F480000}"/>
    <cellStyle name="Normal 2 3 3 3 2 2 3 2 2 2 5" xfId="18525" xr:uid="{00000000-0005-0000-0000-000060480000}"/>
    <cellStyle name="Normal 2 3 3 3 2 2 3 2 2 2 6" xfId="18526" xr:uid="{00000000-0005-0000-0000-000061480000}"/>
    <cellStyle name="Normal 2 3 3 3 2 2 3 2 2 3" xfId="18527" xr:uid="{00000000-0005-0000-0000-000062480000}"/>
    <cellStyle name="Normal 2 3 3 3 2 2 3 2 2 4" xfId="18528" xr:uid="{00000000-0005-0000-0000-000063480000}"/>
    <cellStyle name="Normal 2 3 3 3 2 2 3 2 2 5" xfId="18529" xr:uid="{00000000-0005-0000-0000-000064480000}"/>
    <cellStyle name="Normal 2 3 3 3 2 2 3 2 2 6" xfId="18530" xr:uid="{00000000-0005-0000-0000-000065480000}"/>
    <cellStyle name="Normal 2 3 3 3 2 2 3 2 3" xfId="18531" xr:uid="{00000000-0005-0000-0000-000066480000}"/>
    <cellStyle name="Normal 2 3 3 3 2 2 3 2 4" xfId="18532" xr:uid="{00000000-0005-0000-0000-000067480000}"/>
    <cellStyle name="Normal 2 3 3 3 2 2 3 2 5" xfId="18533" xr:uid="{00000000-0005-0000-0000-000068480000}"/>
    <cellStyle name="Normal 2 3 3 3 2 2 3 2 6" xfId="18534" xr:uid="{00000000-0005-0000-0000-000069480000}"/>
    <cellStyle name="Normal 2 3 3 3 2 2 3 2 7" xfId="18535" xr:uid="{00000000-0005-0000-0000-00006A480000}"/>
    <cellStyle name="Normal 2 3 3 3 2 2 3 2 8" xfId="18536" xr:uid="{00000000-0005-0000-0000-00006B480000}"/>
    <cellStyle name="Normal 2 3 3 3 2 2 3 2 9" xfId="18537" xr:uid="{00000000-0005-0000-0000-00006C480000}"/>
    <cellStyle name="Normal 2 3 3 3 2 2 3 3" xfId="18538" xr:uid="{00000000-0005-0000-0000-00006D480000}"/>
    <cellStyle name="Normal 2 3 3 3 2 2 3 3 2" xfId="18539" xr:uid="{00000000-0005-0000-0000-00006E480000}"/>
    <cellStyle name="Normal 2 3 3 3 2 2 3 3 2 2" xfId="18540" xr:uid="{00000000-0005-0000-0000-00006F480000}"/>
    <cellStyle name="Normal 2 3 3 3 2 2 3 3 2 3" xfId="18541" xr:uid="{00000000-0005-0000-0000-000070480000}"/>
    <cellStyle name="Normal 2 3 3 3 2 2 3 3 2 4" xfId="18542" xr:uid="{00000000-0005-0000-0000-000071480000}"/>
    <cellStyle name="Normal 2 3 3 3 2 2 3 3 2 5" xfId="18543" xr:uid="{00000000-0005-0000-0000-000072480000}"/>
    <cellStyle name="Normal 2 3 3 3 2 2 3 3 2 6" xfId="18544" xr:uid="{00000000-0005-0000-0000-000073480000}"/>
    <cellStyle name="Normal 2 3 3 3 2 2 3 3 3" xfId="18545" xr:uid="{00000000-0005-0000-0000-000074480000}"/>
    <cellStyle name="Normal 2 3 3 3 2 2 3 3 4" xfId="18546" xr:uid="{00000000-0005-0000-0000-000075480000}"/>
    <cellStyle name="Normal 2 3 3 3 2 2 3 3 5" xfId="18547" xr:uid="{00000000-0005-0000-0000-000076480000}"/>
    <cellStyle name="Normal 2 3 3 3 2 2 3 3 6" xfId="18548" xr:uid="{00000000-0005-0000-0000-000077480000}"/>
    <cellStyle name="Normal 2 3 3 3 2 2 3 4" xfId="18549" xr:uid="{00000000-0005-0000-0000-000078480000}"/>
    <cellStyle name="Normal 2 3 3 3 2 2 3 5" xfId="18550" xr:uid="{00000000-0005-0000-0000-000079480000}"/>
    <cellStyle name="Normal 2 3 3 3 2 2 3 6" xfId="18551" xr:uid="{00000000-0005-0000-0000-00007A480000}"/>
    <cellStyle name="Normal 2 3 3 3 2 2 3 7" xfId="18552" xr:uid="{00000000-0005-0000-0000-00007B480000}"/>
    <cellStyle name="Normal 2 3 3 3 2 2 3 8" xfId="18553" xr:uid="{00000000-0005-0000-0000-00007C480000}"/>
    <cellStyle name="Normal 2 3 3 3 2 2 3 9" xfId="18554" xr:uid="{00000000-0005-0000-0000-00007D480000}"/>
    <cellStyle name="Normal 2 3 3 3 2 2 4" xfId="18555" xr:uid="{00000000-0005-0000-0000-00007E480000}"/>
    <cellStyle name="Normal 2 3 3 3 2 2 5" xfId="18556" xr:uid="{00000000-0005-0000-0000-00007F480000}"/>
    <cellStyle name="Normal 2 3 3 3 2 2 5 2" xfId="18557" xr:uid="{00000000-0005-0000-0000-000080480000}"/>
    <cellStyle name="Normal 2 3 3 3 2 2 5 2 2" xfId="18558" xr:uid="{00000000-0005-0000-0000-000081480000}"/>
    <cellStyle name="Normal 2 3 3 3 2 2 5 2 3" xfId="18559" xr:uid="{00000000-0005-0000-0000-000082480000}"/>
    <cellStyle name="Normal 2 3 3 3 2 2 5 2 4" xfId="18560" xr:uid="{00000000-0005-0000-0000-000083480000}"/>
    <cellStyle name="Normal 2 3 3 3 2 2 5 2 5" xfId="18561" xr:uid="{00000000-0005-0000-0000-000084480000}"/>
    <cellStyle name="Normal 2 3 3 3 2 2 5 2 6" xfId="18562" xr:uid="{00000000-0005-0000-0000-000085480000}"/>
    <cellStyle name="Normal 2 3 3 3 2 2 5 3" xfId="18563" xr:uid="{00000000-0005-0000-0000-000086480000}"/>
    <cellStyle name="Normal 2 3 3 3 2 2 5 4" xfId="18564" xr:uid="{00000000-0005-0000-0000-000087480000}"/>
    <cellStyle name="Normal 2 3 3 3 2 2 5 5" xfId="18565" xr:uid="{00000000-0005-0000-0000-000088480000}"/>
    <cellStyle name="Normal 2 3 3 3 2 2 5 6" xfId="18566" xr:uid="{00000000-0005-0000-0000-000089480000}"/>
    <cellStyle name="Normal 2 3 3 3 2 2 6" xfId="18567" xr:uid="{00000000-0005-0000-0000-00008A480000}"/>
    <cellStyle name="Normal 2 3 3 3 2 2 7" xfId="18568" xr:uid="{00000000-0005-0000-0000-00008B480000}"/>
    <cellStyle name="Normal 2 3 3 3 2 2 8" xfId="18569" xr:uid="{00000000-0005-0000-0000-00008C480000}"/>
    <cellStyle name="Normal 2 3 3 3 2 2 9" xfId="18570" xr:uid="{00000000-0005-0000-0000-00008D480000}"/>
    <cellStyle name="Normal 2 3 3 3 2 3" xfId="18571" xr:uid="{00000000-0005-0000-0000-00008E480000}"/>
    <cellStyle name="Normal 2 3 3 3 2 4" xfId="18572" xr:uid="{00000000-0005-0000-0000-00008F480000}"/>
    <cellStyle name="Normal 2 3 3 3 2 5" xfId="18573" xr:uid="{00000000-0005-0000-0000-000090480000}"/>
    <cellStyle name="Normal 2 3 3 3 2 5 2" xfId="18574" xr:uid="{00000000-0005-0000-0000-000091480000}"/>
    <cellStyle name="Normal 2 3 3 3 2 5 2 2" xfId="18575" xr:uid="{00000000-0005-0000-0000-000092480000}"/>
    <cellStyle name="Normal 2 3 3 3 2 5 2 2 2" xfId="18576" xr:uid="{00000000-0005-0000-0000-000093480000}"/>
    <cellStyle name="Normal 2 3 3 3 2 5 2 2 2 2" xfId="18577" xr:uid="{00000000-0005-0000-0000-000094480000}"/>
    <cellStyle name="Normal 2 3 3 3 2 5 2 2 2 3" xfId="18578" xr:uid="{00000000-0005-0000-0000-000095480000}"/>
    <cellStyle name="Normal 2 3 3 3 2 5 2 2 2 4" xfId="18579" xr:uid="{00000000-0005-0000-0000-000096480000}"/>
    <cellStyle name="Normal 2 3 3 3 2 5 2 2 2 5" xfId="18580" xr:uid="{00000000-0005-0000-0000-000097480000}"/>
    <cellStyle name="Normal 2 3 3 3 2 5 2 2 2 6" xfId="18581" xr:uid="{00000000-0005-0000-0000-000098480000}"/>
    <cellStyle name="Normal 2 3 3 3 2 5 2 2 3" xfId="18582" xr:uid="{00000000-0005-0000-0000-000099480000}"/>
    <cellStyle name="Normal 2 3 3 3 2 5 2 2 4" xfId="18583" xr:uid="{00000000-0005-0000-0000-00009A480000}"/>
    <cellStyle name="Normal 2 3 3 3 2 5 2 2 5" xfId="18584" xr:uid="{00000000-0005-0000-0000-00009B480000}"/>
    <cellStyle name="Normal 2 3 3 3 2 5 2 2 6" xfId="18585" xr:uid="{00000000-0005-0000-0000-00009C480000}"/>
    <cellStyle name="Normal 2 3 3 3 2 5 2 3" xfId="18586" xr:uid="{00000000-0005-0000-0000-00009D480000}"/>
    <cellStyle name="Normal 2 3 3 3 2 5 2 4" xfId="18587" xr:uid="{00000000-0005-0000-0000-00009E480000}"/>
    <cellStyle name="Normal 2 3 3 3 2 5 2 5" xfId="18588" xr:uid="{00000000-0005-0000-0000-00009F480000}"/>
    <cellStyle name="Normal 2 3 3 3 2 5 2 6" xfId="18589" xr:uid="{00000000-0005-0000-0000-0000A0480000}"/>
    <cellStyle name="Normal 2 3 3 3 2 5 2 7" xfId="18590" xr:uid="{00000000-0005-0000-0000-0000A1480000}"/>
    <cellStyle name="Normal 2 3 3 3 2 5 2 8" xfId="18591" xr:uid="{00000000-0005-0000-0000-0000A2480000}"/>
    <cellStyle name="Normal 2 3 3 3 2 5 2 9" xfId="18592" xr:uid="{00000000-0005-0000-0000-0000A3480000}"/>
    <cellStyle name="Normal 2 3 3 3 2 5 3" xfId="18593" xr:uid="{00000000-0005-0000-0000-0000A4480000}"/>
    <cellStyle name="Normal 2 3 3 3 2 5 3 2" xfId="18594" xr:uid="{00000000-0005-0000-0000-0000A5480000}"/>
    <cellStyle name="Normal 2 3 3 3 2 5 3 2 2" xfId="18595" xr:uid="{00000000-0005-0000-0000-0000A6480000}"/>
    <cellStyle name="Normal 2 3 3 3 2 5 3 2 3" xfId="18596" xr:uid="{00000000-0005-0000-0000-0000A7480000}"/>
    <cellStyle name="Normal 2 3 3 3 2 5 3 2 4" xfId="18597" xr:uid="{00000000-0005-0000-0000-0000A8480000}"/>
    <cellStyle name="Normal 2 3 3 3 2 5 3 2 5" xfId="18598" xr:uid="{00000000-0005-0000-0000-0000A9480000}"/>
    <cellStyle name="Normal 2 3 3 3 2 5 3 2 6" xfId="18599" xr:uid="{00000000-0005-0000-0000-0000AA480000}"/>
    <cellStyle name="Normal 2 3 3 3 2 5 3 3" xfId="18600" xr:uid="{00000000-0005-0000-0000-0000AB480000}"/>
    <cellStyle name="Normal 2 3 3 3 2 5 3 4" xfId="18601" xr:uid="{00000000-0005-0000-0000-0000AC480000}"/>
    <cellStyle name="Normal 2 3 3 3 2 5 3 5" xfId="18602" xr:uid="{00000000-0005-0000-0000-0000AD480000}"/>
    <cellStyle name="Normal 2 3 3 3 2 5 3 6" xfId="18603" xr:uid="{00000000-0005-0000-0000-0000AE480000}"/>
    <cellStyle name="Normal 2 3 3 3 2 5 4" xfId="18604" xr:uid="{00000000-0005-0000-0000-0000AF480000}"/>
    <cellStyle name="Normal 2 3 3 3 2 5 5" xfId="18605" xr:uid="{00000000-0005-0000-0000-0000B0480000}"/>
    <cellStyle name="Normal 2 3 3 3 2 5 6" xfId="18606" xr:uid="{00000000-0005-0000-0000-0000B1480000}"/>
    <cellStyle name="Normal 2 3 3 3 2 5 7" xfId="18607" xr:uid="{00000000-0005-0000-0000-0000B2480000}"/>
    <cellStyle name="Normal 2 3 3 3 2 5 8" xfId="18608" xr:uid="{00000000-0005-0000-0000-0000B3480000}"/>
    <cellStyle name="Normal 2 3 3 3 2 5 9" xfId="18609" xr:uid="{00000000-0005-0000-0000-0000B4480000}"/>
    <cellStyle name="Normal 2 3 3 3 2 6" xfId="18610" xr:uid="{00000000-0005-0000-0000-0000B5480000}"/>
    <cellStyle name="Normal 2 3 3 3 2 7" xfId="18611" xr:uid="{00000000-0005-0000-0000-0000B6480000}"/>
    <cellStyle name="Normal 2 3 3 3 2 8" xfId="18612" xr:uid="{00000000-0005-0000-0000-0000B7480000}"/>
    <cellStyle name="Normal 2 3 3 3 2 8 2" xfId="18613" xr:uid="{00000000-0005-0000-0000-0000B8480000}"/>
    <cellStyle name="Normal 2 3 3 3 2 8 2 2" xfId="18614" xr:uid="{00000000-0005-0000-0000-0000B9480000}"/>
    <cellStyle name="Normal 2 3 3 3 2 8 2 3" xfId="18615" xr:uid="{00000000-0005-0000-0000-0000BA480000}"/>
    <cellStyle name="Normal 2 3 3 3 2 8 2 4" xfId="18616" xr:uid="{00000000-0005-0000-0000-0000BB480000}"/>
    <cellStyle name="Normal 2 3 3 3 2 8 2 5" xfId="18617" xr:uid="{00000000-0005-0000-0000-0000BC480000}"/>
    <cellStyle name="Normal 2 3 3 3 2 8 2 6" xfId="18618" xr:uid="{00000000-0005-0000-0000-0000BD480000}"/>
    <cellStyle name="Normal 2 3 3 3 2 8 3" xfId="18619" xr:uid="{00000000-0005-0000-0000-0000BE480000}"/>
    <cellStyle name="Normal 2 3 3 3 2 8 4" xfId="18620" xr:uid="{00000000-0005-0000-0000-0000BF480000}"/>
    <cellStyle name="Normal 2 3 3 3 2 8 5" xfId="18621" xr:uid="{00000000-0005-0000-0000-0000C0480000}"/>
    <cellStyle name="Normal 2 3 3 3 2 8 6" xfId="18622" xr:uid="{00000000-0005-0000-0000-0000C1480000}"/>
    <cellStyle name="Normal 2 3 3 3 2 9" xfId="18623" xr:uid="{00000000-0005-0000-0000-0000C2480000}"/>
    <cellStyle name="Normal 2 3 3 3 3" xfId="18624" xr:uid="{00000000-0005-0000-0000-0000C3480000}"/>
    <cellStyle name="Normal 2 3 3 3 3 10" xfId="18625" xr:uid="{00000000-0005-0000-0000-0000C4480000}"/>
    <cellStyle name="Normal 2 3 3 3 3 11" xfId="18626" xr:uid="{00000000-0005-0000-0000-0000C5480000}"/>
    <cellStyle name="Normal 2 3 3 3 3 12" xfId="18627" xr:uid="{00000000-0005-0000-0000-0000C6480000}"/>
    <cellStyle name="Normal 2 3 3 3 3 2" xfId="18628" xr:uid="{00000000-0005-0000-0000-0000C7480000}"/>
    <cellStyle name="Normal 2 3 3 3 3 2 10" xfId="18629" xr:uid="{00000000-0005-0000-0000-0000C8480000}"/>
    <cellStyle name="Normal 2 3 3 3 3 2 11" xfId="18630" xr:uid="{00000000-0005-0000-0000-0000C9480000}"/>
    <cellStyle name="Normal 2 3 3 3 3 2 12" xfId="18631" xr:uid="{00000000-0005-0000-0000-0000CA480000}"/>
    <cellStyle name="Normal 2 3 3 3 3 2 2" xfId="18632" xr:uid="{00000000-0005-0000-0000-0000CB480000}"/>
    <cellStyle name="Normal 2 3 3 3 3 2 2 2" xfId="18633" xr:uid="{00000000-0005-0000-0000-0000CC480000}"/>
    <cellStyle name="Normal 2 3 3 3 3 2 2 2 2" xfId="18634" xr:uid="{00000000-0005-0000-0000-0000CD480000}"/>
    <cellStyle name="Normal 2 3 3 3 3 2 2 2 2 2" xfId="18635" xr:uid="{00000000-0005-0000-0000-0000CE480000}"/>
    <cellStyle name="Normal 2 3 3 3 3 2 2 2 2 2 2" xfId="18636" xr:uid="{00000000-0005-0000-0000-0000CF480000}"/>
    <cellStyle name="Normal 2 3 3 3 3 2 2 2 2 2 3" xfId="18637" xr:uid="{00000000-0005-0000-0000-0000D0480000}"/>
    <cellStyle name="Normal 2 3 3 3 3 2 2 2 2 2 4" xfId="18638" xr:uid="{00000000-0005-0000-0000-0000D1480000}"/>
    <cellStyle name="Normal 2 3 3 3 3 2 2 2 2 2 5" xfId="18639" xr:uid="{00000000-0005-0000-0000-0000D2480000}"/>
    <cellStyle name="Normal 2 3 3 3 3 2 2 2 2 2 6" xfId="18640" xr:uid="{00000000-0005-0000-0000-0000D3480000}"/>
    <cellStyle name="Normal 2 3 3 3 3 2 2 2 2 3" xfId="18641" xr:uid="{00000000-0005-0000-0000-0000D4480000}"/>
    <cellStyle name="Normal 2 3 3 3 3 2 2 2 2 4" xfId="18642" xr:uid="{00000000-0005-0000-0000-0000D5480000}"/>
    <cellStyle name="Normal 2 3 3 3 3 2 2 2 2 5" xfId="18643" xr:uid="{00000000-0005-0000-0000-0000D6480000}"/>
    <cellStyle name="Normal 2 3 3 3 3 2 2 2 2 6" xfId="18644" xr:uid="{00000000-0005-0000-0000-0000D7480000}"/>
    <cellStyle name="Normal 2 3 3 3 3 2 2 2 3" xfId="18645" xr:uid="{00000000-0005-0000-0000-0000D8480000}"/>
    <cellStyle name="Normal 2 3 3 3 3 2 2 2 4" xfId="18646" xr:uid="{00000000-0005-0000-0000-0000D9480000}"/>
    <cellStyle name="Normal 2 3 3 3 3 2 2 2 5" xfId="18647" xr:uid="{00000000-0005-0000-0000-0000DA480000}"/>
    <cellStyle name="Normal 2 3 3 3 3 2 2 2 6" xfId="18648" xr:uid="{00000000-0005-0000-0000-0000DB480000}"/>
    <cellStyle name="Normal 2 3 3 3 3 2 2 2 7" xfId="18649" xr:uid="{00000000-0005-0000-0000-0000DC480000}"/>
    <cellStyle name="Normal 2 3 3 3 3 2 2 2 8" xfId="18650" xr:uid="{00000000-0005-0000-0000-0000DD480000}"/>
    <cellStyle name="Normal 2 3 3 3 3 2 2 2 9" xfId="18651" xr:uid="{00000000-0005-0000-0000-0000DE480000}"/>
    <cellStyle name="Normal 2 3 3 3 3 2 2 3" xfId="18652" xr:uid="{00000000-0005-0000-0000-0000DF480000}"/>
    <cellStyle name="Normal 2 3 3 3 3 2 2 3 2" xfId="18653" xr:uid="{00000000-0005-0000-0000-0000E0480000}"/>
    <cellStyle name="Normal 2 3 3 3 3 2 2 3 2 2" xfId="18654" xr:uid="{00000000-0005-0000-0000-0000E1480000}"/>
    <cellStyle name="Normal 2 3 3 3 3 2 2 3 2 3" xfId="18655" xr:uid="{00000000-0005-0000-0000-0000E2480000}"/>
    <cellStyle name="Normal 2 3 3 3 3 2 2 3 2 4" xfId="18656" xr:uid="{00000000-0005-0000-0000-0000E3480000}"/>
    <cellStyle name="Normal 2 3 3 3 3 2 2 3 2 5" xfId="18657" xr:uid="{00000000-0005-0000-0000-0000E4480000}"/>
    <cellStyle name="Normal 2 3 3 3 3 2 2 3 2 6" xfId="18658" xr:uid="{00000000-0005-0000-0000-0000E5480000}"/>
    <cellStyle name="Normal 2 3 3 3 3 2 2 3 3" xfId="18659" xr:uid="{00000000-0005-0000-0000-0000E6480000}"/>
    <cellStyle name="Normal 2 3 3 3 3 2 2 3 4" xfId="18660" xr:uid="{00000000-0005-0000-0000-0000E7480000}"/>
    <cellStyle name="Normal 2 3 3 3 3 2 2 3 5" xfId="18661" xr:uid="{00000000-0005-0000-0000-0000E8480000}"/>
    <cellStyle name="Normal 2 3 3 3 3 2 2 3 6" xfId="18662" xr:uid="{00000000-0005-0000-0000-0000E9480000}"/>
    <cellStyle name="Normal 2 3 3 3 3 2 2 4" xfId="18663" xr:uid="{00000000-0005-0000-0000-0000EA480000}"/>
    <cellStyle name="Normal 2 3 3 3 3 2 2 5" xfId="18664" xr:uid="{00000000-0005-0000-0000-0000EB480000}"/>
    <cellStyle name="Normal 2 3 3 3 3 2 2 6" xfId="18665" xr:uid="{00000000-0005-0000-0000-0000EC480000}"/>
    <cellStyle name="Normal 2 3 3 3 3 2 2 7" xfId="18666" xr:uid="{00000000-0005-0000-0000-0000ED480000}"/>
    <cellStyle name="Normal 2 3 3 3 3 2 2 8" xfId="18667" xr:uid="{00000000-0005-0000-0000-0000EE480000}"/>
    <cellStyle name="Normal 2 3 3 3 3 2 2 9" xfId="18668" xr:uid="{00000000-0005-0000-0000-0000EF480000}"/>
    <cellStyle name="Normal 2 3 3 3 3 2 3" xfId="18669" xr:uid="{00000000-0005-0000-0000-0000F0480000}"/>
    <cellStyle name="Normal 2 3 3 3 3 2 4" xfId="18670" xr:uid="{00000000-0005-0000-0000-0000F1480000}"/>
    <cellStyle name="Normal 2 3 3 3 3 2 5" xfId="18671" xr:uid="{00000000-0005-0000-0000-0000F2480000}"/>
    <cellStyle name="Normal 2 3 3 3 3 2 5 2" xfId="18672" xr:uid="{00000000-0005-0000-0000-0000F3480000}"/>
    <cellStyle name="Normal 2 3 3 3 3 2 5 2 2" xfId="18673" xr:uid="{00000000-0005-0000-0000-0000F4480000}"/>
    <cellStyle name="Normal 2 3 3 3 3 2 5 2 3" xfId="18674" xr:uid="{00000000-0005-0000-0000-0000F5480000}"/>
    <cellStyle name="Normal 2 3 3 3 3 2 5 2 4" xfId="18675" xr:uid="{00000000-0005-0000-0000-0000F6480000}"/>
    <cellStyle name="Normal 2 3 3 3 3 2 5 2 5" xfId="18676" xr:uid="{00000000-0005-0000-0000-0000F7480000}"/>
    <cellStyle name="Normal 2 3 3 3 3 2 5 2 6" xfId="18677" xr:uid="{00000000-0005-0000-0000-0000F8480000}"/>
    <cellStyle name="Normal 2 3 3 3 3 2 5 3" xfId="18678" xr:uid="{00000000-0005-0000-0000-0000F9480000}"/>
    <cellStyle name="Normal 2 3 3 3 3 2 5 4" xfId="18679" xr:uid="{00000000-0005-0000-0000-0000FA480000}"/>
    <cellStyle name="Normal 2 3 3 3 3 2 5 5" xfId="18680" xr:uid="{00000000-0005-0000-0000-0000FB480000}"/>
    <cellStyle name="Normal 2 3 3 3 3 2 5 6" xfId="18681" xr:uid="{00000000-0005-0000-0000-0000FC480000}"/>
    <cellStyle name="Normal 2 3 3 3 3 2 6" xfId="18682" xr:uid="{00000000-0005-0000-0000-0000FD480000}"/>
    <cellStyle name="Normal 2 3 3 3 3 2 7" xfId="18683" xr:uid="{00000000-0005-0000-0000-0000FE480000}"/>
    <cellStyle name="Normal 2 3 3 3 3 2 8" xfId="18684" xr:uid="{00000000-0005-0000-0000-0000FF480000}"/>
    <cellStyle name="Normal 2 3 3 3 3 2 9" xfId="18685" xr:uid="{00000000-0005-0000-0000-000000490000}"/>
    <cellStyle name="Normal 2 3 3 3 3 3" xfId="18686" xr:uid="{00000000-0005-0000-0000-000001490000}"/>
    <cellStyle name="Normal 2 3 3 3 3 3 2" xfId="18687" xr:uid="{00000000-0005-0000-0000-000002490000}"/>
    <cellStyle name="Normal 2 3 3 3 3 3 2 2" xfId="18688" xr:uid="{00000000-0005-0000-0000-000003490000}"/>
    <cellStyle name="Normal 2 3 3 3 3 3 2 2 2" xfId="18689" xr:uid="{00000000-0005-0000-0000-000004490000}"/>
    <cellStyle name="Normal 2 3 3 3 3 3 2 2 2 2" xfId="18690" xr:uid="{00000000-0005-0000-0000-000005490000}"/>
    <cellStyle name="Normal 2 3 3 3 3 3 2 2 2 3" xfId="18691" xr:uid="{00000000-0005-0000-0000-000006490000}"/>
    <cellStyle name="Normal 2 3 3 3 3 3 2 2 2 4" xfId="18692" xr:uid="{00000000-0005-0000-0000-000007490000}"/>
    <cellStyle name="Normal 2 3 3 3 3 3 2 2 2 5" xfId="18693" xr:uid="{00000000-0005-0000-0000-000008490000}"/>
    <cellStyle name="Normal 2 3 3 3 3 3 2 2 2 6" xfId="18694" xr:uid="{00000000-0005-0000-0000-000009490000}"/>
    <cellStyle name="Normal 2 3 3 3 3 3 2 2 3" xfId="18695" xr:uid="{00000000-0005-0000-0000-00000A490000}"/>
    <cellStyle name="Normal 2 3 3 3 3 3 2 2 4" xfId="18696" xr:uid="{00000000-0005-0000-0000-00000B490000}"/>
    <cellStyle name="Normal 2 3 3 3 3 3 2 2 5" xfId="18697" xr:uid="{00000000-0005-0000-0000-00000C490000}"/>
    <cellStyle name="Normal 2 3 3 3 3 3 2 2 6" xfId="18698" xr:uid="{00000000-0005-0000-0000-00000D490000}"/>
    <cellStyle name="Normal 2 3 3 3 3 3 2 3" xfId="18699" xr:uid="{00000000-0005-0000-0000-00000E490000}"/>
    <cellStyle name="Normal 2 3 3 3 3 3 2 4" xfId="18700" xr:uid="{00000000-0005-0000-0000-00000F490000}"/>
    <cellStyle name="Normal 2 3 3 3 3 3 2 5" xfId="18701" xr:uid="{00000000-0005-0000-0000-000010490000}"/>
    <cellStyle name="Normal 2 3 3 3 3 3 2 6" xfId="18702" xr:uid="{00000000-0005-0000-0000-000011490000}"/>
    <cellStyle name="Normal 2 3 3 3 3 3 2 7" xfId="18703" xr:uid="{00000000-0005-0000-0000-000012490000}"/>
    <cellStyle name="Normal 2 3 3 3 3 3 2 8" xfId="18704" xr:uid="{00000000-0005-0000-0000-000013490000}"/>
    <cellStyle name="Normal 2 3 3 3 3 3 2 9" xfId="18705" xr:uid="{00000000-0005-0000-0000-000014490000}"/>
    <cellStyle name="Normal 2 3 3 3 3 3 3" xfId="18706" xr:uid="{00000000-0005-0000-0000-000015490000}"/>
    <cellStyle name="Normal 2 3 3 3 3 3 3 2" xfId="18707" xr:uid="{00000000-0005-0000-0000-000016490000}"/>
    <cellStyle name="Normal 2 3 3 3 3 3 3 2 2" xfId="18708" xr:uid="{00000000-0005-0000-0000-000017490000}"/>
    <cellStyle name="Normal 2 3 3 3 3 3 3 2 3" xfId="18709" xr:uid="{00000000-0005-0000-0000-000018490000}"/>
    <cellStyle name="Normal 2 3 3 3 3 3 3 2 4" xfId="18710" xr:uid="{00000000-0005-0000-0000-000019490000}"/>
    <cellStyle name="Normal 2 3 3 3 3 3 3 2 5" xfId="18711" xr:uid="{00000000-0005-0000-0000-00001A490000}"/>
    <cellStyle name="Normal 2 3 3 3 3 3 3 2 6" xfId="18712" xr:uid="{00000000-0005-0000-0000-00001B490000}"/>
    <cellStyle name="Normal 2 3 3 3 3 3 3 3" xfId="18713" xr:uid="{00000000-0005-0000-0000-00001C490000}"/>
    <cellStyle name="Normal 2 3 3 3 3 3 3 4" xfId="18714" xr:uid="{00000000-0005-0000-0000-00001D490000}"/>
    <cellStyle name="Normal 2 3 3 3 3 3 3 5" xfId="18715" xr:uid="{00000000-0005-0000-0000-00001E490000}"/>
    <cellStyle name="Normal 2 3 3 3 3 3 3 6" xfId="18716" xr:uid="{00000000-0005-0000-0000-00001F490000}"/>
    <cellStyle name="Normal 2 3 3 3 3 3 4" xfId="18717" xr:uid="{00000000-0005-0000-0000-000020490000}"/>
    <cellStyle name="Normal 2 3 3 3 3 3 5" xfId="18718" xr:uid="{00000000-0005-0000-0000-000021490000}"/>
    <cellStyle name="Normal 2 3 3 3 3 3 6" xfId="18719" xr:uid="{00000000-0005-0000-0000-000022490000}"/>
    <cellStyle name="Normal 2 3 3 3 3 3 7" xfId="18720" xr:uid="{00000000-0005-0000-0000-000023490000}"/>
    <cellStyle name="Normal 2 3 3 3 3 3 8" xfId="18721" xr:uid="{00000000-0005-0000-0000-000024490000}"/>
    <cellStyle name="Normal 2 3 3 3 3 3 9" xfId="18722" xr:uid="{00000000-0005-0000-0000-000025490000}"/>
    <cellStyle name="Normal 2 3 3 3 3 4" xfId="18723" xr:uid="{00000000-0005-0000-0000-000026490000}"/>
    <cellStyle name="Normal 2 3 3 3 3 5" xfId="18724" xr:uid="{00000000-0005-0000-0000-000027490000}"/>
    <cellStyle name="Normal 2 3 3 3 3 5 2" xfId="18725" xr:uid="{00000000-0005-0000-0000-000028490000}"/>
    <cellStyle name="Normal 2 3 3 3 3 5 2 2" xfId="18726" xr:uid="{00000000-0005-0000-0000-000029490000}"/>
    <cellStyle name="Normal 2 3 3 3 3 5 2 3" xfId="18727" xr:uid="{00000000-0005-0000-0000-00002A490000}"/>
    <cellStyle name="Normal 2 3 3 3 3 5 2 4" xfId="18728" xr:uid="{00000000-0005-0000-0000-00002B490000}"/>
    <cellStyle name="Normal 2 3 3 3 3 5 2 5" xfId="18729" xr:uid="{00000000-0005-0000-0000-00002C490000}"/>
    <cellStyle name="Normal 2 3 3 3 3 5 2 6" xfId="18730" xr:uid="{00000000-0005-0000-0000-00002D490000}"/>
    <cellStyle name="Normal 2 3 3 3 3 5 3" xfId="18731" xr:uid="{00000000-0005-0000-0000-00002E490000}"/>
    <cellStyle name="Normal 2 3 3 3 3 5 4" xfId="18732" xr:uid="{00000000-0005-0000-0000-00002F490000}"/>
    <cellStyle name="Normal 2 3 3 3 3 5 5" xfId="18733" xr:uid="{00000000-0005-0000-0000-000030490000}"/>
    <cellStyle name="Normal 2 3 3 3 3 5 6" xfId="18734" xr:uid="{00000000-0005-0000-0000-000031490000}"/>
    <cellStyle name="Normal 2 3 3 3 3 6" xfId="18735" xr:uid="{00000000-0005-0000-0000-000032490000}"/>
    <cellStyle name="Normal 2 3 3 3 3 7" xfId="18736" xr:uid="{00000000-0005-0000-0000-000033490000}"/>
    <cellStyle name="Normal 2 3 3 3 3 8" xfId="18737" xr:uid="{00000000-0005-0000-0000-000034490000}"/>
    <cellStyle name="Normal 2 3 3 3 3 9" xfId="18738" xr:uid="{00000000-0005-0000-0000-000035490000}"/>
    <cellStyle name="Normal 2 3 3 3 4" xfId="18739" xr:uid="{00000000-0005-0000-0000-000036490000}"/>
    <cellStyle name="Normal 2 3 3 3 5" xfId="18740" xr:uid="{00000000-0005-0000-0000-000037490000}"/>
    <cellStyle name="Normal 2 3 3 3 5 2" xfId="18741" xr:uid="{00000000-0005-0000-0000-000038490000}"/>
    <cellStyle name="Normal 2 3 3 3 5 2 2" xfId="18742" xr:uid="{00000000-0005-0000-0000-000039490000}"/>
    <cellStyle name="Normal 2 3 3 3 5 2 2 2" xfId="18743" xr:uid="{00000000-0005-0000-0000-00003A490000}"/>
    <cellStyle name="Normal 2 3 3 3 5 2 2 2 2" xfId="18744" xr:uid="{00000000-0005-0000-0000-00003B490000}"/>
    <cellStyle name="Normal 2 3 3 3 5 2 2 2 3" xfId="18745" xr:uid="{00000000-0005-0000-0000-00003C490000}"/>
    <cellStyle name="Normal 2 3 3 3 5 2 2 2 4" xfId="18746" xr:uid="{00000000-0005-0000-0000-00003D490000}"/>
    <cellStyle name="Normal 2 3 3 3 5 2 2 2 5" xfId="18747" xr:uid="{00000000-0005-0000-0000-00003E490000}"/>
    <cellStyle name="Normal 2 3 3 3 5 2 2 2 6" xfId="18748" xr:uid="{00000000-0005-0000-0000-00003F490000}"/>
    <cellStyle name="Normal 2 3 3 3 5 2 2 3" xfId="18749" xr:uid="{00000000-0005-0000-0000-000040490000}"/>
    <cellStyle name="Normal 2 3 3 3 5 2 2 4" xfId="18750" xr:uid="{00000000-0005-0000-0000-000041490000}"/>
    <cellStyle name="Normal 2 3 3 3 5 2 2 5" xfId="18751" xr:uid="{00000000-0005-0000-0000-000042490000}"/>
    <cellStyle name="Normal 2 3 3 3 5 2 2 6" xfId="18752" xr:uid="{00000000-0005-0000-0000-000043490000}"/>
    <cellStyle name="Normal 2 3 3 3 5 2 3" xfId="18753" xr:uid="{00000000-0005-0000-0000-000044490000}"/>
    <cellStyle name="Normal 2 3 3 3 5 2 4" xfId="18754" xr:uid="{00000000-0005-0000-0000-000045490000}"/>
    <cellStyle name="Normal 2 3 3 3 5 2 5" xfId="18755" xr:uid="{00000000-0005-0000-0000-000046490000}"/>
    <cellStyle name="Normal 2 3 3 3 5 2 6" xfId="18756" xr:uid="{00000000-0005-0000-0000-000047490000}"/>
    <cellStyle name="Normal 2 3 3 3 5 2 7" xfId="18757" xr:uid="{00000000-0005-0000-0000-000048490000}"/>
    <cellStyle name="Normal 2 3 3 3 5 2 8" xfId="18758" xr:uid="{00000000-0005-0000-0000-000049490000}"/>
    <cellStyle name="Normal 2 3 3 3 5 2 9" xfId="18759" xr:uid="{00000000-0005-0000-0000-00004A490000}"/>
    <cellStyle name="Normal 2 3 3 3 5 3" xfId="18760" xr:uid="{00000000-0005-0000-0000-00004B490000}"/>
    <cellStyle name="Normal 2 3 3 3 5 3 2" xfId="18761" xr:uid="{00000000-0005-0000-0000-00004C490000}"/>
    <cellStyle name="Normal 2 3 3 3 5 3 2 2" xfId="18762" xr:uid="{00000000-0005-0000-0000-00004D490000}"/>
    <cellStyle name="Normal 2 3 3 3 5 3 2 3" xfId="18763" xr:uid="{00000000-0005-0000-0000-00004E490000}"/>
    <cellStyle name="Normal 2 3 3 3 5 3 2 4" xfId="18764" xr:uid="{00000000-0005-0000-0000-00004F490000}"/>
    <cellStyle name="Normal 2 3 3 3 5 3 2 5" xfId="18765" xr:uid="{00000000-0005-0000-0000-000050490000}"/>
    <cellStyle name="Normal 2 3 3 3 5 3 2 6" xfId="18766" xr:uid="{00000000-0005-0000-0000-000051490000}"/>
    <cellStyle name="Normal 2 3 3 3 5 3 3" xfId="18767" xr:uid="{00000000-0005-0000-0000-000052490000}"/>
    <cellStyle name="Normal 2 3 3 3 5 3 4" xfId="18768" xr:uid="{00000000-0005-0000-0000-000053490000}"/>
    <cellStyle name="Normal 2 3 3 3 5 3 5" xfId="18769" xr:uid="{00000000-0005-0000-0000-000054490000}"/>
    <cellStyle name="Normal 2 3 3 3 5 3 6" xfId="18770" xr:uid="{00000000-0005-0000-0000-000055490000}"/>
    <cellStyle name="Normal 2 3 3 3 5 4" xfId="18771" xr:uid="{00000000-0005-0000-0000-000056490000}"/>
    <cellStyle name="Normal 2 3 3 3 5 5" xfId="18772" xr:uid="{00000000-0005-0000-0000-000057490000}"/>
    <cellStyle name="Normal 2 3 3 3 5 6" xfId="18773" xr:uid="{00000000-0005-0000-0000-000058490000}"/>
    <cellStyle name="Normal 2 3 3 3 5 7" xfId="18774" xr:uid="{00000000-0005-0000-0000-000059490000}"/>
    <cellStyle name="Normal 2 3 3 3 5 8" xfId="18775" xr:uid="{00000000-0005-0000-0000-00005A490000}"/>
    <cellStyle name="Normal 2 3 3 3 5 9" xfId="18776" xr:uid="{00000000-0005-0000-0000-00005B490000}"/>
    <cellStyle name="Normal 2 3 3 3 6" xfId="18777" xr:uid="{00000000-0005-0000-0000-00005C490000}"/>
    <cellStyle name="Normal 2 3 3 3 7" xfId="18778" xr:uid="{00000000-0005-0000-0000-00005D490000}"/>
    <cellStyle name="Normal 2 3 3 3 8" xfId="18779" xr:uid="{00000000-0005-0000-0000-00005E490000}"/>
    <cellStyle name="Normal 2 3 3 3 8 2" xfId="18780" xr:uid="{00000000-0005-0000-0000-00005F490000}"/>
    <cellStyle name="Normal 2 3 3 3 8 2 2" xfId="18781" xr:uid="{00000000-0005-0000-0000-000060490000}"/>
    <cellStyle name="Normal 2 3 3 3 8 2 3" xfId="18782" xr:uid="{00000000-0005-0000-0000-000061490000}"/>
    <cellStyle name="Normal 2 3 3 3 8 2 4" xfId="18783" xr:uid="{00000000-0005-0000-0000-000062490000}"/>
    <cellStyle name="Normal 2 3 3 3 8 2 5" xfId="18784" xr:uid="{00000000-0005-0000-0000-000063490000}"/>
    <cellStyle name="Normal 2 3 3 3 8 2 6" xfId="18785" xr:uid="{00000000-0005-0000-0000-000064490000}"/>
    <cellStyle name="Normal 2 3 3 3 8 3" xfId="18786" xr:uid="{00000000-0005-0000-0000-000065490000}"/>
    <cellStyle name="Normal 2 3 3 3 8 4" xfId="18787" xr:uid="{00000000-0005-0000-0000-000066490000}"/>
    <cellStyle name="Normal 2 3 3 3 8 5" xfId="18788" xr:uid="{00000000-0005-0000-0000-000067490000}"/>
    <cellStyle name="Normal 2 3 3 3 8 6" xfId="18789" xr:uid="{00000000-0005-0000-0000-000068490000}"/>
    <cellStyle name="Normal 2 3 3 3 9" xfId="18790" xr:uid="{00000000-0005-0000-0000-000069490000}"/>
    <cellStyle name="Normal 2 3 3 4" xfId="18791" xr:uid="{00000000-0005-0000-0000-00006A490000}"/>
    <cellStyle name="Normal 2 3 3 5" xfId="18792" xr:uid="{00000000-0005-0000-0000-00006B490000}"/>
    <cellStyle name="Normal 2 3 3 5 10" xfId="18793" xr:uid="{00000000-0005-0000-0000-00006C490000}"/>
    <cellStyle name="Normal 2 3 3 5 11" xfId="18794" xr:uid="{00000000-0005-0000-0000-00006D490000}"/>
    <cellStyle name="Normal 2 3 3 5 12" xfId="18795" xr:uid="{00000000-0005-0000-0000-00006E490000}"/>
    <cellStyle name="Normal 2 3 3 5 2" xfId="18796" xr:uid="{00000000-0005-0000-0000-00006F490000}"/>
    <cellStyle name="Normal 2 3 3 5 2 10" xfId="18797" xr:uid="{00000000-0005-0000-0000-000070490000}"/>
    <cellStyle name="Normal 2 3 3 5 2 11" xfId="18798" xr:uid="{00000000-0005-0000-0000-000071490000}"/>
    <cellStyle name="Normal 2 3 3 5 2 12" xfId="18799" xr:uid="{00000000-0005-0000-0000-000072490000}"/>
    <cellStyle name="Normal 2 3 3 5 2 2" xfId="18800" xr:uid="{00000000-0005-0000-0000-000073490000}"/>
    <cellStyle name="Normal 2 3 3 5 2 2 2" xfId="18801" xr:uid="{00000000-0005-0000-0000-000074490000}"/>
    <cellStyle name="Normal 2 3 3 5 2 2 2 2" xfId="18802" xr:uid="{00000000-0005-0000-0000-000075490000}"/>
    <cellStyle name="Normal 2 3 3 5 2 2 2 2 2" xfId="18803" xr:uid="{00000000-0005-0000-0000-000076490000}"/>
    <cellStyle name="Normal 2 3 3 5 2 2 2 2 2 2" xfId="18804" xr:uid="{00000000-0005-0000-0000-000077490000}"/>
    <cellStyle name="Normal 2 3 3 5 2 2 2 2 2 3" xfId="18805" xr:uid="{00000000-0005-0000-0000-000078490000}"/>
    <cellStyle name="Normal 2 3 3 5 2 2 2 2 2 4" xfId="18806" xr:uid="{00000000-0005-0000-0000-000079490000}"/>
    <cellStyle name="Normal 2 3 3 5 2 2 2 2 2 5" xfId="18807" xr:uid="{00000000-0005-0000-0000-00007A490000}"/>
    <cellStyle name="Normal 2 3 3 5 2 2 2 2 2 6" xfId="18808" xr:uid="{00000000-0005-0000-0000-00007B490000}"/>
    <cellStyle name="Normal 2 3 3 5 2 2 2 2 3" xfId="18809" xr:uid="{00000000-0005-0000-0000-00007C490000}"/>
    <cellStyle name="Normal 2 3 3 5 2 2 2 2 4" xfId="18810" xr:uid="{00000000-0005-0000-0000-00007D490000}"/>
    <cellStyle name="Normal 2 3 3 5 2 2 2 2 5" xfId="18811" xr:uid="{00000000-0005-0000-0000-00007E490000}"/>
    <cellStyle name="Normal 2 3 3 5 2 2 2 2 6" xfId="18812" xr:uid="{00000000-0005-0000-0000-00007F490000}"/>
    <cellStyle name="Normal 2 3 3 5 2 2 2 3" xfId="18813" xr:uid="{00000000-0005-0000-0000-000080490000}"/>
    <cellStyle name="Normal 2 3 3 5 2 2 2 4" xfId="18814" xr:uid="{00000000-0005-0000-0000-000081490000}"/>
    <cellStyle name="Normal 2 3 3 5 2 2 2 5" xfId="18815" xr:uid="{00000000-0005-0000-0000-000082490000}"/>
    <cellStyle name="Normal 2 3 3 5 2 2 2 6" xfId="18816" xr:uid="{00000000-0005-0000-0000-000083490000}"/>
    <cellStyle name="Normal 2 3 3 5 2 2 2 7" xfId="18817" xr:uid="{00000000-0005-0000-0000-000084490000}"/>
    <cellStyle name="Normal 2 3 3 5 2 2 2 8" xfId="18818" xr:uid="{00000000-0005-0000-0000-000085490000}"/>
    <cellStyle name="Normal 2 3 3 5 2 2 2 9" xfId="18819" xr:uid="{00000000-0005-0000-0000-000086490000}"/>
    <cellStyle name="Normal 2 3 3 5 2 2 3" xfId="18820" xr:uid="{00000000-0005-0000-0000-000087490000}"/>
    <cellStyle name="Normal 2 3 3 5 2 2 3 2" xfId="18821" xr:uid="{00000000-0005-0000-0000-000088490000}"/>
    <cellStyle name="Normal 2 3 3 5 2 2 3 2 2" xfId="18822" xr:uid="{00000000-0005-0000-0000-000089490000}"/>
    <cellStyle name="Normal 2 3 3 5 2 2 3 2 3" xfId="18823" xr:uid="{00000000-0005-0000-0000-00008A490000}"/>
    <cellStyle name="Normal 2 3 3 5 2 2 3 2 4" xfId="18824" xr:uid="{00000000-0005-0000-0000-00008B490000}"/>
    <cellStyle name="Normal 2 3 3 5 2 2 3 2 5" xfId="18825" xr:uid="{00000000-0005-0000-0000-00008C490000}"/>
    <cellStyle name="Normal 2 3 3 5 2 2 3 2 6" xfId="18826" xr:uid="{00000000-0005-0000-0000-00008D490000}"/>
    <cellStyle name="Normal 2 3 3 5 2 2 3 3" xfId="18827" xr:uid="{00000000-0005-0000-0000-00008E490000}"/>
    <cellStyle name="Normal 2 3 3 5 2 2 3 4" xfId="18828" xr:uid="{00000000-0005-0000-0000-00008F490000}"/>
    <cellStyle name="Normal 2 3 3 5 2 2 3 5" xfId="18829" xr:uid="{00000000-0005-0000-0000-000090490000}"/>
    <cellStyle name="Normal 2 3 3 5 2 2 3 6" xfId="18830" xr:uid="{00000000-0005-0000-0000-000091490000}"/>
    <cellStyle name="Normal 2 3 3 5 2 2 4" xfId="18831" xr:uid="{00000000-0005-0000-0000-000092490000}"/>
    <cellStyle name="Normal 2 3 3 5 2 2 5" xfId="18832" xr:uid="{00000000-0005-0000-0000-000093490000}"/>
    <cellStyle name="Normal 2 3 3 5 2 2 6" xfId="18833" xr:uid="{00000000-0005-0000-0000-000094490000}"/>
    <cellStyle name="Normal 2 3 3 5 2 2 7" xfId="18834" xr:uid="{00000000-0005-0000-0000-000095490000}"/>
    <cellStyle name="Normal 2 3 3 5 2 2 8" xfId="18835" xr:uid="{00000000-0005-0000-0000-000096490000}"/>
    <cellStyle name="Normal 2 3 3 5 2 2 9" xfId="18836" xr:uid="{00000000-0005-0000-0000-000097490000}"/>
    <cellStyle name="Normal 2 3 3 5 2 3" xfId="18837" xr:uid="{00000000-0005-0000-0000-000098490000}"/>
    <cellStyle name="Normal 2 3 3 5 2 4" xfId="18838" xr:uid="{00000000-0005-0000-0000-000099490000}"/>
    <cellStyle name="Normal 2 3 3 5 2 5" xfId="18839" xr:uid="{00000000-0005-0000-0000-00009A490000}"/>
    <cellStyle name="Normal 2 3 3 5 2 5 2" xfId="18840" xr:uid="{00000000-0005-0000-0000-00009B490000}"/>
    <cellStyle name="Normal 2 3 3 5 2 5 2 2" xfId="18841" xr:uid="{00000000-0005-0000-0000-00009C490000}"/>
    <cellStyle name="Normal 2 3 3 5 2 5 2 3" xfId="18842" xr:uid="{00000000-0005-0000-0000-00009D490000}"/>
    <cellStyle name="Normal 2 3 3 5 2 5 2 4" xfId="18843" xr:uid="{00000000-0005-0000-0000-00009E490000}"/>
    <cellStyle name="Normal 2 3 3 5 2 5 2 5" xfId="18844" xr:uid="{00000000-0005-0000-0000-00009F490000}"/>
    <cellStyle name="Normal 2 3 3 5 2 5 2 6" xfId="18845" xr:uid="{00000000-0005-0000-0000-0000A0490000}"/>
    <cellStyle name="Normal 2 3 3 5 2 5 3" xfId="18846" xr:uid="{00000000-0005-0000-0000-0000A1490000}"/>
    <cellStyle name="Normal 2 3 3 5 2 5 4" xfId="18847" xr:uid="{00000000-0005-0000-0000-0000A2490000}"/>
    <cellStyle name="Normal 2 3 3 5 2 5 5" xfId="18848" xr:uid="{00000000-0005-0000-0000-0000A3490000}"/>
    <cellStyle name="Normal 2 3 3 5 2 5 6" xfId="18849" xr:uid="{00000000-0005-0000-0000-0000A4490000}"/>
    <cellStyle name="Normal 2 3 3 5 2 6" xfId="18850" xr:uid="{00000000-0005-0000-0000-0000A5490000}"/>
    <cellStyle name="Normal 2 3 3 5 2 7" xfId="18851" xr:uid="{00000000-0005-0000-0000-0000A6490000}"/>
    <cellStyle name="Normal 2 3 3 5 2 8" xfId="18852" xr:uid="{00000000-0005-0000-0000-0000A7490000}"/>
    <cellStyle name="Normal 2 3 3 5 2 9" xfId="18853" xr:uid="{00000000-0005-0000-0000-0000A8490000}"/>
    <cellStyle name="Normal 2 3 3 5 3" xfId="18854" xr:uid="{00000000-0005-0000-0000-0000A9490000}"/>
    <cellStyle name="Normal 2 3 3 5 3 2" xfId="18855" xr:uid="{00000000-0005-0000-0000-0000AA490000}"/>
    <cellStyle name="Normal 2 3 3 5 3 2 2" xfId="18856" xr:uid="{00000000-0005-0000-0000-0000AB490000}"/>
    <cellStyle name="Normal 2 3 3 5 3 2 2 2" xfId="18857" xr:uid="{00000000-0005-0000-0000-0000AC490000}"/>
    <cellStyle name="Normal 2 3 3 5 3 2 2 2 2" xfId="18858" xr:uid="{00000000-0005-0000-0000-0000AD490000}"/>
    <cellStyle name="Normal 2 3 3 5 3 2 2 2 3" xfId="18859" xr:uid="{00000000-0005-0000-0000-0000AE490000}"/>
    <cellStyle name="Normal 2 3 3 5 3 2 2 2 4" xfId="18860" xr:uid="{00000000-0005-0000-0000-0000AF490000}"/>
    <cellStyle name="Normal 2 3 3 5 3 2 2 2 5" xfId="18861" xr:uid="{00000000-0005-0000-0000-0000B0490000}"/>
    <cellStyle name="Normal 2 3 3 5 3 2 2 2 6" xfId="18862" xr:uid="{00000000-0005-0000-0000-0000B1490000}"/>
    <cellStyle name="Normal 2 3 3 5 3 2 2 3" xfId="18863" xr:uid="{00000000-0005-0000-0000-0000B2490000}"/>
    <cellStyle name="Normal 2 3 3 5 3 2 2 4" xfId="18864" xr:uid="{00000000-0005-0000-0000-0000B3490000}"/>
    <cellStyle name="Normal 2 3 3 5 3 2 2 5" xfId="18865" xr:uid="{00000000-0005-0000-0000-0000B4490000}"/>
    <cellStyle name="Normal 2 3 3 5 3 2 2 6" xfId="18866" xr:uid="{00000000-0005-0000-0000-0000B5490000}"/>
    <cellStyle name="Normal 2 3 3 5 3 2 3" xfId="18867" xr:uid="{00000000-0005-0000-0000-0000B6490000}"/>
    <cellStyle name="Normal 2 3 3 5 3 2 4" xfId="18868" xr:uid="{00000000-0005-0000-0000-0000B7490000}"/>
    <cellStyle name="Normal 2 3 3 5 3 2 5" xfId="18869" xr:uid="{00000000-0005-0000-0000-0000B8490000}"/>
    <cellStyle name="Normal 2 3 3 5 3 2 6" xfId="18870" xr:uid="{00000000-0005-0000-0000-0000B9490000}"/>
    <cellStyle name="Normal 2 3 3 5 3 2 7" xfId="18871" xr:uid="{00000000-0005-0000-0000-0000BA490000}"/>
    <cellStyle name="Normal 2 3 3 5 3 2 8" xfId="18872" xr:uid="{00000000-0005-0000-0000-0000BB490000}"/>
    <cellStyle name="Normal 2 3 3 5 3 2 9" xfId="18873" xr:uid="{00000000-0005-0000-0000-0000BC490000}"/>
    <cellStyle name="Normal 2 3 3 5 3 3" xfId="18874" xr:uid="{00000000-0005-0000-0000-0000BD490000}"/>
    <cellStyle name="Normal 2 3 3 5 3 3 2" xfId="18875" xr:uid="{00000000-0005-0000-0000-0000BE490000}"/>
    <cellStyle name="Normal 2 3 3 5 3 3 2 2" xfId="18876" xr:uid="{00000000-0005-0000-0000-0000BF490000}"/>
    <cellStyle name="Normal 2 3 3 5 3 3 2 3" xfId="18877" xr:uid="{00000000-0005-0000-0000-0000C0490000}"/>
    <cellStyle name="Normal 2 3 3 5 3 3 2 4" xfId="18878" xr:uid="{00000000-0005-0000-0000-0000C1490000}"/>
    <cellStyle name="Normal 2 3 3 5 3 3 2 5" xfId="18879" xr:uid="{00000000-0005-0000-0000-0000C2490000}"/>
    <cellStyle name="Normal 2 3 3 5 3 3 2 6" xfId="18880" xr:uid="{00000000-0005-0000-0000-0000C3490000}"/>
    <cellStyle name="Normal 2 3 3 5 3 3 3" xfId="18881" xr:uid="{00000000-0005-0000-0000-0000C4490000}"/>
    <cellStyle name="Normal 2 3 3 5 3 3 4" xfId="18882" xr:uid="{00000000-0005-0000-0000-0000C5490000}"/>
    <cellStyle name="Normal 2 3 3 5 3 3 5" xfId="18883" xr:uid="{00000000-0005-0000-0000-0000C6490000}"/>
    <cellStyle name="Normal 2 3 3 5 3 3 6" xfId="18884" xr:uid="{00000000-0005-0000-0000-0000C7490000}"/>
    <cellStyle name="Normal 2 3 3 5 3 4" xfId="18885" xr:uid="{00000000-0005-0000-0000-0000C8490000}"/>
    <cellStyle name="Normal 2 3 3 5 3 5" xfId="18886" xr:uid="{00000000-0005-0000-0000-0000C9490000}"/>
    <cellStyle name="Normal 2 3 3 5 3 6" xfId="18887" xr:uid="{00000000-0005-0000-0000-0000CA490000}"/>
    <cellStyle name="Normal 2 3 3 5 3 7" xfId="18888" xr:uid="{00000000-0005-0000-0000-0000CB490000}"/>
    <cellStyle name="Normal 2 3 3 5 3 8" xfId="18889" xr:uid="{00000000-0005-0000-0000-0000CC490000}"/>
    <cellStyle name="Normal 2 3 3 5 3 9" xfId="18890" xr:uid="{00000000-0005-0000-0000-0000CD490000}"/>
    <cellStyle name="Normal 2 3 3 5 4" xfId="18891" xr:uid="{00000000-0005-0000-0000-0000CE490000}"/>
    <cellStyle name="Normal 2 3 3 5 5" xfId="18892" xr:uid="{00000000-0005-0000-0000-0000CF490000}"/>
    <cellStyle name="Normal 2 3 3 5 5 2" xfId="18893" xr:uid="{00000000-0005-0000-0000-0000D0490000}"/>
    <cellStyle name="Normal 2 3 3 5 5 2 2" xfId="18894" xr:uid="{00000000-0005-0000-0000-0000D1490000}"/>
    <cellStyle name="Normal 2 3 3 5 5 2 3" xfId="18895" xr:uid="{00000000-0005-0000-0000-0000D2490000}"/>
    <cellStyle name="Normal 2 3 3 5 5 2 4" xfId="18896" xr:uid="{00000000-0005-0000-0000-0000D3490000}"/>
    <cellStyle name="Normal 2 3 3 5 5 2 5" xfId="18897" xr:uid="{00000000-0005-0000-0000-0000D4490000}"/>
    <cellStyle name="Normal 2 3 3 5 5 2 6" xfId="18898" xr:uid="{00000000-0005-0000-0000-0000D5490000}"/>
    <cellStyle name="Normal 2 3 3 5 5 3" xfId="18899" xr:uid="{00000000-0005-0000-0000-0000D6490000}"/>
    <cellStyle name="Normal 2 3 3 5 5 4" xfId="18900" xr:uid="{00000000-0005-0000-0000-0000D7490000}"/>
    <cellStyle name="Normal 2 3 3 5 5 5" xfId="18901" xr:uid="{00000000-0005-0000-0000-0000D8490000}"/>
    <cellStyle name="Normal 2 3 3 5 5 6" xfId="18902" xr:uid="{00000000-0005-0000-0000-0000D9490000}"/>
    <cellStyle name="Normal 2 3 3 5 6" xfId="18903" xr:uid="{00000000-0005-0000-0000-0000DA490000}"/>
    <cellStyle name="Normal 2 3 3 5 7" xfId="18904" xr:uid="{00000000-0005-0000-0000-0000DB490000}"/>
    <cellStyle name="Normal 2 3 3 5 8" xfId="18905" xr:uid="{00000000-0005-0000-0000-0000DC490000}"/>
    <cellStyle name="Normal 2 3 3 5 9" xfId="18906" xr:uid="{00000000-0005-0000-0000-0000DD490000}"/>
    <cellStyle name="Normal 2 3 3 6" xfId="18907" xr:uid="{00000000-0005-0000-0000-0000DE490000}"/>
    <cellStyle name="Normal 2 3 3 7" xfId="18908" xr:uid="{00000000-0005-0000-0000-0000DF490000}"/>
    <cellStyle name="Normal 2 3 3 8" xfId="18909" xr:uid="{00000000-0005-0000-0000-0000E0490000}"/>
    <cellStyle name="Normal 2 3 3 8 2" xfId="18910" xr:uid="{00000000-0005-0000-0000-0000E1490000}"/>
    <cellStyle name="Normal 2 3 3 8 2 2" xfId="18911" xr:uid="{00000000-0005-0000-0000-0000E2490000}"/>
    <cellStyle name="Normal 2 3 3 8 2 2 2" xfId="18912" xr:uid="{00000000-0005-0000-0000-0000E3490000}"/>
    <cellStyle name="Normal 2 3 3 8 2 2 2 2" xfId="18913" xr:uid="{00000000-0005-0000-0000-0000E4490000}"/>
    <cellStyle name="Normal 2 3 3 8 2 2 2 3" xfId="18914" xr:uid="{00000000-0005-0000-0000-0000E5490000}"/>
    <cellStyle name="Normal 2 3 3 8 2 2 2 4" xfId="18915" xr:uid="{00000000-0005-0000-0000-0000E6490000}"/>
    <cellStyle name="Normal 2 3 3 8 2 2 2 5" xfId="18916" xr:uid="{00000000-0005-0000-0000-0000E7490000}"/>
    <cellStyle name="Normal 2 3 3 8 2 2 2 6" xfId="18917" xr:uid="{00000000-0005-0000-0000-0000E8490000}"/>
    <cellStyle name="Normal 2 3 3 8 2 2 3" xfId="18918" xr:uid="{00000000-0005-0000-0000-0000E9490000}"/>
    <cellStyle name="Normal 2 3 3 8 2 2 4" xfId="18919" xr:uid="{00000000-0005-0000-0000-0000EA490000}"/>
    <cellStyle name="Normal 2 3 3 8 2 2 5" xfId="18920" xr:uid="{00000000-0005-0000-0000-0000EB490000}"/>
    <cellStyle name="Normal 2 3 3 8 2 2 6" xfId="18921" xr:uid="{00000000-0005-0000-0000-0000EC490000}"/>
    <cellStyle name="Normal 2 3 3 8 2 3" xfId="18922" xr:uid="{00000000-0005-0000-0000-0000ED490000}"/>
    <cellStyle name="Normal 2 3 3 8 2 4" xfId="18923" xr:uid="{00000000-0005-0000-0000-0000EE490000}"/>
    <cellStyle name="Normal 2 3 3 8 2 5" xfId="18924" xr:uid="{00000000-0005-0000-0000-0000EF490000}"/>
    <cellStyle name="Normal 2 3 3 8 2 6" xfId="18925" xr:uid="{00000000-0005-0000-0000-0000F0490000}"/>
    <cellStyle name="Normal 2 3 3 8 2 7" xfId="18926" xr:uid="{00000000-0005-0000-0000-0000F1490000}"/>
    <cellStyle name="Normal 2 3 3 8 2 8" xfId="18927" xr:uid="{00000000-0005-0000-0000-0000F2490000}"/>
    <cellStyle name="Normal 2 3 3 8 2 9" xfId="18928" xr:uid="{00000000-0005-0000-0000-0000F3490000}"/>
    <cellStyle name="Normal 2 3 3 8 3" xfId="18929" xr:uid="{00000000-0005-0000-0000-0000F4490000}"/>
    <cellStyle name="Normal 2 3 3 8 3 2" xfId="18930" xr:uid="{00000000-0005-0000-0000-0000F5490000}"/>
    <cellStyle name="Normal 2 3 3 8 3 2 2" xfId="18931" xr:uid="{00000000-0005-0000-0000-0000F6490000}"/>
    <cellStyle name="Normal 2 3 3 8 3 2 3" xfId="18932" xr:uid="{00000000-0005-0000-0000-0000F7490000}"/>
    <cellStyle name="Normal 2 3 3 8 3 2 4" xfId="18933" xr:uid="{00000000-0005-0000-0000-0000F8490000}"/>
    <cellStyle name="Normal 2 3 3 8 3 2 5" xfId="18934" xr:uid="{00000000-0005-0000-0000-0000F9490000}"/>
    <cellStyle name="Normal 2 3 3 8 3 2 6" xfId="18935" xr:uid="{00000000-0005-0000-0000-0000FA490000}"/>
    <cellStyle name="Normal 2 3 3 8 3 3" xfId="18936" xr:uid="{00000000-0005-0000-0000-0000FB490000}"/>
    <cellStyle name="Normal 2 3 3 8 3 4" xfId="18937" xr:uid="{00000000-0005-0000-0000-0000FC490000}"/>
    <cellStyle name="Normal 2 3 3 8 3 5" xfId="18938" xr:uid="{00000000-0005-0000-0000-0000FD490000}"/>
    <cellStyle name="Normal 2 3 3 8 3 6" xfId="18939" xr:uid="{00000000-0005-0000-0000-0000FE490000}"/>
    <cellStyle name="Normal 2 3 3 8 4" xfId="18940" xr:uid="{00000000-0005-0000-0000-0000FF490000}"/>
    <cellStyle name="Normal 2 3 3 8 5" xfId="18941" xr:uid="{00000000-0005-0000-0000-0000004A0000}"/>
    <cellStyle name="Normal 2 3 3 8 6" xfId="18942" xr:uid="{00000000-0005-0000-0000-0000014A0000}"/>
    <cellStyle name="Normal 2 3 3 8 7" xfId="18943" xr:uid="{00000000-0005-0000-0000-0000024A0000}"/>
    <cellStyle name="Normal 2 3 3 8 8" xfId="18944" xr:uid="{00000000-0005-0000-0000-0000034A0000}"/>
    <cellStyle name="Normal 2 3 3 8 9" xfId="18945" xr:uid="{00000000-0005-0000-0000-0000044A0000}"/>
    <cellStyle name="Normal 2 3 3 9" xfId="18946" xr:uid="{00000000-0005-0000-0000-0000054A0000}"/>
    <cellStyle name="Normal 2 3 30" xfId="18947" xr:uid="{00000000-0005-0000-0000-0000064A0000}"/>
    <cellStyle name="Normal 2 3 31" xfId="18948" xr:uid="{00000000-0005-0000-0000-0000074A0000}"/>
    <cellStyle name="Normal 2 3 32" xfId="18949" xr:uid="{00000000-0005-0000-0000-0000084A0000}"/>
    <cellStyle name="Normal 2 3 33" xfId="18950" xr:uid="{00000000-0005-0000-0000-0000094A0000}"/>
    <cellStyle name="Normal 2 3 34" xfId="18951" xr:uid="{00000000-0005-0000-0000-00000A4A0000}"/>
    <cellStyle name="Normal 2 3 35" xfId="18952" xr:uid="{00000000-0005-0000-0000-00000B4A0000}"/>
    <cellStyle name="Normal 2 3 36" xfId="18953" xr:uid="{00000000-0005-0000-0000-00000C4A0000}"/>
    <cellStyle name="Normal 2 3 36 10" xfId="18954" xr:uid="{00000000-0005-0000-0000-00000D4A0000}"/>
    <cellStyle name="Normal 2 3 36 11" xfId="18955" xr:uid="{00000000-0005-0000-0000-00000E4A0000}"/>
    <cellStyle name="Normal 2 3 36 12" xfId="18956" xr:uid="{00000000-0005-0000-0000-00000F4A0000}"/>
    <cellStyle name="Normal 2 3 36 13" xfId="18957" xr:uid="{00000000-0005-0000-0000-0000104A0000}"/>
    <cellStyle name="Normal 2 3 36 14" xfId="18958" xr:uid="{00000000-0005-0000-0000-0000114A0000}"/>
    <cellStyle name="Normal 2 3 36 15" xfId="18959" xr:uid="{00000000-0005-0000-0000-0000124A0000}"/>
    <cellStyle name="Normal 2 3 36 16" xfId="18960" xr:uid="{00000000-0005-0000-0000-0000134A0000}"/>
    <cellStyle name="Normal 2 3 36 17" xfId="18961" xr:uid="{00000000-0005-0000-0000-0000144A0000}"/>
    <cellStyle name="Normal 2 3 36 2" xfId="18962" xr:uid="{00000000-0005-0000-0000-0000154A0000}"/>
    <cellStyle name="Normal 2 3 36 2 10" xfId="18963" xr:uid="{00000000-0005-0000-0000-0000164A0000}"/>
    <cellStyle name="Normal 2 3 36 2 11" xfId="18964" xr:uid="{00000000-0005-0000-0000-0000174A0000}"/>
    <cellStyle name="Normal 2 3 36 2 12" xfId="18965" xr:uid="{00000000-0005-0000-0000-0000184A0000}"/>
    <cellStyle name="Normal 2 3 36 2 13" xfId="18966" xr:uid="{00000000-0005-0000-0000-0000194A0000}"/>
    <cellStyle name="Normal 2 3 36 2 14" xfId="18967" xr:uid="{00000000-0005-0000-0000-00001A4A0000}"/>
    <cellStyle name="Normal 2 3 36 2 15" xfId="18968" xr:uid="{00000000-0005-0000-0000-00001B4A0000}"/>
    <cellStyle name="Normal 2 3 36 2 16" xfId="18969" xr:uid="{00000000-0005-0000-0000-00001C4A0000}"/>
    <cellStyle name="Normal 2 3 36 2 17" xfId="18970" xr:uid="{00000000-0005-0000-0000-00001D4A0000}"/>
    <cellStyle name="Normal 2 3 36 2 2" xfId="18971" xr:uid="{00000000-0005-0000-0000-00001E4A0000}"/>
    <cellStyle name="Normal 2 3 36 2 2 2" xfId="18972" xr:uid="{00000000-0005-0000-0000-00001F4A0000}"/>
    <cellStyle name="Normal 2 3 36 2 2 2 2" xfId="18973" xr:uid="{00000000-0005-0000-0000-0000204A0000}"/>
    <cellStyle name="Normal 2 3 36 2 2 2 3" xfId="18974" xr:uid="{00000000-0005-0000-0000-0000214A0000}"/>
    <cellStyle name="Normal 2 3 36 2 2 2 4" xfId="18975" xr:uid="{00000000-0005-0000-0000-0000224A0000}"/>
    <cellStyle name="Normal 2 3 36 2 2 2 5" xfId="18976" xr:uid="{00000000-0005-0000-0000-0000234A0000}"/>
    <cellStyle name="Normal 2 3 36 2 2 2 6" xfId="18977" xr:uid="{00000000-0005-0000-0000-0000244A0000}"/>
    <cellStyle name="Normal 2 3 36 2 2 2 7" xfId="18978" xr:uid="{00000000-0005-0000-0000-0000254A0000}"/>
    <cellStyle name="Normal 2 3 36 2 2 2 8" xfId="18979" xr:uid="{00000000-0005-0000-0000-0000264A0000}"/>
    <cellStyle name="Normal 2 3 36 2 2 2 9" xfId="18980" xr:uid="{00000000-0005-0000-0000-0000274A0000}"/>
    <cellStyle name="Normal 2 3 36 2 2 3" xfId="18981" xr:uid="{00000000-0005-0000-0000-0000284A0000}"/>
    <cellStyle name="Normal 2 3 36 2 2 4" xfId="18982" xr:uid="{00000000-0005-0000-0000-0000294A0000}"/>
    <cellStyle name="Normal 2 3 36 2 2 5" xfId="18983" xr:uid="{00000000-0005-0000-0000-00002A4A0000}"/>
    <cellStyle name="Normal 2 3 36 2 2 6" xfId="18984" xr:uid="{00000000-0005-0000-0000-00002B4A0000}"/>
    <cellStyle name="Normal 2 3 36 2 2 7" xfId="18985" xr:uid="{00000000-0005-0000-0000-00002C4A0000}"/>
    <cellStyle name="Normal 2 3 36 2 2 8" xfId="18986" xr:uid="{00000000-0005-0000-0000-00002D4A0000}"/>
    <cellStyle name="Normal 2 3 36 2 2 9" xfId="18987" xr:uid="{00000000-0005-0000-0000-00002E4A0000}"/>
    <cellStyle name="Normal 2 3 36 2 3" xfId="18988" xr:uid="{00000000-0005-0000-0000-00002F4A0000}"/>
    <cellStyle name="Normal 2 3 36 2 4" xfId="18989" xr:uid="{00000000-0005-0000-0000-0000304A0000}"/>
    <cellStyle name="Normal 2 3 36 2 5" xfId="18990" xr:uid="{00000000-0005-0000-0000-0000314A0000}"/>
    <cellStyle name="Normal 2 3 36 2 6" xfId="18991" xr:uid="{00000000-0005-0000-0000-0000324A0000}"/>
    <cellStyle name="Normal 2 3 36 2 7" xfId="18992" xr:uid="{00000000-0005-0000-0000-0000334A0000}"/>
    <cellStyle name="Normal 2 3 36 2 8" xfId="18993" xr:uid="{00000000-0005-0000-0000-0000344A0000}"/>
    <cellStyle name="Normal 2 3 36 2 9" xfId="18994" xr:uid="{00000000-0005-0000-0000-0000354A0000}"/>
    <cellStyle name="Normal 2 3 36 3" xfId="18995" xr:uid="{00000000-0005-0000-0000-0000364A0000}"/>
    <cellStyle name="Normal 2 3 36 3 2" xfId="18996" xr:uid="{00000000-0005-0000-0000-0000374A0000}"/>
    <cellStyle name="Normal 2 3 36 3 2 2" xfId="18997" xr:uid="{00000000-0005-0000-0000-0000384A0000}"/>
    <cellStyle name="Normal 2 3 36 3 2 3" xfId="18998" xr:uid="{00000000-0005-0000-0000-0000394A0000}"/>
    <cellStyle name="Normal 2 3 36 3 2 4" xfId="18999" xr:uid="{00000000-0005-0000-0000-00003A4A0000}"/>
    <cellStyle name="Normal 2 3 36 3 2 5" xfId="19000" xr:uid="{00000000-0005-0000-0000-00003B4A0000}"/>
    <cellStyle name="Normal 2 3 36 3 2 6" xfId="19001" xr:uid="{00000000-0005-0000-0000-00003C4A0000}"/>
    <cellStyle name="Normal 2 3 36 3 2 7" xfId="19002" xr:uid="{00000000-0005-0000-0000-00003D4A0000}"/>
    <cellStyle name="Normal 2 3 36 3 2 8" xfId="19003" xr:uid="{00000000-0005-0000-0000-00003E4A0000}"/>
    <cellStyle name="Normal 2 3 36 3 2 9" xfId="19004" xr:uid="{00000000-0005-0000-0000-00003F4A0000}"/>
    <cellStyle name="Normal 2 3 36 3 3" xfId="19005" xr:uid="{00000000-0005-0000-0000-0000404A0000}"/>
    <cellStyle name="Normal 2 3 36 3 4" xfId="19006" xr:uid="{00000000-0005-0000-0000-0000414A0000}"/>
    <cellStyle name="Normal 2 3 36 3 5" xfId="19007" xr:uid="{00000000-0005-0000-0000-0000424A0000}"/>
    <cellStyle name="Normal 2 3 36 3 6" xfId="19008" xr:uid="{00000000-0005-0000-0000-0000434A0000}"/>
    <cellStyle name="Normal 2 3 36 3 7" xfId="19009" xr:uid="{00000000-0005-0000-0000-0000444A0000}"/>
    <cellStyle name="Normal 2 3 36 3 8" xfId="19010" xr:uid="{00000000-0005-0000-0000-0000454A0000}"/>
    <cellStyle name="Normal 2 3 36 3 9" xfId="19011" xr:uid="{00000000-0005-0000-0000-0000464A0000}"/>
    <cellStyle name="Normal 2 3 36 4" xfId="19012" xr:uid="{00000000-0005-0000-0000-0000474A0000}"/>
    <cellStyle name="Normal 2 3 36 5" xfId="19013" xr:uid="{00000000-0005-0000-0000-0000484A0000}"/>
    <cellStyle name="Normal 2 3 36 6" xfId="19014" xr:uid="{00000000-0005-0000-0000-0000494A0000}"/>
    <cellStyle name="Normal 2 3 36 7" xfId="19015" xr:uid="{00000000-0005-0000-0000-00004A4A0000}"/>
    <cellStyle name="Normal 2 3 36 8" xfId="19016" xr:uid="{00000000-0005-0000-0000-00004B4A0000}"/>
    <cellStyle name="Normal 2 3 36 9" xfId="19017" xr:uid="{00000000-0005-0000-0000-00004C4A0000}"/>
    <cellStyle name="Normal 2 3 37" xfId="19018" xr:uid="{00000000-0005-0000-0000-00004D4A0000}"/>
    <cellStyle name="Normal 2 3 38" xfId="19019" xr:uid="{00000000-0005-0000-0000-00004E4A0000}"/>
    <cellStyle name="Normal 2 3 39" xfId="19020" xr:uid="{00000000-0005-0000-0000-00004F4A0000}"/>
    <cellStyle name="Normal 2 3 4" xfId="19021" xr:uid="{00000000-0005-0000-0000-0000504A0000}"/>
    <cellStyle name="Normal 2 3 4 2" xfId="19022" xr:uid="{00000000-0005-0000-0000-0000514A0000}"/>
    <cellStyle name="Normal 2 3 4 3" xfId="19023" xr:uid="{00000000-0005-0000-0000-0000524A0000}"/>
    <cellStyle name="Normal 2 3 4 4" xfId="19024" xr:uid="{00000000-0005-0000-0000-0000534A0000}"/>
    <cellStyle name="Normal 2 3 4 5" xfId="19025" xr:uid="{00000000-0005-0000-0000-0000544A0000}"/>
    <cellStyle name="Normal 2 3 4 6" xfId="19026" xr:uid="{00000000-0005-0000-0000-0000554A0000}"/>
    <cellStyle name="Normal 2 3 40" xfId="19027" xr:uid="{00000000-0005-0000-0000-0000564A0000}"/>
    <cellStyle name="Normal 2 3 41" xfId="19028" xr:uid="{00000000-0005-0000-0000-0000574A0000}"/>
    <cellStyle name="Normal 2 3 42" xfId="19029" xr:uid="{00000000-0005-0000-0000-0000584A0000}"/>
    <cellStyle name="Normal 2 3 43" xfId="19030" xr:uid="{00000000-0005-0000-0000-0000594A0000}"/>
    <cellStyle name="Normal 2 3 44" xfId="19031" xr:uid="{00000000-0005-0000-0000-00005A4A0000}"/>
    <cellStyle name="Normal 2 3 45" xfId="19032" xr:uid="{00000000-0005-0000-0000-00005B4A0000}"/>
    <cellStyle name="Normal 2 3 46" xfId="19033" xr:uid="{00000000-0005-0000-0000-00005C4A0000}"/>
    <cellStyle name="Normal 2 3 46 2" xfId="19034" xr:uid="{00000000-0005-0000-0000-00005D4A0000}"/>
    <cellStyle name="Normal 2 3 46 2 2" xfId="19035" xr:uid="{00000000-0005-0000-0000-00005E4A0000}"/>
    <cellStyle name="Normal 2 3 46 2 3" xfId="19036" xr:uid="{00000000-0005-0000-0000-00005F4A0000}"/>
    <cellStyle name="Normal 2 3 46 2 4" xfId="19037" xr:uid="{00000000-0005-0000-0000-0000604A0000}"/>
    <cellStyle name="Normal 2 3 46 2 5" xfId="19038" xr:uid="{00000000-0005-0000-0000-0000614A0000}"/>
    <cellStyle name="Normal 2 3 46 2 6" xfId="19039" xr:uid="{00000000-0005-0000-0000-0000624A0000}"/>
    <cellStyle name="Normal 2 3 46 2 7" xfId="19040" xr:uid="{00000000-0005-0000-0000-0000634A0000}"/>
    <cellStyle name="Normal 2 3 46 2 8" xfId="19041" xr:uid="{00000000-0005-0000-0000-0000644A0000}"/>
    <cellStyle name="Normal 2 3 46 2 9" xfId="19042" xr:uid="{00000000-0005-0000-0000-0000654A0000}"/>
    <cellStyle name="Normal 2 3 46 3" xfId="19043" xr:uid="{00000000-0005-0000-0000-0000664A0000}"/>
    <cellStyle name="Normal 2 3 46 4" xfId="19044" xr:uid="{00000000-0005-0000-0000-0000674A0000}"/>
    <cellStyle name="Normal 2 3 46 5" xfId="19045" xr:uid="{00000000-0005-0000-0000-0000684A0000}"/>
    <cellStyle name="Normal 2 3 46 6" xfId="19046" xr:uid="{00000000-0005-0000-0000-0000694A0000}"/>
    <cellStyle name="Normal 2 3 46 7" xfId="19047" xr:uid="{00000000-0005-0000-0000-00006A4A0000}"/>
    <cellStyle name="Normal 2 3 46 8" xfId="19048" xr:uid="{00000000-0005-0000-0000-00006B4A0000}"/>
    <cellStyle name="Normal 2 3 46 9" xfId="19049" xr:uid="{00000000-0005-0000-0000-00006C4A0000}"/>
    <cellStyle name="Normal 2 3 47" xfId="19050" xr:uid="{00000000-0005-0000-0000-00006D4A0000}"/>
    <cellStyle name="Normal 2 3 48" xfId="19051" xr:uid="{00000000-0005-0000-0000-00006E4A0000}"/>
    <cellStyle name="Normal 2 3 49" xfId="19052" xr:uid="{00000000-0005-0000-0000-00006F4A0000}"/>
    <cellStyle name="Normal 2 3 5" xfId="19053" xr:uid="{00000000-0005-0000-0000-0000704A0000}"/>
    <cellStyle name="Normal 2 3 5 10" xfId="19054" xr:uid="{00000000-0005-0000-0000-0000714A0000}"/>
    <cellStyle name="Normal 2 3 5 11" xfId="19055" xr:uid="{00000000-0005-0000-0000-0000724A0000}"/>
    <cellStyle name="Normal 2 3 5 12" xfId="19056" xr:uid="{00000000-0005-0000-0000-0000734A0000}"/>
    <cellStyle name="Normal 2 3 5 13" xfId="19057" xr:uid="{00000000-0005-0000-0000-0000744A0000}"/>
    <cellStyle name="Normal 2 3 5 14" xfId="19058" xr:uid="{00000000-0005-0000-0000-0000754A0000}"/>
    <cellStyle name="Normal 2 3 5 15" xfId="19059" xr:uid="{00000000-0005-0000-0000-0000764A0000}"/>
    <cellStyle name="Normal 2 3 5 16" xfId="19060" xr:uid="{00000000-0005-0000-0000-0000774A0000}"/>
    <cellStyle name="Normal 2 3 5 17" xfId="19061" xr:uid="{00000000-0005-0000-0000-0000784A0000}"/>
    <cellStyle name="Normal 2 3 5 18" xfId="19062" xr:uid="{00000000-0005-0000-0000-0000794A0000}"/>
    <cellStyle name="Normal 2 3 5 19" xfId="19063" xr:uid="{00000000-0005-0000-0000-00007A4A0000}"/>
    <cellStyle name="Normal 2 3 5 2" xfId="19064" xr:uid="{00000000-0005-0000-0000-00007B4A0000}"/>
    <cellStyle name="Normal 2 3 5 2 10" xfId="19065" xr:uid="{00000000-0005-0000-0000-00007C4A0000}"/>
    <cellStyle name="Normal 2 3 5 2 11" xfId="19066" xr:uid="{00000000-0005-0000-0000-00007D4A0000}"/>
    <cellStyle name="Normal 2 3 5 2 12" xfId="19067" xr:uid="{00000000-0005-0000-0000-00007E4A0000}"/>
    <cellStyle name="Normal 2 3 5 2 13" xfId="19068" xr:uid="{00000000-0005-0000-0000-00007F4A0000}"/>
    <cellStyle name="Normal 2 3 5 2 14" xfId="19069" xr:uid="{00000000-0005-0000-0000-0000804A0000}"/>
    <cellStyle name="Normal 2 3 5 2 15" xfId="19070" xr:uid="{00000000-0005-0000-0000-0000814A0000}"/>
    <cellStyle name="Normal 2 3 5 2 2" xfId="19071" xr:uid="{00000000-0005-0000-0000-0000824A0000}"/>
    <cellStyle name="Normal 2 3 5 2 2 10" xfId="19072" xr:uid="{00000000-0005-0000-0000-0000834A0000}"/>
    <cellStyle name="Normal 2 3 5 2 2 11" xfId="19073" xr:uid="{00000000-0005-0000-0000-0000844A0000}"/>
    <cellStyle name="Normal 2 3 5 2 2 12" xfId="19074" xr:uid="{00000000-0005-0000-0000-0000854A0000}"/>
    <cellStyle name="Normal 2 3 5 2 2 2" xfId="19075" xr:uid="{00000000-0005-0000-0000-0000864A0000}"/>
    <cellStyle name="Normal 2 3 5 2 2 2 10" xfId="19076" xr:uid="{00000000-0005-0000-0000-0000874A0000}"/>
    <cellStyle name="Normal 2 3 5 2 2 2 11" xfId="19077" xr:uid="{00000000-0005-0000-0000-0000884A0000}"/>
    <cellStyle name="Normal 2 3 5 2 2 2 12" xfId="19078" xr:uid="{00000000-0005-0000-0000-0000894A0000}"/>
    <cellStyle name="Normal 2 3 5 2 2 2 2" xfId="19079" xr:uid="{00000000-0005-0000-0000-00008A4A0000}"/>
    <cellStyle name="Normal 2 3 5 2 2 2 2 2" xfId="19080" xr:uid="{00000000-0005-0000-0000-00008B4A0000}"/>
    <cellStyle name="Normal 2 3 5 2 2 2 2 2 2" xfId="19081" xr:uid="{00000000-0005-0000-0000-00008C4A0000}"/>
    <cellStyle name="Normal 2 3 5 2 2 2 2 2 2 2" xfId="19082" xr:uid="{00000000-0005-0000-0000-00008D4A0000}"/>
    <cellStyle name="Normal 2 3 5 2 2 2 2 2 2 2 2" xfId="19083" xr:uid="{00000000-0005-0000-0000-00008E4A0000}"/>
    <cellStyle name="Normal 2 3 5 2 2 2 2 2 2 2 3" xfId="19084" xr:uid="{00000000-0005-0000-0000-00008F4A0000}"/>
    <cellStyle name="Normal 2 3 5 2 2 2 2 2 2 2 4" xfId="19085" xr:uid="{00000000-0005-0000-0000-0000904A0000}"/>
    <cellStyle name="Normal 2 3 5 2 2 2 2 2 2 2 5" xfId="19086" xr:uid="{00000000-0005-0000-0000-0000914A0000}"/>
    <cellStyle name="Normal 2 3 5 2 2 2 2 2 2 2 6" xfId="19087" xr:uid="{00000000-0005-0000-0000-0000924A0000}"/>
    <cellStyle name="Normal 2 3 5 2 2 2 2 2 2 3" xfId="19088" xr:uid="{00000000-0005-0000-0000-0000934A0000}"/>
    <cellStyle name="Normal 2 3 5 2 2 2 2 2 2 4" xfId="19089" xr:uid="{00000000-0005-0000-0000-0000944A0000}"/>
    <cellStyle name="Normal 2 3 5 2 2 2 2 2 2 5" xfId="19090" xr:uid="{00000000-0005-0000-0000-0000954A0000}"/>
    <cellStyle name="Normal 2 3 5 2 2 2 2 2 2 6" xfId="19091" xr:uid="{00000000-0005-0000-0000-0000964A0000}"/>
    <cellStyle name="Normal 2 3 5 2 2 2 2 2 3" xfId="19092" xr:uid="{00000000-0005-0000-0000-0000974A0000}"/>
    <cellStyle name="Normal 2 3 5 2 2 2 2 2 4" xfId="19093" xr:uid="{00000000-0005-0000-0000-0000984A0000}"/>
    <cellStyle name="Normal 2 3 5 2 2 2 2 2 5" xfId="19094" xr:uid="{00000000-0005-0000-0000-0000994A0000}"/>
    <cellStyle name="Normal 2 3 5 2 2 2 2 2 6" xfId="19095" xr:uid="{00000000-0005-0000-0000-00009A4A0000}"/>
    <cellStyle name="Normal 2 3 5 2 2 2 2 2 7" xfId="19096" xr:uid="{00000000-0005-0000-0000-00009B4A0000}"/>
    <cellStyle name="Normal 2 3 5 2 2 2 2 2 8" xfId="19097" xr:uid="{00000000-0005-0000-0000-00009C4A0000}"/>
    <cellStyle name="Normal 2 3 5 2 2 2 2 2 9" xfId="19098" xr:uid="{00000000-0005-0000-0000-00009D4A0000}"/>
    <cellStyle name="Normal 2 3 5 2 2 2 2 3" xfId="19099" xr:uid="{00000000-0005-0000-0000-00009E4A0000}"/>
    <cellStyle name="Normal 2 3 5 2 2 2 2 3 2" xfId="19100" xr:uid="{00000000-0005-0000-0000-00009F4A0000}"/>
    <cellStyle name="Normal 2 3 5 2 2 2 2 3 2 2" xfId="19101" xr:uid="{00000000-0005-0000-0000-0000A04A0000}"/>
    <cellStyle name="Normal 2 3 5 2 2 2 2 3 2 3" xfId="19102" xr:uid="{00000000-0005-0000-0000-0000A14A0000}"/>
    <cellStyle name="Normal 2 3 5 2 2 2 2 3 2 4" xfId="19103" xr:uid="{00000000-0005-0000-0000-0000A24A0000}"/>
    <cellStyle name="Normal 2 3 5 2 2 2 2 3 2 5" xfId="19104" xr:uid="{00000000-0005-0000-0000-0000A34A0000}"/>
    <cellStyle name="Normal 2 3 5 2 2 2 2 3 2 6" xfId="19105" xr:uid="{00000000-0005-0000-0000-0000A44A0000}"/>
    <cellStyle name="Normal 2 3 5 2 2 2 2 3 3" xfId="19106" xr:uid="{00000000-0005-0000-0000-0000A54A0000}"/>
    <cellStyle name="Normal 2 3 5 2 2 2 2 3 4" xfId="19107" xr:uid="{00000000-0005-0000-0000-0000A64A0000}"/>
    <cellStyle name="Normal 2 3 5 2 2 2 2 3 5" xfId="19108" xr:uid="{00000000-0005-0000-0000-0000A74A0000}"/>
    <cellStyle name="Normal 2 3 5 2 2 2 2 3 6" xfId="19109" xr:uid="{00000000-0005-0000-0000-0000A84A0000}"/>
    <cellStyle name="Normal 2 3 5 2 2 2 2 4" xfId="19110" xr:uid="{00000000-0005-0000-0000-0000A94A0000}"/>
    <cellStyle name="Normal 2 3 5 2 2 2 2 5" xfId="19111" xr:uid="{00000000-0005-0000-0000-0000AA4A0000}"/>
    <cellStyle name="Normal 2 3 5 2 2 2 2 6" xfId="19112" xr:uid="{00000000-0005-0000-0000-0000AB4A0000}"/>
    <cellStyle name="Normal 2 3 5 2 2 2 2 7" xfId="19113" xr:uid="{00000000-0005-0000-0000-0000AC4A0000}"/>
    <cellStyle name="Normal 2 3 5 2 2 2 2 8" xfId="19114" xr:uid="{00000000-0005-0000-0000-0000AD4A0000}"/>
    <cellStyle name="Normal 2 3 5 2 2 2 2 9" xfId="19115" xr:uid="{00000000-0005-0000-0000-0000AE4A0000}"/>
    <cellStyle name="Normal 2 3 5 2 2 2 3" xfId="19116" xr:uid="{00000000-0005-0000-0000-0000AF4A0000}"/>
    <cellStyle name="Normal 2 3 5 2 2 2 4" xfId="19117" xr:uid="{00000000-0005-0000-0000-0000B04A0000}"/>
    <cellStyle name="Normal 2 3 5 2 2 2 5" xfId="19118" xr:uid="{00000000-0005-0000-0000-0000B14A0000}"/>
    <cellStyle name="Normal 2 3 5 2 2 2 5 2" xfId="19119" xr:uid="{00000000-0005-0000-0000-0000B24A0000}"/>
    <cellStyle name="Normal 2 3 5 2 2 2 5 2 2" xfId="19120" xr:uid="{00000000-0005-0000-0000-0000B34A0000}"/>
    <cellStyle name="Normal 2 3 5 2 2 2 5 2 3" xfId="19121" xr:uid="{00000000-0005-0000-0000-0000B44A0000}"/>
    <cellStyle name="Normal 2 3 5 2 2 2 5 2 4" xfId="19122" xr:uid="{00000000-0005-0000-0000-0000B54A0000}"/>
    <cellStyle name="Normal 2 3 5 2 2 2 5 2 5" xfId="19123" xr:uid="{00000000-0005-0000-0000-0000B64A0000}"/>
    <cellStyle name="Normal 2 3 5 2 2 2 5 2 6" xfId="19124" xr:uid="{00000000-0005-0000-0000-0000B74A0000}"/>
    <cellStyle name="Normal 2 3 5 2 2 2 5 3" xfId="19125" xr:uid="{00000000-0005-0000-0000-0000B84A0000}"/>
    <cellStyle name="Normal 2 3 5 2 2 2 5 4" xfId="19126" xr:uid="{00000000-0005-0000-0000-0000B94A0000}"/>
    <cellStyle name="Normal 2 3 5 2 2 2 5 5" xfId="19127" xr:uid="{00000000-0005-0000-0000-0000BA4A0000}"/>
    <cellStyle name="Normal 2 3 5 2 2 2 5 6" xfId="19128" xr:uid="{00000000-0005-0000-0000-0000BB4A0000}"/>
    <cellStyle name="Normal 2 3 5 2 2 2 6" xfId="19129" xr:uid="{00000000-0005-0000-0000-0000BC4A0000}"/>
    <cellStyle name="Normal 2 3 5 2 2 2 7" xfId="19130" xr:uid="{00000000-0005-0000-0000-0000BD4A0000}"/>
    <cellStyle name="Normal 2 3 5 2 2 2 8" xfId="19131" xr:uid="{00000000-0005-0000-0000-0000BE4A0000}"/>
    <cellStyle name="Normal 2 3 5 2 2 2 9" xfId="19132" xr:uid="{00000000-0005-0000-0000-0000BF4A0000}"/>
    <cellStyle name="Normal 2 3 5 2 2 3" xfId="19133" xr:uid="{00000000-0005-0000-0000-0000C04A0000}"/>
    <cellStyle name="Normal 2 3 5 2 2 3 2" xfId="19134" xr:uid="{00000000-0005-0000-0000-0000C14A0000}"/>
    <cellStyle name="Normal 2 3 5 2 2 3 2 2" xfId="19135" xr:uid="{00000000-0005-0000-0000-0000C24A0000}"/>
    <cellStyle name="Normal 2 3 5 2 2 3 2 2 2" xfId="19136" xr:uid="{00000000-0005-0000-0000-0000C34A0000}"/>
    <cellStyle name="Normal 2 3 5 2 2 3 2 2 2 2" xfId="19137" xr:uid="{00000000-0005-0000-0000-0000C44A0000}"/>
    <cellStyle name="Normal 2 3 5 2 2 3 2 2 2 3" xfId="19138" xr:uid="{00000000-0005-0000-0000-0000C54A0000}"/>
    <cellStyle name="Normal 2 3 5 2 2 3 2 2 2 4" xfId="19139" xr:uid="{00000000-0005-0000-0000-0000C64A0000}"/>
    <cellStyle name="Normal 2 3 5 2 2 3 2 2 2 5" xfId="19140" xr:uid="{00000000-0005-0000-0000-0000C74A0000}"/>
    <cellStyle name="Normal 2 3 5 2 2 3 2 2 2 6" xfId="19141" xr:uid="{00000000-0005-0000-0000-0000C84A0000}"/>
    <cellStyle name="Normal 2 3 5 2 2 3 2 2 3" xfId="19142" xr:uid="{00000000-0005-0000-0000-0000C94A0000}"/>
    <cellStyle name="Normal 2 3 5 2 2 3 2 2 4" xfId="19143" xr:uid="{00000000-0005-0000-0000-0000CA4A0000}"/>
    <cellStyle name="Normal 2 3 5 2 2 3 2 2 5" xfId="19144" xr:uid="{00000000-0005-0000-0000-0000CB4A0000}"/>
    <cellStyle name="Normal 2 3 5 2 2 3 2 2 6" xfId="19145" xr:uid="{00000000-0005-0000-0000-0000CC4A0000}"/>
    <cellStyle name="Normal 2 3 5 2 2 3 2 3" xfId="19146" xr:uid="{00000000-0005-0000-0000-0000CD4A0000}"/>
    <cellStyle name="Normal 2 3 5 2 2 3 2 4" xfId="19147" xr:uid="{00000000-0005-0000-0000-0000CE4A0000}"/>
    <cellStyle name="Normal 2 3 5 2 2 3 2 5" xfId="19148" xr:uid="{00000000-0005-0000-0000-0000CF4A0000}"/>
    <cellStyle name="Normal 2 3 5 2 2 3 2 6" xfId="19149" xr:uid="{00000000-0005-0000-0000-0000D04A0000}"/>
    <cellStyle name="Normal 2 3 5 2 2 3 2 7" xfId="19150" xr:uid="{00000000-0005-0000-0000-0000D14A0000}"/>
    <cellStyle name="Normal 2 3 5 2 2 3 2 8" xfId="19151" xr:uid="{00000000-0005-0000-0000-0000D24A0000}"/>
    <cellStyle name="Normal 2 3 5 2 2 3 2 9" xfId="19152" xr:uid="{00000000-0005-0000-0000-0000D34A0000}"/>
    <cellStyle name="Normal 2 3 5 2 2 3 3" xfId="19153" xr:uid="{00000000-0005-0000-0000-0000D44A0000}"/>
    <cellStyle name="Normal 2 3 5 2 2 3 3 2" xfId="19154" xr:uid="{00000000-0005-0000-0000-0000D54A0000}"/>
    <cellStyle name="Normal 2 3 5 2 2 3 3 2 2" xfId="19155" xr:uid="{00000000-0005-0000-0000-0000D64A0000}"/>
    <cellStyle name="Normal 2 3 5 2 2 3 3 2 3" xfId="19156" xr:uid="{00000000-0005-0000-0000-0000D74A0000}"/>
    <cellStyle name="Normal 2 3 5 2 2 3 3 2 4" xfId="19157" xr:uid="{00000000-0005-0000-0000-0000D84A0000}"/>
    <cellStyle name="Normal 2 3 5 2 2 3 3 2 5" xfId="19158" xr:uid="{00000000-0005-0000-0000-0000D94A0000}"/>
    <cellStyle name="Normal 2 3 5 2 2 3 3 2 6" xfId="19159" xr:uid="{00000000-0005-0000-0000-0000DA4A0000}"/>
    <cellStyle name="Normal 2 3 5 2 2 3 3 3" xfId="19160" xr:uid="{00000000-0005-0000-0000-0000DB4A0000}"/>
    <cellStyle name="Normal 2 3 5 2 2 3 3 4" xfId="19161" xr:uid="{00000000-0005-0000-0000-0000DC4A0000}"/>
    <cellStyle name="Normal 2 3 5 2 2 3 3 5" xfId="19162" xr:uid="{00000000-0005-0000-0000-0000DD4A0000}"/>
    <cellStyle name="Normal 2 3 5 2 2 3 3 6" xfId="19163" xr:uid="{00000000-0005-0000-0000-0000DE4A0000}"/>
    <cellStyle name="Normal 2 3 5 2 2 3 4" xfId="19164" xr:uid="{00000000-0005-0000-0000-0000DF4A0000}"/>
    <cellStyle name="Normal 2 3 5 2 2 3 5" xfId="19165" xr:uid="{00000000-0005-0000-0000-0000E04A0000}"/>
    <cellStyle name="Normal 2 3 5 2 2 3 6" xfId="19166" xr:uid="{00000000-0005-0000-0000-0000E14A0000}"/>
    <cellStyle name="Normal 2 3 5 2 2 3 7" xfId="19167" xr:uid="{00000000-0005-0000-0000-0000E24A0000}"/>
    <cellStyle name="Normal 2 3 5 2 2 3 8" xfId="19168" xr:uid="{00000000-0005-0000-0000-0000E34A0000}"/>
    <cellStyle name="Normal 2 3 5 2 2 3 9" xfId="19169" xr:uid="{00000000-0005-0000-0000-0000E44A0000}"/>
    <cellStyle name="Normal 2 3 5 2 2 4" xfId="19170" xr:uid="{00000000-0005-0000-0000-0000E54A0000}"/>
    <cellStyle name="Normal 2 3 5 2 2 5" xfId="19171" xr:uid="{00000000-0005-0000-0000-0000E64A0000}"/>
    <cellStyle name="Normal 2 3 5 2 2 5 2" xfId="19172" xr:uid="{00000000-0005-0000-0000-0000E74A0000}"/>
    <cellStyle name="Normal 2 3 5 2 2 5 2 2" xfId="19173" xr:uid="{00000000-0005-0000-0000-0000E84A0000}"/>
    <cellStyle name="Normal 2 3 5 2 2 5 2 3" xfId="19174" xr:uid="{00000000-0005-0000-0000-0000E94A0000}"/>
    <cellStyle name="Normal 2 3 5 2 2 5 2 4" xfId="19175" xr:uid="{00000000-0005-0000-0000-0000EA4A0000}"/>
    <cellStyle name="Normal 2 3 5 2 2 5 2 5" xfId="19176" xr:uid="{00000000-0005-0000-0000-0000EB4A0000}"/>
    <cellStyle name="Normal 2 3 5 2 2 5 2 6" xfId="19177" xr:uid="{00000000-0005-0000-0000-0000EC4A0000}"/>
    <cellStyle name="Normal 2 3 5 2 2 5 3" xfId="19178" xr:uid="{00000000-0005-0000-0000-0000ED4A0000}"/>
    <cellStyle name="Normal 2 3 5 2 2 5 4" xfId="19179" xr:uid="{00000000-0005-0000-0000-0000EE4A0000}"/>
    <cellStyle name="Normal 2 3 5 2 2 5 5" xfId="19180" xr:uid="{00000000-0005-0000-0000-0000EF4A0000}"/>
    <cellStyle name="Normal 2 3 5 2 2 5 6" xfId="19181" xr:uid="{00000000-0005-0000-0000-0000F04A0000}"/>
    <cellStyle name="Normal 2 3 5 2 2 6" xfId="19182" xr:uid="{00000000-0005-0000-0000-0000F14A0000}"/>
    <cellStyle name="Normal 2 3 5 2 2 7" xfId="19183" xr:uid="{00000000-0005-0000-0000-0000F24A0000}"/>
    <cellStyle name="Normal 2 3 5 2 2 8" xfId="19184" xr:uid="{00000000-0005-0000-0000-0000F34A0000}"/>
    <cellStyle name="Normal 2 3 5 2 2 9" xfId="19185" xr:uid="{00000000-0005-0000-0000-0000F44A0000}"/>
    <cellStyle name="Normal 2 3 5 2 3" xfId="19186" xr:uid="{00000000-0005-0000-0000-0000F54A0000}"/>
    <cellStyle name="Normal 2 3 5 2 4" xfId="19187" xr:uid="{00000000-0005-0000-0000-0000F64A0000}"/>
    <cellStyle name="Normal 2 3 5 2 5" xfId="19188" xr:uid="{00000000-0005-0000-0000-0000F74A0000}"/>
    <cellStyle name="Normal 2 3 5 2 5 2" xfId="19189" xr:uid="{00000000-0005-0000-0000-0000F84A0000}"/>
    <cellStyle name="Normal 2 3 5 2 5 2 2" xfId="19190" xr:uid="{00000000-0005-0000-0000-0000F94A0000}"/>
    <cellStyle name="Normal 2 3 5 2 5 2 2 2" xfId="19191" xr:uid="{00000000-0005-0000-0000-0000FA4A0000}"/>
    <cellStyle name="Normal 2 3 5 2 5 2 2 2 2" xfId="19192" xr:uid="{00000000-0005-0000-0000-0000FB4A0000}"/>
    <cellStyle name="Normal 2 3 5 2 5 2 2 2 3" xfId="19193" xr:uid="{00000000-0005-0000-0000-0000FC4A0000}"/>
    <cellStyle name="Normal 2 3 5 2 5 2 2 2 4" xfId="19194" xr:uid="{00000000-0005-0000-0000-0000FD4A0000}"/>
    <cellStyle name="Normal 2 3 5 2 5 2 2 2 5" xfId="19195" xr:uid="{00000000-0005-0000-0000-0000FE4A0000}"/>
    <cellStyle name="Normal 2 3 5 2 5 2 2 2 6" xfId="19196" xr:uid="{00000000-0005-0000-0000-0000FF4A0000}"/>
    <cellStyle name="Normal 2 3 5 2 5 2 2 3" xfId="19197" xr:uid="{00000000-0005-0000-0000-0000004B0000}"/>
    <cellStyle name="Normal 2 3 5 2 5 2 2 4" xfId="19198" xr:uid="{00000000-0005-0000-0000-0000014B0000}"/>
    <cellStyle name="Normal 2 3 5 2 5 2 2 5" xfId="19199" xr:uid="{00000000-0005-0000-0000-0000024B0000}"/>
    <cellStyle name="Normal 2 3 5 2 5 2 2 6" xfId="19200" xr:uid="{00000000-0005-0000-0000-0000034B0000}"/>
    <cellStyle name="Normal 2 3 5 2 5 2 3" xfId="19201" xr:uid="{00000000-0005-0000-0000-0000044B0000}"/>
    <cellStyle name="Normal 2 3 5 2 5 2 4" xfId="19202" xr:uid="{00000000-0005-0000-0000-0000054B0000}"/>
    <cellStyle name="Normal 2 3 5 2 5 2 5" xfId="19203" xr:uid="{00000000-0005-0000-0000-0000064B0000}"/>
    <cellStyle name="Normal 2 3 5 2 5 2 6" xfId="19204" xr:uid="{00000000-0005-0000-0000-0000074B0000}"/>
    <cellStyle name="Normal 2 3 5 2 5 2 7" xfId="19205" xr:uid="{00000000-0005-0000-0000-0000084B0000}"/>
    <cellStyle name="Normal 2 3 5 2 5 2 8" xfId="19206" xr:uid="{00000000-0005-0000-0000-0000094B0000}"/>
    <cellStyle name="Normal 2 3 5 2 5 2 9" xfId="19207" xr:uid="{00000000-0005-0000-0000-00000A4B0000}"/>
    <cellStyle name="Normal 2 3 5 2 5 3" xfId="19208" xr:uid="{00000000-0005-0000-0000-00000B4B0000}"/>
    <cellStyle name="Normal 2 3 5 2 5 3 2" xfId="19209" xr:uid="{00000000-0005-0000-0000-00000C4B0000}"/>
    <cellStyle name="Normal 2 3 5 2 5 3 2 2" xfId="19210" xr:uid="{00000000-0005-0000-0000-00000D4B0000}"/>
    <cellStyle name="Normal 2 3 5 2 5 3 2 3" xfId="19211" xr:uid="{00000000-0005-0000-0000-00000E4B0000}"/>
    <cellStyle name="Normal 2 3 5 2 5 3 2 4" xfId="19212" xr:uid="{00000000-0005-0000-0000-00000F4B0000}"/>
    <cellStyle name="Normal 2 3 5 2 5 3 2 5" xfId="19213" xr:uid="{00000000-0005-0000-0000-0000104B0000}"/>
    <cellStyle name="Normal 2 3 5 2 5 3 2 6" xfId="19214" xr:uid="{00000000-0005-0000-0000-0000114B0000}"/>
    <cellStyle name="Normal 2 3 5 2 5 3 3" xfId="19215" xr:uid="{00000000-0005-0000-0000-0000124B0000}"/>
    <cellStyle name="Normal 2 3 5 2 5 3 4" xfId="19216" xr:uid="{00000000-0005-0000-0000-0000134B0000}"/>
    <cellStyle name="Normal 2 3 5 2 5 3 5" xfId="19217" xr:uid="{00000000-0005-0000-0000-0000144B0000}"/>
    <cellStyle name="Normal 2 3 5 2 5 3 6" xfId="19218" xr:uid="{00000000-0005-0000-0000-0000154B0000}"/>
    <cellStyle name="Normal 2 3 5 2 5 4" xfId="19219" xr:uid="{00000000-0005-0000-0000-0000164B0000}"/>
    <cellStyle name="Normal 2 3 5 2 5 5" xfId="19220" xr:uid="{00000000-0005-0000-0000-0000174B0000}"/>
    <cellStyle name="Normal 2 3 5 2 5 6" xfId="19221" xr:uid="{00000000-0005-0000-0000-0000184B0000}"/>
    <cellStyle name="Normal 2 3 5 2 5 7" xfId="19222" xr:uid="{00000000-0005-0000-0000-0000194B0000}"/>
    <cellStyle name="Normal 2 3 5 2 5 8" xfId="19223" xr:uid="{00000000-0005-0000-0000-00001A4B0000}"/>
    <cellStyle name="Normal 2 3 5 2 5 9" xfId="19224" xr:uid="{00000000-0005-0000-0000-00001B4B0000}"/>
    <cellStyle name="Normal 2 3 5 2 6" xfId="19225" xr:uid="{00000000-0005-0000-0000-00001C4B0000}"/>
    <cellStyle name="Normal 2 3 5 2 7" xfId="19226" xr:uid="{00000000-0005-0000-0000-00001D4B0000}"/>
    <cellStyle name="Normal 2 3 5 2 8" xfId="19227" xr:uid="{00000000-0005-0000-0000-00001E4B0000}"/>
    <cellStyle name="Normal 2 3 5 2 8 2" xfId="19228" xr:uid="{00000000-0005-0000-0000-00001F4B0000}"/>
    <cellStyle name="Normal 2 3 5 2 8 2 2" xfId="19229" xr:uid="{00000000-0005-0000-0000-0000204B0000}"/>
    <cellStyle name="Normal 2 3 5 2 8 2 3" xfId="19230" xr:uid="{00000000-0005-0000-0000-0000214B0000}"/>
    <cellStyle name="Normal 2 3 5 2 8 2 4" xfId="19231" xr:uid="{00000000-0005-0000-0000-0000224B0000}"/>
    <cellStyle name="Normal 2 3 5 2 8 2 5" xfId="19232" xr:uid="{00000000-0005-0000-0000-0000234B0000}"/>
    <cellStyle name="Normal 2 3 5 2 8 2 6" xfId="19233" xr:uid="{00000000-0005-0000-0000-0000244B0000}"/>
    <cellStyle name="Normal 2 3 5 2 8 3" xfId="19234" xr:uid="{00000000-0005-0000-0000-0000254B0000}"/>
    <cellStyle name="Normal 2 3 5 2 8 4" xfId="19235" xr:uid="{00000000-0005-0000-0000-0000264B0000}"/>
    <cellStyle name="Normal 2 3 5 2 8 5" xfId="19236" xr:uid="{00000000-0005-0000-0000-0000274B0000}"/>
    <cellStyle name="Normal 2 3 5 2 8 6" xfId="19237" xr:uid="{00000000-0005-0000-0000-0000284B0000}"/>
    <cellStyle name="Normal 2 3 5 2 9" xfId="19238" xr:uid="{00000000-0005-0000-0000-0000294B0000}"/>
    <cellStyle name="Normal 2 3 5 20" xfId="19239" xr:uid="{00000000-0005-0000-0000-00002A4B0000}"/>
    <cellStyle name="Normal 2 3 5 3" xfId="19240" xr:uid="{00000000-0005-0000-0000-00002B4B0000}"/>
    <cellStyle name="Normal 2 3 5 3 10" xfId="19241" xr:uid="{00000000-0005-0000-0000-00002C4B0000}"/>
    <cellStyle name="Normal 2 3 5 3 11" xfId="19242" xr:uid="{00000000-0005-0000-0000-00002D4B0000}"/>
    <cellStyle name="Normal 2 3 5 3 12" xfId="19243" xr:uid="{00000000-0005-0000-0000-00002E4B0000}"/>
    <cellStyle name="Normal 2 3 5 3 2" xfId="19244" xr:uid="{00000000-0005-0000-0000-00002F4B0000}"/>
    <cellStyle name="Normal 2 3 5 3 2 10" xfId="19245" xr:uid="{00000000-0005-0000-0000-0000304B0000}"/>
    <cellStyle name="Normal 2 3 5 3 2 11" xfId="19246" xr:uid="{00000000-0005-0000-0000-0000314B0000}"/>
    <cellStyle name="Normal 2 3 5 3 2 12" xfId="19247" xr:uid="{00000000-0005-0000-0000-0000324B0000}"/>
    <cellStyle name="Normal 2 3 5 3 2 2" xfId="19248" xr:uid="{00000000-0005-0000-0000-0000334B0000}"/>
    <cellStyle name="Normal 2 3 5 3 2 2 2" xfId="19249" xr:uid="{00000000-0005-0000-0000-0000344B0000}"/>
    <cellStyle name="Normal 2 3 5 3 2 2 2 2" xfId="19250" xr:uid="{00000000-0005-0000-0000-0000354B0000}"/>
    <cellStyle name="Normal 2 3 5 3 2 2 2 2 2" xfId="19251" xr:uid="{00000000-0005-0000-0000-0000364B0000}"/>
    <cellStyle name="Normal 2 3 5 3 2 2 2 2 2 2" xfId="19252" xr:uid="{00000000-0005-0000-0000-0000374B0000}"/>
    <cellStyle name="Normal 2 3 5 3 2 2 2 2 2 3" xfId="19253" xr:uid="{00000000-0005-0000-0000-0000384B0000}"/>
    <cellStyle name="Normal 2 3 5 3 2 2 2 2 2 4" xfId="19254" xr:uid="{00000000-0005-0000-0000-0000394B0000}"/>
    <cellStyle name="Normal 2 3 5 3 2 2 2 2 2 5" xfId="19255" xr:uid="{00000000-0005-0000-0000-00003A4B0000}"/>
    <cellStyle name="Normal 2 3 5 3 2 2 2 2 2 6" xfId="19256" xr:uid="{00000000-0005-0000-0000-00003B4B0000}"/>
    <cellStyle name="Normal 2 3 5 3 2 2 2 2 3" xfId="19257" xr:uid="{00000000-0005-0000-0000-00003C4B0000}"/>
    <cellStyle name="Normal 2 3 5 3 2 2 2 2 4" xfId="19258" xr:uid="{00000000-0005-0000-0000-00003D4B0000}"/>
    <cellStyle name="Normal 2 3 5 3 2 2 2 2 5" xfId="19259" xr:uid="{00000000-0005-0000-0000-00003E4B0000}"/>
    <cellStyle name="Normal 2 3 5 3 2 2 2 2 6" xfId="19260" xr:uid="{00000000-0005-0000-0000-00003F4B0000}"/>
    <cellStyle name="Normal 2 3 5 3 2 2 2 3" xfId="19261" xr:uid="{00000000-0005-0000-0000-0000404B0000}"/>
    <cellStyle name="Normal 2 3 5 3 2 2 2 4" xfId="19262" xr:uid="{00000000-0005-0000-0000-0000414B0000}"/>
    <cellStyle name="Normal 2 3 5 3 2 2 2 5" xfId="19263" xr:uid="{00000000-0005-0000-0000-0000424B0000}"/>
    <cellStyle name="Normal 2 3 5 3 2 2 2 6" xfId="19264" xr:uid="{00000000-0005-0000-0000-0000434B0000}"/>
    <cellStyle name="Normal 2 3 5 3 2 2 2 7" xfId="19265" xr:uid="{00000000-0005-0000-0000-0000444B0000}"/>
    <cellStyle name="Normal 2 3 5 3 2 2 2 8" xfId="19266" xr:uid="{00000000-0005-0000-0000-0000454B0000}"/>
    <cellStyle name="Normal 2 3 5 3 2 2 2 9" xfId="19267" xr:uid="{00000000-0005-0000-0000-0000464B0000}"/>
    <cellStyle name="Normal 2 3 5 3 2 2 3" xfId="19268" xr:uid="{00000000-0005-0000-0000-0000474B0000}"/>
    <cellStyle name="Normal 2 3 5 3 2 2 3 2" xfId="19269" xr:uid="{00000000-0005-0000-0000-0000484B0000}"/>
    <cellStyle name="Normal 2 3 5 3 2 2 3 2 2" xfId="19270" xr:uid="{00000000-0005-0000-0000-0000494B0000}"/>
    <cellStyle name="Normal 2 3 5 3 2 2 3 2 3" xfId="19271" xr:uid="{00000000-0005-0000-0000-00004A4B0000}"/>
    <cellStyle name="Normal 2 3 5 3 2 2 3 2 4" xfId="19272" xr:uid="{00000000-0005-0000-0000-00004B4B0000}"/>
    <cellStyle name="Normal 2 3 5 3 2 2 3 2 5" xfId="19273" xr:uid="{00000000-0005-0000-0000-00004C4B0000}"/>
    <cellStyle name="Normal 2 3 5 3 2 2 3 2 6" xfId="19274" xr:uid="{00000000-0005-0000-0000-00004D4B0000}"/>
    <cellStyle name="Normal 2 3 5 3 2 2 3 3" xfId="19275" xr:uid="{00000000-0005-0000-0000-00004E4B0000}"/>
    <cellStyle name="Normal 2 3 5 3 2 2 3 4" xfId="19276" xr:uid="{00000000-0005-0000-0000-00004F4B0000}"/>
    <cellStyle name="Normal 2 3 5 3 2 2 3 5" xfId="19277" xr:uid="{00000000-0005-0000-0000-0000504B0000}"/>
    <cellStyle name="Normal 2 3 5 3 2 2 3 6" xfId="19278" xr:uid="{00000000-0005-0000-0000-0000514B0000}"/>
    <cellStyle name="Normal 2 3 5 3 2 2 4" xfId="19279" xr:uid="{00000000-0005-0000-0000-0000524B0000}"/>
    <cellStyle name="Normal 2 3 5 3 2 2 5" xfId="19280" xr:uid="{00000000-0005-0000-0000-0000534B0000}"/>
    <cellStyle name="Normal 2 3 5 3 2 2 6" xfId="19281" xr:uid="{00000000-0005-0000-0000-0000544B0000}"/>
    <cellStyle name="Normal 2 3 5 3 2 2 7" xfId="19282" xr:uid="{00000000-0005-0000-0000-0000554B0000}"/>
    <cellStyle name="Normal 2 3 5 3 2 2 8" xfId="19283" xr:uid="{00000000-0005-0000-0000-0000564B0000}"/>
    <cellStyle name="Normal 2 3 5 3 2 2 9" xfId="19284" xr:uid="{00000000-0005-0000-0000-0000574B0000}"/>
    <cellStyle name="Normal 2 3 5 3 2 3" xfId="19285" xr:uid="{00000000-0005-0000-0000-0000584B0000}"/>
    <cellStyle name="Normal 2 3 5 3 2 4" xfId="19286" xr:uid="{00000000-0005-0000-0000-0000594B0000}"/>
    <cellStyle name="Normal 2 3 5 3 2 5" xfId="19287" xr:uid="{00000000-0005-0000-0000-00005A4B0000}"/>
    <cellStyle name="Normal 2 3 5 3 2 5 2" xfId="19288" xr:uid="{00000000-0005-0000-0000-00005B4B0000}"/>
    <cellStyle name="Normal 2 3 5 3 2 5 2 2" xfId="19289" xr:uid="{00000000-0005-0000-0000-00005C4B0000}"/>
    <cellStyle name="Normal 2 3 5 3 2 5 2 3" xfId="19290" xr:uid="{00000000-0005-0000-0000-00005D4B0000}"/>
    <cellStyle name="Normal 2 3 5 3 2 5 2 4" xfId="19291" xr:uid="{00000000-0005-0000-0000-00005E4B0000}"/>
    <cellStyle name="Normal 2 3 5 3 2 5 2 5" xfId="19292" xr:uid="{00000000-0005-0000-0000-00005F4B0000}"/>
    <cellStyle name="Normal 2 3 5 3 2 5 2 6" xfId="19293" xr:uid="{00000000-0005-0000-0000-0000604B0000}"/>
    <cellStyle name="Normal 2 3 5 3 2 5 3" xfId="19294" xr:uid="{00000000-0005-0000-0000-0000614B0000}"/>
    <cellStyle name="Normal 2 3 5 3 2 5 4" xfId="19295" xr:uid="{00000000-0005-0000-0000-0000624B0000}"/>
    <cellStyle name="Normal 2 3 5 3 2 5 5" xfId="19296" xr:uid="{00000000-0005-0000-0000-0000634B0000}"/>
    <cellStyle name="Normal 2 3 5 3 2 5 6" xfId="19297" xr:uid="{00000000-0005-0000-0000-0000644B0000}"/>
    <cellStyle name="Normal 2 3 5 3 2 6" xfId="19298" xr:uid="{00000000-0005-0000-0000-0000654B0000}"/>
    <cellStyle name="Normal 2 3 5 3 2 7" xfId="19299" xr:uid="{00000000-0005-0000-0000-0000664B0000}"/>
    <cellStyle name="Normal 2 3 5 3 2 8" xfId="19300" xr:uid="{00000000-0005-0000-0000-0000674B0000}"/>
    <cellStyle name="Normal 2 3 5 3 2 9" xfId="19301" xr:uid="{00000000-0005-0000-0000-0000684B0000}"/>
    <cellStyle name="Normal 2 3 5 3 3" xfId="19302" xr:uid="{00000000-0005-0000-0000-0000694B0000}"/>
    <cellStyle name="Normal 2 3 5 3 3 2" xfId="19303" xr:uid="{00000000-0005-0000-0000-00006A4B0000}"/>
    <cellStyle name="Normal 2 3 5 3 3 2 2" xfId="19304" xr:uid="{00000000-0005-0000-0000-00006B4B0000}"/>
    <cellStyle name="Normal 2 3 5 3 3 2 2 2" xfId="19305" xr:uid="{00000000-0005-0000-0000-00006C4B0000}"/>
    <cellStyle name="Normal 2 3 5 3 3 2 2 2 2" xfId="19306" xr:uid="{00000000-0005-0000-0000-00006D4B0000}"/>
    <cellStyle name="Normal 2 3 5 3 3 2 2 2 3" xfId="19307" xr:uid="{00000000-0005-0000-0000-00006E4B0000}"/>
    <cellStyle name="Normal 2 3 5 3 3 2 2 2 4" xfId="19308" xr:uid="{00000000-0005-0000-0000-00006F4B0000}"/>
    <cellStyle name="Normal 2 3 5 3 3 2 2 2 5" xfId="19309" xr:uid="{00000000-0005-0000-0000-0000704B0000}"/>
    <cellStyle name="Normal 2 3 5 3 3 2 2 2 6" xfId="19310" xr:uid="{00000000-0005-0000-0000-0000714B0000}"/>
    <cellStyle name="Normal 2 3 5 3 3 2 2 3" xfId="19311" xr:uid="{00000000-0005-0000-0000-0000724B0000}"/>
    <cellStyle name="Normal 2 3 5 3 3 2 2 4" xfId="19312" xr:uid="{00000000-0005-0000-0000-0000734B0000}"/>
    <cellStyle name="Normal 2 3 5 3 3 2 2 5" xfId="19313" xr:uid="{00000000-0005-0000-0000-0000744B0000}"/>
    <cellStyle name="Normal 2 3 5 3 3 2 2 6" xfId="19314" xr:uid="{00000000-0005-0000-0000-0000754B0000}"/>
    <cellStyle name="Normal 2 3 5 3 3 2 3" xfId="19315" xr:uid="{00000000-0005-0000-0000-0000764B0000}"/>
    <cellStyle name="Normal 2 3 5 3 3 2 4" xfId="19316" xr:uid="{00000000-0005-0000-0000-0000774B0000}"/>
    <cellStyle name="Normal 2 3 5 3 3 2 5" xfId="19317" xr:uid="{00000000-0005-0000-0000-0000784B0000}"/>
    <cellStyle name="Normal 2 3 5 3 3 2 6" xfId="19318" xr:uid="{00000000-0005-0000-0000-0000794B0000}"/>
    <cellStyle name="Normal 2 3 5 3 3 2 7" xfId="19319" xr:uid="{00000000-0005-0000-0000-00007A4B0000}"/>
    <cellStyle name="Normal 2 3 5 3 3 2 8" xfId="19320" xr:uid="{00000000-0005-0000-0000-00007B4B0000}"/>
    <cellStyle name="Normal 2 3 5 3 3 2 9" xfId="19321" xr:uid="{00000000-0005-0000-0000-00007C4B0000}"/>
    <cellStyle name="Normal 2 3 5 3 3 3" xfId="19322" xr:uid="{00000000-0005-0000-0000-00007D4B0000}"/>
    <cellStyle name="Normal 2 3 5 3 3 3 2" xfId="19323" xr:uid="{00000000-0005-0000-0000-00007E4B0000}"/>
    <cellStyle name="Normal 2 3 5 3 3 3 2 2" xfId="19324" xr:uid="{00000000-0005-0000-0000-00007F4B0000}"/>
    <cellStyle name="Normal 2 3 5 3 3 3 2 3" xfId="19325" xr:uid="{00000000-0005-0000-0000-0000804B0000}"/>
    <cellStyle name="Normal 2 3 5 3 3 3 2 4" xfId="19326" xr:uid="{00000000-0005-0000-0000-0000814B0000}"/>
    <cellStyle name="Normal 2 3 5 3 3 3 2 5" xfId="19327" xr:uid="{00000000-0005-0000-0000-0000824B0000}"/>
    <cellStyle name="Normal 2 3 5 3 3 3 2 6" xfId="19328" xr:uid="{00000000-0005-0000-0000-0000834B0000}"/>
    <cellStyle name="Normal 2 3 5 3 3 3 3" xfId="19329" xr:uid="{00000000-0005-0000-0000-0000844B0000}"/>
    <cellStyle name="Normal 2 3 5 3 3 3 4" xfId="19330" xr:uid="{00000000-0005-0000-0000-0000854B0000}"/>
    <cellStyle name="Normal 2 3 5 3 3 3 5" xfId="19331" xr:uid="{00000000-0005-0000-0000-0000864B0000}"/>
    <cellStyle name="Normal 2 3 5 3 3 3 6" xfId="19332" xr:uid="{00000000-0005-0000-0000-0000874B0000}"/>
    <cellStyle name="Normal 2 3 5 3 3 4" xfId="19333" xr:uid="{00000000-0005-0000-0000-0000884B0000}"/>
    <cellStyle name="Normal 2 3 5 3 3 5" xfId="19334" xr:uid="{00000000-0005-0000-0000-0000894B0000}"/>
    <cellStyle name="Normal 2 3 5 3 3 6" xfId="19335" xr:uid="{00000000-0005-0000-0000-00008A4B0000}"/>
    <cellStyle name="Normal 2 3 5 3 3 7" xfId="19336" xr:uid="{00000000-0005-0000-0000-00008B4B0000}"/>
    <cellStyle name="Normal 2 3 5 3 3 8" xfId="19337" xr:uid="{00000000-0005-0000-0000-00008C4B0000}"/>
    <cellStyle name="Normal 2 3 5 3 3 9" xfId="19338" xr:uid="{00000000-0005-0000-0000-00008D4B0000}"/>
    <cellStyle name="Normal 2 3 5 3 4" xfId="19339" xr:uid="{00000000-0005-0000-0000-00008E4B0000}"/>
    <cellStyle name="Normal 2 3 5 3 5" xfId="19340" xr:uid="{00000000-0005-0000-0000-00008F4B0000}"/>
    <cellStyle name="Normal 2 3 5 3 5 2" xfId="19341" xr:uid="{00000000-0005-0000-0000-0000904B0000}"/>
    <cellStyle name="Normal 2 3 5 3 5 2 2" xfId="19342" xr:uid="{00000000-0005-0000-0000-0000914B0000}"/>
    <cellStyle name="Normal 2 3 5 3 5 2 3" xfId="19343" xr:uid="{00000000-0005-0000-0000-0000924B0000}"/>
    <cellStyle name="Normal 2 3 5 3 5 2 4" xfId="19344" xr:uid="{00000000-0005-0000-0000-0000934B0000}"/>
    <cellStyle name="Normal 2 3 5 3 5 2 5" xfId="19345" xr:uid="{00000000-0005-0000-0000-0000944B0000}"/>
    <cellStyle name="Normal 2 3 5 3 5 2 6" xfId="19346" xr:uid="{00000000-0005-0000-0000-0000954B0000}"/>
    <cellStyle name="Normal 2 3 5 3 5 3" xfId="19347" xr:uid="{00000000-0005-0000-0000-0000964B0000}"/>
    <cellStyle name="Normal 2 3 5 3 5 4" xfId="19348" xr:uid="{00000000-0005-0000-0000-0000974B0000}"/>
    <cellStyle name="Normal 2 3 5 3 5 5" xfId="19349" xr:uid="{00000000-0005-0000-0000-0000984B0000}"/>
    <cellStyle name="Normal 2 3 5 3 5 6" xfId="19350" xr:uid="{00000000-0005-0000-0000-0000994B0000}"/>
    <cellStyle name="Normal 2 3 5 3 6" xfId="19351" xr:uid="{00000000-0005-0000-0000-00009A4B0000}"/>
    <cellStyle name="Normal 2 3 5 3 7" xfId="19352" xr:uid="{00000000-0005-0000-0000-00009B4B0000}"/>
    <cellStyle name="Normal 2 3 5 3 8" xfId="19353" xr:uid="{00000000-0005-0000-0000-00009C4B0000}"/>
    <cellStyle name="Normal 2 3 5 3 9" xfId="19354" xr:uid="{00000000-0005-0000-0000-00009D4B0000}"/>
    <cellStyle name="Normal 2 3 5 4" xfId="19355" xr:uid="{00000000-0005-0000-0000-00009E4B0000}"/>
    <cellStyle name="Normal 2 3 5 5" xfId="19356" xr:uid="{00000000-0005-0000-0000-00009F4B0000}"/>
    <cellStyle name="Normal 2 3 5 5 2" xfId="19357" xr:uid="{00000000-0005-0000-0000-0000A04B0000}"/>
    <cellStyle name="Normal 2 3 5 5 2 2" xfId="19358" xr:uid="{00000000-0005-0000-0000-0000A14B0000}"/>
    <cellStyle name="Normal 2 3 5 5 2 2 2" xfId="19359" xr:uid="{00000000-0005-0000-0000-0000A24B0000}"/>
    <cellStyle name="Normal 2 3 5 5 2 2 2 2" xfId="19360" xr:uid="{00000000-0005-0000-0000-0000A34B0000}"/>
    <cellStyle name="Normal 2 3 5 5 2 2 2 3" xfId="19361" xr:uid="{00000000-0005-0000-0000-0000A44B0000}"/>
    <cellStyle name="Normal 2 3 5 5 2 2 2 4" xfId="19362" xr:uid="{00000000-0005-0000-0000-0000A54B0000}"/>
    <cellStyle name="Normal 2 3 5 5 2 2 2 5" xfId="19363" xr:uid="{00000000-0005-0000-0000-0000A64B0000}"/>
    <cellStyle name="Normal 2 3 5 5 2 2 2 6" xfId="19364" xr:uid="{00000000-0005-0000-0000-0000A74B0000}"/>
    <cellStyle name="Normal 2 3 5 5 2 2 3" xfId="19365" xr:uid="{00000000-0005-0000-0000-0000A84B0000}"/>
    <cellStyle name="Normal 2 3 5 5 2 2 4" xfId="19366" xr:uid="{00000000-0005-0000-0000-0000A94B0000}"/>
    <cellStyle name="Normal 2 3 5 5 2 2 5" xfId="19367" xr:uid="{00000000-0005-0000-0000-0000AA4B0000}"/>
    <cellStyle name="Normal 2 3 5 5 2 2 6" xfId="19368" xr:uid="{00000000-0005-0000-0000-0000AB4B0000}"/>
    <cellStyle name="Normal 2 3 5 5 2 3" xfId="19369" xr:uid="{00000000-0005-0000-0000-0000AC4B0000}"/>
    <cellStyle name="Normal 2 3 5 5 2 4" xfId="19370" xr:uid="{00000000-0005-0000-0000-0000AD4B0000}"/>
    <cellStyle name="Normal 2 3 5 5 2 5" xfId="19371" xr:uid="{00000000-0005-0000-0000-0000AE4B0000}"/>
    <cellStyle name="Normal 2 3 5 5 2 6" xfId="19372" xr:uid="{00000000-0005-0000-0000-0000AF4B0000}"/>
    <cellStyle name="Normal 2 3 5 5 2 7" xfId="19373" xr:uid="{00000000-0005-0000-0000-0000B04B0000}"/>
    <cellStyle name="Normal 2 3 5 5 2 8" xfId="19374" xr:uid="{00000000-0005-0000-0000-0000B14B0000}"/>
    <cellStyle name="Normal 2 3 5 5 2 9" xfId="19375" xr:uid="{00000000-0005-0000-0000-0000B24B0000}"/>
    <cellStyle name="Normal 2 3 5 5 3" xfId="19376" xr:uid="{00000000-0005-0000-0000-0000B34B0000}"/>
    <cellStyle name="Normal 2 3 5 5 3 2" xfId="19377" xr:uid="{00000000-0005-0000-0000-0000B44B0000}"/>
    <cellStyle name="Normal 2 3 5 5 3 2 2" xfId="19378" xr:uid="{00000000-0005-0000-0000-0000B54B0000}"/>
    <cellStyle name="Normal 2 3 5 5 3 2 3" xfId="19379" xr:uid="{00000000-0005-0000-0000-0000B64B0000}"/>
    <cellStyle name="Normal 2 3 5 5 3 2 4" xfId="19380" xr:uid="{00000000-0005-0000-0000-0000B74B0000}"/>
    <cellStyle name="Normal 2 3 5 5 3 2 5" xfId="19381" xr:uid="{00000000-0005-0000-0000-0000B84B0000}"/>
    <cellStyle name="Normal 2 3 5 5 3 2 6" xfId="19382" xr:uid="{00000000-0005-0000-0000-0000B94B0000}"/>
    <cellStyle name="Normal 2 3 5 5 3 3" xfId="19383" xr:uid="{00000000-0005-0000-0000-0000BA4B0000}"/>
    <cellStyle name="Normal 2 3 5 5 3 4" xfId="19384" xr:uid="{00000000-0005-0000-0000-0000BB4B0000}"/>
    <cellStyle name="Normal 2 3 5 5 3 5" xfId="19385" xr:uid="{00000000-0005-0000-0000-0000BC4B0000}"/>
    <cellStyle name="Normal 2 3 5 5 3 6" xfId="19386" xr:uid="{00000000-0005-0000-0000-0000BD4B0000}"/>
    <cellStyle name="Normal 2 3 5 5 4" xfId="19387" xr:uid="{00000000-0005-0000-0000-0000BE4B0000}"/>
    <cellStyle name="Normal 2 3 5 5 5" xfId="19388" xr:uid="{00000000-0005-0000-0000-0000BF4B0000}"/>
    <cellStyle name="Normal 2 3 5 5 6" xfId="19389" xr:uid="{00000000-0005-0000-0000-0000C04B0000}"/>
    <cellStyle name="Normal 2 3 5 5 7" xfId="19390" xr:uid="{00000000-0005-0000-0000-0000C14B0000}"/>
    <cellStyle name="Normal 2 3 5 5 8" xfId="19391" xr:uid="{00000000-0005-0000-0000-0000C24B0000}"/>
    <cellStyle name="Normal 2 3 5 5 9" xfId="19392" xr:uid="{00000000-0005-0000-0000-0000C34B0000}"/>
    <cellStyle name="Normal 2 3 5 6" xfId="19393" xr:uid="{00000000-0005-0000-0000-0000C44B0000}"/>
    <cellStyle name="Normal 2 3 5 7" xfId="19394" xr:uid="{00000000-0005-0000-0000-0000C54B0000}"/>
    <cellStyle name="Normal 2 3 5 8" xfId="19395" xr:uid="{00000000-0005-0000-0000-0000C64B0000}"/>
    <cellStyle name="Normal 2 3 5 8 2" xfId="19396" xr:uid="{00000000-0005-0000-0000-0000C74B0000}"/>
    <cellStyle name="Normal 2 3 5 8 2 2" xfId="19397" xr:uid="{00000000-0005-0000-0000-0000C84B0000}"/>
    <cellStyle name="Normal 2 3 5 8 2 3" xfId="19398" xr:uid="{00000000-0005-0000-0000-0000C94B0000}"/>
    <cellStyle name="Normal 2 3 5 8 2 4" xfId="19399" xr:uid="{00000000-0005-0000-0000-0000CA4B0000}"/>
    <cellStyle name="Normal 2 3 5 8 2 5" xfId="19400" xr:uid="{00000000-0005-0000-0000-0000CB4B0000}"/>
    <cellStyle name="Normal 2 3 5 8 2 6" xfId="19401" xr:uid="{00000000-0005-0000-0000-0000CC4B0000}"/>
    <cellStyle name="Normal 2 3 5 8 3" xfId="19402" xr:uid="{00000000-0005-0000-0000-0000CD4B0000}"/>
    <cellStyle name="Normal 2 3 5 8 4" xfId="19403" xr:uid="{00000000-0005-0000-0000-0000CE4B0000}"/>
    <cellStyle name="Normal 2 3 5 8 5" xfId="19404" xr:uid="{00000000-0005-0000-0000-0000CF4B0000}"/>
    <cellStyle name="Normal 2 3 5 8 6" xfId="19405" xr:uid="{00000000-0005-0000-0000-0000D04B0000}"/>
    <cellStyle name="Normal 2 3 5 9" xfId="19406" xr:uid="{00000000-0005-0000-0000-0000D14B0000}"/>
    <cellStyle name="Normal 2 3 50" xfId="19407" xr:uid="{00000000-0005-0000-0000-0000D24B0000}"/>
    <cellStyle name="Normal 2 3 51" xfId="19408" xr:uid="{00000000-0005-0000-0000-0000D34B0000}"/>
    <cellStyle name="Normal 2 3 52" xfId="19409" xr:uid="{00000000-0005-0000-0000-0000D44B0000}"/>
    <cellStyle name="Normal 2 3 53" xfId="19410" xr:uid="{00000000-0005-0000-0000-0000D54B0000}"/>
    <cellStyle name="Normal 2 3 54" xfId="19411" xr:uid="{00000000-0005-0000-0000-0000D64B0000}"/>
    <cellStyle name="Normal 2 3 55" xfId="19412" xr:uid="{00000000-0005-0000-0000-0000D74B0000}"/>
    <cellStyle name="Normal 2 3 56" xfId="19413" xr:uid="{00000000-0005-0000-0000-0000D84B0000}"/>
    <cellStyle name="Normal 2 3 57" xfId="19414" xr:uid="{00000000-0005-0000-0000-0000D94B0000}"/>
    <cellStyle name="Normal 2 3 58" xfId="19415" xr:uid="{00000000-0005-0000-0000-0000DA4B0000}"/>
    <cellStyle name="Normal 2 3 59" xfId="19416" xr:uid="{00000000-0005-0000-0000-0000DB4B0000}"/>
    <cellStyle name="Normal 2 3 6" xfId="19417" xr:uid="{00000000-0005-0000-0000-0000DC4B0000}"/>
    <cellStyle name="Normal 2 3 6 2" xfId="19418" xr:uid="{00000000-0005-0000-0000-0000DD4B0000}"/>
    <cellStyle name="Normal 2 3 6 3" xfId="19419" xr:uid="{00000000-0005-0000-0000-0000DE4B0000}"/>
    <cellStyle name="Normal 2 3 6 4" xfId="19420" xr:uid="{00000000-0005-0000-0000-0000DF4B0000}"/>
    <cellStyle name="Normal 2 3 6 5" xfId="19421" xr:uid="{00000000-0005-0000-0000-0000E04B0000}"/>
    <cellStyle name="Normal 2 3 6 6" xfId="19422" xr:uid="{00000000-0005-0000-0000-0000E14B0000}"/>
    <cellStyle name="Normal 2 3 60" xfId="19423" xr:uid="{00000000-0005-0000-0000-0000E24B0000}"/>
    <cellStyle name="Normal 2 3 61" xfId="19424" xr:uid="{00000000-0005-0000-0000-0000E34B0000}"/>
    <cellStyle name="Normal 2 3 62" xfId="19425" xr:uid="{00000000-0005-0000-0000-0000E44B0000}"/>
    <cellStyle name="Normal 2 3 62 2" xfId="19426" xr:uid="{00000000-0005-0000-0000-0000E54B0000}"/>
    <cellStyle name="Normal 2 3 62 2 2" xfId="19427" xr:uid="{00000000-0005-0000-0000-0000E64B0000}"/>
    <cellStyle name="Normal 2 3 62 2 2 2" xfId="19428" xr:uid="{00000000-0005-0000-0000-0000E74B0000}"/>
    <cellStyle name="Normal 2 3 62 3" xfId="19429" xr:uid="{00000000-0005-0000-0000-0000E84B0000}"/>
    <cellStyle name="Normal 2 3 62 4" xfId="19430" xr:uid="{00000000-0005-0000-0000-0000E94B0000}"/>
    <cellStyle name="Normal 2 3 62 5" xfId="19431" xr:uid="{00000000-0005-0000-0000-0000EA4B0000}"/>
    <cellStyle name="Normal 2 3 62 6" xfId="19432" xr:uid="{00000000-0005-0000-0000-0000EB4B0000}"/>
    <cellStyle name="Normal 2 3 63" xfId="19433" xr:uid="{00000000-0005-0000-0000-0000EC4B0000}"/>
    <cellStyle name="Normal 2 3 63 2" xfId="19434" xr:uid="{00000000-0005-0000-0000-0000ED4B0000}"/>
    <cellStyle name="Normal 2 3 63 2 2" xfId="19435" xr:uid="{00000000-0005-0000-0000-0000EE4B0000}"/>
    <cellStyle name="Normal 2 3 64" xfId="19436" xr:uid="{00000000-0005-0000-0000-0000EF4B0000}"/>
    <cellStyle name="Normal 2 3 65" xfId="19437" xr:uid="{00000000-0005-0000-0000-0000F04B0000}"/>
    <cellStyle name="Normal 2 3 66" xfId="19438" xr:uid="{00000000-0005-0000-0000-0000F14B0000}"/>
    <cellStyle name="Normal 2 3 67" xfId="19439" xr:uid="{00000000-0005-0000-0000-0000F24B0000}"/>
    <cellStyle name="Normal 2 3 68" xfId="19440" xr:uid="{00000000-0005-0000-0000-0000F34B0000}"/>
    <cellStyle name="Normal 2 3 69" xfId="19441" xr:uid="{00000000-0005-0000-0000-0000F44B0000}"/>
    <cellStyle name="Normal 2 3 7" xfId="19442" xr:uid="{00000000-0005-0000-0000-0000F54B0000}"/>
    <cellStyle name="Normal 2 3 7 2" xfId="19443" xr:uid="{00000000-0005-0000-0000-0000F64B0000}"/>
    <cellStyle name="Normal 2 3 7 3" xfId="19444" xr:uid="{00000000-0005-0000-0000-0000F74B0000}"/>
    <cellStyle name="Normal 2 3 7 4" xfId="19445" xr:uid="{00000000-0005-0000-0000-0000F84B0000}"/>
    <cellStyle name="Normal 2 3 7 5" xfId="19446" xr:uid="{00000000-0005-0000-0000-0000F94B0000}"/>
    <cellStyle name="Normal 2 3 7 6" xfId="19447" xr:uid="{00000000-0005-0000-0000-0000FA4B0000}"/>
    <cellStyle name="Normal 2 3 70" xfId="19448" xr:uid="{00000000-0005-0000-0000-0000FB4B0000}"/>
    <cellStyle name="Normal 2 3 71" xfId="19449" xr:uid="{00000000-0005-0000-0000-0000FC4B0000}"/>
    <cellStyle name="Normal 2 3 72" xfId="19450" xr:uid="{00000000-0005-0000-0000-0000FD4B0000}"/>
    <cellStyle name="Normal 2 3 72 10" xfId="19451" xr:uid="{00000000-0005-0000-0000-0000FE4B0000}"/>
    <cellStyle name="Normal 2 3 72 11" xfId="19452" xr:uid="{00000000-0005-0000-0000-0000FF4B0000}"/>
    <cellStyle name="Normal 2 3 72 12" xfId="19453" xr:uid="{00000000-0005-0000-0000-0000004C0000}"/>
    <cellStyle name="Normal 2 3 72 13" xfId="19454" xr:uid="{00000000-0005-0000-0000-0000014C0000}"/>
    <cellStyle name="Normal 2 3 72 14" xfId="19455" xr:uid="{00000000-0005-0000-0000-0000024C0000}"/>
    <cellStyle name="Normal 2 3 72 15" xfId="19456" xr:uid="{00000000-0005-0000-0000-0000034C0000}"/>
    <cellStyle name="Normal 2 3 72 16" xfId="19457" xr:uid="{00000000-0005-0000-0000-0000044C0000}"/>
    <cellStyle name="Normal 2 3 72 2" xfId="19458" xr:uid="{00000000-0005-0000-0000-0000054C0000}"/>
    <cellStyle name="Normal 2 3 72 3" xfId="19459" xr:uid="{00000000-0005-0000-0000-0000064C0000}"/>
    <cellStyle name="Normal 2 3 72 4" xfId="19460" xr:uid="{00000000-0005-0000-0000-0000074C0000}"/>
    <cellStyle name="Normal 2 3 72 5" xfId="19461" xr:uid="{00000000-0005-0000-0000-0000084C0000}"/>
    <cellStyle name="Normal 2 3 72 6" xfId="19462" xr:uid="{00000000-0005-0000-0000-0000094C0000}"/>
    <cellStyle name="Normal 2 3 72 7" xfId="19463" xr:uid="{00000000-0005-0000-0000-00000A4C0000}"/>
    <cellStyle name="Normal 2 3 72 8" xfId="19464" xr:uid="{00000000-0005-0000-0000-00000B4C0000}"/>
    <cellStyle name="Normal 2 3 72 9" xfId="19465" xr:uid="{00000000-0005-0000-0000-00000C4C0000}"/>
    <cellStyle name="Normal 2 3 73" xfId="19466" xr:uid="{00000000-0005-0000-0000-00000D4C0000}"/>
    <cellStyle name="Normal 2 3 74" xfId="19467" xr:uid="{00000000-0005-0000-0000-00000E4C0000}"/>
    <cellStyle name="Normal 2 3 75" xfId="19468" xr:uid="{00000000-0005-0000-0000-00000F4C0000}"/>
    <cellStyle name="Normal 2 3 76" xfId="19469" xr:uid="{00000000-0005-0000-0000-0000104C0000}"/>
    <cellStyle name="Normal 2 3 77" xfId="19470" xr:uid="{00000000-0005-0000-0000-0000114C0000}"/>
    <cellStyle name="Normal 2 3 78" xfId="19471" xr:uid="{00000000-0005-0000-0000-0000124C0000}"/>
    <cellStyle name="Normal 2 3 79" xfId="19472" xr:uid="{00000000-0005-0000-0000-0000134C0000}"/>
    <cellStyle name="Normal 2 3 8" xfId="19473" xr:uid="{00000000-0005-0000-0000-0000144C0000}"/>
    <cellStyle name="Normal 2 3 8 10" xfId="19474" xr:uid="{00000000-0005-0000-0000-0000154C0000}"/>
    <cellStyle name="Normal 2 3 8 11" xfId="19475" xr:uid="{00000000-0005-0000-0000-0000164C0000}"/>
    <cellStyle name="Normal 2 3 8 12" xfId="19476" xr:uid="{00000000-0005-0000-0000-0000174C0000}"/>
    <cellStyle name="Normal 2 3 8 13" xfId="19477" xr:uid="{00000000-0005-0000-0000-0000184C0000}"/>
    <cellStyle name="Normal 2 3 8 14" xfId="19478" xr:uid="{00000000-0005-0000-0000-0000194C0000}"/>
    <cellStyle name="Normal 2 3 8 15" xfId="19479" xr:uid="{00000000-0005-0000-0000-00001A4C0000}"/>
    <cellStyle name="Normal 2 3 8 16" xfId="19480" xr:uid="{00000000-0005-0000-0000-00001B4C0000}"/>
    <cellStyle name="Normal 2 3 8 17" xfId="19481" xr:uid="{00000000-0005-0000-0000-00001C4C0000}"/>
    <cellStyle name="Normal 2 3 8 2" xfId="19482" xr:uid="{00000000-0005-0000-0000-00001D4C0000}"/>
    <cellStyle name="Normal 2 3 8 2 10" xfId="19483" xr:uid="{00000000-0005-0000-0000-00001E4C0000}"/>
    <cellStyle name="Normal 2 3 8 2 11" xfId="19484" xr:uid="{00000000-0005-0000-0000-00001F4C0000}"/>
    <cellStyle name="Normal 2 3 8 2 12" xfId="19485" xr:uid="{00000000-0005-0000-0000-0000204C0000}"/>
    <cellStyle name="Normal 2 3 8 2 2" xfId="19486" xr:uid="{00000000-0005-0000-0000-0000214C0000}"/>
    <cellStyle name="Normal 2 3 8 2 2 2" xfId="19487" xr:uid="{00000000-0005-0000-0000-0000224C0000}"/>
    <cellStyle name="Normal 2 3 8 2 2 2 2" xfId="19488" xr:uid="{00000000-0005-0000-0000-0000234C0000}"/>
    <cellStyle name="Normal 2 3 8 2 2 2 2 2" xfId="19489" xr:uid="{00000000-0005-0000-0000-0000244C0000}"/>
    <cellStyle name="Normal 2 3 8 2 2 2 2 2 2" xfId="19490" xr:uid="{00000000-0005-0000-0000-0000254C0000}"/>
    <cellStyle name="Normal 2 3 8 2 2 2 2 2 3" xfId="19491" xr:uid="{00000000-0005-0000-0000-0000264C0000}"/>
    <cellStyle name="Normal 2 3 8 2 2 2 2 2 4" xfId="19492" xr:uid="{00000000-0005-0000-0000-0000274C0000}"/>
    <cellStyle name="Normal 2 3 8 2 2 2 2 2 5" xfId="19493" xr:uid="{00000000-0005-0000-0000-0000284C0000}"/>
    <cellStyle name="Normal 2 3 8 2 2 2 2 2 6" xfId="19494" xr:uid="{00000000-0005-0000-0000-0000294C0000}"/>
    <cellStyle name="Normal 2 3 8 2 2 2 2 3" xfId="19495" xr:uid="{00000000-0005-0000-0000-00002A4C0000}"/>
    <cellStyle name="Normal 2 3 8 2 2 2 2 4" xfId="19496" xr:uid="{00000000-0005-0000-0000-00002B4C0000}"/>
    <cellStyle name="Normal 2 3 8 2 2 2 2 5" xfId="19497" xr:uid="{00000000-0005-0000-0000-00002C4C0000}"/>
    <cellStyle name="Normal 2 3 8 2 2 2 2 6" xfId="19498" xr:uid="{00000000-0005-0000-0000-00002D4C0000}"/>
    <cellStyle name="Normal 2 3 8 2 2 2 3" xfId="19499" xr:uid="{00000000-0005-0000-0000-00002E4C0000}"/>
    <cellStyle name="Normal 2 3 8 2 2 2 4" xfId="19500" xr:uid="{00000000-0005-0000-0000-00002F4C0000}"/>
    <cellStyle name="Normal 2 3 8 2 2 2 5" xfId="19501" xr:uid="{00000000-0005-0000-0000-0000304C0000}"/>
    <cellStyle name="Normal 2 3 8 2 2 2 6" xfId="19502" xr:uid="{00000000-0005-0000-0000-0000314C0000}"/>
    <cellStyle name="Normal 2 3 8 2 2 2 7" xfId="19503" xr:uid="{00000000-0005-0000-0000-0000324C0000}"/>
    <cellStyle name="Normal 2 3 8 2 2 2 8" xfId="19504" xr:uid="{00000000-0005-0000-0000-0000334C0000}"/>
    <cellStyle name="Normal 2 3 8 2 2 2 9" xfId="19505" xr:uid="{00000000-0005-0000-0000-0000344C0000}"/>
    <cellStyle name="Normal 2 3 8 2 2 3" xfId="19506" xr:uid="{00000000-0005-0000-0000-0000354C0000}"/>
    <cellStyle name="Normal 2 3 8 2 2 3 2" xfId="19507" xr:uid="{00000000-0005-0000-0000-0000364C0000}"/>
    <cellStyle name="Normal 2 3 8 2 2 3 2 2" xfId="19508" xr:uid="{00000000-0005-0000-0000-0000374C0000}"/>
    <cellStyle name="Normal 2 3 8 2 2 3 2 3" xfId="19509" xr:uid="{00000000-0005-0000-0000-0000384C0000}"/>
    <cellStyle name="Normal 2 3 8 2 2 3 2 4" xfId="19510" xr:uid="{00000000-0005-0000-0000-0000394C0000}"/>
    <cellStyle name="Normal 2 3 8 2 2 3 2 5" xfId="19511" xr:uid="{00000000-0005-0000-0000-00003A4C0000}"/>
    <cellStyle name="Normal 2 3 8 2 2 3 2 6" xfId="19512" xr:uid="{00000000-0005-0000-0000-00003B4C0000}"/>
    <cellStyle name="Normal 2 3 8 2 2 3 3" xfId="19513" xr:uid="{00000000-0005-0000-0000-00003C4C0000}"/>
    <cellStyle name="Normal 2 3 8 2 2 3 4" xfId="19514" xr:uid="{00000000-0005-0000-0000-00003D4C0000}"/>
    <cellStyle name="Normal 2 3 8 2 2 3 5" xfId="19515" xr:uid="{00000000-0005-0000-0000-00003E4C0000}"/>
    <cellStyle name="Normal 2 3 8 2 2 3 6" xfId="19516" xr:uid="{00000000-0005-0000-0000-00003F4C0000}"/>
    <cellStyle name="Normal 2 3 8 2 2 4" xfId="19517" xr:uid="{00000000-0005-0000-0000-0000404C0000}"/>
    <cellStyle name="Normal 2 3 8 2 2 5" xfId="19518" xr:uid="{00000000-0005-0000-0000-0000414C0000}"/>
    <cellStyle name="Normal 2 3 8 2 2 6" xfId="19519" xr:uid="{00000000-0005-0000-0000-0000424C0000}"/>
    <cellStyle name="Normal 2 3 8 2 2 7" xfId="19520" xr:uid="{00000000-0005-0000-0000-0000434C0000}"/>
    <cellStyle name="Normal 2 3 8 2 2 8" xfId="19521" xr:uid="{00000000-0005-0000-0000-0000444C0000}"/>
    <cellStyle name="Normal 2 3 8 2 2 9" xfId="19522" xr:uid="{00000000-0005-0000-0000-0000454C0000}"/>
    <cellStyle name="Normal 2 3 8 2 3" xfId="19523" xr:uid="{00000000-0005-0000-0000-0000464C0000}"/>
    <cellStyle name="Normal 2 3 8 2 4" xfId="19524" xr:uid="{00000000-0005-0000-0000-0000474C0000}"/>
    <cellStyle name="Normal 2 3 8 2 5" xfId="19525" xr:uid="{00000000-0005-0000-0000-0000484C0000}"/>
    <cellStyle name="Normal 2 3 8 2 5 2" xfId="19526" xr:uid="{00000000-0005-0000-0000-0000494C0000}"/>
    <cellStyle name="Normal 2 3 8 2 5 2 2" xfId="19527" xr:uid="{00000000-0005-0000-0000-00004A4C0000}"/>
    <cellStyle name="Normal 2 3 8 2 5 2 3" xfId="19528" xr:uid="{00000000-0005-0000-0000-00004B4C0000}"/>
    <cellStyle name="Normal 2 3 8 2 5 2 4" xfId="19529" xr:uid="{00000000-0005-0000-0000-00004C4C0000}"/>
    <cellStyle name="Normal 2 3 8 2 5 2 5" xfId="19530" xr:uid="{00000000-0005-0000-0000-00004D4C0000}"/>
    <cellStyle name="Normal 2 3 8 2 5 2 6" xfId="19531" xr:uid="{00000000-0005-0000-0000-00004E4C0000}"/>
    <cellStyle name="Normal 2 3 8 2 5 3" xfId="19532" xr:uid="{00000000-0005-0000-0000-00004F4C0000}"/>
    <cellStyle name="Normal 2 3 8 2 5 4" xfId="19533" xr:uid="{00000000-0005-0000-0000-0000504C0000}"/>
    <cellStyle name="Normal 2 3 8 2 5 5" xfId="19534" xr:uid="{00000000-0005-0000-0000-0000514C0000}"/>
    <cellStyle name="Normal 2 3 8 2 5 6" xfId="19535" xr:uid="{00000000-0005-0000-0000-0000524C0000}"/>
    <cellStyle name="Normal 2 3 8 2 6" xfId="19536" xr:uid="{00000000-0005-0000-0000-0000534C0000}"/>
    <cellStyle name="Normal 2 3 8 2 7" xfId="19537" xr:uid="{00000000-0005-0000-0000-0000544C0000}"/>
    <cellStyle name="Normal 2 3 8 2 8" xfId="19538" xr:uid="{00000000-0005-0000-0000-0000554C0000}"/>
    <cellStyle name="Normal 2 3 8 2 9" xfId="19539" xr:uid="{00000000-0005-0000-0000-0000564C0000}"/>
    <cellStyle name="Normal 2 3 8 3" xfId="19540" xr:uid="{00000000-0005-0000-0000-0000574C0000}"/>
    <cellStyle name="Normal 2 3 8 3 2" xfId="19541" xr:uid="{00000000-0005-0000-0000-0000584C0000}"/>
    <cellStyle name="Normal 2 3 8 3 2 2" xfId="19542" xr:uid="{00000000-0005-0000-0000-0000594C0000}"/>
    <cellStyle name="Normal 2 3 8 3 2 2 2" xfId="19543" xr:uid="{00000000-0005-0000-0000-00005A4C0000}"/>
    <cellStyle name="Normal 2 3 8 3 2 2 2 2" xfId="19544" xr:uid="{00000000-0005-0000-0000-00005B4C0000}"/>
    <cellStyle name="Normal 2 3 8 3 2 2 2 3" xfId="19545" xr:uid="{00000000-0005-0000-0000-00005C4C0000}"/>
    <cellStyle name="Normal 2 3 8 3 2 2 2 4" xfId="19546" xr:uid="{00000000-0005-0000-0000-00005D4C0000}"/>
    <cellStyle name="Normal 2 3 8 3 2 2 2 5" xfId="19547" xr:uid="{00000000-0005-0000-0000-00005E4C0000}"/>
    <cellStyle name="Normal 2 3 8 3 2 2 2 6" xfId="19548" xr:uid="{00000000-0005-0000-0000-00005F4C0000}"/>
    <cellStyle name="Normal 2 3 8 3 2 2 3" xfId="19549" xr:uid="{00000000-0005-0000-0000-0000604C0000}"/>
    <cellStyle name="Normal 2 3 8 3 2 2 4" xfId="19550" xr:uid="{00000000-0005-0000-0000-0000614C0000}"/>
    <cellStyle name="Normal 2 3 8 3 2 2 5" xfId="19551" xr:uid="{00000000-0005-0000-0000-0000624C0000}"/>
    <cellStyle name="Normal 2 3 8 3 2 2 6" xfId="19552" xr:uid="{00000000-0005-0000-0000-0000634C0000}"/>
    <cellStyle name="Normal 2 3 8 3 2 3" xfId="19553" xr:uid="{00000000-0005-0000-0000-0000644C0000}"/>
    <cellStyle name="Normal 2 3 8 3 2 4" xfId="19554" xr:uid="{00000000-0005-0000-0000-0000654C0000}"/>
    <cellStyle name="Normal 2 3 8 3 2 5" xfId="19555" xr:uid="{00000000-0005-0000-0000-0000664C0000}"/>
    <cellStyle name="Normal 2 3 8 3 2 6" xfId="19556" xr:uid="{00000000-0005-0000-0000-0000674C0000}"/>
    <cellStyle name="Normal 2 3 8 3 2 7" xfId="19557" xr:uid="{00000000-0005-0000-0000-0000684C0000}"/>
    <cellStyle name="Normal 2 3 8 3 2 8" xfId="19558" xr:uid="{00000000-0005-0000-0000-0000694C0000}"/>
    <cellStyle name="Normal 2 3 8 3 2 9" xfId="19559" xr:uid="{00000000-0005-0000-0000-00006A4C0000}"/>
    <cellStyle name="Normal 2 3 8 3 3" xfId="19560" xr:uid="{00000000-0005-0000-0000-00006B4C0000}"/>
    <cellStyle name="Normal 2 3 8 3 3 2" xfId="19561" xr:uid="{00000000-0005-0000-0000-00006C4C0000}"/>
    <cellStyle name="Normal 2 3 8 3 3 2 2" xfId="19562" xr:uid="{00000000-0005-0000-0000-00006D4C0000}"/>
    <cellStyle name="Normal 2 3 8 3 3 2 3" xfId="19563" xr:uid="{00000000-0005-0000-0000-00006E4C0000}"/>
    <cellStyle name="Normal 2 3 8 3 3 2 4" xfId="19564" xr:uid="{00000000-0005-0000-0000-00006F4C0000}"/>
    <cellStyle name="Normal 2 3 8 3 3 2 5" xfId="19565" xr:uid="{00000000-0005-0000-0000-0000704C0000}"/>
    <cellStyle name="Normal 2 3 8 3 3 2 6" xfId="19566" xr:uid="{00000000-0005-0000-0000-0000714C0000}"/>
    <cellStyle name="Normal 2 3 8 3 3 3" xfId="19567" xr:uid="{00000000-0005-0000-0000-0000724C0000}"/>
    <cellStyle name="Normal 2 3 8 3 3 4" xfId="19568" xr:uid="{00000000-0005-0000-0000-0000734C0000}"/>
    <cellStyle name="Normal 2 3 8 3 3 5" xfId="19569" xr:uid="{00000000-0005-0000-0000-0000744C0000}"/>
    <cellStyle name="Normal 2 3 8 3 3 6" xfId="19570" xr:uid="{00000000-0005-0000-0000-0000754C0000}"/>
    <cellStyle name="Normal 2 3 8 3 4" xfId="19571" xr:uid="{00000000-0005-0000-0000-0000764C0000}"/>
    <cellStyle name="Normal 2 3 8 3 5" xfId="19572" xr:uid="{00000000-0005-0000-0000-0000774C0000}"/>
    <cellStyle name="Normal 2 3 8 3 6" xfId="19573" xr:uid="{00000000-0005-0000-0000-0000784C0000}"/>
    <cellStyle name="Normal 2 3 8 3 7" xfId="19574" xr:uid="{00000000-0005-0000-0000-0000794C0000}"/>
    <cellStyle name="Normal 2 3 8 3 8" xfId="19575" xr:uid="{00000000-0005-0000-0000-00007A4C0000}"/>
    <cellStyle name="Normal 2 3 8 3 9" xfId="19576" xr:uid="{00000000-0005-0000-0000-00007B4C0000}"/>
    <cellStyle name="Normal 2 3 8 4" xfId="19577" xr:uid="{00000000-0005-0000-0000-00007C4C0000}"/>
    <cellStyle name="Normal 2 3 8 5" xfId="19578" xr:uid="{00000000-0005-0000-0000-00007D4C0000}"/>
    <cellStyle name="Normal 2 3 8 5 2" xfId="19579" xr:uid="{00000000-0005-0000-0000-00007E4C0000}"/>
    <cellStyle name="Normal 2 3 8 5 2 2" xfId="19580" xr:uid="{00000000-0005-0000-0000-00007F4C0000}"/>
    <cellStyle name="Normal 2 3 8 5 2 3" xfId="19581" xr:uid="{00000000-0005-0000-0000-0000804C0000}"/>
    <cellStyle name="Normal 2 3 8 5 2 4" xfId="19582" xr:uid="{00000000-0005-0000-0000-0000814C0000}"/>
    <cellStyle name="Normal 2 3 8 5 2 5" xfId="19583" xr:uid="{00000000-0005-0000-0000-0000824C0000}"/>
    <cellStyle name="Normal 2 3 8 5 2 6" xfId="19584" xr:uid="{00000000-0005-0000-0000-0000834C0000}"/>
    <cellStyle name="Normal 2 3 8 5 3" xfId="19585" xr:uid="{00000000-0005-0000-0000-0000844C0000}"/>
    <cellStyle name="Normal 2 3 8 5 4" xfId="19586" xr:uid="{00000000-0005-0000-0000-0000854C0000}"/>
    <cellStyle name="Normal 2 3 8 5 5" xfId="19587" xr:uid="{00000000-0005-0000-0000-0000864C0000}"/>
    <cellStyle name="Normal 2 3 8 5 6" xfId="19588" xr:uid="{00000000-0005-0000-0000-0000874C0000}"/>
    <cellStyle name="Normal 2 3 8 6" xfId="19589" xr:uid="{00000000-0005-0000-0000-0000884C0000}"/>
    <cellStyle name="Normal 2 3 8 7" xfId="19590" xr:uid="{00000000-0005-0000-0000-0000894C0000}"/>
    <cellStyle name="Normal 2 3 8 8" xfId="19591" xr:uid="{00000000-0005-0000-0000-00008A4C0000}"/>
    <cellStyle name="Normal 2 3 8 9" xfId="19592" xr:uid="{00000000-0005-0000-0000-00008B4C0000}"/>
    <cellStyle name="Normal 2 3 80" xfId="19593" xr:uid="{00000000-0005-0000-0000-00008C4C0000}"/>
    <cellStyle name="Normal 2 3 81" xfId="19594" xr:uid="{00000000-0005-0000-0000-00008D4C0000}"/>
    <cellStyle name="Normal 2 3 82" xfId="19595" xr:uid="{00000000-0005-0000-0000-00008E4C0000}"/>
    <cellStyle name="Normal 2 3 83" xfId="19596" xr:uid="{00000000-0005-0000-0000-00008F4C0000}"/>
    <cellStyle name="Normal 2 3 84" xfId="19597" xr:uid="{00000000-0005-0000-0000-0000904C0000}"/>
    <cellStyle name="Normal 2 3 85" xfId="19598" xr:uid="{00000000-0005-0000-0000-0000914C0000}"/>
    <cellStyle name="Normal 2 3 86" xfId="19599" xr:uid="{00000000-0005-0000-0000-0000924C0000}"/>
    <cellStyle name="Normal 2 3 87" xfId="19600" xr:uid="{00000000-0005-0000-0000-0000934C0000}"/>
    <cellStyle name="Normal 2 3 88" xfId="19601" xr:uid="{00000000-0005-0000-0000-0000944C0000}"/>
    <cellStyle name="Normal 2 3 89" xfId="19602" xr:uid="{00000000-0005-0000-0000-0000954C0000}"/>
    <cellStyle name="Normal 2 3 9" xfId="19603" xr:uid="{00000000-0005-0000-0000-0000964C0000}"/>
    <cellStyle name="Normal 2 3 9 2" xfId="19604" xr:uid="{00000000-0005-0000-0000-0000974C0000}"/>
    <cellStyle name="Normal 2 3 9 3" xfId="19605" xr:uid="{00000000-0005-0000-0000-0000984C0000}"/>
    <cellStyle name="Normal 2 3 9 4" xfId="19606" xr:uid="{00000000-0005-0000-0000-0000994C0000}"/>
    <cellStyle name="Normal 2 3 9 5" xfId="19607" xr:uid="{00000000-0005-0000-0000-00009A4C0000}"/>
    <cellStyle name="Normal 2 3 9 6" xfId="19608" xr:uid="{00000000-0005-0000-0000-00009B4C0000}"/>
    <cellStyle name="Normal 2 3 90" xfId="19609" xr:uid="{00000000-0005-0000-0000-00009C4C0000}"/>
    <cellStyle name="Normal 2 3 91" xfId="19610" xr:uid="{00000000-0005-0000-0000-00009D4C0000}"/>
    <cellStyle name="Normal 2 3 92" xfId="19611" xr:uid="{00000000-0005-0000-0000-00009E4C0000}"/>
    <cellStyle name="Normal 2 3 93" xfId="19612" xr:uid="{00000000-0005-0000-0000-00009F4C0000}"/>
    <cellStyle name="Normal 2 3 94" xfId="19613" xr:uid="{00000000-0005-0000-0000-0000A04C0000}"/>
    <cellStyle name="Normal 2 3 95" xfId="19614" xr:uid="{00000000-0005-0000-0000-0000A14C0000}"/>
    <cellStyle name="Normal 2 3 96" xfId="19615" xr:uid="{00000000-0005-0000-0000-0000A24C0000}"/>
    <cellStyle name="Normal 2 3 97" xfId="19616" xr:uid="{00000000-0005-0000-0000-0000A34C0000}"/>
    <cellStyle name="Normal 2 3 98" xfId="19617" xr:uid="{00000000-0005-0000-0000-0000A44C0000}"/>
    <cellStyle name="Normal 2 30" xfId="19618" xr:uid="{00000000-0005-0000-0000-0000A54C0000}"/>
    <cellStyle name="Normal 2 30 2" xfId="19619" xr:uid="{00000000-0005-0000-0000-0000A64C0000}"/>
    <cellStyle name="Normal 2 31" xfId="19620" xr:uid="{00000000-0005-0000-0000-0000A74C0000}"/>
    <cellStyle name="Normal 2 31 2" xfId="19621" xr:uid="{00000000-0005-0000-0000-0000A84C0000}"/>
    <cellStyle name="Normal 2 32" xfId="19622" xr:uid="{00000000-0005-0000-0000-0000A94C0000}"/>
    <cellStyle name="Normal 2 32 10" xfId="19623" xr:uid="{00000000-0005-0000-0000-0000AA4C0000}"/>
    <cellStyle name="Normal 2 32 11" xfId="19624" xr:uid="{00000000-0005-0000-0000-0000AB4C0000}"/>
    <cellStyle name="Normal 2 32 2" xfId="19625" xr:uid="{00000000-0005-0000-0000-0000AC4C0000}"/>
    <cellStyle name="Normal 2 32 2 2" xfId="19626" xr:uid="{00000000-0005-0000-0000-0000AD4C0000}"/>
    <cellStyle name="Normal 2 32 2 3" xfId="19627" xr:uid="{00000000-0005-0000-0000-0000AE4C0000}"/>
    <cellStyle name="Normal 2 32 2 4" xfId="19628" xr:uid="{00000000-0005-0000-0000-0000AF4C0000}"/>
    <cellStyle name="Normal 2 32 2 5" xfId="19629" xr:uid="{00000000-0005-0000-0000-0000B04C0000}"/>
    <cellStyle name="Normal 2 32 2 6" xfId="19630" xr:uid="{00000000-0005-0000-0000-0000B14C0000}"/>
    <cellStyle name="Normal 2 32 2 7" xfId="19631" xr:uid="{00000000-0005-0000-0000-0000B24C0000}"/>
    <cellStyle name="Normal 2 32 2 8" xfId="19632" xr:uid="{00000000-0005-0000-0000-0000B34C0000}"/>
    <cellStyle name="Normal 2 32 2 9" xfId="19633" xr:uid="{00000000-0005-0000-0000-0000B44C0000}"/>
    <cellStyle name="Normal 2 32 3" xfId="19634" xr:uid="{00000000-0005-0000-0000-0000B54C0000}"/>
    <cellStyle name="Normal 2 32 4" xfId="19635" xr:uid="{00000000-0005-0000-0000-0000B64C0000}"/>
    <cellStyle name="Normal 2 32 5" xfId="19636" xr:uid="{00000000-0005-0000-0000-0000B74C0000}"/>
    <cellStyle name="Normal 2 32 6" xfId="19637" xr:uid="{00000000-0005-0000-0000-0000B84C0000}"/>
    <cellStyle name="Normal 2 32 7" xfId="19638" xr:uid="{00000000-0005-0000-0000-0000B94C0000}"/>
    <cellStyle name="Normal 2 32 8" xfId="19639" xr:uid="{00000000-0005-0000-0000-0000BA4C0000}"/>
    <cellStyle name="Normal 2 32 9" xfId="19640" xr:uid="{00000000-0005-0000-0000-0000BB4C0000}"/>
    <cellStyle name="Normal 2 33" xfId="19641" xr:uid="{00000000-0005-0000-0000-0000BC4C0000}"/>
    <cellStyle name="Normal 2 33 10" xfId="19642" xr:uid="{00000000-0005-0000-0000-0000BD4C0000}"/>
    <cellStyle name="Normal 2 33 11" xfId="19643" xr:uid="{00000000-0005-0000-0000-0000BE4C0000}"/>
    <cellStyle name="Normal 2 33 12" xfId="19644" xr:uid="{00000000-0005-0000-0000-0000BF4C0000}"/>
    <cellStyle name="Normal 2 33 13" xfId="19645" xr:uid="{00000000-0005-0000-0000-0000C04C0000}"/>
    <cellStyle name="Normal 2 33 14" xfId="19646" xr:uid="{00000000-0005-0000-0000-0000C14C0000}"/>
    <cellStyle name="Normal 2 33 15" xfId="19647" xr:uid="{00000000-0005-0000-0000-0000C24C0000}"/>
    <cellStyle name="Normal 2 33 16" xfId="19648" xr:uid="{00000000-0005-0000-0000-0000C34C0000}"/>
    <cellStyle name="Normal 2 33 2" xfId="19649" xr:uid="{00000000-0005-0000-0000-0000C44C0000}"/>
    <cellStyle name="Normal 2 33 2 10" xfId="19650" xr:uid="{00000000-0005-0000-0000-0000C54C0000}"/>
    <cellStyle name="Normal 2 33 2 11" xfId="19651" xr:uid="{00000000-0005-0000-0000-0000C64C0000}"/>
    <cellStyle name="Normal 2 33 2 12" xfId="19652" xr:uid="{00000000-0005-0000-0000-0000C74C0000}"/>
    <cellStyle name="Normal 2 33 2 13" xfId="19653" xr:uid="{00000000-0005-0000-0000-0000C84C0000}"/>
    <cellStyle name="Normal 2 33 2 14" xfId="19654" xr:uid="{00000000-0005-0000-0000-0000C94C0000}"/>
    <cellStyle name="Normal 2 33 2 15" xfId="19655" xr:uid="{00000000-0005-0000-0000-0000CA4C0000}"/>
    <cellStyle name="Normal 2 33 2 2" xfId="19656" xr:uid="{00000000-0005-0000-0000-0000CB4C0000}"/>
    <cellStyle name="Normal 2 33 2 2 10" xfId="19657" xr:uid="{00000000-0005-0000-0000-0000CC4C0000}"/>
    <cellStyle name="Normal 2 33 2 2 11" xfId="19658" xr:uid="{00000000-0005-0000-0000-0000CD4C0000}"/>
    <cellStyle name="Normal 2 33 2 2 12" xfId="19659" xr:uid="{00000000-0005-0000-0000-0000CE4C0000}"/>
    <cellStyle name="Normal 2 33 2 2 2" xfId="19660" xr:uid="{00000000-0005-0000-0000-0000CF4C0000}"/>
    <cellStyle name="Normal 2 33 2 2 2 10" xfId="19661" xr:uid="{00000000-0005-0000-0000-0000D04C0000}"/>
    <cellStyle name="Normal 2 33 2 2 2 11" xfId="19662" xr:uid="{00000000-0005-0000-0000-0000D14C0000}"/>
    <cellStyle name="Normal 2 33 2 2 2 12" xfId="19663" xr:uid="{00000000-0005-0000-0000-0000D24C0000}"/>
    <cellStyle name="Normal 2 33 2 2 2 2" xfId="19664" xr:uid="{00000000-0005-0000-0000-0000D34C0000}"/>
    <cellStyle name="Normal 2 33 2 2 2 2 2" xfId="19665" xr:uid="{00000000-0005-0000-0000-0000D44C0000}"/>
    <cellStyle name="Normal 2 33 2 2 2 2 2 2" xfId="19666" xr:uid="{00000000-0005-0000-0000-0000D54C0000}"/>
    <cellStyle name="Normal 2 33 2 2 2 2 2 2 2" xfId="19667" xr:uid="{00000000-0005-0000-0000-0000D64C0000}"/>
    <cellStyle name="Normal 2 33 2 2 2 2 2 2 2 2" xfId="19668" xr:uid="{00000000-0005-0000-0000-0000D74C0000}"/>
    <cellStyle name="Normal 2 33 2 2 2 2 2 2 2 3" xfId="19669" xr:uid="{00000000-0005-0000-0000-0000D84C0000}"/>
    <cellStyle name="Normal 2 33 2 2 2 2 2 2 2 4" xfId="19670" xr:uid="{00000000-0005-0000-0000-0000D94C0000}"/>
    <cellStyle name="Normal 2 33 2 2 2 2 2 2 2 5" xfId="19671" xr:uid="{00000000-0005-0000-0000-0000DA4C0000}"/>
    <cellStyle name="Normal 2 33 2 2 2 2 2 2 2 6" xfId="19672" xr:uid="{00000000-0005-0000-0000-0000DB4C0000}"/>
    <cellStyle name="Normal 2 33 2 2 2 2 2 2 3" xfId="19673" xr:uid="{00000000-0005-0000-0000-0000DC4C0000}"/>
    <cellStyle name="Normal 2 33 2 2 2 2 2 2 4" xfId="19674" xr:uid="{00000000-0005-0000-0000-0000DD4C0000}"/>
    <cellStyle name="Normal 2 33 2 2 2 2 2 2 5" xfId="19675" xr:uid="{00000000-0005-0000-0000-0000DE4C0000}"/>
    <cellStyle name="Normal 2 33 2 2 2 2 2 2 6" xfId="19676" xr:uid="{00000000-0005-0000-0000-0000DF4C0000}"/>
    <cellStyle name="Normal 2 33 2 2 2 2 2 3" xfId="19677" xr:uid="{00000000-0005-0000-0000-0000E04C0000}"/>
    <cellStyle name="Normal 2 33 2 2 2 2 2 4" xfId="19678" xr:uid="{00000000-0005-0000-0000-0000E14C0000}"/>
    <cellStyle name="Normal 2 33 2 2 2 2 2 5" xfId="19679" xr:uid="{00000000-0005-0000-0000-0000E24C0000}"/>
    <cellStyle name="Normal 2 33 2 2 2 2 2 6" xfId="19680" xr:uid="{00000000-0005-0000-0000-0000E34C0000}"/>
    <cellStyle name="Normal 2 33 2 2 2 2 2 7" xfId="19681" xr:uid="{00000000-0005-0000-0000-0000E44C0000}"/>
    <cellStyle name="Normal 2 33 2 2 2 2 2 8" xfId="19682" xr:uid="{00000000-0005-0000-0000-0000E54C0000}"/>
    <cellStyle name="Normal 2 33 2 2 2 2 2 9" xfId="19683" xr:uid="{00000000-0005-0000-0000-0000E64C0000}"/>
    <cellStyle name="Normal 2 33 2 2 2 2 3" xfId="19684" xr:uid="{00000000-0005-0000-0000-0000E74C0000}"/>
    <cellStyle name="Normal 2 33 2 2 2 2 3 2" xfId="19685" xr:uid="{00000000-0005-0000-0000-0000E84C0000}"/>
    <cellStyle name="Normal 2 33 2 2 2 2 3 2 2" xfId="19686" xr:uid="{00000000-0005-0000-0000-0000E94C0000}"/>
    <cellStyle name="Normal 2 33 2 2 2 2 3 2 3" xfId="19687" xr:uid="{00000000-0005-0000-0000-0000EA4C0000}"/>
    <cellStyle name="Normal 2 33 2 2 2 2 3 2 4" xfId="19688" xr:uid="{00000000-0005-0000-0000-0000EB4C0000}"/>
    <cellStyle name="Normal 2 33 2 2 2 2 3 2 5" xfId="19689" xr:uid="{00000000-0005-0000-0000-0000EC4C0000}"/>
    <cellStyle name="Normal 2 33 2 2 2 2 3 2 6" xfId="19690" xr:uid="{00000000-0005-0000-0000-0000ED4C0000}"/>
    <cellStyle name="Normal 2 33 2 2 2 2 3 3" xfId="19691" xr:uid="{00000000-0005-0000-0000-0000EE4C0000}"/>
    <cellStyle name="Normal 2 33 2 2 2 2 3 4" xfId="19692" xr:uid="{00000000-0005-0000-0000-0000EF4C0000}"/>
    <cellStyle name="Normal 2 33 2 2 2 2 3 5" xfId="19693" xr:uid="{00000000-0005-0000-0000-0000F04C0000}"/>
    <cellStyle name="Normal 2 33 2 2 2 2 3 6" xfId="19694" xr:uid="{00000000-0005-0000-0000-0000F14C0000}"/>
    <cellStyle name="Normal 2 33 2 2 2 2 4" xfId="19695" xr:uid="{00000000-0005-0000-0000-0000F24C0000}"/>
    <cellStyle name="Normal 2 33 2 2 2 2 5" xfId="19696" xr:uid="{00000000-0005-0000-0000-0000F34C0000}"/>
    <cellStyle name="Normal 2 33 2 2 2 2 6" xfId="19697" xr:uid="{00000000-0005-0000-0000-0000F44C0000}"/>
    <cellStyle name="Normal 2 33 2 2 2 2 7" xfId="19698" xr:uid="{00000000-0005-0000-0000-0000F54C0000}"/>
    <cellStyle name="Normal 2 33 2 2 2 2 8" xfId="19699" xr:uid="{00000000-0005-0000-0000-0000F64C0000}"/>
    <cellStyle name="Normal 2 33 2 2 2 2 9" xfId="19700" xr:uid="{00000000-0005-0000-0000-0000F74C0000}"/>
    <cellStyle name="Normal 2 33 2 2 2 3" xfId="19701" xr:uid="{00000000-0005-0000-0000-0000F84C0000}"/>
    <cellStyle name="Normal 2 33 2 2 2 4" xfId="19702" xr:uid="{00000000-0005-0000-0000-0000F94C0000}"/>
    <cellStyle name="Normal 2 33 2 2 2 5" xfId="19703" xr:uid="{00000000-0005-0000-0000-0000FA4C0000}"/>
    <cellStyle name="Normal 2 33 2 2 2 5 2" xfId="19704" xr:uid="{00000000-0005-0000-0000-0000FB4C0000}"/>
    <cellStyle name="Normal 2 33 2 2 2 5 2 2" xfId="19705" xr:uid="{00000000-0005-0000-0000-0000FC4C0000}"/>
    <cellStyle name="Normal 2 33 2 2 2 5 2 3" xfId="19706" xr:uid="{00000000-0005-0000-0000-0000FD4C0000}"/>
    <cellStyle name="Normal 2 33 2 2 2 5 2 4" xfId="19707" xr:uid="{00000000-0005-0000-0000-0000FE4C0000}"/>
    <cellStyle name="Normal 2 33 2 2 2 5 2 5" xfId="19708" xr:uid="{00000000-0005-0000-0000-0000FF4C0000}"/>
    <cellStyle name="Normal 2 33 2 2 2 5 2 6" xfId="19709" xr:uid="{00000000-0005-0000-0000-0000004D0000}"/>
    <cellStyle name="Normal 2 33 2 2 2 5 3" xfId="19710" xr:uid="{00000000-0005-0000-0000-0000014D0000}"/>
    <cellStyle name="Normal 2 33 2 2 2 5 4" xfId="19711" xr:uid="{00000000-0005-0000-0000-0000024D0000}"/>
    <cellStyle name="Normal 2 33 2 2 2 5 5" xfId="19712" xr:uid="{00000000-0005-0000-0000-0000034D0000}"/>
    <cellStyle name="Normal 2 33 2 2 2 5 6" xfId="19713" xr:uid="{00000000-0005-0000-0000-0000044D0000}"/>
    <cellStyle name="Normal 2 33 2 2 2 6" xfId="19714" xr:uid="{00000000-0005-0000-0000-0000054D0000}"/>
    <cellStyle name="Normal 2 33 2 2 2 7" xfId="19715" xr:uid="{00000000-0005-0000-0000-0000064D0000}"/>
    <cellStyle name="Normal 2 33 2 2 2 8" xfId="19716" xr:uid="{00000000-0005-0000-0000-0000074D0000}"/>
    <cellStyle name="Normal 2 33 2 2 2 9" xfId="19717" xr:uid="{00000000-0005-0000-0000-0000084D0000}"/>
    <cellStyle name="Normal 2 33 2 2 3" xfId="19718" xr:uid="{00000000-0005-0000-0000-0000094D0000}"/>
    <cellStyle name="Normal 2 33 2 2 3 2" xfId="19719" xr:uid="{00000000-0005-0000-0000-00000A4D0000}"/>
    <cellStyle name="Normal 2 33 2 2 3 2 2" xfId="19720" xr:uid="{00000000-0005-0000-0000-00000B4D0000}"/>
    <cellStyle name="Normal 2 33 2 2 3 2 2 2" xfId="19721" xr:uid="{00000000-0005-0000-0000-00000C4D0000}"/>
    <cellStyle name="Normal 2 33 2 2 3 2 2 2 2" xfId="19722" xr:uid="{00000000-0005-0000-0000-00000D4D0000}"/>
    <cellStyle name="Normal 2 33 2 2 3 2 2 2 3" xfId="19723" xr:uid="{00000000-0005-0000-0000-00000E4D0000}"/>
    <cellStyle name="Normal 2 33 2 2 3 2 2 2 4" xfId="19724" xr:uid="{00000000-0005-0000-0000-00000F4D0000}"/>
    <cellStyle name="Normal 2 33 2 2 3 2 2 2 5" xfId="19725" xr:uid="{00000000-0005-0000-0000-0000104D0000}"/>
    <cellStyle name="Normal 2 33 2 2 3 2 2 2 6" xfId="19726" xr:uid="{00000000-0005-0000-0000-0000114D0000}"/>
    <cellStyle name="Normal 2 33 2 2 3 2 2 3" xfId="19727" xr:uid="{00000000-0005-0000-0000-0000124D0000}"/>
    <cellStyle name="Normal 2 33 2 2 3 2 2 4" xfId="19728" xr:uid="{00000000-0005-0000-0000-0000134D0000}"/>
    <cellStyle name="Normal 2 33 2 2 3 2 2 5" xfId="19729" xr:uid="{00000000-0005-0000-0000-0000144D0000}"/>
    <cellStyle name="Normal 2 33 2 2 3 2 2 6" xfId="19730" xr:uid="{00000000-0005-0000-0000-0000154D0000}"/>
    <cellStyle name="Normal 2 33 2 2 3 2 3" xfId="19731" xr:uid="{00000000-0005-0000-0000-0000164D0000}"/>
    <cellStyle name="Normal 2 33 2 2 3 2 4" xfId="19732" xr:uid="{00000000-0005-0000-0000-0000174D0000}"/>
    <cellStyle name="Normal 2 33 2 2 3 2 5" xfId="19733" xr:uid="{00000000-0005-0000-0000-0000184D0000}"/>
    <cellStyle name="Normal 2 33 2 2 3 2 6" xfId="19734" xr:uid="{00000000-0005-0000-0000-0000194D0000}"/>
    <cellStyle name="Normal 2 33 2 2 3 2 7" xfId="19735" xr:uid="{00000000-0005-0000-0000-00001A4D0000}"/>
    <cellStyle name="Normal 2 33 2 2 3 2 8" xfId="19736" xr:uid="{00000000-0005-0000-0000-00001B4D0000}"/>
    <cellStyle name="Normal 2 33 2 2 3 2 9" xfId="19737" xr:uid="{00000000-0005-0000-0000-00001C4D0000}"/>
    <cellStyle name="Normal 2 33 2 2 3 3" xfId="19738" xr:uid="{00000000-0005-0000-0000-00001D4D0000}"/>
    <cellStyle name="Normal 2 33 2 2 3 3 2" xfId="19739" xr:uid="{00000000-0005-0000-0000-00001E4D0000}"/>
    <cellStyle name="Normal 2 33 2 2 3 3 2 2" xfId="19740" xr:uid="{00000000-0005-0000-0000-00001F4D0000}"/>
    <cellStyle name="Normal 2 33 2 2 3 3 2 3" xfId="19741" xr:uid="{00000000-0005-0000-0000-0000204D0000}"/>
    <cellStyle name="Normal 2 33 2 2 3 3 2 4" xfId="19742" xr:uid="{00000000-0005-0000-0000-0000214D0000}"/>
    <cellStyle name="Normal 2 33 2 2 3 3 2 5" xfId="19743" xr:uid="{00000000-0005-0000-0000-0000224D0000}"/>
    <cellStyle name="Normal 2 33 2 2 3 3 2 6" xfId="19744" xr:uid="{00000000-0005-0000-0000-0000234D0000}"/>
    <cellStyle name="Normal 2 33 2 2 3 3 3" xfId="19745" xr:uid="{00000000-0005-0000-0000-0000244D0000}"/>
    <cellStyle name="Normal 2 33 2 2 3 3 4" xfId="19746" xr:uid="{00000000-0005-0000-0000-0000254D0000}"/>
    <cellStyle name="Normal 2 33 2 2 3 3 5" xfId="19747" xr:uid="{00000000-0005-0000-0000-0000264D0000}"/>
    <cellStyle name="Normal 2 33 2 2 3 3 6" xfId="19748" xr:uid="{00000000-0005-0000-0000-0000274D0000}"/>
    <cellStyle name="Normal 2 33 2 2 3 4" xfId="19749" xr:uid="{00000000-0005-0000-0000-0000284D0000}"/>
    <cellStyle name="Normal 2 33 2 2 3 5" xfId="19750" xr:uid="{00000000-0005-0000-0000-0000294D0000}"/>
    <cellStyle name="Normal 2 33 2 2 3 6" xfId="19751" xr:uid="{00000000-0005-0000-0000-00002A4D0000}"/>
    <cellStyle name="Normal 2 33 2 2 3 7" xfId="19752" xr:uid="{00000000-0005-0000-0000-00002B4D0000}"/>
    <cellStyle name="Normal 2 33 2 2 3 8" xfId="19753" xr:uid="{00000000-0005-0000-0000-00002C4D0000}"/>
    <cellStyle name="Normal 2 33 2 2 3 9" xfId="19754" xr:uid="{00000000-0005-0000-0000-00002D4D0000}"/>
    <cellStyle name="Normal 2 33 2 2 4" xfId="19755" xr:uid="{00000000-0005-0000-0000-00002E4D0000}"/>
    <cellStyle name="Normal 2 33 2 2 5" xfId="19756" xr:uid="{00000000-0005-0000-0000-00002F4D0000}"/>
    <cellStyle name="Normal 2 33 2 2 5 2" xfId="19757" xr:uid="{00000000-0005-0000-0000-0000304D0000}"/>
    <cellStyle name="Normal 2 33 2 2 5 2 2" xfId="19758" xr:uid="{00000000-0005-0000-0000-0000314D0000}"/>
    <cellStyle name="Normal 2 33 2 2 5 2 3" xfId="19759" xr:uid="{00000000-0005-0000-0000-0000324D0000}"/>
    <cellStyle name="Normal 2 33 2 2 5 2 4" xfId="19760" xr:uid="{00000000-0005-0000-0000-0000334D0000}"/>
    <cellStyle name="Normal 2 33 2 2 5 2 5" xfId="19761" xr:uid="{00000000-0005-0000-0000-0000344D0000}"/>
    <cellStyle name="Normal 2 33 2 2 5 2 6" xfId="19762" xr:uid="{00000000-0005-0000-0000-0000354D0000}"/>
    <cellStyle name="Normal 2 33 2 2 5 3" xfId="19763" xr:uid="{00000000-0005-0000-0000-0000364D0000}"/>
    <cellStyle name="Normal 2 33 2 2 5 4" xfId="19764" xr:uid="{00000000-0005-0000-0000-0000374D0000}"/>
    <cellStyle name="Normal 2 33 2 2 5 5" xfId="19765" xr:uid="{00000000-0005-0000-0000-0000384D0000}"/>
    <cellStyle name="Normal 2 33 2 2 5 6" xfId="19766" xr:uid="{00000000-0005-0000-0000-0000394D0000}"/>
    <cellStyle name="Normal 2 33 2 2 6" xfId="19767" xr:uid="{00000000-0005-0000-0000-00003A4D0000}"/>
    <cellStyle name="Normal 2 33 2 2 7" xfId="19768" xr:uid="{00000000-0005-0000-0000-00003B4D0000}"/>
    <cellStyle name="Normal 2 33 2 2 8" xfId="19769" xr:uid="{00000000-0005-0000-0000-00003C4D0000}"/>
    <cellStyle name="Normal 2 33 2 2 9" xfId="19770" xr:uid="{00000000-0005-0000-0000-00003D4D0000}"/>
    <cellStyle name="Normal 2 33 2 3" xfId="19771" xr:uid="{00000000-0005-0000-0000-00003E4D0000}"/>
    <cellStyle name="Normal 2 33 2 4" xfId="19772" xr:uid="{00000000-0005-0000-0000-00003F4D0000}"/>
    <cellStyle name="Normal 2 33 2 5" xfId="19773" xr:uid="{00000000-0005-0000-0000-0000404D0000}"/>
    <cellStyle name="Normal 2 33 2 5 2" xfId="19774" xr:uid="{00000000-0005-0000-0000-0000414D0000}"/>
    <cellStyle name="Normal 2 33 2 5 2 2" xfId="19775" xr:uid="{00000000-0005-0000-0000-0000424D0000}"/>
    <cellStyle name="Normal 2 33 2 5 2 2 2" xfId="19776" xr:uid="{00000000-0005-0000-0000-0000434D0000}"/>
    <cellStyle name="Normal 2 33 2 5 2 2 2 2" xfId="19777" xr:uid="{00000000-0005-0000-0000-0000444D0000}"/>
    <cellStyle name="Normal 2 33 2 5 2 2 2 3" xfId="19778" xr:uid="{00000000-0005-0000-0000-0000454D0000}"/>
    <cellStyle name="Normal 2 33 2 5 2 2 2 4" xfId="19779" xr:uid="{00000000-0005-0000-0000-0000464D0000}"/>
    <cellStyle name="Normal 2 33 2 5 2 2 2 5" xfId="19780" xr:uid="{00000000-0005-0000-0000-0000474D0000}"/>
    <cellStyle name="Normal 2 33 2 5 2 2 2 6" xfId="19781" xr:uid="{00000000-0005-0000-0000-0000484D0000}"/>
    <cellStyle name="Normal 2 33 2 5 2 2 3" xfId="19782" xr:uid="{00000000-0005-0000-0000-0000494D0000}"/>
    <cellStyle name="Normal 2 33 2 5 2 2 4" xfId="19783" xr:uid="{00000000-0005-0000-0000-00004A4D0000}"/>
    <cellStyle name="Normal 2 33 2 5 2 2 5" xfId="19784" xr:uid="{00000000-0005-0000-0000-00004B4D0000}"/>
    <cellStyle name="Normal 2 33 2 5 2 2 6" xfId="19785" xr:uid="{00000000-0005-0000-0000-00004C4D0000}"/>
    <cellStyle name="Normal 2 33 2 5 2 3" xfId="19786" xr:uid="{00000000-0005-0000-0000-00004D4D0000}"/>
    <cellStyle name="Normal 2 33 2 5 2 4" xfId="19787" xr:uid="{00000000-0005-0000-0000-00004E4D0000}"/>
    <cellStyle name="Normal 2 33 2 5 2 5" xfId="19788" xr:uid="{00000000-0005-0000-0000-00004F4D0000}"/>
    <cellStyle name="Normal 2 33 2 5 2 6" xfId="19789" xr:uid="{00000000-0005-0000-0000-0000504D0000}"/>
    <cellStyle name="Normal 2 33 2 5 2 7" xfId="19790" xr:uid="{00000000-0005-0000-0000-0000514D0000}"/>
    <cellStyle name="Normal 2 33 2 5 2 8" xfId="19791" xr:uid="{00000000-0005-0000-0000-0000524D0000}"/>
    <cellStyle name="Normal 2 33 2 5 2 9" xfId="19792" xr:uid="{00000000-0005-0000-0000-0000534D0000}"/>
    <cellStyle name="Normal 2 33 2 5 3" xfId="19793" xr:uid="{00000000-0005-0000-0000-0000544D0000}"/>
    <cellStyle name="Normal 2 33 2 5 3 2" xfId="19794" xr:uid="{00000000-0005-0000-0000-0000554D0000}"/>
    <cellStyle name="Normal 2 33 2 5 3 2 2" xfId="19795" xr:uid="{00000000-0005-0000-0000-0000564D0000}"/>
    <cellStyle name="Normal 2 33 2 5 3 2 3" xfId="19796" xr:uid="{00000000-0005-0000-0000-0000574D0000}"/>
    <cellStyle name="Normal 2 33 2 5 3 2 4" xfId="19797" xr:uid="{00000000-0005-0000-0000-0000584D0000}"/>
    <cellStyle name="Normal 2 33 2 5 3 2 5" xfId="19798" xr:uid="{00000000-0005-0000-0000-0000594D0000}"/>
    <cellStyle name="Normal 2 33 2 5 3 2 6" xfId="19799" xr:uid="{00000000-0005-0000-0000-00005A4D0000}"/>
    <cellStyle name="Normal 2 33 2 5 3 3" xfId="19800" xr:uid="{00000000-0005-0000-0000-00005B4D0000}"/>
    <cellStyle name="Normal 2 33 2 5 3 4" xfId="19801" xr:uid="{00000000-0005-0000-0000-00005C4D0000}"/>
    <cellStyle name="Normal 2 33 2 5 3 5" xfId="19802" xr:uid="{00000000-0005-0000-0000-00005D4D0000}"/>
    <cellStyle name="Normal 2 33 2 5 3 6" xfId="19803" xr:uid="{00000000-0005-0000-0000-00005E4D0000}"/>
    <cellStyle name="Normal 2 33 2 5 4" xfId="19804" xr:uid="{00000000-0005-0000-0000-00005F4D0000}"/>
    <cellStyle name="Normal 2 33 2 5 5" xfId="19805" xr:uid="{00000000-0005-0000-0000-0000604D0000}"/>
    <cellStyle name="Normal 2 33 2 5 6" xfId="19806" xr:uid="{00000000-0005-0000-0000-0000614D0000}"/>
    <cellStyle name="Normal 2 33 2 5 7" xfId="19807" xr:uid="{00000000-0005-0000-0000-0000624D0000}"/>
    <cellStyle name="Normal 2 33 2 5 8" xfId="19808" xr:uid="{00000000-0005-0000-0000-0000634D0000}"/>
    <cellStyle name="Normal 2 33 2 5 9" xfId="19809" xr:uid="{00000000-0005-0000-0000-0000644D0000}"/>
    <cellStyle name="Normal 2 33 2 6" xfId="19810" xr:uid="{00000000-0005-0000-0000-0000654D0000}"/>
    <cellStyle name="Normal 2 33 2 7" xfId="19811" xr:uid="{00000000-0005-0000-0000-0000664D0000}"/>
    <cellStyle name="Normal 2 33 2 8" xfId="19812" xr:uid="{00000000-0005-0000-0000-0000674D0000}"/>
    <cellStyle name="Normal 2 33 2 8 2" xfId="19813" xr:uid="{00000000-0005-0000-0000-0000684D0000}"/>
    <cellStyle name="Normal 2 33 2 8 2 2" xfId="19814" xr:uid="{00000000-0005-0000-0000-0000694D0000}"/>
    <cellStyle name="Normal 2 33 2 8 2 3" xfId="19815" xr:uid="{00000000-0005-0000-0000-00006A4D0000}"/>
    <cellStyle name="Normal 2 33 2 8 2 4" xfId="19816" xr:uid="{00000000-0005-0000-0000-00006B4D0000}"/>
    <cellStyle name="Normal 2 33 2 8 2 5" xfId="19817" xr:uid="{00000000-0005-0000-0000-00006C4D0000}"/>
    <cellStyle name="Normal 2 33 2 8 2 6" xfId="19818" xr:uid="{00000000-0005-0000-0000-00006D4D0000}"/>
    <cellStyle name="Normal 2 33 2 8 3" xfId="19819" xr:uid="{00000000-0005-0000-0000-00006E4D0000}"/>
    <cellStyle name="Normal 2 33 2 8 4" xfId="19820" xr:uid="{00000000-0005-0000-0000-00006F4D0000}"/>
    <cellStyle name="Normal 2 33 2 8 5" xfId="19821" xr:uid="{00000000-0005-0000-0000-0000704D0000}"/>
    <cellStyle name="Normal 2 33 2 8 6" xfId="19822" xr:uid="{00000000-0005-0000-0000-0000714D0000}"/>
    <cellStyle name="Normal 2 33 2 9" xfId="19823" xr:uid="{00000000-0005-0000-0000-0000724D0000}"/>
    <cellStyle name="Normal 2 33 3" xfId="19824" xr:uid="{00000000-0005-0000-0000-0000734D0000}"/>
    <cellStyle name="Normal 2 33 3 10" xfId="19825" xr:uid="{00000000-0005-0000-0000-0000744D0000}"/>
    <cellStyle name="Normal 2 33 3 11" xfId="19826" xr:uid="{00000000-0005-0000-0000-0000754D0000}"/>
    <cellStyle name="Normal 2 33 3 12" xfId="19827" xr:uid="{00000000-0005-0000-0000-0000764D0000}"/>
    <cellStyle name="Normal 2 33 3 2" xfId="19828" xr:uid="{00000000-0005-0000-0000-0000774D0000}"/>
    <cellStyle name="Normal 2 33 3 2 10" xfId="19829" xr:uid="{00000000-0005-0000-0000-0000784D0000}"/>
    <cellStyle name="Normal 2 33 3 2 11" xfId="19830" xr:uid="{00000000-0005-0000-0000-0000794D0000}"/>
    <cellStyle name="Normal 2 33 3 2 12" xfId="19831" xr:uid="{00000000-0005-0000-0000-00007A4D0000}"/>
    <cellStyle name="Normal 2 33 3 2 2" xfId="19832" xr:uid="{00000000-0005-0000-0000-00007B4D0000}"/>
    <cellStyle name="Normal 2 33 3 2 2 2" xfId="19833" xr:uid="{00000000-0005-0000-0000-00007C4D0000}"/>
    <cellStyle name="Normal 2 33 3 2 2 2 2" xfId="19834" xr:uid="{00000000-0005-0000-0000-00007D4D0000}"/>
    <cellStyle name="Normal 2 33 3 2 2 2 2 2" xfId="19835" xr:uid="{00000000-0005-0000-0000-00007E4D0000}"/>
    <cellStyle name="Normal 2 33 3 2 2 2 2 2 2" xfId="19836" xr:uid="{00000000-0005-0000-0000-00007F4D0000}"/>
    <cellStyle name="Normal 2 33 3 2 2 2 2 2 3" xfId="19837" xr:uid="{00000000-0005-0000-0000-0000804D0000}"/>
    <cellStyle name="Normal 2 33 3 2 2 2 2 2 4" xfId="19838" xr:uid="{00000000-0005-0000-0000-0000814D0000}"/>
    <cellStyle name="Normal 2 33 3 2 2 2 2 2 5" xfId="19839" xr:uid="{00000000-0005-0000-0000-0000824D0000}"/>
    <cellStyle name="Normal 2 33 3 2 2 2 2 2 6" xfId="19840" xr:uid="{00000000-0005-0000-0000-0000834D0000}"/>
    <cellStyle name="Normal 2 33 3 2 2 2 2 3" xfId="19841" xr:uid="{00000000-0005-0000-0000-0000844D0000}"/>
    <cellStyle name="Normal 2 33 3 2 2 2 2 4" xfId="19842" xr:uid="{00000000-0005-0000-0000-0000854D0000}"/>
    <cellStyle name="Normal 2 33 3 2 2 2 2 5" xfId="19843" xr:uid="{00000000-0005-0000-0000-0000864D0000}"/>
    <cellStyle name="Normal 2 33 3 2 2 2 2 6" xfId="19844" xr:uid="{00000000-0005-0000-0000-0000874D0000}"/>
    <cellStyle name="Normal 2 33 3 2 2 2 3" xfId="19845" xr:uid="{00000000-0005-0000-0000-0000884D0000}"/>
    <cellStyle name="Normal 2 33 3 2 2 2 4" xfId="19846" xr:uid="{00000000-0005-0000-0000-0000894D0000}"/>
    <cellStyle name="Normal 2 33 3 2 2 2 5" xfId="19847" xr:uid="{00000000-0005-0000-0000-00008A4D0000}"/>
    <cellStyle name="Normal 2 33 3 2 2 2 6" xfId="19848" xr:uid="{00000000-0005-0000-0000-00008B4D0000}"/>
    <cellStyle name="Normal 2 33 3 2 2 2 7" xfId="19849" xr:uid="{00000000-0005-0000-0000-00008C4D0000}"/>
    <cellStyle name="Normal 2 33 3 2 2 2 8" xfId="19850" xr:uid="{00000000-0005-0000-0000-00008D4D0000}"/>
    <cellStyle name="Normal 2 33 3 2 2 2 9" xfId="19851" xr:uid="{00000000-0005-0000-0000-00008E4D0000}"/>
    <cellStyle name="Normal 2 33 3 2 2 3" xfId="19852" xr:uid="{00000000-0005-0000-0000-00008F4D0000}"/>
    <cellStyle name="Normal 2 33 3 2 2 3 2" xfId="19853" xr:uid="{00000000-0005-0000-0000-0000904D0000}"/>
    <cellStyle name="Normal 2 33 3 2 2 3 2 2" xfId="19854" xr:uid="{00000000-0005-0000-0000-0000914D0000}"/>
    <cellStyle name="Normal 2 33 3 2 2 3 2 3" xfId="19855" xr:uid="{00000000-0005-0000-0000-0000924D0000}"/>
    <cellStyle name="Normal 2 33 3 2 2 3 2 4" xfId="19856" xr:uid="{00000000-0005-0000-0000-0000934D0000}"/>
    <cellStyle name="Normal 2 33 3 2 2 3 2 5" xfId="19857" xr:uid="{00000000-0005-0000-0000-0000944D0000}"/>
    <cellStyle name="Normal 2 33 3 2 2 3 2 6" xfId="19858" xr:uid="{00000000-0005-0000-0000-0000954D0000}"/>
    <cellStyle name="Normal 2 33 3 2 2 3 3" xfId="19859" xr:uid="{00000000-0005-0000-0000-0000964D0000}"/>
    <cellStyle name="Normal 2 33 3 2 2 3 4" xfId="19860" xr:uid="{00000000-0005-0000-0000-0000974D0000}"/>
    <cellStyle name="Normal 2 33 3 2 2 3 5" xfId="19861" xr:uid="{00000000-0005-0000-0000-0000984D0000}"/>
    <cellStyle name="Normal 2 33 3 2 2 3 6" xfId="19862" xr:uid="{00000000-0005-0000-0000-0000994D0000}"/>
    <cellStyle name="Normal 2 33 3 2 2 4" xfId="19863" xr:uid="{00000000-0005-0000-0000-00009A4D0000}"/>
    <cellStyle name="Normal 2 33 3 2 2 5" xfId="19864" xr:uid="{00000000-0005-0000-0000-00009B4D0000}"/>
    <cellStyle name="Normal 2 33 3 2 2 6" xfId="19865" xr:uid="{00000000-0005-0000-0000-00009C4D0000}"/>
    <cellStyle name="Normal 2 33 3 2 2 7" xfId="19866" xr:uid="{00000000-0005-0000-0000-00009D4D0000}"/>
    <cellStyle name="Normal 2 33 3 2 2 8" xfId="19867" xr:uid="{00000000-0005-0000-0000-00009E4D0000}"/>
    <cellStyle name="Normal 2 33 3 2 2 9" xfId="19868" xr:uid="{00000000-0005-0000-0000-00009F4D0000}"/>
    <cellStyle name="Normal 2 33 3 2 3" xfId="19869" xr:uid="{00000000-0005-0000-0000-0000A04D0000}"/>
    <cellStyle name="Normal 2 33 3 2 4" xfId="19870" xr:uid="{00000000-0005-0000-0000-0000A14D0000}"/>
    <cellStyle name="Normal 2 33 3 2 5" xfId="19871" xr:uid="{00000000-0005-0000-0000-0000A24D0000}"/>
    <cellStyle name="Normal 2 33 3 2 5 2" xfId="19872" xr:uid="{00000000-0005-0000-0000-0000A34D0000}"/>
    <cellStyle name="Normal 2 33 3 2 5 2 2" xfId="19873" xr:uid="{00000000-0005-0000-0000-0000A44D0000}"/>
    <cellStyle name="Normal 2 33 3 2 5 2 3" xfId="19874" xr:uid="{00000000-0005-0000-0000-0000A54D0000}"/>
    <cellStyle name="Normal 2 33 3 2 5 2 4" xfId="19875" xr:uid="{00000000-0005-0000-0000-0000A64D0000}"/>
    <cellStyle name="Normal 2 33 3 2 5 2 5" xfId="19876" xr:uid="{00000000-0005-0000-0000-0000A74D0000}"/>
    <cellStyle name="Normal 2 33 3 2 5 2 6" xfId="19877" xr:uid="{00000000-0005-0000-0000-0000A84D0000}"/>
    <cellStyle name="Normal 2 33 3 2 5 3" xfId="19878" xr:uid="{00000000-0005-0000-0000-0000A94D0000}"/>
    <cellStyle name="Normal 2 33 3 2 5 4" xfId="19879" xr:uid="{00000000-0005-0000-0000-0000AA4D0000}"/>
    <cellStyle name="Normal 2 33 3 2 5 5" xfId="19880" xr:uid="{00000000-0005-0000-0000-0000AB4D0000}"/>
    <cellStyle name="Normal 2 33 3 2 5 6" xfId="19881" xr:uid="{00000000-0005-0000-0000-0000AC4D0000}"/>
    <cellStyle name="Normal 2 33 3 2 6" xfId="19882" xr:uid="{00000000-0005-0000-0000-0000AD4D0000}"/>
    <cellStyle name="Normal 2 33 3 2 7" xfId="19883" xr:uid="{00000000-0005-0000-0000-0000AE4D0000}"/>
    <cellStyle name="Normal 2 33 3 2 8" xfId="19884" xr:uid="{00000000-0005-0000-0000-0000AF4D0000}"/>
    <cellStyle name="Normal 2 33 3 2 9" xfId="19885" xr:uid="{00000000-0005-0000-0000-0000B04D0000}"/>
    <cellStyle name="Normal 2 33 3 3" xfId="19886" xr:uid="{00000000-0005-0000-0000-0000B14D0000}"/>
    <cellStyle name="Normal 2 33 3 3 2" xfId="19887" xr:uid="{00000000-0005-0000-0000-0000B24D0000}"/>
    <cellStyle name="Normal 2 33 3 3 2 2" xfId="19888" xr:uid="{00000000-0005-0000-0000-0000B34D0000}"/>
    <cellStyle name="Normal 2 33 3 3 2 2 2" xfId="19889" xr:uid="{00000000-0005-0000-0000-0000B44D0000}"/>
    <cellStyle name="Normal 2 33 3 3 2 2 2 2" xfId="19890" xr:uid="{00000000-0005-0000-0000-0000B54D0000}"/>
    <cellStyle name="Normal 2 33 3 3 2 2 2 3" xfId="19891" xr:uid="{00000000-0005-0000-0000-0000B64D0000}"/>
    <cellStyle name="Normal 2 33 3 3 2 2 2 4" xfId="19892" xr:uid="{00000000-0005-0000-0000-0000B74D0000}"/>
    <cellStyle name="Normal 2 33 3 3 2 2 2 5" xfId="19893" xr:uid="{00000000-0005-0000-0000-0000B84D0000}"/>
    <cellStyle name="Normal 2 33 3 3 2 2 2 6" xfId="19894" xr:uid="{00000000-0005-0000-0000-0000B94D0000}"/>
    <cellStyle name="Normal 2 33 3 3 2 2 3" xfId="19895" xr:uid="{00000000-0005-0000-0000-0000BA4D0000}"/>
    <cellStyle name="Normal 2 33 3 3 2 2 4" xfId="19896" xr:uid="{00000000-0005-0000-0000-0000BB4D0000}"/>
    <cellStyle name="Normal 2 33 3 3 2 2 5" xfId="19897" xr:uid="{00000000-0005-0000-0000-0000BC4D0000}"/>
    <cellStyle name="Normal 2 33 3 3 2 2 6" xfId="19898" xr:uid="{00000000-0005-0000-0000-0000BD4D0000}"/>
    <cellStyle name="Normal 2 33 3 3 2 3" xfId="19899" xr:uid="{00000000-0005-0000-0000-0000BE4D0000}"/>
    <cellStyle name="Normal 2 33 3 3 2 4" xfId="19900" xr:uid="{00000000-0005-0000-0000-0000BF4D0000}"/>
    <cellStyle name="Normal 2 33 3 3 2 5" xfId="19901" xr:uid="{00000000-0005-0000-0000-0000C04D0000}"/>
    <cellStyle name="Normal 2 33 3 3 2 6" xfId="19902" xr:uid="{00000000-0005-0000-0000-0000C14D0000}"/>
    <cellStyle name="Normal 2 33 3 3 2 7" xfId="19903" xr:uid="{00000000-0005-0000-0000-0000C24D0000}"/>
    <cellStyle name="Normal 2 33 3 3 2 8" xfId="19904" xr:uid="{00000000-0005-0000-0000-0000C34D0000}"/>
    <cellStyle name="Normal 2 33 3 3 2 9" xfId="19905" xr:uid="{00000000-0005-0000-0000-0000C44D0000}"/>
    <cellStyle name="Normal 2 33 3 3 3" xfId="19906" xr:uid="{00000000-0005-0000-0000-0000C54D0000}"/>
    <cellStyle name="Normal 2 33 3 3 3 2" xfId="19907" xr:uid="{00000000-0005-0000-0000-0000C64D0000}"/>
    <cellStyle name="Normal 2 33 3 3 3 2 2" xfId="19908" xr:uid="{00000000-0005-0000-0000-0000C74D0000}"/>
    <cellStyle name="Normal 2 33 3 3 3 2 3" xfId="19909" xr:uid="{00000000-0005-0000-0000-0000C84D0000}"/>
    <cellStyle name="Normal 2 33 3 3 3 2 4" xfId="19910" xr:uid="{00000000-0005-0000-0000-0000C94D0000}"/>
    <cellStyle name="Normal 2 33 3 3 3 2 5" xfId="19911" xr:uid="{00000000-0005-0000-0000-0000CA4D0000}"/>
    <cellStyle name="Normal 2 33 3 3 3 2 6" xfId="19912" xr:uid="{00000000-0005-0000-0000-0000CB4D0000}"/>
    <cellStyle name="Normal 2 33 3 3 3 3" xfId="19913" xr:uid="{00000000-0005-0000-0000-0000CC4D0000}"/>
    <cellStyle name="Normal 2 33 3 3 3 4" xfId="19914" xr:uid="{00000000-0005-0000-0000-0000CD4D0000}"/>
    <cellStyle name="Normal 2 33 3 3 3 5" xfId="19915" xr:uid="{00000000-0005-0000-0000-0000CE4D0000}"/>
    <cellStyle name="Normal 2 33 3 3 3 6" xfId="19916" xr:uid="{00000000-0005-0000-0000-0000CF4D0000}"/>
    <cellStyle name="Normal 2 33 3 3 4" xfId="19917" xr:uid="{00000000-0005-0000-0000-0000D04D0000}"/>
    <cellStyle name="Normal 2 33 3 3 5" xfId="19918" xr:uid="{00000000-0005-0000-0000-0000D14D0000}"/>
    <cellStyle name="Normal 2 33 3 3 6" xfId="19919" xr:uid="{00000000-0005-0000-0000-0000D24D0000}"/>
    <cellStyle name="Normal 2 33 3 3 7" xfId="19920" xr:uid="{00000000-0005-0000-0000-0000D34D0000}"/>
    <cellStyle name="Normal 2 33 3 3 8" xfId="19921" xr:uid="{00000000-0005-0000-0000-0000D44D0000}"/>
    <cellStyle name="Normal 2 33 3 3 9" xfId="19922" xr:uid="{00000000-0005-0000-0000-0000D54D0000}"/>
    <cellStyle name="Normal 2 33 3 4" xfId="19923" xr:uid="{00000000-0005-0000-0000-0000D64D0000}"/>
    <cellStyle name="Normal 2 33 3 5" xfId="19924" xr:uid="{00000000-0005-0000-0000-0000D74D0000}"/>
    <cellStyle name="Normal 2 33 3 5 2" xfId="19925" xr:uid="{00000000-0005-0000-0000-0000D84D0000}"/>
    <cellStyle name="Normal 2 33 3 5 2 2" xfId="19926" xr:uid="{00000000-0005-0000-0000-0000D94D0000}"/>
    <cellStyle name="Normal 2 33 3 5 2 3" xfId="19927" xr:uid="{00000000-0005-0000-0000-0000DA4D0000}"/>
    <cellStyle name="Normal 2 33 3 5 2 4" xfId="19928" xr:uid="{00000000-0005-0000-0000-0000DB4D0000}"/>
    <cellStyle name="Normal 2 33 3 5 2 5" xfId="19929" xr:uid="{00000000-0005-0000-0000-0000DC4D0000}"/>
    <cellStyle name="Normal 2 33 3 5 2 6" xfId="19930" xr:uid="{00000000-0005-0000-0000-0000DD4D0000}"/>
    <cellStyle name="Normal 2 33 3 5 3" xfId="19931" xr:uid="{00000000-0005-0000-0000-0000DE4D0000}"/>
    <cellStyle name="Normal 2 33 3 5 4" xfId="19932" xr:uid="{00000000-0005-0000-0000-0000DF4D0000}"/>
    <cellStyle name="Normal 2 33 3 5 5" xfId="19933" xr:uid="{00000000-0005-0000-0000-0000E04D0000}"/>
    <cellStyle name="Normal 2 33 3 5 6" xfId="19934" xr:uid="{00000000-0005-0000-0000-0000E14D0000}"/>
    <cellStyle name="Normal 2 33 3 6" xfId="19935" xr:uid="{00000000-0005-0000-0000-0000E24D0000}"/>
    <cellStyle name="Normal 2 33 3 7" xfId="19936" xr:uid="{00000000-0005-0000-0000-0000E34D0000}"/>
    <cellStyle name="Normal 2 33 3 8" xfId="19937" xr:uid="{00000000-0005-0000-0000-0000E44D0000}"/>
    <cellStyle name="Normal 2 33 3 9" xfId="19938" xr:uid="{00000000-0005-0000-0000-0000E54D0000}"/>
    <cellStyle name="Normal 2 33 4" xfId="19939" xr:uid="{00000000-0005-0000-0000-0000E64D0000}"/>
    <cellStyle name="Normal 2 33 5" xfId="19940" xr:uid="{00000000-0005-0000-0000-0000E74D0000}"/>
    <cellStyle name="Normal 2 33 5 2" xfId="19941" xr:uid="{00000000-0005-0000-0000-0000E84D0000}"/>
    <cellStyle name="Normal 2 33 5 2 2" xfId="19942" xr:uid="{00000000-0005-0000-0000-0000E94D0000}"/>
    <cellStyle name="Normal 2 33 5 2 2 2" xfId="19943" xr:uid="{00000000-0005-0000-0000-0000EA4D0000}"/>
    <cellStyle name="Normal 2 33 5 2 2 2 2" xfId="19944" xr:uid="{00000000-0005-0000-0000-0000EB4D0000}"/>
    <cellStyle name="Normal 2 33 5 2 2 2 3" xfId="19945" xr:uid="{00000000-0005-0000-0000-0000EC4D0000}"/>
    <cellStyle name="Normal 2 33 5 2 2 2 4" xfId="19946" xr:uid="{00000000-0005-0000-0000-0000ED4D0000}"/>
    <cellStyle name="Normal 2 33 5 2 2 2 5" xfId="19947" xr:uid="{00000000-0005-0000-0000-0000EE4D0000}"/>
    <cellStyle name="Normal 2 33 5 2 2 2 6" xfId="19948" xr:uid="{00000000-0005-0000-0000-0000EF4D0000}"/>
    <cellStyle name="Normal 2 33 5 2 2 3" xfId="19949" xr:uid="{00000000-0005-0000-0000-0000F04D0000}"/>
    <cellStyle name="Normal 2 33 5 2 2 4" xfId="19950" xr:uid="{00000000-0005-0000-0000-0000F14D0000}"/>
    <cellStyle name="Normal 2 33 5 2 2 5" xfId="19951" xr:uid="{00000000-0005-0000-0000-0000F24D0000}"/>
    <cellStyle name="Normal 2 33 5 2 2 6" xfId="19952" xr:uid="{00000000-0005-0000-0000-0000F34D0000}"/>
    <cellStyle name="Normal 2 33 5 2 3" xfId="19953" xr:uid="{00000000-0005-0000-0000-0000F44D0000}"/>
    <cellStyle name="Normal 2 33 5 2 4" xfId="19954" xr:uid="{00000000-0005-0000-0000-0000F54D0000}"/>
    <cellStyle name="Normal 2 33 5 2 5" xfId="19955" xr:uid="{00000000-0005-0000-0000-0000F64D0000}"/>
    <cellStyle name="Normal 2 33 5 2 6" xfId="19956" xr:uid="{00000000-0005-0000-0000-0000F74D0000}"/>
    <cellStyle name="Normal 2 33 5 2 7" xfId="19957" xr:uid="{00000000-0005-0000-0000-0000F84D0000}"/>
    <cellStyle name="Normal 2 33 5 2 8" xfId="19958" xr:uid="{00000000-0005-0000-0000-0000F94D0000}"/>
    <cellStyle name="Normal 2 33 5 2 9" xfId="19959" xr:uid="{00000000-0005-0000-0000-0000FA4D0000}"/>
    <cellStyle name="Normal 2 33 5 3" xfId="19960" xr:uid="{00000000-0005-0000-0000-0000FB4D0000}"/>
    <cellStyle name="Normal 2 33 5 3 2" xfId="19961" xr:uid="{00000000-0005-0000-0000-0000FC4D0000}"/>
    <cellStyle name="Normal 2 33 5 3 2 2" xfId="19962" xr:uid="{00000000-0005-0000-0000-0000FD4D0000}"/>
    <cellStyle name="Normal 2 33 5 3 2 3" xfId="19963" xr:uid="{00000000-0005-0000-0000-0000FE4D0000}"/>
    <cellStyle name="Normal 2 33 5 3 2 4" xfId="19964" xr:uid="{00000000-0005-0000-0000-0000FF4D0000}"/>
    <cellStyle name="Normal 2 33 5 3 2 5" xfId="19965" xr:uid="{00000000-0005-0000-0000-0000004E0000}"/>
    <cellStyle name="Normal 2 33 5 3 2 6" xfId="19966" xr:uid="{00000000-0005-0000-0000-0000014E0000}"/>
    <cellStyle name="Normal 2 33 5 3 3" xfId="19967" xr:uid="{00000000-0005-0000-0000-0000024E0000}"/>
    <cellStyle name="Normal 2 33 5 3 4" xfId="19968" xr:uid="{00000000-0005-0000-0000-0000034E0000}"/>
    <cellStyle name="Normal 2 33 5 3 5" xfId="19969" xr:uid="{00000000-0005-0000-0000-0000044E0000}"/>
    <cellStyle name="Normal 2 33 5 3 6" xfId="19970" xr:uid="{00000000-0005-0000-0000-0000054E0000}"/>
    <cellStyle name="Normal 2 33 5 4" xfId="19971" xr:uid="{00000000-0005-0000-0000-0000064E0000}"/>
    <cellStyle name="Normal 2 33 5 5" xfId="19972" xr:uid="{00000000-0005-0000-0000-0000074E0000}"/>
    <cellStyle name="Normal 2 33 5 6" xfId="19973" xr:uid="{00000000-0005-0000-0000-0000084E0000}"/>
    <cellStyle name="Normal 2 33 5 7" xfId="19974" xr:uid="{00000000-0005-0000-0000-0000094E0000}"/>
    <cellStyle name="Normal 2 33 5 8" xfId="19975" xr:uid="{00000000-0005-0000-0000-00000A4E0000}"/>
    <cellStyle name="Normal 2 33 5 9" xfId="19976" xr:uid="{00000000-0005-0000-0000-00000B4E0000}"/>
    <cellStyle name="Normal 2 33 6" xfId="19977" xr:uid="{00000000-0005-0000-0000-00000C4E0000}"/>
    <cellStyle name="Normal 2 33 7" xfId="19978" xr:uid="{00000000-0005-0000-0000-00000D4E0000}"/>
    <cellStyle name="Normal 2 33 8" xfId="19979" xr:uid="{00000000-0005-0000-0000-00000E4E0000}"/>
    <cellStyle name="Normal 2 33 8 2" xfId="19980" xr:uid="{00000000-0005-0000-0000-00000F4E0000}"/>
    <cellStyle name="Normal 2 33 8 2 2" xfId="19981" xr:uid="{00000000-0005-0000-0000-0000104E0000}"/>
    <cellStyle name="Normal 2 33 8 2 3" xfId="19982" xr:uid="{00000000-0005-0000-0000-0000114E0000}"/>
    <cellStyle name="Normal 2 33 8 2 4" xfId="19983" xr:uid="{00000000-0005-0000-0000-0000124E0000}"/>
    <cellStyle name="Normal 2 33 8 2 5" xfId="19984" xr:uid="{00000000-0005-0000-0000-0000134E0000}"/>
    <cellStyle name="Normal 2 33 8 2 6" xfId="19985" xr:uid="{00000000-0005-0000-0000-0000144E0000}"/>
    <cellStyle name="Normal 2 33 8 3" xfId="19986" xr:uid="{00000000-0005-0000-0000-0000154E0000}"/>
    <cellStyle name="Normal 2 33 8 4" xfId="19987" xr:uid="{00000000-0005-0000-0000-0000164E0000}"/>
    <cellStyle name="Normal 2 33 8 5" xfId="19988" xr:uid="{00000000-0005-0000-0000-0000174E0000}"/>
    <cellStyle name="Normal 2 33 8 6" xfId="19989" xr:uid="{00000000-0005-0000-0000-0000184E0000}"/>
    <cellStyle name="Normal 2 33 9" xfId="19990" xr:uid="{00000000-0005-0000-0000-0000194E0000}"/>
    <cellStyle name="Normal 2 34" xfId="19991" xr:uid="{00000000-0005-0000-0000-00001A4E0000}"/>
    <cellStyle name="Normal 2 34 2" xfId="19992" xr:uid="{00000000-0005-0000-0000-00001B4E0000}"/>
    <cellStyle name="Normal 2 35" xfId="19993" xr:uid="{00000000-0005-0000-0000-00001C4E0000}"/>
    <cellStyle name="Normal 2 35 2" xfId="19994" xr:uid="{00000000-0005-0000-0000-00001D4E0000}"/>
    <cellStyle name="Normal 2 36" xfId="19995" xr:uid="{00000000-0005-0000-0000-00001E4E0000}"/>
    <cellStyle name="Normal 2 36 10" xfId="19996" xr:uid="{00000000-0005-0000-0000-00001F4E0000}"/>
    <cellStyle name="Normal 2 36 11" xfId="19997" xr:uid="{00000000-0005-0000-0000-0000204E0000}"/>
    <cellStyle name="Normal 2 36 12" xfId="19998" xr:uid="{00000000-0005-0000-0000-0000214E0000}"/>
    <cellStyle name="Normal 2 36 13" xfId="19999" xr:uid="{00000000-0005-0000-0000-0000224E0000}"/>
    <cellStyle name="Normal 2 36 2" xfId="20000" xr:uid="{00000000-0005-0000-0000-0000234E0000}"/>
    <cellStyle name="Normal 2 36 2 10" xfId="20001" xr:uid="{00000000-0005-0000-0000-0000244E0000}"/>
    <cellStyle name="Normal 2 36 2 11" xfId="20002" xr:uid="{00000000-0005-0000-0000-0000254E0000}"/>
    <cellStyle name="Normal 2 36 2 12" xfId="20003" xr:uid="{00000000-0005-0000-0000-0000264E0000}"/>
    <cellStyle name="Normal 2 36 2 2" xfId="20004" xr:uid="{00000000-0005-0000-0000-0000274E0000}"/>
    <cellStyle name="Normal 2 36 2 2 2" xfId="20005" xr:uid="{00000000-0005-0000-0000-0000284E0000}"/>
    <cellStyle name="Normal 2 36 2 2 2 2" xfId="20006" xr:uid="{00000000-0005-0000-0000-0000294E0000}"/>
    <cellStyle name="Normal 2 36 2 2 2 2 2" xfId="20007" xr:uid="{00000000-0005-0000-0000-00002A4E0000}"/>
    <cellStyle name="Normal 2 36 2 2 2 2 2 2" xfId="20008" xr:uid="{00000000-0005-0000-0000-00002B4E0000}"/>
    <cellStyle name="Normal 2 36 2 2 2 2 2 3" xfId="20009" xr:uid="{00000000-0005-0000-0000-00002C4E0000}"/>
    <cellStyle name="Normal 2 36 2 2 2 2 2 4" xfId="20010" xr:uid="{00000000-0005-0000-0000-00002D4E0000}"/>
    <cellStyle name="Normal 2 36 2 2 2 2 2 5" xfId="20011" xr:uid="{00000000-0005-0000-0000-00002E4E0000}"/>
    <cellStyle name="Normal 2 36 2 2 2 2 2 6" xfId="20012" xr:uid="{00000000-0005-0000-0000-00002F4E0000}"/>
    <cellStyle name="Normal 2 36 2 2 2 2 3" xfId="20013" xr:uid="{00000000-0005-0000-0000-0000304E0000}"/>
    <cellStyle name="Normal 2 36 2 2 2 2 4" xfId="20014" xr:uid="{00000000-0005-0000-0000-0000314E0000}"/>
    <cellStyle name="Normal 2 36 2 2 2 2 5" xfId="20015" xr:uid="{00000000-0005-0000-0000-0000324E0000}"/>
    <cellStyle name="Normal 2 36 2 2 2 2 6" xfId="20016" xr:uid="{00000000-0005-0000-0000-0000334E0000}"/>
    <cellStyle name="Normal 2 36 2 2 2 3" xfId="20017" xr:uid="{00000000-0005-0000-0000-0000344E0000}"/>
    <cellStyle name="Normal 2 36 2 2 2 4" xfId="20018" xr:uid="{00000000-0005-0000-0000-0000354E0000}"/>
    <cellStyle name="Normal 2 36 2 2 2 5" xfId="20019" xr:uid="{00000000-0005-0000-0000-0000364E0000}"/>
    <cellStyle name="Normal 2 36 2 2 2 6" xfId="20020" xr:uid="{00000000-0005-0000-0000-0000374E0000}"/>
    <cellStyle name="Normal 2 36 2 2 2 7" xfId="20021" xr:uid="{00000000-0005-0000-0000-0000384E0000}"/>
    <cellStyle name="Normal 2 36 2 2 2 8" xfId="20022" xr:uid="{00000000-0005-0000-0000-0000394E0000}"/>
    <cellStyle name="Normal 2 36 2 2 2 9" xfId="20023" xr:uid="{00000000-0005-0000-0000-00003A4E0000}"/>
    <cellStyle name="Normal 2 36 2 2 3" xfId="20024" xr:uid="{00000000-0005-0000-0000-00003B4E0000}"/>
    <cellStyle name="Normal 2 36 2 2 3 2" xfId="20025" xr:uid="{00000000-0005-0000-0000-00003C4E0000}"/>
    <cellStyle name="Normal 2 36 2 2 3 2 2" xfId="20026" xr:uid="{00000000-0005-0000-0000-00003D4E0000}"/>
    <cellStyle name="Normal 2 36 2 2 3 2 3" xfId="20027" xr:uid="{00000000-0005-0000-0000-00003E4E0000}"/>
    <cellStyle name="Normal 2 36 2 2 3 2 4" xfId="20028" xr:uid="{00000000-0005-0000-0000-00003F4E0000}"/>
    <cellStyle name="Normal 2 36 2 2 3 2 5" xfId="20029" xr:uid="{00000000-0005-0000-0000-0000404E0000}"/>
    <cellStyle name="Normal 2 36 2 2 3 2 6" xfId="20030" xr:uid="{00000000-0005-0000-0000-0000414E0000}"/>
    <cellStyle name="Normal 2 36 2 2 3 3" xfId="20031" xr:uid="{00000000-0005-0000-0000-0000424E0000}"/>
    <cellStyle name="Normal 2 36 2 2 3 4" xfId="20032" xr:uid="{00000000-0005-0000-0000-0000434E0000}"/>
    <cellStyle name="Normal 2 36 2 2 3 5" xfId="20033" xr:uid="{00000000-0005-0000-0000-0000444E0000}"/>
    <cellStyle name="Normal 2 36 2 2 3 6" xfId="20034" xr:uid="{00000000-0005-0000-0000-0000454E0000}"/>
    <cellStyle name="Normal 2 36 2 2 4" xfId="20035" xr:uid="{00000000-0005-0000-0000-0000464E0000}"/>
    <cellStyle name="Normal 2 36 2 2 5" xfId="20036" xr:uid="{00000000-0005-0000-0000-0000474E0000}"/>
    <cellStyle name="Normal 2 36 2 2 6" xfId="20037" xr:uid="{00000000-0005-0000-0000-0000484E0000}"/>
    <cellStyle name="Normal 2 36 2 2 7" xfId="20038" xr:uid="{00000000-0005-0000-0000-0000494E0000}"/>
    <cellStyle name="Normal 2 36 2 2 8" xfId="20039" xr:uid="{00000000-0005-0000-0000-00004A4E0000}"/>
    <cellStyle name="Normal 2 36 2 2 9" xfId="20040" xr:uid="{00000000-0005-0000-0000-00004B4E0000}"/>
    <cellStyle name="Normal 2 36 2 3" xfId="20041" xr:uid="{00000000-0005-0000-0000-00004C4E0000}"/>
    <cellStyle name="Normal 2 36 2 4" xfId="20042" xr:uid="{00000000-0005-0000-0000-00004D4E0000}"/>
    <cellStyle name="Normal 2 36 2 5" xfId="20043" xr:uid="{00000000-0005-0000-0000-00004E4E0000}"/>
    <cellStyle name="Normal 2 36 2 5 2" xfId="20044" xr:uid="{00000000-0005-0000-0000-00004F4E0000}"/>
    <cellStyle name="Normal 2 36 2 5 2 2" xfId="20045" xr:uid="{00000000-0005-0000-0000-0000504E0000}"/>
    <cellStyle name="Normal 2 36 2 5 2 3" xfId="20046" xr:uid="{00000000-0005-0000-0000-0000514E0000}"/>
    <cellStyle name="Normal 2 36 2 5 2 4" xfId="20047" xr:uid="{00000000-0005-0000-0000-0000524E0000}"/>
    <cellStyle name="Normal 2 36 2 5 2 5" xfId="20048" xr:uid="{00000000-0005-0000-0000-0000534E0000}"/>
    <cellStyle name="Normal 2 36 2 5 2 6" xfId="20049" xr:uid="{00000000-0005-0000-0000-0000544E0000}"/>
    <cellStyle name="Normal 2 36 2 5 3" xfId="20050" xr:uid="{00000000-0005-0000-0000-0000554E0000}"/>
    <cellStyle name="Normal 2 36 2 5 4" xfId="20051" xr:uid="{00000000-0005-0000-0000-0000564E0000}"/>
    <cellStyle name="Normal 2 36 2 5 5" xfId="20052" xr:uid="{00000000-0005-0000-0000-0000574E0000}"/>
    <cellStyle name="Normal 2 36 2 5 6" xfId="20053" xr:uid="{00000000-0005-0000-0000-0000584E0000}"/>
    <cellStyle name="Normal 2 36 2 6" xfId="20054" xr:uid="{00000000-0005-0000-0000-0000594E0000}"/>
    <cellStyle name="Normal 2 36 2 7" xfId="20055" xr:uid="{00000000-0005-0000-0000-00005A4E0000}"/>
    <cellStyle name="Normal 2 36 2 8" xfId="20056" xr:uid="{00000000-0005-0000-0000-00005B4E0000}"/>
    <cellStyle name="Normal 2 36 2 9" xfId="20057" xr:uid="{00000000-0005-0000-0000-00005C4E0000}"/>
    <cellStyle name="Normal 2 36 3" xfId="20058" xr:uid="{00000000-0005-0000-0000-00005D4E0000}"/>
    <cellStyle name="Normal 2 36 3 2" xfId="20059" xr:uid="{00000000-0005-0000-0000-00005E4E0000}"/>
    <cellStyle name="Normal 2 36 3 2 2" xfId="20060" xr:uid="{00000000-0005-0000-0000-00005F4E0000}"/>
    <cellStyle name="Normal 2 36 3 2 2 2" xfId="20061" xr:uid="{00000000-0005-0000-0000-0000604E0000}"/>
    <cellStyle name="Normal 2 36 3 2 2 2 2" xfId="20062" xr:uid="{00000000-0005-0000-0000-0000614E0000}"/>
    <cellStyle name="Normal 2 36 3 2 2 2 3" xfId="20063" xr:uid="{00000000-0005-0000-0000-0000624E0000}"/>
    <cellStyle name="Normal 2 36 3 2 2 2 4" xfId="20064" xr:uid="{00000000-0005-0000-0000-0000634E0000}"/>
    <cellStyle name="Normal 2 36 3 2 2 2 5" xfId="20065" xr:uid="{00000000-0005-0000-0000-0000644E0000}"/>
    <cellStyle name="Normal 2 36 3 2 2 2 6" xfId="20066" xr:uid="{00000000-0005-0000-0000-0000654E0000}"/>
    <cellStyle name="Normal 2 36 3 2 2 3" xfId="20067" xr:uid="{00000000-0005-0000-0000-0000664E0000}"/>
    <cellStyle name="Normal 2 36 3 2 2 4" xfId="20068" xr:uid="{00000000-0005-0000-0000-0000674E0000}"/>
    <cellStyle name="Normal 2 36 3 2 2 5" xfId="20069" xr:uid="{00000000-0005-0000-0000-0000684E0000}"/>
    <cellStyle name="Normal 2 36 3 2 2 6" xfId="20070" xr:uid="{00000000-0005-0000-0000-0000694E0000}"/>
    <cellStyle name="Normal 2 36 3 2 3" xfId="20071" xr:uid="{00000000-0005-0000-0000-00006A4E0000}"/>
    <cellStyle name="Normal 2 36 3 2 4" xfId="20072" xr:uid="{00000000-0005-0000-0000-00006B4E0000}"/>
    <cellStyle name="Normal 2 36 3 2 5" xfId="20073" xr:uid="{00000000-0005-0000-0000-00006C4E0000}"/>
    <cellStyle name="Normal 2 36 3 2 6" xfId="20074" xr:uid="{00000000-0005-0000-0000-00006D4E0000}"/>
    <cellStyle name="Normal 2 36 3 2 7" xfId="20075" xr:uid="{00000000-0005-0000-0000-00006E4E0000}"/>
    <cellStyle name="Normal 2 36 3 2 8" xfId="20076" xr:uid="{00000000-0005-0000-0000-00006F4E0000}"/>
    <cellStyle name="Normal 2 36 3 2 9" xfId="20077" xr:uid="{00000000-0005-0000-0000-0000704E0000}"/>
    <cellStyle name="Normal 2 36 3 3" xfId="20078" xr:uid="{00000000-0005-0000-0000-0000714E0000}"/>
    <cellStyle name="Normal 2 36 3 3 2" xfId="20079" xr:uid="{00000000-0005-0000-0000-0000724E0000}"/>
    <cellStyle name="Normal 2 36 3 3 2 2" xfId="20080" xr:uid="{00000000-0005-0000-0000-0000734E0000}"/>
    <cellStyle name="Normal 2 36 3 3 2 3" xfId="20081" xr:uid="{00000000-0005-0000-0000-0000744E0000}"/>
    <cellStyle name="Normal 2 36 3 3 2 4" xfId="20082" xr:uid="{00000000-0005-0000-0000-0000754E0000}"/>
    <cellStyle name="Normal 2 36 3 3 2 5" xfId="20083" xr:uid="{00000000-0005-0000-0000-0000764E0000}"/>
    <cellStyle name="Normal 2 36 3 3 2 6" xfId="20084" xr:uid="{00000000-0005-0000-0000-0000774E0000}"/>
    <cellStyle name="Normal 2 36 3 3 3" xfId="20085" xr:uid="{00000000-0005-0000-0000-0000784E0000}"/>
    <cellStyle name="Normal 2 36 3 3 4" xfId="20086" xr:uid="{00000000-0005-0000-0000-0000794E0000}"/>
    <cellStyle name="Normal 2 36 3 3 5" xfId="20087" xr:uid="{00000000-0005-0000-0000-00007A4E0000}"/>
    <cellStyle name="Normal 2 36 3 3 6" xfId="20088" xr:uid="{00000000-0005-0000-0000-00007B4E0000}"/>
    <cellStyle name="Normal 2 36 3 4" xfId="20089" xr:uid="{00000000-0005-0000-0000-00007C4E0000}"/>
    <cellStyle name="Normal 2 36 3 5" xfId="20090" xr:uid="{00000000-0005-0000-0000-00007D4E0000}"/>
    <cellStyle name="Normal 2 36 3 6" xfId="20091" xr:uid="{00000000-0005-0000-0000-00007E4E0000}"/>
    <cellStyle name="Normal 2 36 3 7" xfId="20092" xr:uid="{00000000-0005-0000-0000-00007F4E0000}"/>
    <cellStyle name="Normal 2 36 3 8" xfId="20093" xr:uid="{00000000-0005-0000-0000-0000804E0000}"/>
    <cellStyle name="Normal 2 36 3 9" xfId="20094" xr:uid="{00000000-0005-0000-0000-0000814E0000}"/>
    <cellStyle name="Normal 2 36 4" xfId="20095" xr:uid="{00000000-0005-0000-0000-0000824E0000}"/>
    <cellStyle name="Normal 2 36 5" xfId="20096" xr:uid="{00000000-0005-0000-0000-0000834E0000}"/>
    <cellStyle name="Normal 2 36 5 2" xfId="20097" xr:uid="{00000000-0005-0000-0000-0000844E0000}"/>
    <cellStyle name="Normal 2 36 5 2 2" xfId="20098" xr:uid="{00000000-0005-0000-0000-0000854E0000}"/>
    <cellStyle name="Normal 2 36 5 2 3" xfId="20099" xr:uid="{00000000-0005-0000-0000-0000864E0000}"/>
    <cellStyle name="Normal 2 36 5 2 4" xfId="20100" xr:uid="{00000000-0005-0000-0000-0000874E0000}"/>
    <cellStyle name="Normal 2 36 5 2 5" xfId="20101" xr:uid="{00000000-0005-0000-0000-0000884E0000}"/>
    <cellStyle name="Normal 2 36 5 2 6" xfId="20102" xr:uid="{00000000-0005-0000-0000-0000894E0000}"/>
    <cellStyle name="Normal 2 36 5 3" xfId="20103" xr:uid="{00000000-0005-0000-0000-00008A4E0000}"/>
    <cellStyle name="Normal 2 36 5 4" xfId="20104" xr:uid="{00000000-0005-0000-0000-00008B4E0000}"/>
    <cellStyle name="Normal 2 36 5 5" xfId="20105" xr:uid="{00000000-0005-0000-0000-00008C4E0000}"/>
    <cellStyle name="Normal 2 36 5 6" xfId="20106" xr:uid="{00000000-0005-0000-0000-00008D4E0000}"/>
    <cellStyle name="Normal 2 36 6" xfId="20107" xr:uid="{00000000-0005-0000-0000-00008E4E0000}"/>
    <cellStyle name="Normal 2 36 7" xfId="20108" xr:uid="{00000000-0005-0000-0000-00008F4E0000}"/>
    <cellStyle name="Normal 2 36 8" xfId="20109" xr:uid="{00000000-0005-0000-0000-0000904E0000}"/>
    <cellStyle name="Normal 2 36 9" xfId="20110" xr:uid="{00000000-0005-0000-0000-0000914E0000}"/>
    <cellStyle name="Normal 2 37" xfId="20111" xr:uid="{00000000-0005-0000-0000-0000924E0000}"/>
    <cellStyle name="Normal 2 37 2" xfId="20112" xr:uid="{00000000-0005-0000-0000-0000934E0000}"/>
    <cellStyle name="Normal 2 38" xfId="20113" xr:uid="{00000000-0005-0000-0000-0000944E0000}"/>
    <cellStyle name="Normal 2 38 2" xfId="20114" xr:uid="{00000000-0005-0000-0000-0000954E0000}"/>
    <cellStyle name="Normal 2 39" xfId="20115" xr:uid="{00000000-0005-0000-0000-0000964E0000}"/>
    <cellStyle name="Normal 2 39 10" xfId="20116" xr:uid="{00000000-0005-0000-0000-0000974E0000}"/>
    <cellStyle name="Normal 2 39 2" xfId="20117" xr:uid="{00000000-0005-0000-0000-0000984E0000}"/>
    <cellStyle name="Normal 2 39 2 10" xfId="20118" xr:uid="{00000000-0005-0000-0000-0000994E0000}"/>
    <cellStyle name="Normal 2 39 2 2" xfId="20119" xr:uid="{00000000-0005-0000-0000-00009A4E0000}"/>
    <cellStyle name="Normal 2 39 2 2 2" xfId="20120" xr:uid="{00000000-0005-0000-0000-00009B4E0000}"/>
    <cellStyle name="Normal 2 39 2 2 2 2" xfId="20121" xr:uid="{00000000-0005-0000-0000-00009C4E0000}"/>
    <cellStyle name="Normal 2 39 2 2 2 3" xfId="20122" xr:uid="{00000000-0005-0000-0000-00009D4E0000}"/>
    <cellStyle name="Normal 2 39 2 2 2 4" xfId="20123" xr:uid="{00000000-0005-0000-0000-00009E4E0000}"/>
    <cellStyle name="Normal 2 39 2 2 2 5" xfId="20124" xr:uid="{00000000-0005-0000-0000-00009F4E0000}"/>
    <cellStyle name="Normal 2 39 2 2 2 6" xfId="20125" xr:uid="{00000000-0005-0000-0000-0000A04E0000}"/>
    <cellStyle name="Normal 2 39 2 2 2 7" xfId="20126" xr:uid="{00000000-0005-0000-0000-0000A14E0000}"/>
    <cellStyle name="Normal 2 39 2 2 3" xfId="20127" xr:uid="{00000000-0005-0000-0000-0000A24E0000}"/>
    <cellStyle name="Normal 2 39 2 2 4" xfId="20128" xr:uid="{00000000-0005-0000-0000-0000A34E0000}"/>
    <cellStyle name="Normal 2 39 2 2 5" xfId="20129" xr:uid="{00000000-0005-0000-0000-0000A44E0000}"/>
    <cellStyle name="Normal 2 39 2 2 6" xfId="20130" xr:uid="{00000000-0005-0000-0000-0000A54E0000}"/>
    <cellStyle name="Normal 2 39 2 2 7" xfId="20131" xr:uid="{00000000-0005-0000-0000-0000A64E0000}"/>
    <cellStyle name="Normal 2 39 2 3" xfId="20132" xr:uid="{00000000-0005-0000-0000-0000A74E0000}"/>
    <cellStyle name="Normal 2 39 2 4" xfId="20133" xr:uid="{00000000-0005-0000-0000-0000A84E0000}"/>
    <cellStyle name="Normal 2 39 2 5" xfId="20134" xr:uid="{00000000-0005-0000-0000-0000A94E0000}"/>
    <cellStyle name="Normal 2 39 2 6" xfId="20135" xr:uid="{00000000-0005-0000-0000-0000AA4E0000}"/>
    <cellStyle name="Normal 2 39 2 7" xfId="20136" xr:uid="{00000000-0005-0000-0000-0000AB4E0000}"/>
    <cellStyle name="Normal 2 39 2 8" xfId="20137" xr:uid="{00000000-0005-0000-0000-0000AC4E0000}"/>
    <cellStyle name="Normal 2 39 2 9" xfId="20138" xr:uid="{00000000-0005-0000-0000-0000AD4E0000}"/>
    <cellStyle name="Normal 2 39 3" xfId="20139" xr:uid="{00000000-0005-0000-0000-0000AE4E0000}"/>
    <cellStyle name="Normal 2 39 3 2" xfId="20140" xr:uid="{00000000-0005-0000-0000-0000AF4E0000}"/>
    <cellStyle name="Normal 2 39 3 2 2" xfId="20141" xr:uid="{00000000-0005-0000-0000-0000B04E0000}"/>
    <cellStyle name="Normal 2 39 3 2 3" xfId="20142" xr:uid="{00000000-0005-0000-0000-0000B14E0000}"/>
    <cellStyle name="Normal 2 39 3 2 4" xfId="20143" xr:uid="{00000000-0005-0000-0000-0000B24E0000}"/>
    <cellStyle name="Normal 2 39 3 2 5" xfId="20144" xr:uid="{00000000-0005-0000-0000-0000B34E0000}"/>
    <cellStyle name="Normal 2 39 3 2 6" xfId="20145" xr:uid="{00000000-0005-0000-0000-0000B44E0000}"/>
    <cellStyle name="Normal 2 39 3 3" xfId="20146" xr:uid="{00000000-0005-0000-0000-0000B54E0000}"/>
    <cellStyle name="Normal 2 39 3 4" xfId="20147" xr:uid="{00000000-0005-0000-0000-0000B64E0000}"/>
    <cellStyle name="Normal 2 39 3 5" xfId="20148" xr:uid="{00000000-0005-0000-0000-0000B74E0000}"/>
    <cellStyle name="Normal 2 39 3 6" xfId="20149" xr:uid="{00000000-0005-0000-0000-0000B84E0000}"/>
    <cellStyle name="Normal 2 39 3 7" xfId="20150" xr:uid="{00000000-0005-0000-0000-0000B94E0000}"/>
    <cellStyle name="Normal 2 39 4" xfId="20151" xr:uid="{00000000-0005-0000-0000-0000BA4E0000}"/>
    <cellStyle name="Normal 2 39 5" xfId="20152" xr:uid="{00000000-0005-0000-0000-0000BB4E0000}"/>
    <cellStyle name="Normal 2 39 6" xfId="20153" xr:uid="{00000000-0005-0000-0000-0000BC4E0000}"/>
    <cellStyle name="Normal 2 39 7" xfId="20154" xr:uid="{00000000-0005-0000-0000-0000BD4E0000}"/>
    <cellStyle name="Normal 2 39 8" xfId="20155" xr:uid="{00000000-0005-0000-0000-0000BE4E0000}"/>
    <cellStyle name="Normal 2 39 9" xfId="20156" xr:uid="{00000000-0005-0000-0000-0000BF4E0000}"/>
    <cellStyle name="Normal 2 4" xfId="20157" xr:uid="{00000000-0005-0000-0000-0000C04E0000}"/>
    <cellStyle name="Normal 2 4 10" xfId="20158" xr:uid="{00000000-0005-0000-0000-0000C14E0000}"/>
    <cellStyle name="Normal 2 4 11" xfId="20159" xr:uid="{00000000-0005-0000-0000-0000C24E0000}"/>
    <cellStyle name="Normal 2 4 12" xfId="20160" xr:uid="{00000000-0005-0000-0000-0000C34E0000}"/>
    <cellStyle name="Normal 2 4 12 2" xfId="20161" xr:uid="{00000000-0005-0000-0000-0000C44E0000}"/>
    <cellStyle name="Normal 2 4 12 2 2" xfId="20162" xr:uid="{00000000-0005-0000-0000-0000C54E0000}"/>
    <cellStyle name="Normal 2 4 12 2 3" xfId="20163" xr:uid="{00000000-0005-0000-0000-0000C64E0000}"/>
    <cellStyle name="Normal 2 4 12 2 4" xfId="20164" xr:uid="{00000000-0005-0000-0000-0000C74E0000}"/>
    <cellStyle name="Normal 2 4 12 2 5" xfId="20165" xr:uid="{00000000-0005-0000-0000-0000C84E0000}"/>
    <cellStyle name="Normal 2 4 12 2 6" xfId="20166" xr:uid="{00000000-0005-0000-0000-0000C94E0000}"/>
    <cellStyle name="Normal 2 4 12 2 7" xfId="20167" xr:uid="{00000000-0005-0000-0000-0000CA4E0000}"/>
    <cellStyle name="Normal 2 4 12 2 8" xfId="20168" xr:uid="{00000000-0005-0000-0000-0000CB4E0000}"/>
    <cellStyle name="Normal 2 4 12 2 9" xfId="20169" xr:uid="{00000000-0005-0000-0000-0000CC4E0000}"/>
    <cellStyle name="Normal 2 4 12 3" xfId="20170" xr:uid="{00000000-0005-0000-0000-0000CD4E0000}"/>
    <cellStyle name="Normal 2 4 12 4" xfId="20171" xr:uid="{00000000-0005-0000-0000-0000CE4E0000}"/>
    <cellStyle name="Normal 2 4 12 5" xfId="20172" xr:uid="{00000000-0005-0000-0000-0000CF4E0000}"/>
    <cellStyle name="Normal 2 4 12 6" xfId="20173" xr:uid="{00000000-0005-0000-0000-0000D04E0000}"/>
    <cellStyle name="Normal 2 4 12 7" xfId="20174" xr:uid="{00000000-0005-0000-0000-0000D14E0000}"/>
    <cellStyle name="Normal 2 4 12 8" xfId="20175" xr:uid="{00000000-0005-0000-0000-0000D24E0000}"/>
    <cellStyle name="Normal 2 4 12 9" xfId="20176" xr:uid="{00000000-0005-0000-0000-0000D34E0000}"/>
    <cellStyle name="Normal 2 4 13" xfId="20177" xr:uid="{00000000-0005-0000-0000-0000D44E0000}"/>
    <cellStyle name="Normal 2 4 14" xfId="20178" xr:uid="{00000000-0005-0000-0000-0000D54E0000}"/>
    <cellStyle name="Normal 2 4 15" xfId="20179" xr:uid="{00000000-0005-0000-0000-0000D64E0000}"/>
    <cellStyle name="Normal 2 4 16" xfId="20180" xr:uid="{00000000-0005-0000-0000-0000D74E0000}"/>
    <cellStyle name="Normal 2 4 17" xfId="20181" xr:uid="{00000000-0005-0000-0000-0000D84E0000}"/>
    <cellStyle name="Normal 2 4 18" xfId="20182" xr:uid="{00000000-0005-0000-0000-0000D94E0000}"/>
    <cellStyle name="Normal 2 4 19" xfId="20183" xr:uid="{00000000-0005-0000-0000-0000DA4E0000}"/>
    <cellStyle name="Normal 2 4 2" xfId="20184" xr:uid="{00000000-0005-0000-0000-0000DB4E0000}"/>
    <cellStyle name="Normal 2 4 2 10" xfId="20185" xr:uid="{00000000-0005-0000-0000-0000DC4E0000}"/>
    <cellStyle name="Normal 2 4 2 11" xfId="20186" xr:uid="{00000000-0005-0000-0000-0000DD4E0000}"/>
    <cellStyle name="Normal 2 4 2 12" xfId="20187" xr:uid="{00000000-0005-0000-0000-0000DE4E0000}"/>
    <cellStyle name="Normal 2 4 2 12 2" xfId="20188" xr:uid="{00000000-0005-0000-0000-0000DF4E0000}"/>
    <cellStyle name="Normal 2 4 2 12 2 2" xfId="20189" xr:uid="{00000000-0005-0000-0000-0000E04E0000}"/>
    <cellStyle name="Normal 2 4 2 12 2 3" xfId="20190" xr:uid="{00000000-0005-0000-0000-0000E14E0000}"/>
    <cellStyle name="Normal 2 4 2 12 2 4" xfId="20191" xr:uid="{00000000-0005-0000-0000-0000E24E0000}"/>
    <cellStyle name="Normal 2 4 2 12 2 5" xfId="20192" xr:uid="{00000000-0005-0000-0000-0000E34E0000}"/>
    <cellStyle name="Normal 2 4 2 12 2 6" xfId="20193" xr:uid="{00000000-0005-0000-0000-0000E44E0000}"/>
    <cellStyle name="Normal 2 4 2 12 2 7" xfId="20194" xr:uid="{00000000-0005-0000-0000-0000E54E0000}"/>
    <cellStyle name="Normal 2 4 2 12 2 8" xfId="20195" xr:uid="{00000000-0005-0000-0000-0000E64E0000}"/>
    <cellStyle name="Normal 2 4 2 12 2 9" xfId="20196" xr:uid="{00000000-0005-0000-0000-0000E74E0000}"/>
    <cellStyle name="Normal 2 4 2 12 3" xfId="20197" xr:uid="{00000000-0005-0000-0000-0000E84E0000}"/>
    <cellStyle name="Normal 2 4 2 12 4" xfId="20198" xr:uid="{00000000-0005-0000-0000-0000E94E0000}"/>
    <cellStyle name="Normal 2 4 2 12 5" xfId="20199" xr:uid="{00000000-0005-0000-0000-0000EA4E0000}"/>
    <cellStyle name="Normal 2 4 2 12 6" xfId="20200" xr:uid="{00000000-0005-0000-0000-0000EB4E0000}"/>
    <cellStyle name="Normal 2 4 2 12 7" xfId="20201" xr:uid="{00000000-0005-0000-0000-0000EC4E0000}"/>
    <cellStyle name="Normal 2 4 2 12 8" xfId="20202" xr:uid="{00000000-0005-0000-0000-0000ED4E0000}"/>
    <cellStyle name="Normal 2 4 2 12 9" xfId="20203" xr:uid="{00000000-0005-0000-0000-0000EE4E0000}"/>
    <cellStyle name="Normal 2 4 2 13" xfId="20204" xr:uid="{00000000-0005-0000-0000-0000EF4E0000}"/>
    <cellStyle name="Normal 2 4 2 14" xfId="20205" xr:uid="{00000000-0005-0000-0000-0000F04E0000}"/>
    <cellStyle name="Normal 2 4 2 15" xfId="20206" xr:uid="{00000000-0005-0000-0000-0000F14E0000}"/>
    <cellStyle name="Normal 2 4 2 16" xfId="20207" xr:uid="{00000000-0005-0000-0000-0000F24E0000}"/>
    <cellStyle name="Normal 2 4 2 17" xfId="20208" xr:uid="{00000000-0005-0000-0000-0000F34E0000}"/>
    <cellStyle name="Normal 2 4 2 18" xfId="20209" xr:uid="{00000000-0005-0000-0000-0000F44E0000}"/>
    <cellStyle name="Normal 2 4 2 19" xfId="20210" xr:uid="{00000000-0005-0000-0000-0000F54E0000}"/>
    <cellStyle name="Normal 2 4 2 2" xfId="20211" xr:uid="{00000000-0005-0000-0000-0000F64E0000}"/>
    <cellStyle name="Normal 2 4 2 2 10" xfId="20212" xr:uid="{00000000-0005-0000-0000-0000F74E0000}"/>
    <cellStyle name="Normal 2 4 2 2 11" xfId="20213" xr:uid="{00000000-0005-0000-0000-0000F84E0000}"/>
    <cellStyle name="Normal 2 4 2 2 12" xfId="20214" xr:uid="{00000000-0005-0000-0000-0000F94E0000}"/>
    <cellStyle name="Normal 2 4 2 2 13" xfId="20215" xr:uid="{00000000-0005-0000-0000-0000FA4E0000}"/>
    <cellStyle name="Normal 2 4 2 2 14" xfId="20216" xr:uid="{00000000-0005-0000-0000-0000FB4E0000}"/>
    <cellStyle name="Normal 2 4 2 2 15" xfId="20217" xr:uid="{00000000-0005-0000-0000-0000FC4E0000}"/>
    <cellStyle name="Normal 2 4 2 2 16" xfId="20218" xr:uid="{00000000-0005-0000-0000-0000FD4E0000}"/>
    <cellStyle name="Normal 2 4 2 2 17" xfId="20219" xr:uid="{00000000-0005-0000-0000-0000FE4E0000}"/>
    <cellStyle name="Normal 2 4 2 2 18" xfId="20220" xr:uid="{00000000-0005-0000-0000-0000FF4E0000}"/>
    <cellStyle name="Normal 2 4 2 2 18 2" xfId="20221" xr:uid="{00000000-0005-0000-0000-0000004F0000}"/>
    <cellStyle name="Normal 2 4 2 2 18 2 2" xfId="20222" xr:uid="{00000000-0005-0000-0000-0000014F0000}"/>
    <cellStyle name="Normal 2 4 2 2 18 2 2 2" xfId="20223" xr:uid="{00000000-0005-0000-0000-0000024F0000}"/>
    <cellStyle name="Normal 2 4 2 2 18 3" xfId="20224" xr:uid="{00000000-0005-0000-0000-0000034F0000}"/>
    <cellStyle name="Normal 2 4 2 2 18 4" xfId="20225" xr:uid="{00000000-0005-0000-0000-0000044F0000}"/>
    <cellStyle name="Normal 2 4 2 2 18 5" xfId="20226" xr:uid="{00000000-0005-0000-0000-0000054F0000}"/>
    <cellStyle name="Normal 2 4 2 2 18 6" xfId="20227" xr:uid="{00000000-0005-0000-0000-0000064F0000}"/>
    <cellStyle name="Normal 2 4 2 2 19" xfId="20228" xr:uid="{00000000-0005-0000-0000-0000074F0000}"/>
    <cellStyle name="Normal 2 4 2 2 19 2" xfId="20229" xr:uid="{00000000-0005-0000-0000-0000084F0000}"/>
    <cellStyle name="Normal 2 4 2 2 19 2 2" xfId="20230" xr:uid="{00000000-0005-0000-0000-0000094F0000}"/>
    <cellStyle name="Normal 2 4 2 2 2" xfId="20231" xr:uid="{00000000-0005-0000-0000-00000A4F0000}"/>
    <cellStyle name="Normal 2 4 2 2 2 10" xfId="20232" xr:uid="{00000000-0005-0000-0000-00000B4F0000}"/>
    <cellStyle name="Normal 2 4 2 2 2 11" xfId="20233" xr:uid="{00000000-0005-0000-0000-00000C4F0000}"/>
    <cellStyle name="Normal 2 4 2 2 2 12" xfId="20234" xr:uid="{00000000-0005-0000-0000-00000D4F0000}"/>
    <cellStyle name="Normal 2 4 2 2 2 13" xfId="20235" xr:uid="{00000000-0005-0000-0000-00000E4F0000}"/>
    <cellStyle name="Normal 2 4 2 2 2 14" xfId="20236" xr:uid="{00000000-0005-0000-0000-00000F4F0000}"/>
    <cellStyle name="Normal 2 4 2 2 2 15" xfId="20237" xr:uid="{00000000-0005-0000-0000-0000104F0000}"/>
    <cellStyle name="Normal 2 4 2 2 2 16" xfId="20238" xr:uid="{00000000-0005-0000-0000-0000114F0000}"/>
    <cellStyle name="Normal 2 4 2 2 2 17" xfId="20239" xr:uid="{00000000-0005-0000-0000-0000124F0000}"/>
    <cellStyle name="Normal 2 4 2 2 2 18" xfId="20240" xr:uid="{00000000-0005-0000-0000-0000134F0000}"/>
    <cellStyle name="Normal 2 4 2 2 2 18 2" xfId="20241" xr:uid="{00000000-0005-0000-0000-0000144F0000}"/>
    <cellStyle name="Normal 2 4 2 2 2 18 2 2" xfId="20242" xr:uid="{00000000-0005-0000-0000-0000154F0000}"/>
    <cellStyle name="Normal 2 4 2 2 2 18 2 2 2" xfId="20243" xr:uid="{00000000-0005-0000-0000-0000164F0000}"/>
    <cellStyle name="Normal 2 4 2 2 2 18 3" xfId="20244" xr:uid="{00000000-0005-0000-0000-0000174F0000}"/>
    <cellStyle name="Normal 2 4 2 2 2 18 4" xfId="20245" xr:uid="{00000000-0005-0000-0000-0000184F0000}"/>
    <cellStyle name="Normal 2 4 2 2 2 18 5" xfId="20246" xr:uid="{00000000-0005-0000-0000-0000194F0000}"/>
    <cellStyle name="Normal 2 4 2 2 2 18 6" xfId="20247" xr:uid="{00000000-0005-0000-0000-00001A4F0000}"/>
    <cellStyle name="Normal 2 4 2 2 2 19" xfId="20248" xr:uid="{00000000-0005-0000-0000-00001B4F0000}"/>
    <cellStyle name="Normal 2 4 2 2 2 19 2" xfId="20249" xr:uid="{00000000-0005-0000-0000-00001C4F0000}"/>
    <cellStyle name="Normal 2 4 2 2 2 19 2 2" xfId="20250" xr:uid="{00000000-0005-0000-0000-00001D4F0000}"/>
    <cellStyle name="Normal 2 4 2 2 2 2" xfId="20251" xr:uid="{00000000-0005-0000-0000-00001E4F0000}"/>
    <cellStyle name="Normal 2 4 2 2 2 2 10" xfId="20252" xr:uid="{00000000-0005-0000-0000-00001F4F0000}"/>
    <cellStyle name="Normal 2 4 2 2 2 2 10 2" xfId="20253" xr:uid="{00000000-0005-0000-0000-0000204F0000}"/>
    <cellStyle name="Normal 2 4 2 2 2 2 10 2 2" xfId="20254" xr:uid="{00000000-0005-0000-0000-0000214F0000}"/>
    <cellStyle name="Normal 2 4 2 2 2 2 10 2 2 2" xfId="20255" xr:uid="{00000000-0005-0000-0000-0000224F0000}"/>
    <cellStyle name="Normal 2 4 2 2 2 2 10 3" xfId="20256" xr:uid="{00000000-0005-0000-0000-0000234F0000}"/>
    <cellStyle name="Normal 2 4 2 2 2 2 10 4" xfId="20257" xr:uid="{00000000-0005-0000-0000-0000244F0000}"/>
    <cellStyle name="Normal 2 4 2 2 2 2 10 5" xfId="20258" xr:uid="{00000000-0005-0000-0000-0000254F0000}"/>
    <cellStyle name="Normal 2 4 2 2 2 2 10 6" xfId="20259" xr:uid="{00000000-0005-0000-0000-0000264F0000}"/>
    <cellStyle name="Normal 2 4 2 2 2 2 11" xfId="20260" xr:uid="{00000000-0005-0000-0000-0000274F0000}"/>
    <cellStyle name="Normal 2 4 2 2 2 2 11 2" xfId="20261" xr:uid="{00000000-0005-0000-0000-0000284F0000}"/>
    <cellStyle name="Normal 2 4 2 2 2 2 11 2 2" xfId="20262" xr:uid="{00000000-0005-0000-0000-0000294F0000}"/>
    <cellStyle name="Normal 2 4 2 2 2 2 12" xfId="20263" xr:uid="{00000000-0005-0000-0000-00002A4F0000}"/>
    <cellStyle name="Normal 2 4 2 2 2 2 13" xfId="20264" xr:uid="{00000000-0005-0000-0000-00002B4F0000}"/>
    <cellStyle name="Normal 2 4 2 2 2 2 14" xfId="20265" xr:uid="{00000000-0005-0000-0000-00002C4F0000}"/>
    <cellStyle name="Normal 2 4 2 2 2 2 2" xfId="20266" xr:uid="{00000000-0005-0000-0000-00002D4F0000}"/>
    <cellStyle name="Normal 2 4 2 2 2 2 2 10" xfId="20267" xr:uid="{00000000-0005-0000-0000-00002E4F0000}"/>
    <cellStyle name="Normal 2 4 2 2 2 2 2 10 2" xfId="20268" xr:uid="{00000000-0005-0000-0000-00002F4F0000}"/>
    <cellStyle name="Normal 2 4 2 2 2 2 2 10 2 2" xfId="20269" xr:uid="{00000000-0005-0000-0000-0000304F0000}"/>
    <cellStyle name="Normal 2 4 2 2 2 2 2 10 2 2 2" xfId="20270" xr:uid="{00000000-0005-0000-0000-0000314F0000}"/>
    <cellStyle name="Normal 2 4 2 2 2 2 2 10 3" xfId="20271" xr:uid="{00000000-0005-0000-0000-0000324F0000}"/>
    <cellStyle name="Normal 2 4 2 2 2 2 2 10 4" xfId="20272" xr:uid="{00000000-0005-0000-0000-0000334F0000}"/>
    <cellStyle name="Normal 2 4 2 2 2 2 2 10 5" xfId="20273" xr:uid="{00000000-0005-0000-0000-0000344F0000}"/>
    <cellStyle name="Normal 2 4 2 2 2 2 2 10 6" xfId="20274" xr:uid="{00000000-0005-0000-0000-0000354F0000}"/>
    <cellStyle name="Normal 2 4 2 2 2 2 2 11" xfId="20275" xr:uid="{00000000-0005-0000-0000-0000364F0000}"/>
    <cellStyle name="Normal 2 4 2 2 2 2 2 11 2" xfId="20276" xr:uid="{00000000-0005-0000-0000-0000374F0000}"/>
    <cellStyle name="Normal 2 4 2 2 2 2 2 11 2 2" xfId="20277" xr:uid="{00000000-0005-0000-0000-0000384F0000}"/>
    <cellStyle name="Normal 2 4 2 2 2 2 2 12" xfId="20278" xr:uid="{00000000-0005-0000-0000-0000394F0000}"/>
    <cellStyle name="Normal 2 4 2 2 2 2 2 13" xfId="20279" xr:uid="{00000000-0005-0000-0000-00003A4F0000}"/>
    <cellStyle name="Normal 2 4 2 2 2 2 2 14" xfId="20280" xr:uid="{00000000-0005-0000-0000-00003B4F0000}"/>
    <cellStyle name="Normal 2 4 2 2 2 2 2 2" xfId="20281" xr:uid="{00000000-0005-0000-0000-00003C4F0000}"/>
    <cellStyle name="Normal 2 4 2 2 2 2 2 2 2" xfId="20282" xr:uid="{00000000-0005-0000-0000-00003D4F0000}"/>
    <cellStyle name="Normal 2 4 2 2 2 2 2 2 2 2" xfId="20283" xr:uid="{00000000-0005-0000-0000-00003E4F0000}"/>
    <cellStyle name="Normal 2 4 2 2 2 2 2 2 2 2 2" xfId="20284" xr:uid="{00000000-0005-0000-0000-00003F4F0000}"/>
    <cellStyle name="Normal 2 4 2 2 2 2 2 2 2 2 2 2" xfId="20285" xr:uid="{00000000-0005-0000-0000-0000404F0000}"/>
    <cellStyle name="Normal 2 4 2 2 2 2 2 2 2 3" xfId="20286" xr:uid="{00000000-0005-0000-0000-0000414F0000}"/>
    <cellStyle name="Normal 2 4 2 2 2 2 2 2 2 4" xfId="20287" xr:uid="{00000000-0005-0000-0000-0000424F0000}"/>
    <cellStyle name="Normal 2 4 2 2 2 2 2 2 2 5" xfId="20288" xr:uid="{00000000-0005-0000-0000-0000434F0000}"/>
    <cellStyle name="Normal 2 4 2 2 2 2 2 2 2 6" xfId="20289" xr:uid="{00000000-0005-0000-0000-0000444F0000}"/>
    <cellStyle name="Normal 2 4 2 2 2 2 2 2 3" xfId="20290" xr:uid="{00000000-0005-0000-0000-0000454F0000}"/>
    <cellStyle name="Normal 2 4 2 2 2 2 2 2 4" xfId="20291" xr:uid="{00000000-0005-0000-0000-0000464F0000}"/>
    <cellStyle name="Normal 2 4 2 2 2 2 2 2 4 2" xfId="20292" xr:uid="{00000000-0005-0000-0000-0000474F0000}"/>
    <cellStyle name="Normal 2 4 2 2 2 2 2 2 4 2 2" xfId="20293" xr:uid="{00000000-0005-0000-0000-0000484F0000}"/>
    <cellStyle name="Normal 2 4 2 2 2 2 2 2 5" xfId="20294" xr:uid="{00000000-0005-0000-0000-0000494F0000}"/>
    <cellStyle name="Normal 2 4 2 2 2 2 2 2 6" xfId="20295" xr:uid="{00000000-0005-0000-0000-00004A4F0000}"/>
    <cellStyle name="Normal 2 4 2 2 2 2 2 2 7" xfId="20296" xr:uid="{00000000-0005-0000-0000-00004B4F0000}"/>
    <cellStyle name="Normal 2 4 2 2 2 2 2 3" xfId="20297" xr:uid="{00000000-0005-0000-0000-00004C4F0000}"/>
    <cellStyle name="Normal 2 4 2 2 2 2 2 4" xfId="20298" xr:uid="{00000000-0005-0000-0000-00004D4F0000}"/>
    <cellStyle name="Normal 2 4 2 2 2 2 2 5" xfId="20299" xr:uid="{00000000-0005-0000-0000-00004E4F0000}"/>
    <cellStyle name="Normal 2 4 2 2 2 2 2 6" xfId="20300" xr:uid="{00000000-0005-0000-0000-00004F4F0000}"/>
    <cellStyle name="Normal 2 4 2 2 2 2 2 7" xfId="20301" xr:uid="{00000000-0005-0000-0000-0000504F0000}"/>
    <cellStyle name="Normal 2 4 2 2 2 2 2 8" xfId="20302" xr:uid="{00000000-0005-0000-0000-0000514F0000}"/>
    <cellStyle name="Normal 2 4 2 2 2 2 2 9" xfId="20303" xr:uid="{00000000-0005-0000-0000-0000524F0000}"/>
    <cellStyle name="Normal 2 4 2 2 2 2 3" xfId="20304" xr:uid="{00000000-0005-0000-0000-0000534F0000}"/>
    <cellStyle name="Normal 2 4 2 2 2 2 4" xfId="20305" xr:uid="{00000000-0005-0000-0000-0000544F0000}"/>
    <cellStyle name="Normal 2 4 2 2 2 2 5" xfId="20306" xr:uid="{00000000-0005-0000-0000-0000554F0000}"/>
    <cellStyle name="Normal 2 4 2 2 2 2 6" xfId="20307" xr:uid="{00000000-0005-0000-0000-0000564F0000}"/>
    <cellStyle name="Normal 2 4 2 2 2 2 7" xfId="20308" xr:uid="{00000000-0005-0000-0000-0000574F0000}"/>
    <cellStyle name="Normal 2 4 2 2 2 2 8" xfId="20309" xr:uid="{00000000-0005-0000-0000-0000584F0000}"/>
    <cellStyle name="Normal 2 4 2 2 2 2 9" xfId="20310" xr:uid="{00000000-0005-0000-0000-0000594F0000}"/>
    <cellStyle name="Normal 2 4 2 2 2 20" xfId="20311" xr:uid="{00000000-0005-0000-0000-00005A4F0000}"/>
    <cellStyle name="Normal 2 4 2 2 2 21" xfId="20312" xr:uid="{00000000-0005-0000-0000-00005B4F0000}"/>
    <cellStyle name="Normal 2 4 2 2 2 22" xfId="20313" xr:uid="{00000000-0005-0000-0000-00005C4F0000}"/>
    <cellStyle name="Normal 2 4 2 2 2 3" xfId="20314" xr:uid="{00000000-0005-0000-0000-00005D4F0000}"/>
    <cellStyle name="Normal 2 4 2 2 2 4" xfId="20315" xr:uid="{00000000-0005-0000-0000-00005E4F0000}"/>
    <cellStyle name="Normal 2 4 2 2 2 5" xfId="20316" xr:uid="{00000000-0005-0000-0000-00005F4F0000}"/>
    <cellStyle name="Normal 2 4 2 2 2 6" xfId="20317" xr:uid="{00000000-0005-0000-0000-0000604F0000}"/>
    <cellStyle name="Normal 2 4 2 2 2 7" xfId="20318" xr:uid="{00000000-0005-0000-0000-0000614F0000}"/>
    <cellStyle name="Normal 2 4 2 2 2 8" xfId="20319" xr:uid="{00000000-0005-0000-0000-0000624F0000}"/>
    <cellStyle name="Normal 2 4 2 2 2 9" xfId="20320" xr:uid="{00000000-0005-0000-0000-0000634F0000}"/>
    <cellStyle name="Normal 2 4 2 2 20" xfId="20321" xr:uid="{00000000-0005-0000-0000-0000644F0000}"/>
    <cellStyle name="Normal 2 4 2 2 21" xfId="20322" xr:uid="{00000000-0005-0000-0000-0000654F0000}"/>
    <cellStyle name="Normal 2 4 2 2 22" xfId="20323" xr:uid="{00000000-0005-0000-0000-0000664F0000}"/>
    <cellStyle name="Normal 2 4 2 2 3" xfId="20324" xr:uid="{00000000-0005-0000-0000-0000674F0000}"/>
    <cellStyle name="Normal 2 4 2 2 3 2" xfId="20325" xr:uid="{00000000-0005-0000-0000-0000684F0000}"/>
    <cellStyle name="Normal 2 4 2 2 3 2 2" xfId="20326" xr:uid="{00000000-0005-0000-0000-0000694F0000}"/>
    <cellStyle name="Normal 2 4 2 2 3 2 3" xfId="20327" xr:uid="{00000000-0005-0000-0000-00006A4F0000}"/>
    <cellStyle name="Normal 2 4 2 2 3 2 4" xfId="20328" xr:uid="{00000000-0005-0000-0000-00006B4F0000}"/>
    <cellStyle name="Normal 2 4 2 2 3 2 5" xfId="20329" xr:uid="{00000000-0005-0000-0000-00006C4F0000}"/>
    <cellStyle name="Normal 2 4 2 2 3 2 6" xfId="20330" xr:uid="{00000000-0005-0000-0000-00006D4F0000}"/>
    <cellStyle name="Normal 2 4 2 2 3 2 7" xfId="20331" xr:uid="{00000000-0005-0000-0000-00006E4F0000}"/>
    <cellStyle name="Normal 2 4 2 2 3 2 8" xfId="20332" xr:uid="{00000000-0005-0000-0000-00006F4F0000}"/>
    <cellStyle name="Normal 2 4 2 2 3 2 9" xfId="20333" xr:uid="{00000000-0005-0000-0000-0000704F0000}"/>
    <cellStyle name="Normal 2 4 2 2 3 3" xfId="20334" xr:uid="{00000000-0005-0000-0000-0000714F0000}"/>
    <cellStyle name="Normal 2 4 2 2 3 4" xfId="20335" xr:uid="{00000000-0005-0000-0000-0000724F0000}"/>
    <cellStyle name="Normal 2 4 2 2 3 5" xfId="20336" xr:uid="{00000000-0005-0000-0000-0000734F0000}"/>
    <cellStyle name="Normal 2 4 2 2 3 6" xfId="20337" xr:uid="{00000000-0005-0000-0000-0000744F0000}"/>
    <cellStyle name="Normal 2 4 2 2 3 7" xfId="20338" xr:uid="{00000000-0005-0000-0000-0000754F0000}"/>
    <cellStyle name="Normal 2 4 2 2 3 8" xfId="20339" xr:uid="{00000000-0005-0000-0000-0000764F0000}"/>
    <cellStyle name="Normal 2 4 2 2 3 9" xfId="20340" xr:uid="{00000000-0005-0000-0000-0000774F0000}"/>
    <cellStyle name="Normal 2 4 2 2 4" xfId="20341" xr:uid="{00000000-0005-0000-0000-0000784F0000}"/>
    <cellStyle name="Normal 2 4 2 2 5" xfId="20342" xr:uid="{00000000-0005-0000-0000-0000794F0000}"/>
    <cellStyle name="Normal 2 4 2 2 6" xfId="20343" xr:uid="{00000000-0005-0000-0000-00007A4F0000}"/>
    <cellStyle name="Normal 2 4 2 2 7" xfId="20344" xr:uid="{00000000-0005-0000-0000-00007B4F0000}"/>
    <cellStyle name="Normal 2 4 2 2 8" xfId="20345" xr:uid="{00000000-0005-0000-0000-00007C4F0000}"/>
    <cellStyle name="Normal 2 4 2 2 9" xfId="20346" xr:uid="{00000000-0005-0000-0000-00007D4F0000}"/>
    <cellStyle name="Normal 2 4 2 20" xfId="20347" xr:uid="{00000000-0005-0000-0000-00007E4F0000}"/>
    <cellStyle name="Normal 2 4 2 21" xfId="20348" xr:uid="{00000000-0005-0000-0000-00007F4F0000}"/>
    <cellStyle name="Normal 2 4 2 22" xfId="20349" xr:uid="{00000000-0005-0000-0000-0000804F0000}"/>
    <cellStyle name="Normal 2 4 2 23" xfId="20350" xr:uid="{00000000-0005-0000-0000-0000814F0000}"/>
    <cellStyle name="Normal 2 4 2 24" xfId="20351" xr:uid="{00000000-0005-0000-0000-0000824F0000}"/>
    <cellStyle name="Normal 2 4 2 25" xfId="20352" xr:uid="{00000000-0005-0000-0000-0000834F0000}"/>
    <cellStyle name="Normal 2 4 2 26" xfId="20353" xr:uid="{00000000-0005-0000-0000-0000844F0000}"/>
    <cellStyle name="Normal 2 4 2 27" xfId="20354" xr:uid="{00000000-0005-0000-0000-0000854F0000}"/>
    <cellStyle name="Normal 2 4 2 28" xfId="20355" xr:uid="{00000000-0005-0000-0000-0000864F0000}"/>
    <cellStyle name="Normal 2 4 2 28 2" xfId="20356" xr:uid="{00000000-0005-0000-0000-0000874F0000}"/>
    <cellStyle name="Normal 2 4 2 28 2 2" xfId="20357" xr:uid="{00000000-0005-0000-0000-0000884F0000}"/>
    <cellStyle name="Normal 2 4 2 28 2 2 2" xfId="20358" xr:uid="{00000000-0005-0000-0000-0000894F0000}"/>
    <cellStyle name="Normal 2 4 2 28 3" xfId="20359" xr:uid="{00000000-0005-0000-0000-00008A4F0000}"/>
    <cellStyle name="Normal 2 4 2 28 4" xfId="20360" xr:uid="{00000000-0005-0000-0000-00008B4F0000}"/>
    <cellStyle name="Normal 2 4 2 28 5" xfId="20361" xr:uid="{00000000-0005-0000-0000-00008C4F0000}"/>
    <cellStyle name="Normal 2 4 2 28 6" xfId="20362" xr:uid="{00000000-0005-0000-0000-00008D4F0000}"/>
    <cellStyle name="Normal 2 4 2 29" xfId="20363" xr:uid="{00000000-0005-0000-0000-00008E4F0000}"/>
    <cellStyle name="Normal 2 4 2 29 2" xfId="20364" xr:uid="{00000000-0005-0000-0000-00008F4F0000}"/>
    <cellStyle name="Normal 2 4 2 29 2 2" xfId="20365" xr:uid="{00000000-0005-0000-0000-0000904F0000}"/>
    <cellStyle name="Normal 2 4 2 3" xfId="20366" xr:uid="{00000000-0005-0000-0000-0000914F0000}"/>
    <cellStyle name="Normal 2 4 2 30" xfId="20367" xr:uid="{00000000-0005-0000-0000-0000924F0000}"/>
    <cellStyle name="Normal 2 4 2 31" xfId="20368" xr:uid="{00000000-0005-0000-0000-0000934F0000}"/>
    <cellStyle name="Normal 2 4 2 32" xfId="20369" xr:uid="{00000000-0005-0000-0000-0000944F0000}"/>
    <cellStyle name="Normal 2 4 2 33" xfId="20370" xr:uid="{00000000-0005-0000-0000-0000954F0000}"/>
    <cellStyle name="Normal 2 4 2 4" xfId="20371" xr:uid="{00000000-0005-0000-0000-0000964F0000}"/>
    <cellStyle name="Normal 2 4 2 5" xfId="20372" xr:uid="{00000000-0005-0000-0000-0000974F0000}"/>
    <cellStyle name="Normal 2 4 2 6" xfId="20373" xr:uid="{00000000-0005-0000-0000-0000984F0000}"/>
    <cellStyle name="Normal 2 4 2 7" xfId="20374" xr:uid="{00000000-0005-0000-0000-0000994F0000}"/>
    <cellStyle name="Normal 2 4 2 8" xfId="20375" xr:uid="{00000000-0005-0000-0000-00009A4F0000}"/>
    <cellStyle name="Normal 2 4 2 9" xfId="20376" xr:uid="{00000000-0005-0000-0000-00009B4F0000}"/>
    <cellStyle name="Normal 2 4 20" xfId="20377" xr:uid="{00000000-0005-0000-0000-00009C4F0000}"/>
    <cellStyle name="Normal 2 4 21" xfId="20378" xr:uid="{00000000-0005-0000-0000-00009D4F0000}"/>
    <cellStyle name="Normal 2 4 22" xfId="20379" xr:uid="{00000000-0005-0000-0000-00009E4F0000}"/>
    <cellStyle name="Normal 2 4 23" xfId="20380" xr:uid="{00000000-0005-0000-0000-00009F4F0000}"/>
    <cellStyle name="Normal 2 4 24" xfId="20381" xr:uid="{00000000-0005-0000-0000-0000A04F0000}"/>
    <cellStyle name="Normal 2 4 25" xfId="20382" xr:uid="{00000000-0005-0000-0000-0000A14F0000}"/>
    <cellStyle name="Normal 2 4 26" xfId="20383" xr:uid="{00000000-0005-0000-0000-0000A24F0000}"/>
    <cellStyle name="Normal 2 4 27" xfId="20384" xr:uid="{00000000-0005-0000-0000-0000A34F0000}"/>
    <cellStyle name="Normal 2 4 28" xfId="20385" xr:uid="{00000000-0005-0000-0000-0000A44F0000}"/>
    <cellStyle name="Normal 2 4 28 2" xfId="20386" xr:uid="{00000000-0005-0000-0000-0000A54F0000}"/>
    <cellStyle name="Normal 2 4 28 2 2" xfId="20387" xr:uid="{00000000-0005-0000-0000-0000A64F0000}"/>
    <cellStyle name="Normal 2 4 28 2 2 2" xfId="20388" xr:uid="{00000000-0005-0000-0000-0000A74F0000}"/>
    <cellStyle name="Normal 2 4 28 3" xfId="20389" xr:uid="{00000000-0005-0000-0000-0000A84F0000}"/>
    <cellStyle name="Normal 2 4 28 4" xfId="20390" xr:uid="{00000000-0005-0000-0000-0000A94F0000}"/>
    <cellStyle name="Normal 2 4 28 5" xfId="20391" xr:uid="{00000000-0005-0000-0000-0000AA4F0000}"/>
    <cellStyle name="Normal 2 4 28 6" xfId="20392" xr:uid="{00000000-0005-0000-0000-0000AB4F0000}"/>
    <cellStyle name="Normal 2 4 29" xfId="20393" xr:uid="{00000000-0005-0000-0000-0000AC4F0000}"/>
    <cellStyle name="Normal 2 4 29 2" xfId="20394" xr:uid="{00000000-0005-0000-0000-0000AD4F0000}"/>
    <cellStyle name="Normal 2 4 29 2 2" xfId="20395" xr:uid="{00000000-0005-0000-0000-0000AE4F0000}"/>
    <cellStyle name="Normal 2 4 3" xfId="20396" xr:uid="{00000000-0005-0000-0000-0000AF4F0000}"/>
    <cellStyle name="Normal 2 4 3 10" xfId="20397" xr:uid="{00000000-0005-0000-0000-0000B04F0000}"/>
    <cellStyle name="Normal 2 4 3 11" xfId="20398" xr:uid="{00000000-0005-0000-0000-0000B14F0000}"/>
    <cellStyle name="Normal 2 4 3 12" xfId="20399" xr:uid="{00000000-0005-0000-0000-0000B24F0000}"/>
    <cellStyle name="Normal 2 4 3 13" xfId="20400" xr:uid="{00000000-0005-0000-0000-0000B34F0000}"/>
    <cellStyle name="Normal 2 4 3 14" xfId="20401" xr:uid="{00000000-0005-0000-0000-0000B44F0000}"/>
    <cellStyle name="Normal 2 4 3 15" xfId="20402" xr:uid="{00000000-0005-0000-0000-0000B54F0000}"/>
    <cellStyle name="Normal 2 4 3 16" xfId="20403" xr:uid="{00000000-0005-0000-0000-0000B64F0000}"/>
    <cellStyle name="Normal 2 4 3 17" xfId="20404" xr:uid="{00000000-0005-0000-0000-0000B74F0000}"/>
    <cellStyle name="Normal 2 4 3 2" xfId="20405" xr:uid="{00000000-0005-0000-0000-0000B84F0000}"/>
    <cellStyle name="Normal 2 4 3 2 10" xfId="20406" xr:uid="{00000000-0005-0000-0000-0000B94F0000}"/>
    <cellStyle name="Normal 2 4 3 2 11" xfId="20407" xr:uid="{00000000-0005-0000-0000-0000BA4F0000}"/>
    <cellStyle name="Normal 2 4 3 2 12" xfId="20408" xr:uid="{00000000-0005-0000-0000-0000BB4F0000}"/>
    <cellStyle name="Normal 2 4 3 2 13" xfId="20409" xr:uid="{00000000-0005-0000-0000-0000BC4F0000}"/>
    <cellStyle name="Normal 2 4 3 2 14" xfId="20410" xr:uid="{00000000-0005-0000-0000-0000BD4F0000}"/>
    <cellStyle name="Normal 2 4 3 2 15" xfId="20411" xr:uid="{00000000-0005-0000-0000-0000BE4F0000}"/>
    <cellStyle name="Normal 2 4 3 2 16" xfId="20412" xr:uid="{00000000-0005-0000-0000-0000BF4F0000}"/>
    <cellStyle name="Normal 2 4 3 2 17" xfId="20413" xr:uid="{00000000-0005-0000-0000-0000C04F0000}"/>
    <cellStyle name="Normal 2 4 3 2 2" xfId="20414" xr:uid="{00000000-0005-0000-0000-0000C14F0000}"/>
    <cellStyle name="Normal 2 4 3 2 2 2" xfId="20415" xr:uid="{00000000-0005-0000-0000-0000C24F0000}"/>
    <cellStyle name="Normal 2 4 3 2 2 2 2" xfId="20416" xr:uid="{00000000-0005-0000-0000-0000C34F0000}"/>
    <cellStyle name="Normal 2 4 3 2 2 2 3" xfId="20417" xr:uid="{00000000-0005-0000-0000-0000C44F0000}"/>
    <cellStyle name="Normal 2 4 3 2 2 2 4" xfId="20418" xr:uid="{00000000-0005-0000-0000-0000C54F0000}"/>
    <cellStyle name="Normal 2 4 3 2 2 2 5" xfId="20419" xr:uid="{00000000-0005-0000-0000-0000C64F0000}"/>
    <cellStyle name="Normal 2 4 3 2 2 2 6" xfId="20420" xr:uid="{00000000-0005-0000-0000-0000C74F0000}"/>
    <cellStyle name="Normal 2 4 3 2 2 2 7" xfId="20421" xr:uid="{00000000-0005-0000-0000-0000C84F0000}"/>
    <cellStyle name="Normal 2 4 3 2 2 2 8" xfId="20422" xr:uid="{00000000-0005-0000-0000-0000C94F0000}"/>
    <cellStyle name="Normal 2 4 3 2 2 2 9" xfId="20423" xr:uid="{00000000-0005-0000-0000-0000CA4F0000}"/>
    <cellStyle name="Normal 2 4 3 2 2 3" xfId="20424" xr:uid="{00000000-0005-0000-0000-0000CB4F0000}"/>
    <cellStyle name="Normal 2 4 3 2 2 4" xfId="20425" xr:uid="{00000000-0005-0000-0000-0000CC4F0000}"/>
    <cellStyle name="Normal 2 4 3 2 2 5" xfId="20426" xr:uid="{00000000-0005-0000-0000-0000CD4F0000}"/>
    <cellStyle name="Normal 2 4 3 2 2 6" xfId="20427" xr:uid="{00000000-0005-0000-0000-0000CE4F0000}"/>
    <cellStyle name="Normal 2 4 3 2 2 7" xfId="20428" xr:uid="{00000000-0005-0000-0000-0000CF4F0000}"/>
    <cellStyle name="Normal 2 4 3 2 2 8" xfId="20429" xr:uid="{00000000-0005-0000-0000-0000D04F0000}"/>
    <cellStyle name="Normal 2 4 3 2 2 9" xfId="20430" xr:uid="{00000000-0005-0000-0000-0000D14F0000}"/>
    <cellStyle name="Normal 2 4 3 2 3" xfId="20431" xr:uid="{00000000-0005-0000-0000-0000D24F0000}"/>
    <cellStyle name="Normal 2 4 3 2 4" xfId="20432" xr:uid="{00000000-0005-0000-0000-0000D34F0000}"/>
    <cellStyle name="Normal 2 4 3 2 5" xfId="20433" xr:uid="{00000000-0005-0000-0000-0000D44F0000}"/>
    <cellStyle name="Normal 2 4 3 2 6" xfId="20434" xr:uid="{00000000-0005-0000-0000-0000D54F0000}"/>
    <cellStyle name="Normal 2 4 3 2 7" xfId="20435" xr:uid="{00000000-0005-0000-0000-0000D64F0000}"/>
    <cellStyle name="Normal 2 4 3 2 8" xfId="20436" xr:uid="{00000000-0005-0000-0000-0000D74F0000}"/>
    <cellStyle name="Normal 2 4 3 2 9" xfId="20437" xr:uid="{00000000-0005-0000-0000-0000D84F0000}"/>
    <cellStyle name="Normal 2 4 3 3" xfId="20438" xr:uid="{00000000-0005-0000-0000-0000D94F0000}"/>
    <cellStyle name="Normal 2 4 3 3 2" xfId="20439" xr:uid="{00000000-0005-0000-0000-0000DA4F0000}"/>
    <cellStyle name="Normal 2 4 3 3 2 2" xfId="20440" xr:uid="{00000000-0005-0000-0000-0000DB4F0000}"/>
    <cellStyle name="Normal 2 4 3 3 2 3" xfId="20441" xr:uid="{00000000-0005-0000-0000-0000DC4F0000}"/>
    <cellStyle name="Normal 2 4 3 3 2 4" xfId="20442" xr:uid="{00000000-0005-0000-0000-0000DD4F0000}"/>
    <cellStyle name="Normal 2 4 3 3 2 5" xfId="20443" xr:uid="{00000000-0005-0000-0000-0000DE4F0000}"/>
    <cellStyle name="Normal 2 4 3 3 2 6" xfId="20444" xr:uid="{00000000-0005-0000-0000-0000DF4F0000}"/>
    <cellStyle name="Normal 2 4 3 3 2 7" xfId="20445" xr:uid="{00000000-0005-0000-0000-0000E04F0000}"/>
    <cellStyle name="Normal 2 4 3 3 2 8" xfId="20446" xr:uid="{00000000-0005-0000-0000-0000E14F0000}"/>
    <cellStyle name="Normal 2 4 3 3 2 9" xfId="20447" xr:uid="{00000000-0005-0000-0000-0000E24F0000}"/>
    <cellStyle name="Normal 2 4 3 3 3" xfId="20448" xr:uid="{00000000-0005-0000-0000-0000E34F0000}"/>
    <cellStyle name="Normal 2 4 3 3 4" xfId="20449" xr:uid="{00000000-0005-0000-0000-0000E44F0000}"/>
    <cellStyle name="Normal 2 4 3 3 5" xfId="20450" xr:uid="{00000000-0005-0000-0000-0000E54F0000}"/>
    <cellStyle name="Normal 2 4 3 3 6" xfId="20451" xr:uid="{00000000-0005-0000-0000-0000E64F0000}"/>
    <cellStyle name="Normal 2 4 3 3 7" xfId="20452" xr:uid="{00000000-0005-0000-0000-0000E74F0000}"/>
    <cellStyle name="Normal 2 4 3 3 8" xfId="20453" xr:uid="{00000000-0005-0000-0000-0000E84F0000}"/>
    <cellStyle name="Normal 2 4 3 3 9" xfId="20454" xr:uid="{00000000-0005-0000-0000-0000E94F0000}"/>
    <cellStyle name="Normal 2 4 3 4" xfId="20455" xr:uid="{00000000-0005-0000-0000-0000EA4F0000}"/>
    <cellStyle name="Normal 2 4 3 5" xfId="20456" xr:uid="{00000000-0005-0000-0000-0000EB4F0000}"/>
    <cellStyle name="Normal 2 4 3 6" xfId="20457" xr:uid="{00000000-0005-0000-0000-0000EC4F0000}"/>
    <cellStyle name="Normal 2 4 3 7" xfId="20458" xr:uid="{00000000-0005-0000-0000-0000ED4F0000}"/>
    <cellStyle name="Normal 2 4 3 8" xfId="20459" xr:uid="{00000000-0005-0000-0000-0000EE4F0000}"/>
    <cellStyle name="Normal 2 4 3 9" xfId="20460" xr:uid="{00000000-0005-0000-0000-0000EF4F0000}"/>
    <cellStyle name="Normal 2 4 30" xfId="20461" xr:uid="{00000000-0005-0000-0000-0000F04F0000}"/>
    <cellStyle name="Normal 2 4 31" xfId="20462" xr:uid="{00000000-0005-0000-0000-0000F14F0000}"/>
    <cellStyle name="Normal 2 4 32" xfId="20463" xr:uid="{00000000-0005-0000-0000-0000F24F0000}"/>
    <cellStyle name="Normal 2 4 33" xfId="20464" xr:uid="{00000000-0005-0000-0000-0000F34F0000}"/>
    <cellStyle name="Normal 2 4 34" xfId="20465" xr:uid="{00000000-0005-0000-0000-0000F44F0000}"/>
    <cellStyle name="Normal 2 4 4" xfId="20466" xr:uid="{00000000-0005-0000-0000-0000F54F0000}"/>
    <cellStyle name="Normal 2 4 5" xfId="20467" xr:uid="{00000000-0005-0000-0000-0000F64F0000}"/>
    <cellStyle name="Normal 2 4 6" xfId="20468" xr:uid="{00000000-0005-0000-0000-0000F74F0000}"/>
    <cellStyle name="Normal 2 4 7" xfId="20469" xr:uid="{00000000-0005-0000-0000-0000F84F0000}"/>
    <cellStyle name="Normal 2 4 8" xfId="20470" xr:uid="{00000000-0005-0000-0000-0000F94F0000}"/>
    <cellStyle name="Normal 2 4 9" xfId="20471" xr:uid="{00000000-0005-0000-0000-0000FA4F0000}"/>
    <cellStyle name="Normal 2 40" xfId="20472" xr:uid="{00000000-0005-0000-0000-0000FB4F0000}"/>
    <cellStyle name="Normal 2 40 2" xfId="20473" xr:uid="{00000000-0005-0000-0000-0000FC4F0000}"/>
    <cellStyle name="Normal 2 41" xfId="20474" xr:uid="{00000000-0005-0000-0000-0000FD4F0000}"/>
    <cellStyle name="Normal 2 41 10" xfId="20475" xr:uid="{00000000-0005-0000-0000-0000FE4F0000}"/>
    <cellStyle name="Normal 2 41 11" xfId="20476" xr:uid="{00000000-0005-0000-0000-0000FF4F0000}"/>
    <cellStyle name="Normal 2 41 12" xfId="20477" xr:uid="{00000000-0005-0000-0000-000000500000}"/>
    <cellStyle name="Normal 2 41 13" xfId="20478" xr:uid="{00000000-0005-0000-0000-000001500000}"/>
    <cellStyle name="Normal 2 41 14" xfId="20479" xr:uid="{00000000-0005-0000-0000-000002500000}"/>
    <cellStyle name="Normal 2 41 15" xfId="20480" xr:uid="{00000000-0005-0000-0000-000003500000}"/>
    <cellStyle name="Normal 2 41 16" xfId="20481" xr:uid="{00000000-0005-0000-0000-000004500000}"/>
    <cellStyle name="Normal 2 41 17" xfId="20482" xr:uid="{00000000-0005-0000-0000-000005500000}"/>
    <cellStyle name="Normal 2 41 18" xfId="20483" xr:uid="{00000000-0005-0000-0000-000006500000}"/>
    <cellStyle name="Normal 2 41 2" xfId="20484" xr:uid="{00000000-0005-0000-0000-000007500000}"/>
    <cellStyle name="Normal 2 41 2 10" xfId="20485" xr:uid="{00000000-0005-0000-0000-000008500000}"/>
    <cellStyle name="Normal 2 41 2 11" xfId="20486" xr:uid="{00000000-0005-0000-0000-000009500000}"/>
    <cellStyle name="Normal 2 41 2 12" xfId="20487" xr:uid="{00000000-0005-0000-0000-00000A500000}"/>
    <cellStyle name="Normal 2 41 2 13" xfId="20488" xr:uid="{00000000-0005-0000-0000-00000B500000}"/>
    <cellStyle name="Normal 2 41 2 14" xfId="20489" xr:uid="{00000000-0005-0000-0000-00000C500000}"/>
    <cellStyle name="Normal 2 41 2 15" xfId="20490" xr:uid="{00000000-0005-0000-0000-00000D500000}"/>
    <cellStyle name="Normal 2 41 2 16" xfId="20491" xr:uid="{00000000-0005-0000-0000-00000E500000}"/>
    <cellStyle name="Normal 2 41 2 17" xfId="20492" xr:uid="{00000000-0005-0000-0000-00000F500000}"/>
    <cellStyle name="Normal 2 41 2 2" xfId="20493" xr:uid="{00000000-0005-0000-0000-000010500000}"/>
    <cellStyle name="Normal 2 41 2 2 2" xfId="20494" xr:uid="{00000000-0005-0000-0000-000011500000}"/>
    <cellStyle name="Normal 2 41 2 2 2 2" xfId="20495" xr:uid="{00000000-0005-0000-0000-000012500000}"/>
    <cellStyle name="Normal 2 41 2 2 2 3" xfId="20496" xr:uid="{00000000-0005-0000-0000-000013500000}"/>
    <cellStyle name="Normal 2 41 2 2 2 4" xfId="20497" xr:uid="{00000000-0005-0000-0000-000014500000}"/>
    <cellStyle name="Normal 2 41 2 2 2 5" xfId="20498" xr:uid="{00000000-0005-0000-0000-000015500000}"/>
    <cellStyle name="Normal 2 41 2 2 2 6" xfId="20499" xr:uid="{00000000-0005-0000-0000-000016500000}"/>
    <cellStyle name="Normal 2 41 2 2 2 7" xfId="20500" xr:uid="{00000000-0005-0000-0000-000017500000}"/>
    <cellStyle name="Normal 2 41 2 2 2 8" xfId="20501" xr:uid="{00000000-0005-0000-0000-000018500000}"/>
    <cellStyle name="Normal 2 41 2 2 2 9" xfId="20502" xr:uid="{00000000-0005-0000-0000-000019500000}"/>
    <cellStyle name="Normal 2 41 2 2 3" xfId="20503" xr:uid="{00000000-0005-0000-0000-00001A500000}"/>
    <cellStyle name="Normal 2 41 2 2 4" xfId="20504" xr:uid="{00000000-0005-0000-0000-00001B500000}"/>
    <cellStyle name="Normal 2 41 2 2 5" xfId="20505" xr:uid="{00000000-0005-0000-0000-00001C500000}"/>
    <cellStyle name="Normal 2 41 2 2 6" xfId="20506" xr:uid="{00000000-0005-0000-0000-00001D500000}"/>
    <cellStyle name="Normal 2 41 2 2 7" xfId="20507" xr:uid="{00000000-0005-0000-0000-00001E500000}"/>
    <cellStyle name="Normal 2 41 2 2 8" xfId="20508" xr:uid="{00000000-0005-0000-0000-00001F500000}"/>
    <cellStyle name="Normal 2 41 2 2 9" xfId="20509" xr:uid="{00000000-0005-0000-0000-000020500000}"/>
    <cellStyle name="Normal 2 41 2 3" xfId="20510" xr:uid="{00000000-0005-0000-0000-000021500000}"/>
    <cellStyle name="Normal 2 41 2 4" xfId="20511" xr:uid="{00000000-0005-0000-0000-000022500000}"/>
    <cellStyle name="Normal 2 41 2 5" xfId="20512" xr:uid="{00000000-0005-0000-0000-000023500000}"/>
    <cellStyle name="Normal 2 41 2 6" xfId="20513" xr:uid="{00000000-0005-0000-0000-000024500000}"/>
    <cellStyle name="Normal 2 41 2 7" xfId="20514" xr:uid="{00000000-0005-0000-0000-000025500000}"/>
    <cellStyle name="Normal 2 41 2 8" xfId="20515" xr:uid="{00000000-0005-0000-0000-000026500000}"/>
    <cellStyle name="Normal 2 41 2 9" xfId="20516" xr:uid="{00000000-0005-0000-0000-000027500000}"/>
    <cellStyle name="Normal 2 41 3" xfId="20517" xr:uid="{00000000-0005-0000-0000-000028500000}"/>
    <cellStyle name="Normal 2 41 3 2" xfId="20518" xr:uid="{00000000-0005-0000-0000-000029500000}"/>
    <cellStyle name="Normal 2 41 3 2 2" xfId="20519" xr:uid="{00000000-0005-0000-0000-00002A500000}"/>
    <cellStyle name="Normal 2 41 3 2 3" xfId="20520" xr:uid="{00000000-0005-0000-0000-00002B500000}"/>
    <cellStyle name="Normal 2 41 3 2 4" xfId="20521" xr:uid="{00000000-0005-0000-0000-00002C500000}"/>
    <cellStyle name="Normal 2 41 3 2 5" xfId="20522" xr:uid="{00000000-0005-0000-0000-00002D500000}"/>
    <cellStyle name="Normal 2 41 3 2 6" xfId="20523" xr:uid="{00000000-0005-0000-0000-00002E500000}"/>
    <cellStyle name="Normal 2 41 3 2 7" xfId="20524" xr:uid="{00000000-0005-0000-0000-00002F500000}"/>
    <cellStyle name="Normal 2 41 3 2 8" xfId="20525" xr:uid="{00000000-0005-0000-0000-000030500000}"/>
    <cellStyle name="Normal 2 41 3 2 9" xfId="20526" xr:uid="{00000000-0005-0000-0000-000031500000}"/>
    <cellStyle name="Normal 2 41 3 3" xfId="20527" xr:uid="{00000000-0005-0000-0000-000032500000}"/>
    <cellStyle name="Normal 2 41 3 4" xfId="20528" xr:uid="{00000000-0005-0000-0000-000033500000}"/>
    <cellStyle name="Normal 2 41 3 5" xfId="20529" xr:uid="{00000000-0005-0000-0000-000034500000}"/>
    <cellStyle name="Normal 2 41 3 6" xfId="20530" xr:uid="{00000000-0005-0000-0000-000035500000}"/>
    <cellStyle name="Normal 2 41 3 7" xfId="20531" xr:uid="{00000000-0005-0000-0000-000036500000}"/>
    <cellStyle name="Normal 2 41 3 8" xfId="20532" xr:uid="{00000000-0005-0000-0000-000037500000}"/>
    <cellStyle name="Normal 2 41 3 9" xfId="20533" xr:uid="{00000000-0005-0000-0000-000038500000}"/>
    <cellStyle name="Normal 2 41 4" xfId="20534" xr:uid="{00000000-0005-0000-0000-000039500000}"/>
    <cellStyle name="Normal 2 41 5" xfId="20535" xr:uid="{00000000-0005-0000-0000-00003A500000}"/>
    <cellStyle name="Normal 2 41 6" xfId="20536" xr:uid="{00000000-0005-0000-0000-00003B500000}"/>
    <cellStyle name="Normal 2 41 7" xfId="20537" xr:uid="{00000000-0005-0000-0000-00003C500000}"/>
    <cellStyle name="Normal 2 41 8" xfId="20538" xr:uid="{00000000-0005-0000-0000-00003D500000}"/>
    <cellStyle name="Normal 2 41 9" xfId="20539" xr:uid="{00000000-0005-0000-0000-00003E500000}"/>
    <cellStyle name="Normal 2 42" xfId="20540" xr:uid="{00000000-0005-0000-0000-00003F500000}"/>
    <cellStyle name="Normal 2 42 10" xfId="20541" xr:uid="{00000000-0005-0000-0000-000040500000}"/>
    <cellStyle name="Normal 2 42 11" xfId="20542" xr:uid="{00000000-0005-0000-0000-000041500000}"/>
    <cellStyle name="Normal 2 42 2" xfId="20543" xr:uid="{00000000-0005-0000-0000-000042500000}"/>
    <cellStyle name="Normal 2 42 2 2" xfId="20544" xr:uid="{00000000-0005-0000-0000-000043500000}"/>
    <cellStyle name="Normal 2 42 2 3" xfId="20545" xr:uid="{00000000-0005-0000-0000-000044500000}"/>
    <cellStyle name="Normal 2 42 2 4" xfId="20546" xr:uid="{00000000-0005-0000-0000-000045500000}"/>
    <cellStyle name="Normal 2 42 2 5" xfId="20547" xr:uid="{00000000-0005-0000-0000-000046500000}"/>
    <cellStyle name="Normal 2 42 2 6" xfId="20548" xr:uid="{00000000-0005-0000-0000-000047500000}"/>
    <cellStyle name="Normal 2 42 3" xfId="20549" xr:uid="{00000000-0005-0000-0000-000048500000}"/>
    <cellStyle name="Normal 2 42 4" xfId="20550" xr:uid="{00000000-0005-0000-0000-000049500000}"/>
    <cellStyle name="Normal 2 42 5" xfId="20551" xr:uid="{00000000-0005-0000-0000-00004A500000}"/>
    <cellStyle name="Normal 2 42 6" xfId="20552" xr:uid="{00000000-0005-0000-0000-00004B500000}"/>
    <cellStyle name="Normal 2 42 7" xfId="20553" xr:uid="{00000000-0005-0000-0000-00004C500000}"/>
    <cellStyle name="Normal 2 42 8" xfId="20554" xr:uid="{00000000-0005-0000-0000-00004D500000}"/>
    <cellStyle name="Normal 2 42 9" xfId="20555" xr:uid="{00000000-0005-0000-0000-00004E500000}"/>
    <cellStyle name="Normal 2 43" xfId="20556" xr:uid="{00000000-0005-0000-0000-00004F500000}"/>
    <cellStyle name="Normal 2 43 10" xfId="20557" xr:uid="{00000000-0005-0000-0000-000050500000}"/>
    <cellStyle name="Normal 2 43 2" xfId="20558" xr:uid="{00000000-0005-0000-0000-000051500000}"/>
    <cellStyle name="Normal 2 43 3" xfId="20559" xr:uid="{00000000-0005-0000-0000-000052500000}"/>
    <cellStyle name="Normal 2 43 4" xfId="20560" xr:uid="{00000000-0005-0000-0000-000053500000}"/>
    <cellStyle name="Normal 2 43 5" xfId="20561" xr:uid="{00000000-0005-0000-0000-000054500000}"/>
    <cellStyle name="Normal 2 43 6" xfId="20562" xr:uid="{00000000-0005-0000-0000-000055500000}"/>
    <cellStyle name="Normal 2 43 7" xfId="20563" xr:uid="{00000000-0005-0000-0000-000056500000}"/>
    <cellStyle name="Normal 2 43 8" xfId="20564" xr:uid="{00000000-0005-0000-0000-000057500000}"/>
    <cellStyle name="Normal 2 43 9" xfId="20565" xr:uid="{00000000-0005-0000-0000-000058500000}"/>
    <cellStyle name="Normal 2 44" xfId="20566" xr:uid="{00000000-0005-0000-0000-000059500000}"/>
    <cellStyle name="Normal 2 44 2" xfId="20567" xr:uid="{00000000-0005-0000-0000-00005A500000}"/>
    <cellStyle name="Normal 2 45" xfId="20568" xr:uid="{00000000-0005-0000-0000-00005B500000}"/>
    <cellStyle name="Normal 2 45 2" xfId="20569" xr:uid="{00000000-0005-0000-0000-00005C500000}"/>
    <cellStyle name="Normal 2 45 3" xfId="20570" xr:uid="{00000000-0005-0000-0000-00005D500000}"/>
    <cellStyle name="Normal 2 46" xfId="20571" xr:uid="{00000000-0005-0000-0000-00005E500000}"/>
    <cellStyle name="Normal 2 46 2" xfId="20572" xr:uid="{00000000-0005-0000-0000-00005F500000}"/>
    <cellStyle name="Normal 2 46 3" xfId="20573" xr:uid="{00000000-0005-0000-0000-000060500000}"/>
    <cellStyle name="Normal 2 47" xfId="20574" xr:uid="{00000000-0005-0000-0000-000061500000}"/>
    <cellStyle name="Normal 2 47 2" xfId="20575" xr:uid="{00000000-0005-0000-0000-000062500000}"/>
    <cellStyle name="Normal 2 47 3" xfId="20576" xr:uid="{00000000-0005-0000-0000-000063500000}"/>
    <cellStyle name="Normal 2 48" xfId="20577" xr:uid="{00000000-0005-0000-0000-000064500000}"/>
    <cellStyle name="Normal 2 48 2" xfId="20578" xr:uid="{00000000-0005-0000-0000-000065500000}"/>
    <cellStyle name="Normal 2 49" xfId="20579" xr:uid="{00000000-0005-0000-0000-000066500000}"/>
    <cellStyle name="Normal 2 49 2" xfId="20580" xr:uid="{00000000-0005-0000-0000-000067500000}"/>
    <cellStyle name="Normal 2 5" xfId="20581" xr:uid="{00000000-0005-0000-0000-000068500000}"/>
    <cellStyle name="Normal 2 5 2" xfId="20582" xr:uid="{00000000-0005-0000-0000-000069500000}"/>
    <cellStyle name="Normal 2 5 2 2" xfId="20583" xr:uid="{00000000-0005-0000-0000-00006A500000}"/>
    <cellStyle name="Normal 2 5 3" xfId="20584" xr:uid="{00000000-0005-0000-0000-00006B500000}"/>
    <cellStyle name="Normal 2 5 4" xfId="20585" xr:uid="{00000000-0005-0000-0000-00006C500000}"/>
    <cellStyle name="Normal 2 50" xfId="20586" xr:uid="{00000000-0005-0000-0000-00006D500000}"/>
    <cellStyle name="Normal 2 50 2" xfId="20587" xr:uid="{00000000-0005-0000-0000-00006E500000}"/>
    <cellStyle name="Normal 2 51" xfId="20588" xr:uid="{00000000-0005-0000-0000-00006F500000}"/>
    <cellStyle name="Normal 2 51 10" xfId="20589" xr:uid="{00000000-0005-0000-0000-000070500000}"/>
    <cellStyle name="Normal 2 51 2" xfId="20590" xr:uid="{00000000-0005-0000-0000-000071500000}"/>
    <cellStyle name="Normal 2 51 2 2" xfId="20591" xr:uid="{00000000-0005-0000-0000-000072500000}"/>
    <cellStyle name="Normal 2 51 2 3" xfId="20592" xr:uid="{00000000-0005-0000-0000-000073500000}"/>
    <cellStyle name="Normal 2 51 2 4" xfId="20593" xr:uid="{00000000-0005-0000-0000-000074500000}"/>
    <cellStyle name="Normal 2 51 2 5" xfId="20594" xr:uid="{00000000-0005-0000-0000-000075500000}"/>
    <cellStyle name="Normal 2 51 2 6" xfId="20595" xr:uid="{00000000-0005-0000-0000-000076500000}"/>
    <cellStyle name="Normal 2 51 2 7" xfId="20596" xr:uid="{00000000-0005-0000-0000-000077500000}"/>
    <cellStyle name="Normal 2 51 2 8" xfId="20597" xr:uid="{00000000-0005-0000-0000-000078500000}"/>
    <cellStyle name="Normal 2 51 2 9" xfId="20598" xr:uid="{00000000-0005-0000-0000-000079500000}"/>
    <cellStyle name="Normal 2 51 3" xfId="20599" xr:uid="{00000000-0005-0000-0000-00007A500000}"/>
    <cellStyle name="Normal 2 51 4" xfId="20600" xr:uid="{00000000-0005-0000-0000-00007B500000}"/>
    <cellStyle name="Normal 2 51 5" xfId="20601" xr:uid="{00000000-0005-0000-0000-00007C500000}"/>
    <cellStyle name="Normal 2 51 6" xfId="20602" xr:uid="{00000000-0005-0000-0000-00007D500000}"/>
    <cellStyle name="Normal 2 51 7" xfId="20603" xr:uid="{00000000-0005-0000-0000-00007E500000}"/>
    <cellStyle name="Normal 2 51 8" xfId="20604" xr:uid="{00000000-0005-0000-0000-00007F500000}"/>
    <cellStyle name="Normal 2 51 9" xfId="20605" xr:uid="{00000000-0005-0000-0000-000080500000}"/>
    <cellStyle name="Normal 2 52" xfId="20606" xr:uid="{00000000-0005-0000-0000-000081500000}"/>
    <cellStyle name="Normal 2 52 2" xfId="20607" xr:uid="{00000000-0005-0000-0000-000082500000}"/>
    <cellStyle name="Normal 2 52 3" xfId="20608" xr:uid="{00000000-0005-0000-0000-000083500000}"/>
    <cellStyle name="Normal 2 53" xfId="20609" xr:uid="{00000000-0005-0000-0000-000084500000}"/>
    <cellStyle name="Normal 2 53 2" xfId="20610" xr:uid="{00000000-0005-0000-0000-000085500000}"/>
    <cellStyle name="Normal 2 54" xfId="20611" xr:uid="{00000000-0005-0000-0000-000086500000}"/>
    <cellStyle name="Normal 2 54 2" xfId="20612" xr:uid="{00000000-0005-0000-0000-000087500000}"/>
    <cellStyle name="Normal 2 55" xfId="20613" xr:uid="{00000000-0005-0000-0000-000088500000}"/>
    <cellStyle name="Normal 2 55 2" xfId="20614" xr:uid="{00000000-0005-0000-0000-000089500000}"/>
    <cellStyle name="Normal 2 56" xfId="20615" xr:uid="{00000000-0005-0000-0000-00008A500000}"/>
    <cellStyle name="Normal 2 56 2" xfId="20616" xr:uid="{00000000-0005-0000-0000-00008B500000}"/>
    <cellStyle name="Normal 2 57" xfId="20617" xr:uid="{00000000-0005-0000-0000-00008C500000}"/>
    <cellStyle name="Normal 2 57 2" xfId="20618" xr:uid="{00000000-0005-0000-0000-00008D500000}"/>
    <cellStyle name="Normal 2 58" xfId="20619" xr:uid="{00000000-0005-0000-0000-00008E500000}"/>
    <cellStyle name="Normal 2 58 2" xfId="20620" xr:uid="{00000000-0005-0000-0000-00008F500000}"/>
    <cellStyle name="Normal 2 59" xfId="20621" xr:uid="{00000000-0005-0000-0000-000090500000}"/>
    <cellStyle name="Normal 2 59 2" xfId="20622" xr:uid="{00000000-0005-0000-0000-000091500000}"/>
    <cellStyle name="Normal 2 6" xfId="20623" xr:uid="{00000000-0005-0000-0000-000092500000}"/>
    <cellStyle name="Normal 2 6 2" xfId="20624" xr:uid="{00000000-0005-0000-0000-000093500000}"/>
    <cellStyle name="Normal 2 60" xfId="20625" xr:uid="{00000000-0005-0000-0000-000094500000}"/>
    <cellStyle name="Normal 2 60 2" xfId="20626" xr:uid="{00000000-0005-0000-0000-000095500000}"/>
    <cellStyle name="Normal 2 61" xfId="20627" xr:uid="{00000000-0005-0000-0000-000096500000}"/>
    <cellStyle name="Normal 2 61 2" xfId="20628" xr:uid="{00000000-0005-0000-0000-000097500000}"/>
    <cellStyle name="Normal 2 62" xfId="20629" xr:uid="{00000000-0005-0000-0000-000098500000}"/>
    <cellStyle name="Normal 2 62 2" xfId="20630" xr:uid="{00000000-0005-0000-0000-000099500000}"/>
    <cellStyle name="Normal 2 63" xfId="20631" xr:uid="{00000000-0005-0000-0000-00009A500000}"/>
    <cellStyle name="Normal 2 63 2" xfId="20632" xr:uid="{00000000-0005-0000-0000-00009B500000}"/>
    <cellStyle name="Normal 2 64" xfId="20633" xr:uid="{00000000-0005-0000-0000-00009C500000}"/>
    <cellStyle name="Normal 2 64 2" xfId="20634" xr:uid="{00000000-0005-0000-0000-00009D500000}"/>
    <cellStyle name="Normal 2 64 3" xfId="20635" xr:uid="{00000000-0005-0000-0000-00009E500000}"/>
    <cellStyle name="Normal 2 65" xfId="20636" xr:uid="{00000000-0005-0000-0000-00009F500000}"/>
    <cellStyle name="Normal 2 65 2" xfId="20637" xr:uid="{00000000-0005-0000-0000-0000A0500000}"/>
    <cellStyle name="Normal 2 66" xfId="20638" xr:uid="{00000000-0005-0000-0000-0000A1500000}"/>
    <cellStyle name="Normal 2 66 2" xfId="20639" xr:uid="{00000000-0005-0000-0000-0000A2500000}"/>
    <cellStyle name="Normal 2 67" xfId="20640" xr:uid="{00000000-0005-0000-0000-0000A3500000}"/>
    <cellStyle name="Normal 2 67 2" xfId="20641" xr:uid="{00000000-0005-0000-0000-0000A4500000}"/>
    <cellStyle name="Normal 2 67 2 2" xfId="20642" xr:uid="{00000000-0005-0000-0000-0000A5500000}"/>
    <cellStyle name="Normal 2 67 2 2 2" xfId="20643" xr:uid="{00000000-0005-0000-0000-0000A6500000}"/>
    <cellStyle name="Normal 2 67 2 3" xfId="20644" xr:uid="{00000000-0005-0000-0000-0000A7500000}"/>
    <cellStyle name="Normal 2 67 3" xfId="20645" xr:uid="{00000000-0005-0000-0000-0000A8500000}"/>
    <cellStyle name="Normal 2 67 3 2" xfId="20646" xr:uid="{00000000-0005-0000-0000-0000A9500000}"/>
    <cellStyle name="Normal 2 67 4" xfId="20647" xr:uid="{00000000-0005-0000-0000-0000AA500000}"/>
    <cellStyle name="Normal 2 67 4 2" xfId="20648" xr:uid="{00000000-0005-0000-0000-0000AB500000}"/>
    <cellStyle name="Normal 2 67 5" xfId="20649" xr:uid="{00000000-0005-0000-0000-0000AC500000}"/>
    <cellStyle name="Normal 2 67 6" xfId="20650" xr:uid="{00000000-0005-0000-0000-0000AD500000}"/>
    <cellStyle name="Normal 2 67 7" xfId="20651" xr:uid="{00000000-0005-0000-0000-0000AE500000}"/>
    <cellStyle name="Normal 2 67 8" xfId="20652" xr:uid="{00000000-0005-0000-0000-0000AF500000}"/>
    <cellStyle name="Normal 2 67 9" xfId="20653" xr:uid="{00000000-0005-0000-0000-0000B0500000}"/>
    <cellStyle name="Normal 2 68" xfId="20654" xr:uid="{00000000-0005-0000-0000-0000B1500000}"/>
    <cellStyle name="Normal 2 68 2" xfId="20655" xr:uid="{00000000-0005-0000-0000-0000B2500000}"/>
    <cellStyle name="Normal 2 68 2 2" xfId="20656" xr:uid="{00000000-0005-0000-0000-0000B3500000}"/>
    <cellStyle name="Normal 2 69" xfId="20657" xr:uid="{00000000-0005-0000-0000-0000B4500000}"/>
    <cellStyle name="Normal 2 7" xfId="20658" xr:uid="{00000000-0005-0000-0000-0000B5500000}"/>
    <cellStyle name="Normal 2 7 2" xfId="20659" xr:uid="{00000000-0005-0000-0000-0000B6500000}"/>
    <cellStyle name="Normal 2 7 3" xfId="20660" xr:uid="{00000000-0005-0000-0000-0000B7500000}"/>
    <cellStyle name="Normal 2 70" xfId="20661" xr:uid="{00000000-0005-0000-0000-0000B8500000}"/>
    <cellStyle name="Normal 2 71" xfId="20662" xr:uid="{00000000-0005-0000-0000-0000B9500000}"/>
    <cellStyle name="Normal 2 72" xfId="20663" xr:uid="{00000000-0005-0000-0000-0000BA500000}"/>
    <cellStyle name="Normal 2 73" xfId="20664" xr:uid="{00000000-0005-0000-0000-0000BB500000}"/>
    <cellStyle name="Normal 2 74" xfId="20665" xr:uid="{00000000-0005-0000-0000-0000BC500000}"/>
    <cellStyle name="Normal 2 75" xfId="20666" xr:uid="{00000000-0005-0000-0000-0000BD500000}"/>
    <cellStyle name="Normal 2 76" xfId="20667" xr:uid="{00000000-0005-0000-0000-0000BE500000}"/>
    <cellStyle name="Normal 2 77" xfId="20668" xr:uid="{00000000-0005-0000-0000-0000BF500000}"/>
    <cellStyle name="Normal 2 78" xfId="20669" xr:uid="{00000000-0005-0000-0000-0000C0500000}"/>
    <cellStyle name="Normal 2 79" xfId="20670" xr:uid="{00000000-0005-0000-0000-0000C1500000}"/>
    <cellStyle name="Normal 2 79 10" xfId="20671" xr:uid="{00000000-0005-0000-0000-0000C2500000}"/>
    <cellStyle name="Normal 2 79 11" xfId="20672" xr:uid="{00000000-0005-0000-0000-0000C3500000}"/>
    <cellStyle name="Normal 2 79 11 10" xfId="20673" xr:uid="{00000000-0005-0000-0000-0000C4500000}"/>
    <cellStyle name="Normal 2 79 11 11" xfId="20674" xr:uid="{00000000-0005-0000-0000-0000C5500000}"/>
    <cellStyle name="Normal 2 79 11 11 2" xfId="20675" xr:uid="{00000000-0005-0000-0000-0000C6500000}"/>
    <cellStyle name="Normal 2 79 11 11 3" xfId="20676" xr:uid="{00000000-0005-0000-0000-0000C7500000}"/>
    <cellStyle name="Normal 2 79 11 11 4" xfId="20677" xr:uid="{00000000-0005-0000-0000-0000C8500000}"/>
    <cellStyle name="Normal 2 79 11 12" xfId="20678" xr:uid="{00000000-0005-0000-0000-0000C9500000}"/>
    <cellStyle name="Normal 2 79 11 13" xfId="20679" xr:uid="{00000000-0005-0000-0000-0000CA500000}"/>
    <cellStyle name="Normal 2 79 11 14" xfId="20680" xr:uid="{00000000-0005-0000-0000-0000CB500000}"/>
    <cellStyle name="Normal 2 79 11 2" xfId="20681" xr:uid="{00000000-0005-0000-0000-0000CC500000}"/>
    <cellStyle name="Normal 2 79 11 2 10" xfId="20682" xr:uid="{00000000-0005-0000-0000-0000CD500000}"/>
    <cellStyle name="Normal 2 79 11 2 11" xfId="20683" xr:uid="{00000000-0005-0000-0000-0000CE500000}"/>
    <cellStyle name="Normal 2 79 11 2 2" xfId="20684" xr:uid="{00000000-0005-0000-0000-0000CF500000}"/>
    <cellStyle name="Normal 2 79 11 2 2 10" xfId="20685" xr:uid="{00000000-0005-0000-0000-0000D0500000}"/>
    <cellStyle name="Normal 2 79 11 2 2 11" xfId="20686" xr:uid="{00000000-0005-0000-0000-0000D1500000}"/>
    <cellStyle name="Normal 2 79 11 2 2 2" xfId="20687" xr:uid="{00000000-0005-0000-0000-0000D2500000}"/>
    <cellStyle name="Normal 2 79 11 2 2 2 2" xfId="20688" xr:uid="{00000000-0005-0000-0000-0000D3500000}"/>
    <cellStyle name="Normal 2 79 11 2 2 2 2 2" xfId="20689" xr:uid="{00000000-0005-0000-0000-0000D4500000}"/>
    <cellStyle name="Normal 2 79 11 2 2 2 2 3" xfId="20690" xr:uid="{00000000-0005-0000-0000-0000D5500000}"/>
    <cellStyle name="Normal 2 79 11 2 2 2 2 4" xfId="20691" xr:uid="{00000000-0005-0000-0000-0000D6500000}"/>
    <cellStyle name="Normal 2 79 11 2 2 2 3" xfId="20692" xr:uid="{00000000-0005-0000-0000-0000D7500000}"/>
    <cellStyle name="Normal 2 79 11 2 2 2 4" xfId="20693" xr:uid="{00000000-0005-0000-0000-0000D8500000}"/>
    <cellStyle name="Normal 2 79 11 2 2 2 5" xfId="20694" xr:uid="{00000000-0005-0000-0000-0000D9500000}"/>
    <cellStyle name="Normal 2 79 11 2 2 2 6" xfId="20695" xr:uid="{00000000-0005-0000-0000-0000DA500000}"/>
    <cellStyle name="Normal 2 79 11 2 2 3" xfId="20696" xr:uid="{00000000-0005-0000-0000-0000DB500000}"/>
    <cellStyle name="Normal 2 79 11 2 2 4" xfId="20697" xr:uid="{00000000-0005-0000-0000-0000DC500000}"/>
    <cellStyle name="Normal 2 79 11 2 2 5" xfId="20698" xr:uid="{00000000-0005-0000-0000-0000DD500000}"/>
    <cellStyle name="Normal 2 79 11 2 2 6" xfId="20699" xr:uid="{00000000-0005-0000-0000-0000DE500000}"/>
    <cellStyle name="Normal 2 79 11 2 2 7" xfId="20700" xr:uid="{00000000-0005-0000-0000-0000DF500000}"/>
    <cellStyle name="Normal 2 79 11 2 2 8" xfId="20701" xr:uid="{00000000-0005-0000-0000-0000E0500000}"/>
    <cellStyle name="Normal 2 79 11 2 2 8 2" xfId="20702" xr:uid="{00000000-0005-0000-0000-0000E1500000}"/>
    <cellStyle name="Normal 2 79 11 2 2 8 3" xfId="20703" xr:uid="{00000000-0005-0000-0000-0000E2500000}"/>
    <cellStyle name="Normal 2 79 11 2 2 8 4" xfId="20704" xr:uid="{00000000-0005-0000-0000-0000E3500000}"/>
    <cellStyle name="Normal 2 79 11 2 2 9" xfId="20705" xr:uid="{00000000-0005-0000-0000-0000E4500000}"/>
    <cellStyle name="Normal 2 79 11 2 3" xfId="20706" xr:uid="{00000000-0005-0000-0000-0000E5500000}"/>
    <cellStyle name="Normal 2 79 11 2 3 2" xfId="20707" xr:uid="{00000000-0005-0000-0000-0000E6500000}"/>
    <cellStyle name="Normal 2 79 11 2 3 2 2" xfId="20708" xr:uid="{00000000-0005-0000-0000-0000E7500000}"/>
    <cellStyle name="Normal 2 79 11 2 3 2 3" xfId="20709" xr:uid="{00000000-0005-0000-0000-0000E8500000}"/>
    <cellStyle name="Normal 2 79 11 2 3 2 4" xfId="20710" xr:uid="{00000000-0005-0000-0000-0000E9500000}"/>
    <cellStyle name="Normal 2 79 11 2 3 3" xfId="20711" xr:uid="{00000000-0005-0000-0000-0000EA500000}"/>
    <cellStyle name="Normal 2 79 11 2 3 4" xfId="20712" xr:uid="{00000000-0005-0000-0000-0000EB500000}"/>
    <cellStyle name="Normal 2 79 11 2 3 5" xfId="20713" xr:uid="{00000000-0005-0000-0000-0000EC500000}"/>
    <cellStyle name="Normal 2 79 11 2 3 6" xfId="20714" xr:uid="{00000000-0005-0000-0000-0000ED500000}"/>
    <cellStyle name="Normal 2 79 11 2 4" xfId="20715" xr:uid="{00000000-0005-0000-0000-0000EE500000}"/>
    <cellStyle name="Normal 2 79 11 2 5" xfId="20716" xr:uid="{00000000-0005-0000-0000-0000EF500000}"/>
    <cellStyle name="Normal 2 79 11 2 6" xfId="20717" xr:uid="{00000000-0005-0000-0000-0000F0500000}"/>
    <cellStyle name="Normal 2 79 11 2 7" xfId="20718" xr:uid="{00000000-0005-0000-0000-0000F1500000}"/>
    <cellStyle name="Normal 2 79 11 2 8" xfId="20719" xr:uid="{00000000-0005-0000-0000-0000F2500000}"/>
    <cellStyle name="Normal 2 79 11 2 8 2" xfId="20720" xr:uid="{00000000-0005-0000-0000-0000F3500000}"/>
    <cellStyle name="Normal 2 79 11 2 8 3" xfId="20721" xr:uid="{00000000-0005-0000-0000-0000F4500000}"/>
    <cellStyle name="Normal 2 79 11 2 8 4" xfId="20722" xr:uid="{00000000-0005-0000-0000-0000F5500000}"/>
    <cellStyle name="Normal 2 79 11 2 9" xfId="20723" xr:uid="{00000000-0005-0000-0000-0000F6500000}"/>
    <cellStyle name="Normal 2 79 11 3" xfId="20724" xr:uid="{00000000-0005-0000-0000-0000F7500000}"/>
    <cellStyle name="Normal 2 79 11 4" xfId="20725" xr:uid="{00000000-0005-0000-0000-0000F8500000}"/>
    <cellStyle name="Normal 2 79 11 5" xfId="20726" xr:uid="{00000000-0005-0000-0000-0000F9500000}"/>
    <cellStyle name="Normal 2 79 11 5 2" xfId="20727" xr:uid="{00000000-0005-0000-0000-0000FA500000}"/>
    <cellStyle name="Normal 2 79 11 5 2 2" xfId="20728" xr:uid="{00000000-0005-0000-0000-0000FB500000}"/>
    <cellStyle name="Normal 2 79 11 5 2 3" xfId="20729" xr:uid="{00000000-0005-0000-0000-0000FC500000}"/>
    <cellStyle name="Normal 2 79 11 5 2 4" xfId="20730" xr:uid="{00000000-0005-0000-0000-0000FD500000}"/>
    <cellStyle name="Normal 2 79 11 5 3" xfId="20731" xr:uid="{00000000-0005-0000-0000-0000FE500000}"/>
    <cellStyle name="Normal 2 79 11 5 4" xfId="20732" xr:uid="{00000000-0005-0000-0000-0000FF500000}"/>
    <cellStyle name="Normal 2 79 11 5 5" xfId="20733" xr:uid="{00000000-0005-0000-0000-000000510000}"/>
    <cellStyle name="Normal 2 79 11 5 6" xfId="20734" xr:uid="{00000000-0005-0000-0000-000001510000}"/>
    <cellStyle name="Normal 2 79 11 6" xfId="20735" xr:uid="{00000000-0005-0000-0000-000002510000}"/>
    <cellStyle name="Normal 2 79 11 7" xfId="20736" xr:uid="{00000000-0005-0000-0000-000003510000}"/>
    <cellStyle name="Normal 2 79 11 8" xfId="20737" xr:uid="{00000000-0005-0000-0000-000004510000}"/>
    <cellStyle name="Normal 2 79 11 9" xfId="20738" xr:uid="{00000000-0005-0000-0000-000005510000}"/>
    <cellStyle name="Normal 2 79 12" xfId="20739" xr:uid="{00000000-0005-0000-0000-000006510000}"/>
    <cellStyle name="Normal 2 79 13" xfId="20740" xr:uid="{00000000-0005-0000-0000-000007510000}"/>
    <cellStyle name="Normal 2 79 13 10" xfId="20741" xr:uid="{00000000-0005-0000-0000-000008510000}"/>
    <cellStyle name="Normal 2 79 13 11" xfId="20742" xr:uid="{00000000-0005-0000-0000-000009510000}"/>
    <cellStyle name="Normal 2 79 13 2" xfId="20743" xr:uid="{00000000-0005-0000-0000-00000A510000}"/>
    <cellStyle name="Normal 2 79 13 2 10" xfId="20744" xr:uid="{00000000-0005-0000-0000-00000B510000}"/>
    <cellStyle name="Normal 2 79 13 2 11" xfId="20745" xr:uid="{00000000-0005-0000-0000-00000C510000}"/>
    <cellStyle name="Normal 2 79 13 2 2" xfId="20746" xr:uid="{00000000-0005-0000-0000-00000D510000}"/>
    <cellStyle name="Normal 2 79 13 2 2 2" xfId="20747" xr:uid="{00000000-0005-0000-0000-00000E510000}"/>
    <cellStyle name="Normal 2 79 13 2 2 2 2" xfId="20748" xr:uid="{00000000-0005-0000-0000-00000F510000}"/>
    <cellStyle name="Normal 2 79 13 2 2 2 3" xfId="20749" xr:uid="{00000000-0005-0000-0000-000010510000}"/>
    <cellStyle name="Normal 2 79 13 2 2 2 4" xfId="20750" xr:uid="{00000000-0005-0000-0000-000011510000}"/>
    <cellStyle name="Normal 2 79 13 2 2 3" xfId="20751" xr:uid="{00000000-0005-0000-0000-000012510000}"/>
    <cellStyle name="Normal 2 79 13 2 2 4" xfId="20752" xr:uid="{00000000-0005-0000-0000-000013510000}"/>
    <cellStyle name="Normal 2 79 13 2 2 5" xfId="20753" xr:uid="{00000000-0005-0000-0000-000014510000}"/>
    <cellStyle name="Normal 2 79 13 2 2 6" xfId="20754" xr:uid="{00000000-0005-0000-0000-000015510000}"/>
    <cellStyle name="Normal 2 79 13 2 3" xfId="20755" xr:uid="{00000000-0005-0000-0000-000016510000}"/>
    <cellStyle name="Normal 2 79 13 2 4" xfId="20756" xr:uid="{00000000-0005-0000-0000-000017510000}"/>
    <cellStyle name="Normal 2 79 13 2 5" xfId="20757" xr:uid="{00000000-0005-0000-0000-000018510000}"/>
    <cellStyle name="Normal 2 79 13 2 6" xfId="20758" xr:uid="{00000000-0005-0000-0000-000019510000}"/>
    <cellStyle name="Normal 2 79 13 2 7" xfId="20759" xr:uid="{00000000-0005-0000-0000-00001A510000}"/>
    <cellStyle name="Normal 2 79 13 2 8" xfId="20760" xr:uid="{00000000-0005-0000-0000-00001B510000}"/>
    <cellStyle name="Normal 2 79 13 2 8 2" xfId="20761" xr:uid="{00000000-0005-0000-0000-00001C510000}"/>
    <cellStyle name="Normal 2 79 13 2 8 3" xfId="20762" xr:uid="{00000000-0005-0000-0000-00001D510000}"/>
    <cellStyle name="Normal 2 79 13 2 8 4" xfId="20763" xr:uid="{00000000-0005-0000-0000-00001E510000}"/>
    <cellStyle name="Normal 2 79 13 2 9" xfId="20764" xr:uid="{00000000-0005-0000-0000-00001F510000}"/>
    <cellStyle name="Normal 2 79 13 3" xfId="20765" xr:uid="{00000000-0005-0000-0000-000020510000}"/>
    <cellStyle name="Normal 2 79 13 3 2" xfId="20766" xr:uid="{00000000-0005-0000-0000-000021510000}"/>
    <cellStyle name="Normal 2 79 13 3 2 2" xfId="20767" xr:uid="{00000000-0005-0000-0000-000022510000}"/>
    <cellStyle name="Normal 2 79 13 3 2 3" xfId="20768" xr:uid="{00000000-0005-0000-0000-000023510000}"/>
    <cellStyle name="Normal 2 79 13 3 2 4" xfId="20769" xr:uid="{00000000-0005-0000-0000-000024510000}"/>
    <cellStyle name="Normal 2 79 13 3 3" xfId="20770" xr:uid="{00000000-0005-0000-0000-000025510000}"/>
    <cellStyle name="Normal 2 79 13 3 4" xfId="20771" xr:uid="{00000000-0005-0000-0000-000026510000}"/>
    <cellStyle name="Normal 2 79 13 3 5" xfId="20772" xr:uid="{00000000-0005-0000-0000-000027510000}"/>
    <cellStyle name="Normal 2 79 13 3 6" xfId="20773" xr:uid="{00000000-0005-0000-0000-000028510000}"/>
    <cellStyle name="Normal 2 79 13 4" xfId="20774" xr:uid="{00000000-0005-0000-0000-000029510000}"/>
    <cellStyle name="Normal 2 79 13 5" xfId="20775" xr:uid="{00000000-0005-0000-0000-00002A510000}"/>
    <cellStyle name="Normal 2 79 13 6" xfId="20776" xr:uid="{00000000-0005-0000-0000-00002B510000}"/>
    <cellStyle name="Normal 2 79 13 7" xfId="20777" xr:uid="{00000000-0005-0000-0000-00002C510000}"/>
    <cellStyle name="Normal 2 79 13 8" xfId="20778" xr:uid="{00000000-0005-0000-0000-00002D510000}"/>
    <cellStyle name="Normal 2 79 13 8 2" xfId="20779" xr:uid="{00000000-0005-0000-0000-00002E510000}"/>
    <cellStyle name="Normal 2 79 13 8 3" xfId="20780" xr:uid="{00000000-0005-0000-0000-00002F510000}"/>
    <cellStyle name="Normal 2 79 13 8 4" xfId="20781" xr:uid="{00000000-0005-0000-0000-000030510000}"/>
    <cellStyle name="Normal 2 79 13 9" xfId="20782" xr:uid="{00000000-0005-0000-0000-000031510000}"/>
    <cellStyle name="Normal 2 79 14" xfId="20783" xr:uid="{00000000-0005-0000-0000-000032510000}"/>
    <cellStyle name="Normal 2 79 15" xfId="20784" xr:uid="{00000000-0005-0000-0000-000033510000}"/>
    <cellStyle name="Normal 2 79 15 2" xfId="20785" xr:uid="{00000000-0005-0000-0000-000034510000}"/>
    <cellStyle name="Normal 2 79 15 2 2" xfId="20786" xr:uid="{00000000-0005-0000-0000-000035510000}"/>
    <cellStyle name="Normal 2 79 15 2 3" xfId="20787" xr:uid="{00000000-0005-0000-0000-000036510000}"/>
    <cellStyle name="Normal 2 79 15 2 4" xfId="20788" xr:uid="{00000000-0005-0000-0000-000037510000}"/>
    <cellStyle name="Normal 2 79 15 3" xfId="20789" xr:uid="{00000000-0005-0000-0000-000038510000}"/>
    <cellStyle name="Normal 2 79 15 4" xfId="20790" xr:uid="{00000000-0005-0000-0000-000039510000}"/>
    <cellStyle name="Normal 2 79 15 5" xfId="20791" xr:uid="{00000000-0005-0000-0000-00003A510000}"/>
    <cellStyle name="Normal 2 79 15 6" xfId="20792" xr:uid="{00000000-0005-0000-0000-00003B510000}"/>
    <cellStyle name="Normal 2 79 16" xfId="20793" xr:uid="{00000000-0005-0000-0000-00003C510000}"/>
    <cellStyle name="Normal 2 79 17" xfId="20794" xr:uid="{00000000-0005-0000-0000-00003D510000}"/>
    <cellStyle name="Normal 2 79 18" xfId="20795" xr:uid="{00000000-0005-0000-0000-00003E510000}"/>
    <cellStyle name="Normal 2 79 19" xfId="20796" xr:uid="{00000000-0005-0000-0000-00003F510000}"/>
    <cellStyle name="Normal 2 79 2" xfId="20797" xr:uid="{00000000-0005-0000-0000-000040510000}"/>
    <cellStyle name="Normal 2 79 2 10" xfId="20798" xr:uid="{00000000-0005-0000-0000-000041510000}"/>
    <cellStyle name="Normal 2 79 2 11" xfId="20799" xr:uid="{00000000-0005-0000-0000-000042510000}"/>
    <cellStyle name="Normal 2 79 2 12" xfId="20800" xr:uid="{00000000-0005-0000-0000-000043510000}"/>
    <cellStyle name="Normal 2 79 2 13" xfId="20801" xr:uid="{00000000-0005-0000-0000-000044510000}"/>
    <cellStyle name="Normal 2 79 2 13 2" xfId="20802" xr:uid="{00000000-0005-0000-0000-000045510000}"/>
    <cellStyle name="Normal 2 79 2 13 3" xfId="20803" xr:uid="{00000000-0005-0000-0000-000046510000}"/>
    <cellStyle name="Normal 2 79 2 13 4" xfId="20804" xr:uid="{00000000-0005-0000-0000-000047510000}"/>
    <cellStyle name="Normal 2 79 2 14" xfId="20805" xr:uid="{00000000-0005-0000-0000-000048510000}"/>
    <cellStyle name="Normal 2 79 2 15" xfId="20806" xr:uid="{00000000-0005-0000-0000-000049510000}"/>
    <cellStyle name="Normal 2 79 2 16" xfId="20807" xr:uid="{00000000-0005-0000-0000-00004A510000}"/>
    <cellStyle name="Normal 2 79 2 2" xfId="20808" xr:uid="{00000000-0005-0000-0000-00004B510000}"/>
    <cellStyle name="Normal 2 79 2 2 10" xfId="20809" xr:uid="{00000000-0005-0000-0000-00004C510000}"/>
    <cellStyle name="Normal 2 79 2 2 11" xfId="20810" xr:uid="{00000000-0005-0000-0000-00004D510000}"/>
    <cellStyle name="Normal 2 79 2 2 11 2" xfId="20811" xr:uid="{00000000-0005-0000-0000-00004E510000}"/>
    <cellStyle name="Normal 2 79 2 2 11 3" xfId="20812" xr:uid="{00000000-0005-0000-0000-00004F510000}"/>
    <cellStyle name="Normal 2 79 2 2 11 4" xfId="20813" xr:uid="{00000000-0005-0000-0000-000050510000}"/>
    <cellStyle name="Normal 2 79 2 2 12" xfId="20814" xr:uid="{00000000-0005-0000-0000-000051510000}"/>
    <cellStyle name="Normal 2 79 2 2 13" xfId="20815" xr:uid="{00000000-0005-0000-0000-000052510000}"/>
    <cellStyle name="Normal 2 79 2 2 14" xfId="20816" xr:uid="{00000000-0005-0000-0000-000053510000}"/>
    <cellStyle name="Normal 2 79 2 2 2" xfId="20817" xr:uid="{00000000-0005-0000-0000-000054510000}"/>
    <cellStyle name="Normal 2 79 2 2 2 10" xfId="20818" xr:uid="{00000000-0005-0000-0000-000055510000}"/>
    <cellStyle name="Normal 2 79 2 2 2 11" xfId="20819" xr:uid="{00000000-0005-0000-0000-000056510000}"/>
    <cellStyle name="Normal 2 79 2 2 2 2" xfId="20820" xr:uid="{00000000-0005-0000-0000-000057510000}"/>
    <cellStyle name="Normal 2 79 2 2 2 2 10" xfId="20821" xr:uid="{00000000-0005-0000-0000-000058510000}"/>
    <cellStyle name="Normal 2 79 2 2 2 2 11" xfId="20822" xr:uid="{00000000-0005-0000-0000-000059510000}"/>
    <cellStyle name="Normal 2 79 2 2 2 2 2" xfId="20823" xr:uid="{00000000-0005-0000-0000-00005A510000}"/>
    <cellStyle name="Normal 2 79 2 2 2 2 2 2" xfId="20824" xr:uid="{00000000-0005-0000-0000-00005B510000}"/>
    <cellStyle name="Normal 2 79 2 2 2 2 2 2 2" xfId="20825" xr:uid="{00000000-0005-0000-0000-00005C510000}"/>
    <cellStyle name="Normal 2 79 2 2 2 2 2 2 3" xfId="20826" xr:uid="{00000000-0005-0000-0000-00005D510000}"/>
    <cellStyle name="Normal 2 79 2 2 2 2 2 2 4" xfId="20827" xr:uid="{00000000-0005-0000-0000-00005E510000}"/>
    <cellStyle name="Normal 2 79 2 2 2 2 2 3" xfId="20828" xr:uid="{00000000-0005-0000-0000-00005F510000}"/>
    <cellStyle name="Normal 2 79 2 2 2 2 2 4" xfId="20829" xr:uid="{00000000-0005-0000-0000-000060510000}"/>
    <cellStyle name="Normal 2 79 2 2 2 2 2 5" xfId="20830" xr:uid="{00000000-0005-0000-0000-000061510000}"/>
    <cellStyle name="Normal 2 79 2 2 2 2 2 6" xfId="20831" xr:uid="{00000000-0005-0000-0000-000062510000}"/>
    <cellStyle name="Normal 2 79 2 2 2 2 3" xfId="20832" xr:uid="{00000000-0005-0000-0000-000063510000}"/>
    <cellStyle name="Normal 2 79 2 2 2 2 4" xfId="20833" xr:uid="{00000000-0005-0000-0000-000064510000}"/>
    <cellStyle name="Normal 2 79 2 2 2 2 5" xfId="20834" xr:uid="{00000000-0005-0000-0000-000065510000}"/>
    <cellStyle name="Normal 2 79 2 2 2 2 6" xfId="20835" xr:uid="{00000000-0005-0000-0000-000066510000}"/>
    <cellStyle name="Normal 2 79 2 2 2 2 7" xfId="20836" xr:uid="{00000000-0005-0000-0000-000067510000}"/>
    <cellStyle name="Normal 2 79 2 2 2 2 8" xfId="20837" xr:uid="{00000000-0005-0000-0000-000068510000}"/>
    <cellStyle name="Normal 2 79 2 2 2 2 8 2" xfId="20838" xr:uid="{00000000-0005-0000-0000-000069510000}"/>
    <cellStyle name="Normal 2 79 2 2 2 2 8 3" xfId="20839" xr:uid="{00000000-0005-0000-0000-00006A510000}"/>
    <cellStyle name="Normal 2 79 2 2 2 2 8 4" xfId="20840" xr:uid="{00000000-0005-0000-0000-00006B510000}"/>
    <cellStyle name="Normal 2 79 2 2 2 2 9" xfId="20841" xr:uid="{00000000-0005-0000-0000-00006C510000}"/>
    <cellStyle name="Normal 2 79 2 2 2 3" xfId="20842" xr:uid="{00000000-0005-0000-0000-00006D510000}"/>
    <cellStyle name="Normal 2 79 2 2 2 3 2" xfId="20843" xr:uid="{00000000-0005-0000-0000-00006E510000}"/>
    <cellStyle name="Normal 2 79 2 2 2 3 2 2" xfId="20844" xr:uid="{00000000-0005-0000-0000-00006F510000}"/>
    <cellStyle name="Normal 2 79 2 2 2 3 2 3" xfId="20845" xr:uid="{00000000-0005-0000-0000-000070510000}"/>
    <cellStyle name="Normal 2 79 2 2 2 3 2 4" xfId="20846" xr:uid="{00000000-0005-0000-0000-000071510000}"/>
    <cellStyle name="Normal 2 79 2 2 2 3 3" xfId="20847" xr:uid="{00000000-0005-0000-0000-000072510000}"/>
    <cellStyle name="Normal 2 79 2 2 2 3 4" xfId="20848" xr:uid="{00000000-0005-0000-0000-000073510000}"/>
    <cellStyle name="Normal 2 79 2 2 2 3 5" xfId="20849" xr:uid="{00000000-0005-0000-0000-000074510000}"/>
    <cellStyle name="Normal 2 79 2 2 2 3 6" xfId="20850" xr:uid="{00000000-0005-0000-0000-000075510000}"/>
    <cellStyle name="Normal 2 79 2 2 2 4" xfId="20851" xr:uid="{00000000-0005-0000-0000-000076510000}"/>
    <cellStyle name="Normal 2 79 2 2 2 5" xfId="20852" xr:uid="{00000000-0005-0000-0000-000077510000}"/>
    <cellStyle name="Normal 2 79 2 2 2 6" xfId="20853" xr:uid="{00000000-0005-0000-0000-000078510000}"/>
    <cellStyle name="Normal 2 79 2 2 2 7" xfId="20854" xr:uid="{00000000-0005-0000-0000-000079510000}"/>
    <cellStyle name="Normal 2 79 2 2 2 8" xfId="20855" xr:uid="{00000000-0005-0000-0000-00007A510000}"/>
    <cellStyle name="Normal 2 79 2 2 2 8 2" xfId="20856" xr:uid="{00000000-0005-0000-0000-00007B510000}"/>
    <cellStyle name="Normal 2 79 2 2 2 8 3" xfId="20857" xr:uid="{00000000-0005-0000-0000-00007C510000}"/>
    <cellStyle name="Normal 2 79 2 2 2 8 4" xfId="20858" xr:uid="{00000000-0005-0000-0000-00007D510000}"/>
    <cellStyle name="Normal 2 79 2 2 2 9" xfId="20859" xr:uid="{00000000-0005-0000-0000-00007E510000}"/>
    <cellStyle name="Normal 2 79 2 2 3" xfId="20860" xr:uid="{00000000-0005-0000-0000-00007F510000}"/>
    <cellStyle name="Normal 2 79 2 2 4" xfId="20861" xr:uid="{00000000-0005-0000-0000-000080510000}"/>
    <cellStyle name="Normal 2 79 2 2 5" xfId="20862" xr:uid="{00000000-0005-0000-0000-000081510000}"/>
    <cellStyle name="Normal 2 79 2 2 5 2" xfId="20863" xr:uid="{00000000-0005-0000-0000-000082510000}"/>
    <cellStyle name="Normal 2 79 2 2 5 2 2" xfId="20864" xr:uid="{00000000-0005-0000-0000-000083510000}"/>
    <cellStyle name="Normal 2 79 2 2 5 2 3" xfId="20865" xr:uid="{00000000-0005-0000-0000-000084510000}"/>
    <cellStyle name="Normal 2 79 2 2 5 2 4" xfId="20866" xr:uid="{00000000-0005-0000-0000-000085510000}"/>
    <cellStyle name="Normal 2 79 2 2 5 3" xfId="20867" xr:uid="{00000000-0005-0000-0000-000086510000}"/>
    <cellStyle name="Normal 2 79 2 2 5 4" xfId="20868" xr:uid="{00000000-0005-0000-0000-000087510000}"/>
    <cellStyle name="Normal 2 79 2 2 5 5" xfId="20869" xr:uid="{00000000-0005-0000-0000-000088510000}"/>
    <cellStyle name="Normal 2 79 2 2 5 6" xfId="20870" xr:uid="{00000000-0005-0000-0000-000089510000}"/>
    <cellStyle name="Normal 2 79 2 2 6" xfId="20871" xr:uid="{00000000-0005-0000-0000-00008A510000}"/>
    <cellStyle name="Normal 2 79 2 2 7" xfId="20872" xr:uid="{00000000-0005-0000-0000-00008B510000}"/>
    <cellStyle name="Normal 2 79 2 2 8" xfId="20873" xr:uid="{00000000-0005-0000-0000-00008C510000}"/>
    <cellStyle name="Normal 2 79 2 2 9" xfId="20874" xr:uid="{00000000-0005-0000-0000-00008D510000}"/>
    <cellStyle name="Normal 2 79 2 3" xfId="20875" xr:uid="{00000000-0005-0000-0000-00008E510000}"/>
    <cellStyle name="Normal 2 79 2 4" xfId="20876" xr:uid="{00000000-0005-0000-0000-00008F510000}"/>
    <cellStyle name="Normal 2 79 2 5" xfId="20877" xr:uid="{00000000-0005-0000-0000-000090510000}"/>
    <cellStyle name="Normal 2 79 2 5 10" xfId="20878" xr:uid="{00000000-0005-0000-0000-000091510000}"/>
    <cellStyle name="Normal 2 79 2 5 11" xfId="20879" xr:uid="{00000000-0005-0000-0000-000092510000}"/>
    <cellStyle name="Normal 2 79 2 5 2" xfId="20880" xr:uid="{00000000-0005-0000-0000-000093510000}"/>
    <cellStyle name="Normal 2 79 2 5 2 10" xfId="20881" xr:uid="{00000000-0005-0000-0000-000094510000}"/>
    <cellStyle name="Normal 2 79 2 5 2 11" xfId="20882" xr:uid="{00000000-0005-0000-0000-000095510000}"/>
    <cellStyle name="Normal 2 79 2 5 2 2" xfId="20883" xr:uid="{00000000-0005-0000-0000-000096510000}"/>
    <cellStyle name="Normal 2 79 2 5 2 2 2" xfId="20884" xr:uid="{00000000-0005-0000-0000-000097510000}"/>
    <cellStyle name="Normal 2 79 2 5 2 2 2 2" xfId="20885" xr:uid="{00000000-0005-0000-0000-000098510000}"/>
    <cellStyle name="Normal 2 79 2 5 2 2 2 3" xfId="20886" xr:uid="{00000000-0005-0000-0000-000099510000}"/>
    <cellStyle name="Normal 2 79 2 5 2 2 2 4" xfId="20887" xr:uid="{00000000-0005-0000-0000-00009A510000}"/>
    <cellStyle name="Normal 2 79 2 5 2 2 3" xfId="20888" xr:uid="{00000000-0005-0000-0000-00009B510000}"/>
    <cellStyle name="Normal 2 79 2 5 2 2 4" xfId="20889" xr:uid="{00000000-0005-0000-0000-00009C510000}"/>
    <cellStyle name="Normal 2 79 2 5 2 2 5" xfId="20890" xr:uid="{00000000-0005-0000-0000-00009D510000}"/>
    <cellStyle name="Normal 2 79 2 5 2 2 6" xfId="20891" xr:uid="{00000000-0005-0000-0000-00009E510000}"/>
    <cellStyle name="Normal 2 79 2 5 2 3" xfId="20892" xr:uid="{00000000-0005-0000-0000-00009F510000}"/>
    <cellStyle name="Normal 2 79 2 5 2 4" xfId="20893" xr:uid="{00000000-0005-0000-0000-0000A0510000}"/>
    <cellStyle name="Normal 2 79 2 5 2 5" xfId="20894" xr:uid="{00000000-0005-0000-0000-0000A1510000}"/>
    <cellStyle name="Normal 2 79 2 5 2 6" xfId="20895" xr:uid="{00000000-0005-0000-0000-0000A2510000}"/>
    <cellStyle name="Normal 2 79 2 5 2 7" xfId="20896" xr:uid="{00000000-0005-0000-0000-0000A3510000}"/>
    <cellStyle name="Normal 2 79 2 5 2 8" xfId="20897" xr:uid="{00000000-0005-0000-0000-0000A4510000}"/>
    <cellStyle name="Normal 2 79 2 5 2 8 2" xfId="20898" xr:uid="{00000000-0005-0000-0000-0000A5510000}"/>
    <cellStyle name="Normal 2 79 2 5 2 8 3" xfId="20899" xr:uid="{00000000-0005-0000-0000-0000A6510000}"/>
    <cellStyle name="Normal 2 79 2 5 2 8 4" xfId="20900" xr:uid="{00000000-0005-0000-0000-0000A7510000}"/>
    <cellStyle name="Normal 2 79 2 5 2 9" xfId="20901" xr:uid="{00000000-0005-0000-0000-0000A8510000}"/>
    <cellStyle name="Normal 2 79 2 5 3" xfId="20902" xr:uid="{00000000-0005-0000-0000-0000A9510000}"/>
    <cellStyle name="Normal 2 79 2 5 3 2" xfId="20903" xr:uid="{00000000-0005-0000-0000-0000AA510000}"/>
    <cellStyle name="Normal 2 79 2 5 3 2 2" xfId="20904" xr:uid="{00000000-0005-0000-0000-0000AB510000}"/>
    <cellStyle name="Normal 2 79 2 5 3 2 3" xfId="20905" xr:uid="{00000000-0005-0000-0000-0000AC510000}"/>
    <cellStyle name="Normal 2 79 2 5 3 2 4" xfId="20906" xr:uid="{00000000-0005-0000-0000-0000AD510000}"/>
    <cellStyle name="Normal 2 79 2 5 3 3" xfId="20907" xr:uid="{00000000-0005-0000-0000-0000AE510000}"/>
    <cellStyle name="Normal 2 79 2 5 3 4" xfId="20908" xr:uid="{00000000-0005-0000-0000-0000AF510000}"/>
    <cellStyle name="Normal 2 79 2 5 3 5" xfId="20909" xr:uid="{00000000-0005-0000-0000-0000B0510000}"/>
    <cellStyle name="Normal 2 79 2 5 3 6" xfId="20910" xr:uid="{00000000-0005-0000-0000-0000B1510000}"/>
    <cellStyle name="Normal 2 79 2 5 4" xfId="20911" xr:uid="{00000000-0005-0000-0000-0000B2510000}"/>
    <cellStyle name="Normal 2 79 2 5 5" xfId="20912" xr:uid="{00000000-0005-0000-0000-0000B3510000}"/>
    <cellStyle name="Normal 2 79 2 5 6" xfId="20913" xr:uid="{00000000-0005-0000-0000-0000B4510000}"/>
    <cellStyle name="Normal 2 79 2 5 7" xfId="20914" xr:uid="{00000000-0005-0000-0000-0000B5510000}"/>
    <cellStyle name="Normal 2 79 2 5 8" xfId="20915" xr:uid="{00000000-0005-0000-0000-0000B6510000}"/>
    <cellStyle name="Normal 2 79 2 5 8 2" xfId="20916" xr:uid="{00000000-0005-0000-0000-0000B7510000}"/>
    <cellStyle name="Normal 2 79 2 5 8 3" xfId="20917" xr:uid="{00000000-0005-0000-0000-0000B8510000}"/>
    <cellStyle name="Normal 2 79 2 5 8 4" xfId="20918" xr:uid="{00000000-0005-0000-0000-0000B9510000}"/>
    <cellStyle name="Normal 2 79 2 5 9" xfId="20919" xr:uid="{00000000-0005-0000-0000-0000BA510000}"/>
    <cellStyle name="Normal 2 79 2 6" xfId="20920" xr:uid="{00000000-0005-0000-0000-0000BB510000}"/>
    <cellStyle name="Normal 2 79 2 7" xfId="20921" xr:uid="{00000000-0005-0000-0000-0000BC510000}"/>
    <cellStyle name="Normal 2 79 2 7 2" xfId="20922" xr:uid="{00000000-0005-0000-0000-0000BD510000}"/>
    <cellStyle name="Normal 2 79 2 7 2 2" xfId="20923" xr:uid="{00000000-0005-0000-0000-0000BE510000}"/>
    <cellStyle name="Normal 2 79 2 7 2 3" xfId="20924" xr:uid="{00000000-0005-0000-0000-0000BF510000}"/>
    <cellStyle name="Normal 2 79 2 7 2 4" xfId="20925" xr:uid="{00000000-0005-0000-0000-0000C0510000}"/>
    <cellStyle name="Normal 2 79 2 7 3" xfId="20926" xr:uid="{00000000-0005-0000-0000-0000C1510000}"/>
    <cellStyle name="Normal 2 79 2 7 4" xfId="20927" xr:uid="{00000000-0005-0000-0000-0000C2510000}"/>
    <cellStyle name="Normal 2 79 2 7 5" xfId="20928" xr:uid="{00000000-0005-0000-0000-0000C3510000}"/>
    <cellStyle name="Normal 2 79 2 7 6" xfId="20929" xr:uid="{00000000-0005-0000-0000-0000C4510000}"/>
    <cellStyle name="Normal 2 79 2 8" xfId="20930" xr:uid="{00000000-0005-0000-0000-0000C5510000}"/>
    <cellStyle name="Normal 2 79 2 9" xfId="20931" xr:uid="{00000000-0005-0000-0000-0000C6510000}"/>
    <cellStyle name="Normal 2 79 20" xfId="20932" xr:uid="{00000000-0005-0000-0000-0000C7510000}"/>
    <cellStyle name="Normal 2 79 21" xfId="20933" xr:uid="{00000000-0005-0000-0000-0000C8510000}"/>
    <cellStyle name="Normal 2 79 21 2" xfId="20934" xr:uid="{00000000-0005-0000-0000-0000C9510000}"/>
    <cellStyle name="Normal 2 79 21 3" xfId="20935" xr:uid="{00000000-0005-0000-0000-0000CA510000}"/>
    <cellStyle name="Normal 2 79 21 4" xfId="20936" xr:uid="{00000000-0005-0000-0000-0000CB510000}"/>
    <cellStyle name="Normal 2 79 22" xfId="20937" xr:uid="{00000000-0005-0000-0000-0000CC510000}"/>
    <cellStyle name="Normal 2 79 23" xfId="20938" xr:uid="{00000000-0005-0000-0000-0000CD510000}"/>
    <cellStyle name="Normal 2 79 24" xfId="20939" xr:uid="{00000000-0005-0000-0000-0000CE510000}"/>
    <cellStyle name="Normal 2 79 3" xfId="20940" xr:uid="{00000000-0005-0000-0000-0000CF510000}"/>
    <cellStyle name="Normal 2 79 4" xfId="20941" xr:uid="{00000000-0005-0000-0000-0000D0510000}"/>
    <cellStyle name="Normal 2 79 5" xfId="20942" xr:uid="{00000000-0005-0000-0000-0000D1510000}"/>
    <cellStyle name="Normal 2 79 6" xfId="20943" xr:uid="{00000000-0005-0000-0000-0000D2510000}"/>
    <cellStyle name="Normal 2 79 7" xfId="20944" xr:uid="{00000000-0005-0000-0000-0000D3510000}"/>
    <cellStyle name="Normal 2 79 8" xfId="20945" xr:uid="{00000000-0005-0000-0000-0000D4510000}"/>
    <cellStyle name="Normal 2 79 9" xfId="20946" xr:uid="{00000000-0005-0000-0000-0000D5510000}"/>
    <cellStyle name="Normal 2 8" xfId="20947" xr:uid="{00000000-0005-0000-0000-0000D6510000}"/>
    <cellStyle name="Normal 2 8 2" xfId="20948" xr:uid="{00000000-0005-0000-0000-0000D7510000}"/>
    <cellStyle name="Normal 2 8 3" xfId="20949" xr:uid="{00000000-0005-0000-0000-0000D8510000}"/>
    <cellStyle name="Normal 2 80" xfId="20950" xr:uid="{00000000-0005-0000-0000-0000D9510000}"/>
    <cellStyle name="Normal 2 80 10" xfId="20951" xr:uid="{00000000-0005-0000-0000-0000DA510000}"/>
    <cellStyle name="Normal 2 80 11" xfId="20952" xr:uid="{00000000-0005-0000-0000-0000DB510000}"/>
    <cellStyle name="Normal 2 80 12" xfId="20953" xr:uid="{00000000-0005-0000-0000-0000DC510000}"/>
    <cellStyle name="Normal 2 80 13" xfId="20954" xr:uid="{00000000-0005-0000-0000-0000DD510000}"/>
    <cellStyle name="Normal 2 80 13 2" xfId="20955" xr:uid="{00000000-0005-0000-0000-0000DE510000}"/>
    <cellStyle name="Normal 2 80 13 3" xfId="20956" xr:uid="{00000000-0005-0000-0000-0000DF510000}"/>
    <cellStyle name="Normal 2 80 13 4" xfId="20957" xr:uid="{00000000-0005-0000-0000-0000E0510000}"/>
    <cellStyle name="Normal 2 80 14" xfId="20958" xr:uid="{00000000-0005-0000-0000-0000E1510000}"/>
    <cellStyle name="Normal 2 80 15" xfId="20959" xr:uid="{00000000-0005-0000-0000-0000E2510000}"/>
    <cellStyle name="Normal 2 80 16" xfId="20960" xr:uid="{00000000-0005-0000-0000-0000E3510000}"/>
    <cellStyle name="Normal 2 80 2" xfId="20961" xr:uid="{00000000-0005-0000-0000-0000E4510000}"/>
    <cellStyle name="Normal 2 80 2 10" xfId="20962" xr:uid="{00000000-0005-0000-0000-0000E5510000}"/>
    <cellStyle name="Normal 2 80 2 11" xfId="20963" xr:uid="{00000000-0005-0000-0000-0000E6510000}"/>
    <cellStyle name="Normal 2 80 2 11 2" xfId="20964" xr:uid="{00000000-0005-0000-0000-0000E7510000}"/>
    <cellStyle name="Normal 2 80 2 11 3" xfId="20965" xr:uid="{00000000-0005-0000-0000-0000E8510000}"/>
    <cellStyle name="Normal 2 80 2 11 4" xfId="20966" xr:uid="{00000000-0005-0000-0000-0000E9510000}"/>
    <cellStyle name="Normal 2 80 2 12" xfId="20967" xr:uid="{00000000-0005-0000-0000-0000EA510000}"/>
    <cellStyle name="Normal 2 80 2 13" xfId="20968" xr:uid="{00000000-0005-0000-0000-0000EB510000}"/>
    <cellStyle name="Normal 2 80 2 14" xfId="20969" xr:uid="{00000000-0005-0000-0000-0000EC510000}"/>
    <cellStyle name="Normal 2 80 2 2" xfId="20970" xr:uid="{00000000-0005-0000-0000-0000ED510000}"/>
    <cellStyle name="Normal 2 80 2 2 10" xfId="20971" xr:uid="{00000000-0005-0000-0000-0000EE510000}"/>
    <cellStyle name="Normal 2 80 2 2 11" xfId="20972" xr:uid="{00000000-0005-0000-0000-0000EF510000}"/>
    <cellStyle name="Normal 2 80 2 2 2" xfId="20973" xr:uid="{00000000-0005-0000-0000-0000F0510000}"/>
    <cellStyle name="Normal 2 80 2 2 2 10" xfId="20974" xr:uid="{00000000-0005-0000-0000-0000F1510000}"/>
    <cellStyle name="Normal 2 80 2 2 2 11" xfId="20975" xr:uid="{00000000-0005-0000-0000-0000F2510000}"/>
    <cellStyle name="Normal 2 80 2 2 2 2" xfId="20976" xr:uid="{00000000-0005-0000-0000-0000F3510000}"/>
    <cellStyle name="Normal 2 80 2 2 2 2 2" xfId="20977" xr:uid="{00000000-0005-0000-0000-0000F4510000}"/>
    <cellStyle name="Normal 2 80 2 2 2 2 2 2" xfId="20978" xr:uid="{00000000-0005-0000-0000-0000F5510000}"/>
    <cellStyle name="Normal 2 80 2 2 2 2 2 3" xfId="20979" xr:uid="{00000000-0005-0000-0000-0000F6510000}"/>
    <cellStyle name="Normal 2 80 2 2 2 2 2 4" xfId="20980" xr:uid="{00000000-0005-0000-0000-0000F7510000}"/>
    <cellStyle name="Normal 2 80 2 2 2 2 3" xfId="20981" xr:uid="{00000000-0005-0000-0000-0000F8510000}"/>
    <cellStyle name="Normal 2 80 2 2 2 2 4" xfId="20982" xr:uid="{00000000-0005-0000-0000-0000F9510000}"/>
    <cellStyle name="Normal 2 80 2 2 2 2 5" xfId="20983" xr:uid="{00000000-0005-0000-0000-0000FA510000}"/>
    <cellStyle name="Normal 2 80 2 2 2 2 6" xfId="20984" xr:uid="{00000000-0005-0000-0000-0000FB510000}"/>
    <cellStyle name="Normal 2 80 2 2 2 3" xfId="20985" xr:uid="{00000000-0005-0000-0000-0000FC510000}"/>
    <cellStyle name="Normal 2 80 2 2 2 4" xfId="20986" xr:uid="{00000000-0005-0000-0000-0000FD510000}"/>
    <cellStyle name="Normal 2 80 2 2 2 5" xfId="20987" xr:uid="{00000000-0005-0000-0000-0000FE510000}"/>
    <cellStyle name="Normal 2 80 2 2 2 6" xfId="20988" xr:uid="{00000000-0005-0000-0000-0000FF510000}"/>
    <cellStyle name="Normal 2 80 2 2 2 7" xfId="20989" xr:uid="{00000000-0005-0000-0000-000000520000}"/>
    <cellStyle name="Normal 2 80 2 2 2 8" xfId="20990" xr:uid="{00000000-0005-0000-0000-000001520000}"/>
    <cellStyle name="Normal 2 80 2 2 2 8 2" xfId="20991" xr:uid="{00000000-0005-0000-0000-000002520000}"/>
    <cellStyle name="Normal 2 80 2 2 2 8 3" xfId="20992" xr:uid="{00000000-0005-0000-0000-000003520000}"/>
    <cellStyle name="Normal 2 80 2 2 2 8 4" xfId="20993" xr:uid="{00000000-0005-0000-0000-000004520000}"/>
    <cellStyle name="Normal 2 80 2 2 2 9" xfId="20994" xr:uid="{00000000-0005-0000-0000-000005520000}"/>
    <cellStyle name="Normal 2 80 2 2 3" xfId="20995" xr:uid="{00000000-0005-0000-0000-000006520000}"/>
    <cellStyle name="Normal 2 80 2 2 3 2" xfId="20996" xr:uid="{00000000-0005-0000-0000-000007520000}"/>
    <cellStyle name="Normal 2 80 2 2 3 2 2" xfId="20997" xr:uid="{00000000-0005-0000-0000-000008520000}"/>
    <cellStyle name="Normal 2 80 2 2 3 2 3" xfId="20998" xr:uid="{00000000-0005-0000-0000-000009520000}"/>
    <cellStyle name="Normal 2 80 2 2 3 2 4" xfId="20999" xr:uid="{00000000-0005-0000-0000-00000A520000}"/>
    <cellStyle name="Normal 2 80 2 2 3 3" xfId="21000" xr:uid="{00000000-0005-0000-0000-00000B520000}"/>
    <cellStyle name="Normal 2 80 2 2 3 4" xfId="21001" xr:uid="{00000000-0005-0000-0000-00000C520000}"/>
    <cellStyle name="Normal 2 80 2 2 3 5" xfId="21002" xr:uid="{00000000-0005-0000-0000-00000D520000}"/>
    <cellStyle name="Normal 2 80 2 2 3 6" xfId="21003" xr:uid="{00000000-0005-0000-0000-00000E520000}"/>
    <cellStyle name="Normal 2 80 2 2 4" xfId="21004" xr:uid="{00000000-0005-0000-0000-00000F520000}"/>
    <cellStyle name="Normal 2 80 2 2 5" xfId="21005" xr:uid="{00000000-0005-0000-0000-000010520000}"/>
    <cellStyle name="Normal 2 80 2 2 6" xfId="21006" xr:uid="{00000000-0005-0000-0000-000011520000}"/>
    <cellStyle name="Normal 2 80 2 2 7" xfId="21007" xr:uid="{00000000-0005-0000-0000-000012520000}"/>
    <cellStyle name="Normal 2 80 2 2 8" xfId="21008" xr:uid="{00000000-0005-0000-0000-000013520000}"/>
    <cellStyle name="Normal 2 80 2 2 8 2" xfId="21009" xr:uid="{00000000-0005-0000-0000-000014520000}"/>
    <cellStyle name="Normal 2 80 2 2 8 3" xfId="21010" xr:uid="{00000000-0005-0000-0000-000015520000}"/>
    <cellStyle name="Normal 2 80 2 2 8 4" xfId="21011" xr:uid="{00000000-0005-0000-0000-000016520000}"/>
    <cellStyle name="Normal 2 80 2 2 9" xfId="21012" xr:uid="{00000000-0005-0000-0000-000017520000}"/>
    <cellStyle name="Normal 2 80 2 3" xfId="21013" xr:uid="{00000000-0005-0000-0000-000018520000}"/>
    <cellStyle name="Normal 2 80 2 4" xfId="21014" xr:uid="{00000000-0005-0000-0000-000019520000}"/>
    <cellStyle name="Normal 2 80 2 5" xfId="21015" xr:uid="{00000000-0005-0000-0000-00001A520000}"/>
    <cellStyle name="Normal 2 80 2 5 2" xfId="21016" xr:uid="{00000000-0005-0000-0000-00001B520000}"/>
    <cellStyle name="Normal 2 80 2 5 2 2" xfId="21017" xr:uid="{00000000-0005-0000-0000-00001C520000}"/>
    <cellStyle name="Normal 2 80 2 5 2 3" xfId="21018" xr:uid="{00000000-0005-0000-0000-00001D520000}"/>
    <cellStyle name="Normal 2 80 2 5 2 4" xfId="21019" xr:uid="{00000000-0005-0000-0000-00001E520000}"/>
    <cellStyle name="Normal 2 80 2 5 3" xfId="21020" xr:uid="{00000000-0005-0000-0000-00001F520000}"/>
    <cellStyle name="Normal 2 80 2 5 4" xfId="21021" xr:uid="{00000000-0005-0000-0000-000020520000}"/>
    <cellStyle name="Normal 2 80 2 5 5" xfId="21022" xr:uid="{00000000-0005-0000-0000-000021520000}"/>
    <cellStyle name="Normal 2 80 2 5 6" xfId="21023" xr:uid="{00000000-0005-0000-0000-000022520000}"/>
    <cellStyle name="Normal 2 80 2 6" xfId="21024" xr:uid="{00000000-0005-0000-0000-000023520000}"/>
    <cellStyle name="Normal 2 80 2 7" xfId="21025" xr:uid="{00000000-0005-0000-0000-000024520000}"/>
    <cellStyle name="Normal 2 80 2 8" xfId="21026" xr:uid="{00000000-0005-0000-0000-000025520000}"/>
    <cellStyle name="Normal 2 80 2 9" xfId="21027" xr:uid="{00000000-0005-0000-0000-000026520000}"/>
    <cellStyle name="Normal 2 80 3" xfId="21028" xr:uid="{00000000-0005-0000-0000-000027520000}"/>
    <cellStyle name="Normal 2 80 4" xfId="21029" xr:uid="{00000000-0005-0000-0000-000028520000}"/>
    <cellStyle name="Normal 2 80 5" xfId="21030" xr:uid="{00000000-0005-0000-0000-000029520000}"/>
    <cellStyle name="Normal 2 80 5 10" xfId="21031" xr:uid="{00000000-0005-0000-0000-00002A520000}"/>
    <cellStyle name="Normal 2 80 5 11" xfId="21032" xr:uid="{00000000-0005-0000-0000-00002B520000}"/>
    <cellStyle name="Normal 2 80 5 2" xfId="21033" xr:uid="{00000000-0005-0000-0000-00002C520000}"/>
    <cellStyle name="Normal 2 80 5 2 10" xfId="21034" xr:uid="{00000000-0005-0000-0000-00002D520000}"/>
    <cellStyle name="Normal 2 80 5 2 11" xfId="21035" xr:uid="{00000000-0005-0000-0000-00002E520000}"/>
    <cellStyle name="Normal 2 80 5 2 2" xfId="21036" xr:uid="{00000000-0005-0000-0000-00002F520000}"/>
    <cellStyle name="Normal 2 80 5 2 2 2" xfId="21037" xr:uid="{00000000-0005-0000-0000-000030520000}"/>
    <cellStyle name="Normal 2 80 5 2 2 2 2" xfId="21038" xr:uid="{00000000-0005-0000-0000-000031520000}"/>
    <cellStyle name="Normal 2 80 5 2 2 2 3" xfId="21039" xr:uid="{00000000-0005-0000-0000-000032520000}"/>
    <cellStyle name="Normal 2 80 5 2 2 2 4" xfId="21040" xr:uid="{00000000-0005-0000-0000-000033520000}"/>
    <cellStyle name="Normal 2 80 5 2 2 3" xfId="21041" xr:uid="{00000000-0005-0000-0000-000034520000}"/>
    <cellStyle name="Normal 2 80 5 2 2 4" xfId="21042" xr:uid="{00000000-0005-0000-0000-000035520000}"/>
    <cellStyle name="Normal 2 80 5 2 2 5" xfId="21043" xr:uid="{00000000-0005-0000-0000-000036520000}"/>
    <cellStyle name="Normal 2 80 5 2 2 6" xfId="21044" xr:uid="{00000000-0005-0000-0000-000037520000}"/>
    <cellStyle name="Normal 2 80 5 2 3" xfId="21045" xr:uid="{00000000-0005-0000-0000-000038520000}"/>
    <cellStyle name="Normal 2 80 5 2 4" xfId="21046" xr:uid="{00000000-0005-0000-0000-000039520000}"/>
    <cellStyle name="Normal 2 80 5 2 5" xfId="21047" xr:uid="{00000000-0005-0000-0000-00003A520000}"/>
    <cellStyle name="Normal 2 80 5 2 6" xfId="21048" xr:uid="{00000000-0005-0000-0000-00003B520000}"/>
    <cellStyle name="Normal 2 80 5 2 7" xfId="21049" xr:uid="{00000000-0005-0000-0000-00003C520000}"/>
    <cellStyle name="Normal 2 80 5 2 8" xfId="21050" xr:uid="{00000000-0005-0000-0000-00003D520000}"/>
    <cellStyle name="Normal 2 80 5 2 8 2" xfId="21051" xr:uid="{00000000-0005-0000-0000-00003E520000}"/>
    <cellStyle name="Normal 2 80 5 2 8 3" xfId="21052" xr:uid="{00000000-0005-0000-0000-00003F520000}"/>
    <cellStyle name="Normal 2 80 5 2 8 4" xfId="21053" xr:uid="{00000000-0005-0000-0000-000040520000}"/>
    <cellStyle name="Normal 2 80 5 2 9" xfId="21054" xr:uid="{00000000-0005-0000-0000-000041520000}"/>
    <cellStyle name="Normal 2 80 5 3" xfId="21055" xr:uid="{00000000-0005-0000-0000-000042520000}"/>
    <cellStyle name="Normal 2 80 5 3 2" xfId="21056" xr:uid="{00000000-0005-0000-0000-000043520000}"/>
    <cellStyle name="Normal 2 80 5 3 2 2" xfId="21057" xr:uid="{00000000-0005-0000-0000-000044520000}"/>
    <cellStyle name="Normal 2 80 5 3 2 3" xfId="21058" xr:uid="{00000000-0005-0000-0000-000045520000}"/>
    <cellStyle name="Normal 2 80 5 3 2 4" xfId="21059" xr:uid="{00000000-0005-0000-0000-000046520000}"/>
    <cellStyle name="Normal 2 80 5 3 3" xfId="21060" xr:uid="{00000000-0005-0000-0000-000047520000}"/>
    <cellStyle name="Normal 2 80 5 3 4" xfId="21061" xr:uid="{00000000-0005-0000-0000-000048520000}"/>
    <cellStyle name="Normal 2 80 5 3 5" xfId="21062" xr:uid="{00000000-0005-0000-0000-000049520000}"/>
    <cellStyle name="Normal 2 80 5 3 6" xfId="21063" xr:uid="{00000000-0005-0000-0000-00004A520000}"/>
    <cellStyle name="Normal 2 80 5 4" xfId="21064" xr:uid="{00000000-0005-0000-0000-00004B520000}"/>
    <cellStyle name="Normal 2 80 5 5" xfId="21065" xr:uid="{00000000-0005-0000-0000-00004C520000}"/>
    <cellStyle name="Normal 2 80 5 6" xfId="21066" xr:uid="{00000000-0005-0000-0000-00004D520000}"/>
    <cellStyle name="Normal 2 80 5 7" xfId="21067" xr:uid="{00000000-0005-0000-0000-00004E520000}"/>
    <cellStyle name="Normal 2 80 5 8" xfId="21068" xr:uid="{00000000-0005-0000-0000-00004F520000}"/>
    <cellStyle name="Normal 2 80 5 8 2" xfId="21069" xr:uid="{00000000-0005-0000-0000-000050520000}"/>
    <cellStyle name="Normal 2 80 5 8 3" xfId="21070" xr:uid="{00000000-0005-0000-0000-000051520000}"/>
    <cellStyle name="Normal 2 80 5 8 4" xfId="21071" xr:uid="{00000000-0005-0000-0000-000052520000}"/>
    <cellStyle name="Normal 2 80 5 9" xfId="21072" xr:uid="{00000000-0005-0000-0000-000053520000}"/>
    <cellStyle name="Normal 2 80 6" xfId="21073" xr:uid="{00000000-0005-0000-0000-000054520000}"/>
    <cellStyle name="Normal 2 80 7" xfId="21074" xr:uid="{00000000-0005-0000-0000-000055520000}"/>
    <cellStyle name="Normal 2 80 7 2" xfId="21075" xr:uid="{00000000-0005-0000-0000-000056520000}"/>
    <cellStyle name="Normal 2 80 7 2 2" xfId="21076" xr:uid="{00000000-0005-0000-0000-000057520000}"/>
    <cellStyle name="Normal 2 80 7 2 3" xfId="21077" xr:uid="{00000000-0005-0000-0000-000058520000}"/>
    <cellStyle name="Normal 2 80 7 2 4" xfId="21078" xr:uid="{00000000-0005-0000-0000-000059520000}"/>
    <cellStyle name="Normal 2 80 7 3" xfId="21079" xr:uid="{00000000-0005-0000-0000-00005A520000}"/>
    <cellStyle name="Normal 2 80 7 4" xfId="21080" xr:uid="{00000000-0005-0000-0000-00005B520000}"/>
    <cellStyle name="Normal 2 80 7 5" xfId="21081" xr:uid="{00000000-0005-0000-0000-00005C520000}"/>
    <cellStyle name="Normal 2 80 7 6" xfId="21082" xr:uid="{00000000-0005-0000-0000-00005D520000}"/>
    <cellStyle name="Normal 2 80 8" xfId="21083" xr:uid="{00000000-0005-0000-0000-00005E520000}"/>
    <cellStyle name="Normal 2 80 9" xfId="21084" xr:uid="{00000000-0005-0000-0000-00005F520000}"/>
    <cellStyle name="Normal 2 81" xfId="21085" xr:uid="{00000000-0005-0000-0000-000060520000}"/>
    <cellStyle name="Normal 2 82" xfId="21086" xr:uid="{00000000-0005-0000-0000-000061520000}"/>
    <cellStyle name="Normal 2 83" xfId="21087" xr:uid="{00000000-0005-0000-0000-000062520000}"/>
    <cellStyle name="Normal 2 84" xfId="21088" xr:uid="{00000000-0005-0000-0000-000063520000}"/>
    <cellStyle name="Normal 2 85" xfId="21089" xr:uid="{00000000-0005-0000-0000-000064520000}"/>
    <cellStyle name="Normal 2 86" xfId="21090" xr:uid="{00000000-0005-0000-0000-000065520000}"/>
    <cellStyle name="Normal 2 87" xfId="21091" xr:uid="{00000000-0005-0000-0000-000066520000}"/>
    <cellStyle name="Normal 2 88" xfId="21092" xr:uid="{00000000-0005-0000-0000-000067520000}"/>
    <cellStyle name="Normal 2 88 10" xfId="21093" xr:uid="{00000000-0005-0000-0000-000068520000}"/>
    <cellStyle name="Normal 2 88 11" xfId="21094" xr:uid="{00000000-0005-0000-0000-000069520000}"/>
    <cellStyle name="Normal 2 88 11 2" xfId="21095" xr:uid="{00000000-0005-0000-0000-00006A520000}"/>
    <cellStyle name="Normal 2 88 11 3" xfId="21096" xr:uid="{00000000-0005-0000-0000-00006B520000}"/>
    <cellStyle name="Normal 2 88 11 4" xfId="21097" xr:uid="{00000000-0005-0000-0000-00006C520000}"/>
    <cellStyle name="Normal 2 88 12" xfId="21098" xr:uid="{00000000-0005-0000-0000-00006D520000}"/>
    <cellStyle name="Normal 2 88 13" xfId="21099" xr:uid="{00000000-0005-0000-0000-00006E520000}"/>
    <cellStyle name="Normal 2 88 14" xfId="21100" xr:uid="{00000000-0005-0000-0000-00006F520000}"/>
    <cellStyle name="Normal 2 88 2" xfId="21101" xr:uid="{00000000-0005-0000-0000-000070520000}"/>
    <cellStyle name="Normal 2 88 2 10" xfId="21102" xr:uid="{00000000-0005-0000-0000-000071520000}"/>
    <cellStyle name="Normal 2 88 2 11" xfId="21103" xr:uid="{00000000-0005-0000-0000-000072520000}"/>
    <cellStyle name="Normal 2 88 2 2" xfId="21104" xr:uid="{00000000-0005-0000-0000-000073520000}"/>
    <cellStyle name="Normal 2 88 2 2 10" xfId="21105" xr:uid="{00000000-0005-0000-0000-000074520000}"/>
    <cellStyle name="Normal 2 88 2 2 11" xfId="21106" xr:uid="{00000000-0005-0000-0000-000075520000}"/>
    <cellStyle name="Normal 2 88 2 2 2" xfId="21107" xr:uid="{00000000-0005-0000-0000-000076520000}"/>
    <cellStyle name="Normal 2 88 2 2 2 2" xfId="21108" xr:uid="{00000000-0005-0000-0000-000077520000}"/>
    <cellStyle name="Normal 2 88 2 2 2 2 2" xfId="21109" xr:uid="{00000000-0005-0000-0000-000078520000}"/>
    <cellStyle name="Normal 2 88 2 2 2 2 3" xfId="21110" xr:uid="{00000000-0005-0000-0000-000079520000}"/>
    <cellStyle name="Normal 2 88 2 2 2 2 4" xfId="21111" xr:uid="{00000000-0005-0000-0000-00007A520000}"/>
    <cellStyle name="Normal 2 88 2 2 2 3" xfId="21112" xr:uid="{00000000-0005-0000-0000-00007B520000}"/>
    <cellStyle name="Normal 2 88 2 2 2 4" xfId="21113" xr:uid="{00000000-0005-0000-0000-00007C520000}"/>
    <cellStyle name="Normal 2 88 2 2 2 5" xfId="21114" xr:uid="{00000000-0005-0000-0000-00007D520000}"/>
    <cellStyle name="Normal 2 88 2 2 2 6" xfId="21115" xr:uid="{00000000-0005-0000-0000-00007E520000}"/>
    <cellStyle name="Normal 2 88 2 2 3" xfId="21116" xr:uid="{00000000-0005-0000-0000-00007F520000}"/>
    <cellStyle name="Normal 2 88 2 2 4" xfId="21117" xr:uid="{00000000-0005-0000-0000-000080520000}"/>
    <cellStyle name="Normal 2 88 2 2 5" xfId="21118" xr:uid="{00000000-0005-0000-0000-000081520000}"/>
    <cellStyle name="Normal 2 88 2 2 6" xfId="21119" xr:uid="{00000000-0005-0000-0000-000082520000}"/>
    <cellStyle name="Normal 2 88 2 2 7" xfId="21120" xr:uid="{00000000-0005-0000-0000-000083520000}"/>
    <cellStyle name="Normal 2 88 2 2 8" xfId="21121" xr:uid="{00000000-0005-0000-0000-000084520000}"/>
    <cellStyle name="Normal 2 88 2 2 8 2" xfId="21122" xr:uid="{00000000-0005-0000-0000-000085520000}"/>
    <cellStyle name="Normal 2 88 2 2 8 3" xfId="21123" xr:uid="{00000000-0005-0000-0000-000086520000}"/>
    <cellStyle name="Normal 2 88 2 2 8 4" xfId="21124" xr:uid="{00000000-0005-0000-0000-000087520000}"/>
    <cellStyle name="Normal 2 88 2 2 9" xfId="21125" xr:uid="{00000000-0005-0000-0000-000088520000}"/>
    <cellStyle name="Normal 2 88 2 3" xfId="21126" xr:uid="{00000000-0005-0000-0000-000089520000}"/>
    <cellStyle name="Normal 2 88 2 3 2" xfId="21127" xr:uid="{00000000-0005-0000-0000-00008A520000}"/>
    <cellStyle name="Normal 2 88 2 3 2 2" xfId="21128" xr:uid="{00000000-0005-0000-0000-00008B520000}"/>
    <cellStyle name="Normal 2 88 2 3 2 3" xfId="21129" xr:uid="{00000000-0005-0000-0000-00008C520000}"/>
    <cellStyle name="Normal 2 88 2 3 2 4" xfId="21130" xr:uid="{00000000-0005-0000-0000-00008D520000}"/>
    <cellStyle name="Normal 2 88 2 3 3" xfId="21131" xr:uid="{00000000-0005-0000-0000-00008E520000}"/>
    <cellStyle name="Normal 2 88 2 3 4" xfId="21132" xr:uid="{00000000-0005-0000-0000-00008F520000}"/>
    <cellStyle name="Normal 2 88 2 3 5" xfId="21133" xr:uid="{00000000-0005-0000-0000-000090520000}"/>
    <cellStyle name="Normal 2 88 2 3 6" xfId="21134" xr:uid="{00000000-0005-0000-0000-000091520000}"/>
    <cellStyle name="Normal 2 88 2 4" xfId="21135" xr:uid="{00000000-0005-0000-0000-000092520000}"/>
    <cellStyle name="Normal 2 88 2 5" xfId="21136" xr:uid="{00000000-0005-0000-0000-000093520000}"/>
    <cellStyle name="Normal 2 88 2 6" xfId="21137" xr:uid="{00000000-0005-0000-0000-000094520000}"/>
    <cellStyle name="Normal 2 88 2 7" xfId="21138" xr:uid="{00000000-0005-0000-0000-000095520000}"/>
    <cellStyle name="Normal 2 88 2 8" xfId="21139" xr:uid="{00000000-0005-0000-0000-000096520000}"/>
    <cellStyle name="Normal 2 88 2 8 2" xfId="21140" xr:uid="{00000000-0005-0000-0000-000097520000}"/>
    <cellStyle name="Normal 2 88 2 8 3" xfId="21141" xr:uid="{00000000-0005-0000-0000-000098520000}"/>
    <cellStyle name="Normal 2 88 2 8 4" xfId="21142" xr:uid="{00000000-0005-0000-0000-000099520000}"/>
    <cellStyle name="Normal 2 88 2 9" xfId="21143" xr:uid="{00000000-0005-0000-0000-00009A520000}"/>
    <cellStyle name="Normal 2 88 3" xfId="21144" xr:uid="{00000000-0005-0000-0000-00009B520000}"/>
    <cellStyle name="Normal 2 88 4" xfId="21145" xr:uid="{00000000-0005-0000-0000-00009C520000}"/>
    <cellStyle name="Normal 2 88 5" xfId="21146" xr:uid="{00000000-0005-0000-0000-00009D520000}"/>
    <cellStyle name="Normal 2 88 5 2" xfId="21147" xr:uid="{00000000-0005-0000-0000-00009E520000}"/>
    <cellStyle name="Normal 2 88 5 2 2" xfId="21148" xr:uid="{00000000-0005-0000-0000-00009F520000}"/>
    <cellStyle name="Normal 2 88 5 2 3" xfId="21149" xr:uid="{00000000-0005-0000-0000-0000A0520000}"/>
    <cellStyle name="Normal 2 88 5 2 4" xfId="21150" xr:uid="{00000000-0005-0000-0000-0000A1520000}"/>
    <cellStyle name="Normal 2 88 5 3" xfId="21151" xr:uid="{00000000-0005-0000-0000-0000A2520000}"/>
    <cellStyle name="Normal 2 88 5 4" xfId="21152" xr:uid="{00000000-0005-0000-0000-0000A3520000}"/>
    <cellStyle name="Normal 2 88 5 5" xfId="21153" xr:uid="{00000000-0005-0000-0000-0000A4520000}"/>
    <cellStyle name="Normal 2 88 5 6" xfId="21154" xr:uid="{00000000-0005-0000-0000-0000A5520000}"/>
    <cellStyle name="Normal 2 88 6" xfId="21155" xr:uid="{00000000-0005-0000-0000-0000A6520000}"/>
    <cellStyle name="Normal 2 88 7" xfId="21156" xr:uid="{00000000-0005-0000-0000-0000A7520000}"/>
    <cellStyle name="Normal 2 88 8" xfId="21157" xr:uid="{00000000-0005-0000-0000-0000A8520000}"/>
    <cellStyle name="Normal 2 88 9" xfId="21158" xr:uid="{00000000-0005-0000-0000-0000A9520000}"/>
    <cellStyle name="Normal 2 89" xfId="21159" xr:uid="{00000000-0005-0000-0000-0000AA520000}"/>
    <cellStyle name="Normal 2 9" xfId="21160" xr:uid="{00000000-0005-0000-0000-0000AB520000}"/>
    <cellStyle name="Normal 2 9 2" xfId="21161" xr:uid="{00000000-0005-0000-0000-0000AC520000}"/>
    <cellStyle name="Normal 2 90" xfId="21162" xr:uid="{00000000-0005-0000-0000-0000AD520000}"/>
    <cellStyle name="Normal 2 90 10" xfId="21163" xr:uid="{00000000-0005-0000-0000-0000AE520000}"/>
    <cellStyle name="Normal 2 90 11" xfId="21164" xr:uid="{00000000-0005-0000-0000-0000AF520000}"/>
    <cellStyle name="Normal 2 90 2" xfId="21165" xr:uid="{00000000-0005-0000-0000-0000B0520000}"/>
    <cellStyle name="Normal 2 90 2 10" xfId="21166" xr:uid="{00000000-0005-0000-0000-0000B1520000}"/>
    <cellStyle name="Normal 2 90 2 11" xfId="21167" xr:uid="{00000000-0005-0000-0000-0000B2520000}"/>
    <cellStyle name="Normal 2 90 2 2" xfId="21168" xr:uid="{00000000-0005-0000-0000-0000B3520000}"/>
    <cellStyle name="Normal 2 90 2 2 2" xfId="21169" xr:uid="{00000000-0005-0000-0000-0000B4520000}"/>
    <cellStyle name="Normal 2 90 2 2 2 2" xfId="21170" xr:uid="{00000000-0005-0000-0000-0000B5520000}"/>
    <cellStyle name="Normal 2 90 2 2 2 3" xfId="21171" xr:uid="{00000000-0005-0000-0000-0000B6520000}"/>
    <cellStyle name="Normal 2 90 2 2 2 4" xfId="21172" xr:uid="{00000000-0005-0000-0000-0000B7520000}"/>
    <cellStyle name="Normal 2 90 2 2 3" xfId="21173" xr:uid="{00000000-0005-0000-0000-0000B8520000}"/>
    <cellStyle name="Normal 2 90 2 2 4" xfId="21174" xr:uid="{00000000-0005-0000-0000-0000B9520000}"/>
    <cellStyle name="Normal 2 90 2 2 5" xfId="21175" xr:uid="{00000000-0005-0000-0000-0000BA520000}"/>
    <cellStyle name="Normal 2 90 2 2 6" xfId="21176" xr:uid="{00000000-0005-0000-0000-0000BB520000}"/>
    <cellStyle name="Normal 2 90 2 3" xfId="21177" xr:uid="{00000000-0005-0000-0000-0000BC520000}"/>
    <cellStyle name="Normal 2 90 2 4" xfId="21178" xr:uid="{00000000-0005-0000-0000-0000BD520000}"/>
    <cellStyle name="Normal 2 90 2 5" xfId="21179" xr:uid="{00000000-0005-0000-0000-0000BE520000}"/>
    <cellStyle name="Normal 2 90 2 6" xfId="21180" xr:uid="{00000000-0005-0000-0000-0000BF520000}"/>
    <cellStyle name="Normal 2 90 2 7" xfId="21181" xr:uid="{00000000-0005-0000-0000-0000C0520000}"/>
    <cellStyle name="Normal 2 90 2 8" xfId="21182" xr:uid="{00000000-0005-0000-0000-0000C1520000}"/>
    <cellStyle name="Normal 2 90 2 8 2" xfId="21183" xr:uid="{00000000-0005-0000-0000-0000C2520000}"/>
    <cellStyle name="Normal 2 90 2 8 3" xfId="21184" xr:uid="{00000000-0005-0000-0000-0000C3520000}"/>
    <cellStyle name="Normal 2 90 2 8 4" xfId="21185" xr:uid="{00000000-0005-0000-0000-0000C4520000}"/>
    <cellStyle name="Normal 2 90 2 9" xfId="21186" xr:uid="{00000000-0005-0000-0000-0000C5520000}"/>
    <cellStyle name="Normal 2 90 3" xfId="21187" xr:uid="{00000000-0005-0000-0000-0000C6520000}"/>
    <cellStyle name="Normal 2 90 3 2" xfId="21188" xr:uid="{00000000-0005-0000-0000-0000C7520000}"/>
    <cellStyle name="Normal 2 90 3 2 2" xfId="21189" xr:uid="{00000000-0005-0000-0000-0000C8520000}"/>
    <cellStyle name="Normal 2 90 3 2 3" xfId="21190" xr:uid="{00000000-0005-0000-0000-0000C9520000}"/>
    <cellStyle name="Normal 2 90 3 2 4" xfId="21191" xr:uid="{00000000-0005-0000-0000-0000CA520000}"/>
    <cellStyle name="Normal 2 90 3 3" xfId="21192" xr:uid="{00000000-0005-0000-0000-0000CB520000}"/>
    <cellStyle name="Normal 2 90 3 4" xfId="21193" xr:uid="{00000000-0005-0000-0000-0000CC520000}"/>
    <cellStyle name="Normal 2 90 3 5" xfId="21194" xr:uid="{00000000-0005-0000-0000-0000CD520000}"/>
    <cellStyle name="Normal 2 90 3 6" xfId="21195" xr:uid="{00000000-0005-0000-0000-0000CE520000}"/>
    <cellStyle name="Normal 2 90 4" xfId="21196" xr:uid="{00000000-0005-0000-0000-0000CF520000}"/>
    <cellStyle name="Normal 2 90 5" xfId="21197" xr:uid="{00000000-0005-0000-0000-0000D0520000}"/>
    <cellStyle name="Normal 2 90 6" xfId="21198" xr:uid="{00000000-0005-0000-0000-0000D1520000}"/>
    <cellStyle name="Normal 2 90 7" xfId="21199" xr:uid="{00000000-0005-0000-0000-0000D2520000}"/>
    <cellStyle name="Normal 2 90 8" xfId="21200" xr:uid="{00000000-0005-0000-0000-0000D3520000}"/>
    <cellStyle name="Normal 2 90 8 2" xfId="21201" xr:uid="{00000000-0005-0000-0000-0000D4520000}"/>
    <cellStyle name="Normal 2 90 8 3" xfId="21202" xr:uid="{00000000-0005-0000-0000-0000D5520000}"/>
    <cellStyle name="Normal 2 90 8 4" xfId="21203" xr:uid="{00000000-0005-0000-0000-0000D6520000}"/>
    <cellStyle name="Normal 2 90 9" xfId="21204" xr:uid="{00000000-0005-0000-0000-0000D7520000}"/>
    <cellStyle name="Normal 2 91" xfId="21205" xr:uid="{00000000-0005-0000-0000-0000D8520000}"/>
    <cellStyle name="Normal 2 92" xfId="21206" xr:uid="{00000000-0005-0000-0000-0000D9520000}"/>
    <cellStyle name="Normal 2 92 2" xfId="21207" xr:uid="{00000000-0005-0000-0000-0000DA520000}"/>
    <cellStyle name="Normal 2 92 2 2" xfId="21208" xr:uid="{00000000-0005-0000-0000-0000DB520000}"/>
    <cellStyle name="Normal 2 92 2 3" xfId="21209" xr:uid="{00000000-0005-0000-0000-0000DC520000}"/>
    <cellStyle name="Normal 2 92 2 4" xfId="21210" xr:uid="{00000000-0005-0000-0000-0000DD520000}"/>
    <cellStyle name="Normal 2 92 3" xfId="21211" xr:uid="{00000000-0005-0000-0000-0000DE520000}"/>
    <cellStyle name="Normal 2 92 4" xfId="21212" xr:uid="{00000000-0005-0000-0000-0000DF520000}"/>
    <cellStyle name="Normal 2 92 5" xfId="21213" xr:uid="{00000000-0005-0000-0000-0000E0520000}"/>
    <cellStyle name="Normal 2 92 6" xfId="21214" xr:uid="{00000000-0005-0000-0000-0000E1520000}"/>
    <cellStyle name="Normal 2 93" xfId="21215" xr:uid="{00000000-0005-0000-0000-0000E2520000}"/>
    <cellStyle name="Normal 2 94" xfId="21216" xr:uid="{00000000-0005-0000-0000-0000E3520000}"/>
    <cellStyle name="Normal 2 95" xfId="21217" xr:uid="{00000000-0005-0000-0000-0000E4520000}"/>
    <cellStyle name="Normal 2 96" xfId="21218" xr:uid="{00000000-0005-0000-0000-0000E5520000}"/>
    <cellStyle name="Normal 2 97" xfId="21219" xr:uid="{00000000-0005-0000-0000-0000E6520000}"/>
    <cellStyle name="Normal 2 98" xfId="21220" xr:uid="{00000000-0005-0000-0000-0000E7520000}"/>
    <cellStyle name="Normal 2 98 2" xfId="21221" xr:uid="{00000000-0005-0000-0000-0000E8520000}"/>
    <cellStyle name="Normal 2 98 3" xfId="21222" xr:uid="{00000000-0005-0000-0000-0000E9520000}"/>
    <cellStyle name="Normal 2 98 4" xfId="21223" xr:uid="{00000000-0005-0000-0000-0000EA520000}"/>
    <cellStyle name="Normal 2 99" xfId="21224" xr:uid="{00000000-0005-0000-0000-0000EB520000}"/>
    <cellStyle name="Normal 20" xfId="21225" xr:uid="{00000000-0005-0000-0000-0000EC520000}"/>
    <cellStyle name="Normal 20 10" xfId="21226" xr:uid="{00000000-0005-0000-0000-0000ED520000}"/>
    <cellStyle name="Normal 20 11" xfId="21227" xr:uid="{00000000-0005-0000-0000-0000EE520000}"/>
    <cellStyle name="Normal 20 12" xfId="21228" xr:uid="{00000000-0005-0000-0000-0000EF520000}"/>
    <cellStyle name="Normal 20 13" xfId="21229" xr:uid="{00000000-0005-0000-0000-0000F0520000}"/>
    <cellStyle name="Normal 20 14" xfId="21230" xr:uid="{00000000-0005-0000-0000-0000F1520000}"/>
    <cellStyle name="Normal 20 15" xfId="21231" xr:uid="{00000000-0005-0000-0000-0000F2520000}"/>
    <cellStyle name="Normal 20 16" xfId="21232" xr:uid="{00000000-0005-0000-0000-0000F3520000}"/>
    <cellStyle name="Normal 20 17" xfId="21233" xr:uid="{00000000-0005-0000-0000-0000F4520000}"/>
    <cellStyle name="Normal 20 18" xfId="21234" xr:uid="{00000000-0005-0000-0000-0000F5520000}"/>
    <cellStyle name="Normal 20 19" xfId="21235" xr:uid="{00000000-0005-0000-0000-0000F6520000}"/>
    <cellStyle name="Normal 20 2" xfId="21236" xr:uid="{00000000-0005-0000-0000-0000F7520000}"/>
    <cellStyle name="Normal 20 2 2" xfId="21237" xr:uid="{00000000-0005-0000-0000-0000F8520000}"/>
    <cellStyle name="Normal 20 20" xfId="21238" xr:uid="{00000000-0005-0000-0000-0000F9520000}"/>
    <cellStyle name="Normal 20 21" xfId="21239" xr:uid="{00000000-0005-0000-0000-0000FA520000}"/>
    <cellStyle name="Normal 20 22" xfId="21240" xr:uid="{00000000-0005-0000-0000-0000FB520000}"/>
    <cellStyle name="Normal 20 3" xfId="21241" xr:uid="{00000000-0005-0000-0000-0000FC520000}"/>
    <cellStyle name="Normal 20 4" xfId="21242" xr:uid="{00000000-0005-0000-0000-0000FD520000}"/>
    <cellStyle name="Normal 20 5" xfId="21243" xr:uid="{00000000-0005-0000-0000-0000FE520000}"/>
    <cellStyle name="Normal 20 6" xfId="21244" xr:uid="{00000000-0005-0000-0000-0000FF520000}"/>
    <cellStyle name="Normal 20 7" xfId="21245" xr:uid="{00000000-0005-0000-0000-000000530000}"/>
    <cellStyle name="Normal 20 8" xfId="21246" xr:uid="{00000000-0005-0000-0000-000001530000}"/>
    <cellStyle name="Normal 20 9" xfId="21247" xr:uid="{00000000-0005-0000-0000-000002530000}"/>
    <cellStyle name="Normal 200" xfId="21248" xr:uid="{00000000-0005-0000-0000-000003530000}"/>
    <cellStyle name="Normal 201" xfId="21249" xr:uid="{00000000-0005-0000-0000-000004530000}"/>
    <cellStyle name="Normal 202" xfId="21250" xr:uid="{00000000-0005-0000-0000-000005530000}"/>
    <cellStyle name="Normal 203" xfId="21251" xr:uid="{00000000-0005-0000-0000-000006530000}"/>
    <cellStyle name="Normal 204" xfId="21252" xr:uid="{00000000-0005-0000-0000-000007530000}"/>
    <cellStyle name="Normal 205" xfId="21253" xr:uid="{00000000-0005-0000-0000-000008530000}"/>
    <cellStyle name="Normal 206" xfId="21254" xr:uid="{00000000-0005-0000-0000-000009530000}"/>
    <cellStyle name="Normal 207" xfId="21255" xr:uid="{00000000-0005-0000-0000-00000A530000}"/>
    <cellStyle name="Normal 208" xfId="21256" xr:uid="{00000000-0005-0000-0000-00000B530000}"/>
    <cellStyle name="Normal 208 2" xfId="21257" xr:uid="{00000000-0005-0000-0000-00000C530000}"/>
    <cellStyle name="Normal 21" xfId="21258" xr:uid="{00000000-0005-0000-0000-00000D530000}"/>
    <cellStyle name="Normal 21 10" xfId="21259" xr:uid="{00000000-0005-0000-0000-00000E530000}"/>
    <cellStyle name="Normal 21 11" xfId="21260" xr:uid="{00000000-0005-0000-0000-00000F530000}"/>
    <cellStyle name="Normal 21 12" xfId="21261" xr:uid="{00000000-0005-0000-0000-000010530000}"/>
    <cellStyle name="Normal 21 13" xfId="21262" xr:uid="{00000000-0005-0000-0000-000011530000}"/>
    <cellStyle name="Normal 21 14" xfId="21263" xr:uid="{00000000-0005-0000-0000-000012530000}"/>
    <cellStyle name="Normal 21 15" xfId="21264" xr:uid="{00000000-0005-0000-0000-000013530000}"/>
    <cellStyle name="Normal 21 16" xfId="21265" xr:uid="{00000000-0005-0000-0000-000014530000}"/>
    <cellStyle name="Normal 21 17" xfId="21266" xr:uid="{00000000-0005-0000-0000-000015530000}"/>
    <cellStyle name="Normal 21 18" xfId="21267" xr:uid="{00000000-0005-0000-0000-000016530000}"/>
    <cellStyle name="Normal 21 19" xfId="21268" xr:uid="{00000000-0005-0000-0000-000017530000}"/>
    <cellStyle name="Normal 21 2" xfId="21269" xr:uid="{00000000-0005-0000-0000-000018530000}"/>
    <cellStyle name="Normal 21 20" xfId="21270" xr:uid="{00000000-0005-0000-0000-000019530000}"/>
    <cellStyle name="Normal 21 21" xfId="21271" xr:uid="{00000000-0005-0000-0000-00001A530000}"/>
    <cellStyle name="Normal 21 22" xfId="21272" xr:uid="{00000000-0005-0000-0000-00001B530000}"/>
    <cellStyle name="Normal 21 3" xfId="21273" xr:uid="{00000000-0005-0000-0000-00001C530000}"/>
    <cellStyle name="Normal 21 4" xfId="21274" xr:uid="{00000000-0005-0000-0000-00001D530000}"/>
    <cellStyle name="Normal 21 5" xfId="21275" xr:uid="{00000000-0005-0000-0000-00001E530000}"/>
    <cellStyle name="Normal 21 6" xfId="21276" xr:uid="{00000000-0005-0000-0000-00001F530000}"/>
    <cellStyle name="Normal 21 7" xfId="21277" xr:uid="{00000000-0005-0000-0000-000020530000}"/>
    <cellStyle name="Normal 21 8" xfId="21278" xr:uid="{00000000-0005-0000-0000-000021530000}"/>
    <cellStyle name="Normal 21 9" xfId="21279" xr:uid="{00000000-0005-0000-0000-000022530000}"/>
    <cellStyle name="Normal 22" xfId="21280" xr:uid="{00000000-0005-0000-0000-000023530000}"/>
    <cellStyle name="Normal 22 10" xfId="21281" xr:uid="{00000000-0005-0000-0000-000024530000}"/>
    <cellStyle name="Normal 22 11" xfId="21282" xr:uid="{00000000-0005-0000-0000-000025530000}"/>
    <cellStyle name="Normal 22 12" xfId="21283" xr:uid="{00000000-0005-0000-0000-000026530000}"/>
    <cellStyle name="Normal 22 13" xfId="21284" xr:uid="{00000000-0005-0000-0000-000027530000}"/>
    <cellStyle name="Normal 22 14" xfId="21285" xr:uid="{00000000-0005-0000-0000-000028530000}"/>
    <cellStyle name="Normal 22 15" xfId="21286" xr:uid="{00000000-0005-0000-0000-000029530000}"/>
    <cellStyle name="Normal 22 16" xfId="21287" xr:uid="{00000000-0005-0000-0000-00002A530000}"/>
    <cellStyle name="Normal 22 17" xfId="21288" xr:uid="{00000000-0005-0000-0000-00002B530000}"/>
    <cellStyle name="Normal 22 18" xfId="21289" xr:uid="{00000000-0005-0000-0000-00002C530000}"/>
    <cellStyle name="Normal 22 19" xfId="21290" xr:uid="{00000000-0005-0000-0000-00002D530000}"/>
    <cellStyle name="Normal 22 2" xfId="21291" xr:uid="{00000000-0005-0000-0000-00002E530000}"/>
    <cellStyle name="Normal 22 20" xfId="21292" xr:uid="{00000000-0005-0000-0000-00002F530000}"/>
    <cellStyle name="Normal 22 21" xfId="21293" xr:uid="{00000000-0005-0000-0000-000030530000}"/>
    <cellStyle name="Normal 22 22" xfId="21294" xr:uid="{00000000-0005-0000-0000-000031530000}"/>
    <cellStyle name="Normal 22 3" xfId="21295" xr:uid="{00000000-0005-0000-0000-000032530000}"/>
    <cellStyle name="Normal 22 4" xfId="21296" xr:uid="{00000000-0005-0000-0000-000033530000}"/>
    <cellStyle name="Normal 22 5" xfId="21297" xr:uid="{00000000-0005-0000-0000-000034530000}"/>
    <cellStyle name="Normal 22 6" xfId="21298" xr:uid="{00000000-0005-0000-0000-000035530000}"/>
    <cellStyle name="Normal 22 7" xfId="21299" xr:uid="{00000000-0005-0000-0000-000036530000}"/>
    <cellStyle name="Normal 22 8" xfId="21300" xr:uid="{00000000-0005-0000-0000-000037530000}"/>
    <cellStyle name="Normal 22 9" xfId="21301" xr:uid="{00000000-0005-0000-0000-000038530000}"/>
    <cellStyle name="Normal 23" xfId="21302" xr:uid="{00000000-0005-0000-0000-000039530000}"/>
    <cellStyle name="Normal 23 10" xfId="21303" xr:uid="{00000000-0005-0000-0000-00003A530000}"/>
    <cellStyle name="Normal 23 11" xfId="21304" xr:uid="{00000000-0005-0000-0000-00003B530000}"/>
    <cellStyle name="Normal 23 12" xfId="21305" xr:uid="{00000000-0005-0000-0000-00003C530000}"/>
    <cellStyle name="Normal 23 13" xfId="21306" xr:uid="{00000000-0005-0000-0000-00003D530000}"/>
    <cellStyle name="Normal 23 14" xfId="21307" xr:uid="{00000000-0005-0000-0000-00003E530000}"/>
    <cellStyle name="Normal 23 15" xfId="21308" xr:uid="{00000000-0005-0000-0000-00003F530000}"/>
    <cellStyle name="Normal 23 16" xfId="21309" xr:uid="{00000000-0005-0000-0000-000040530000}"/>
    <cellStyle name="Normal 23 17" xfId="21310" xr:uid="{00000000-0005-0000-0000-000041530000}"/>
    <cellStyle name="Normal 23 18" xfId="21311" xr:uid="{00000000-0005-0000-0000-000042530000}"/>
    <cellStyle name="Normal 23 19" xfId="21312" xr:uid="{00000000-0005-0000-0000-000043530000}"/>
    <cellStyle name="Normal 23 2" xfId="21313" xr:uid="{00000000-0005-0000-0000-000044530000}"/>
    <cellStyle name="Normal 23 20" xfId="21314" xr:uid="{00000000-0005-0000-0000-000045530000}"/>
    <cellStyle name="Normal 23 21" xfId="21315" xr:uid="{00000000-0005-0000-0000-000046530000}"/>
    <cellStyle name="Normal 23 22" xfId="21316" xr:uid="{00000000-0005-0000-0000-000047530000}"/>
    <cellStyle name="Normal 23 23" xfId="21317" xr:uid="{00000000-0005-0000-0000-000048530000}"/>
    <cellStyle name="Normal 23 3" xfId="21318" xr:uid="{00000000-0005-0000-0000-000049530000}"/>
    <cellStyle name="Normal 23 4" xfId="21319" xr:uid="{00000000-0005-0000-0000-00004A530000}"/>
    <cellStyle name="Normal 23 5" xfId="21320" xr:uid="{00000000-0005-0000-0000-00004B530000}"/>
    <cellStyle name="Normal 23 6" xfId="21321" xr:uid="{00000000-0005-0000-0000-00004C530000}"/>
    <cellStyle name="Normal 23 7" xfId="21322" xr:uid="{00000000-0005-0000-0000-00004D530000}"/>
    <cellStyle name="Normal 23 8" xfId="21323" xr:uid="{00000000-0005-0000-0000-00004E530000}"/>
    <cellStyle name="Normal 23 9" xfId="21324" xr:uid="{00000000-0005-0000-0000-00004F530000}"/>
    <cellStyle name="Normal 24" xfId="21325" xr:uid="{00000000-0005-0000-0000-000050530000}"/>
    <cellStyle name="Normal 24 10" xfId="21326" xr:uid="{00000000-0005-0000-0000-000051530000}"/>
    <cellStyle name="Normal 24 11" xfId="21327" xr:uid="{00000000-0005-0000-0000-000052530000}"/>
    <cellStyle name="Normal 24 12" xfId="21328" xr:uid="{00000000-0005-0000-0000-000053530000}"/>
    <cellStyle name="Normal 24 13" xfId="21329" xr:uid="{00000000-0005-0000-0000-000054530000}"/>
    <cellStyle name="Normal 24 14" xfId="21330" xr:uid="{00000000-0005-0000-0000-000055530000}"/>
    <cellStyle name="Normal 24 15" xfId="21331" xr:uid="{00000000-0005-0000-0000-000056530000}"/>
    <cellStyle name="Normal 24 16" xfId="21332" xr:uid="{00000000-0005-0000-0000-000057530000}"/>
    <cellStyle name="Normal 24 17" xfId="21333" xr:uid="{00000000-0005-0000-0000-000058530000}"/>
    <cellStyle name="Normal 24 18" xfId="21334" xr:uid="{00000000-0005-0000-0000-000059530000}"/>
    <cellStyle name="Normal 24 19" xfId="21335" xr:uid="{00000000-0005-0000-0000-00005A530000}"/>
    <cellStyle name="Normal 24 2" xfId="21336" xr:uid="{00000000-0005-0000-0000-00005B530000}"/>
    <cellStyle name="Normal 24 2 2" xfId="21337" xr:uid="{00000000-0005-0000-0000-00005C530000}"/>
    <cellStyle name="Normal 24 2 3" xfId="21338" xr:uid="{00000000-0005-0000-0000-00005D530000}"/>
    <cellStyle name="Normal 24 20" xfId="21339" xr:uid="{00000000-0005-0000-0000-00005E530000}"/>
    <cellStyle name="Normal 24 21" xfId="21340" xr:uid="{00000000-0005-0000-0000-00005F530000}"/>
    <cellStyle name="Normal 24 22" xfId="21341" xr:uid="{00000000-0005-0000-0000-000060530000}"/>
    <cellStyle name="Normal 24 23" xfId="21342" xr:uid="{00000000-0005-0000-0000-000061530000}"/>
    <cellStyle name="Normal 24 24" xfId="21343" xr:uid="{00000000-0005-0000-0000-000062530000}"/>
    <cellStyle name="Normal 24 3" xfId="21344" xr:uid="{00000000-0005-0000-0000-000063530000}"/>
    <cellStyle name="Normal 24 3 2" xfId="21345" xr:uid="{00000000-0005-0000-0000-000064530000}"/>
    <cellStyle name="Normal 24 3 3" xfId="21346" xr:uid="{00000000-0005-0000-0000-000065530000}"/>
    <cellStyle name="Normal 24 4" xfId="21347" xr:uid="{00000000-0005-0000-0000-000066530000}"/>
    <cellStyle name="Normal 24 5" xfId="21348" xr:uid="{00000000-0005-0000-0000-000067530000}"/>
    <cellStyle name="Normal 24 6" xfId="21349" xr:uid="{00000000-0005-0000-0000-000068530000}"/>
    <cellStyle name="Normal 24 7" xfId="21350" xr:uid="{00000000-0005-0000-0000-000069530000}"/>
    <cellStyle name="Normal 24 8" xfId="21351" xr:uid="{00000000-0005-0000-0000-00006A530000}"/>
    <cellStyle name="Normal 24 9" xfId="21352" xr:uid="{00000000-0005-0000-0000-00006B530000}"/>
    <cellStyle name="Normal 25" xfId="21353" xr:uid="{00000000-0005-0000-0000-00006C530000}"/>
    <cellStyle name="Normal 25 10" xfId="21354" xr:uid="{00000000-0005-0000-0000-00006D530000}"/>
    <cellStyle name="Normal 25 11" xfId="21355" xr:uid="{00000000-0005-0000-0000-00006E530000}"/>
    <cellStyle name="Normal 25 12" xfId="21356" xr:uid="{00000000-0005-0000-0000-00006F530000}"/>
    <cellStyle name="Normal 25 13" xfId="21357" xr:uid="{00000000-0005-0000-0000-000070530000}"/>
    <cellStyle name="Normal 25 14" xfId="21358" xr:uid="{00000000-0005-0000-0000-000071530000}"/>
    <cellStyle name="Normal 25 15" xfId="21359" xr:uid="{00000000-0005-0000-0000-000072530000}"/>
    <cellStyle name="Normal 25 16" xfId="21360" xr:uid="{00000000-0005-0000-0000-000073530000}"/>
    <cellStyle name="Normal 25 17" xfId="21361" xr:uid="{00000000-0005-0000-0000-000074530000}"/>
    <cellStyle name="Normal 25 18" xfId="21362" xr:uid="{00000000-0005-0000-0000-000075530000}"/>
    <cellStyle name="Normal 25 19" xfId="21363" xr:uid="{00000000-0005-0000-0000-000076530000}"/>
    <cellStyle name="Normal 25 2" xfId="21364" xr:uid="{00000000-0005-0000-0000-000077530000}"/>
    <cellStyle name="Normal 25 20" xfId="21365" xr:uid="{00000000-0005-0000-0000-000078530000}"/>
    <cellStyle name="Normal 25 21" xfId="21366" xr:uid="{00000000-0005-0000-0000-000079530000}"/>
    <cellStyle name="Normal 25 3" xfId="21367" xr:uid="{00000000-0005-0000-0000-00007A530000}"/>
    <cellStyle name="Normal 25 4" xfId="21368" xr:uid="{00000000-0005-0000-0000-00007B530000}"/>
    <cellStyle name="Normal 25 5" xfId="21369" xr:uid="{00000000-0005-0000-0000-00007C530000}"/>
    <cellStyle name="Normal 25 6" xfId="21370" xr:uid="{00000000-0005-0000-0000-00007D530000}"/>
    <cellStyle name="Normal 25 7" xfId="21371" xr:uid="{00000000-0005-0000-0000-00007E530000}"/>
    <cellStyle name="Normal 25 8" xfId="21372" xr:uid="{00000000-0005-0000-0000-00007F530000}"/>
    <cellStyle name="Normal 25 9" xfId="21373" xr:uid="{00000000-0005-0000-0000-000080530000}"/>
    <cellStyle name="Normal 26" xfId="21374" xr:uid="{00000000-0005-0000-0000-000081530000}"/>
    <cellStyle name="Normal 26 10" xfId="21375" xr:uid="{00000000-0005-0000-0000-000082530000}"/>
    <cellStyle name="Normal 26 11" xfId="21376" xr:uid="{00000000-0005-0000-0000-000083530000}"/>
    <cellStyle name="Normal 26 12" xfId="21377" xr:uid="{00000000-0005-0000-0000-000084530000}"/>
    <cellStyle name="Normal 26 13" xfId="21378" xr:uid="{00000000-0005-0000-0000-000085530000}"/>
    <cellStyle name="Normal 26 14" xfId="21379" xr:uid="{00000000-0005-0000-0000-000086530000}"/>
    <cellStyle name="Normal 26 15" xfId="21380" xr:uid="{00000000-0005-0000-0000-000087530000}"/>
    <cellStyle name="Normal 26 16" xfId="21381" xr:uid="{00000000-0005-0000-0000-000088530000}"/>
    <cellStyle name="Normal 26 17" xfId="21382" xr:uid="{00000000-0005-0000-0000-000089530000}"/>
    <cellStyle name="Normal 26 18" xfId="21383" xr:uid="{00000000-0005-0000-0000-00008A530000}"/>
    <cellStyle name="Normal 26 19" xfId="21384" xr:uid="{00000000-0005-0000-0000-00008B530000}"/>
    <cellStyle name="Normal 26 2" xfId="21385" xr:uid="{00000000-0005-0000-0000-00008C530000}"/>
    <cellStyle name="Normal 26 20" xfId="21386" xr:uid="{00000000-0005-0000-0000-00008D530000}"/>
    <cellStyle name="Normal 26 3" xfId="21387" xr:uid="{00000000-0005-0000-0000-00008E530000}"/>
    <cellStyle name="Normal 26 4" xfId="21388" xr:uid="{00000000-0005-0000-0000-00008F530000}"/>
    <cellStyle name="Normal 26 5" xfId="21389" xr:uid="{00000000-0005-0000-0000-000090530000}"/>
    <cellStyle name="Normal 26 6" xfId="21390" xr:uid="{00000000-0005-0000-0000-000091530000}"/>
    <cellStyle name="Normal 26 7" xfId="21391" xr:uid="{00000000-0005-0000-0000-000092530000}"/>
    <cellStyle name="Normal 26 8" xfId="21392" xr:uid="{00000000-0005-0000-0000-000093530000}"/>
    <cellStyle name="Normal 26 9" xfId="21393" xr:uid="{00000000-0005-0000-0000-000094530000}"/>
    <cellStyle name="Normal 27" xfId="21394" xr:uid="{00000000-0005-0000-0000-000095530000}"/>
    <cellStyle name="Normal 27 10" xfId="21395" xr:uid="{00000000-0005-0000-0000-000096530000}"/>
    <cellStyle name="Normal 27 11" xfId="21396" xr:uid="{00000000-0005-0000-0000-000097530000}"/>
    <cellStyle name="Normal 27 12" xfId="21397" xr:uid="{00000000-0005-0000-0000-000098530000}"/>
    <cellStyle name="Normal 27 13" xfId="21398" xr:uid="{00000000-0005-0000-0000-000099530000}"/>
    <cellStyle name="Normal 27 14" xfId="21399" xr:uid="{00000000-0005-0000-0000-00009A530000}"/>
    <cellStyle name="Normal 27 15" xfId="21400" xr:uid="{00000000-0005-0000-0000-00009B530000}"/>
    <cellStyle name="Normal 27 16" xfId="21401" xr:uid="{00000000-0005-0000-0000-00009C530000}"/>
    <cellStyle name="Normal 27 17" xfId="21402" xr:uid="{00000000-0005-0000-0000-00009D530000}"/>
    <cellStyle name="Normal 27 18" xfId="21403" xr:uid="{00000000-0005-0000-0000-00009E530000}"/>
    <cellStyle name="Normal 27 19" xfId="21404" xr:uid="{00000000-0005-0000-0000-00009F530000}"/>
    <cellStyle name="Normal 27 2" xfId="21405" xr:uid="{00000000-0005-0000-0000-0000A0530000}"/>
    <cellStyle name="Normal 27 20" xfId="21406" xr:uid="{00000000-0005-0000-0000-0000A1530000}"/>
    <cellStyle name="Normal 27 3" xfId="21407" xr:uid="{00000000-0005-0000-0000-0000A2530000}"/>
    <cellStyle name="Normal 27 4" xfId="21408" xr:uid="{00000000-0005-0000-0000-0000A3530000}"/>
    <cellStyle name="Normal 27 5" xfId="21409" xr:uid="{00000000-0005-0000-0000-0000A4530000}"/>
    <cellStyle name="Normal 27 6" xfId="21410" xr:uid="{00000000-0005-0000-0000-0000A5530000}"/>
    <cellStyle name="Normal 27 7" xfId="21411" xr:uid="{00000000-0005-0000-0000-0000A6530000}"/>
    <cellStyle name="Normal 27 8" xfId="21412" xr:uid="{00000000-0005-0000-0000-0000A7530000}"/>
    <cellStyle name="Normal 27 9" xfId="21413" xr:uid="{00000000-0005-0000-0000-0000A8530000}"/>
    <cellStyle name="Normal 28" xfId="21414" xr:uid="{00000000-0005-0000-0000-0000A9530000}"/>
    <cellStyle name="Normal 28 10" xfId="21415" xr:uid="{00000000-0005-0000-0000-0000AA530000}"/>
    <cellStyle name="Normal 28 11" xfId="21416" xr:uid="{00000000-0005-0000-0000-0000AB530000}"/>
    <cellStyle name="Normal 28 12" xfId="21417" xr:uid="{00000000-0005-0000-0000-0000AC530000}"/>
    <cellStyle name="Normal 28 13" xfId="21418" xr:uid="{00000000-0005-0000-0000-0000AD530000}"/>
    <cellStyle name="Normal 28 14" xfId="21419" xr:uid="{00000000-0005-0000-0000-0000AE530000}"/>
    <cellStyle name="Normal 28 15" xfId="21420" xr:uid="{00000000-0005-0000-0000-0000AF530000}"/>
    <cellStyle name="Normal 28 16" xfId="21421" xr:uid="{00000000-0005-0000-0000-0000B0530000}"/>
    <cellStyle name="Normal 28 17" xfId="21422" xr:uid="{00000000-0005-0000-0000-0000B1530000}"/>
    <cellStyle name="Normal 28 18" xfId="21423" xr:uid="{00000000-0005-0000-0000-0000B2530000}"/>
    <cellStyle name="Normal 28 19" xfId="21424" xr:uid="{00000000-0005-0000-0000-0000B3530000}"/>
    <cellStyle name="Normal 28 2" xfId="21425" xr:uid="{00000000-0005-0000-0000-0000B4530000}"/>
    <cellStyle name="Normal 28 2 10" xfId="21426" xr:uid="{00000000-0005-0000-0000-0000B5530000}"/>
    <cellStyle name="Normal 28 2 11" xfId="21427" xr:uid="{00000000-0005-0000-0000-0000B6530000}"/>
    <cellStyle name="Normal 28 2 12" xfId="21428" xr:uid="{00000000-0005-0000-0000-0000B7530000}"/>
    <cellStyle name="Normal 28 2 13" xfId="21429" xr:uid="{00000000-0005-0000-0000-0000B8530000}"/>
    <cellStyle name="Normal 28 2 14" xfId="21430" xr:uid="{00000000-0005-0000-0000-0000B9530000}"/>
    <cellStyle name="Normal 28 2 15" xfId="21431" xr:uid="{00000000-0005-0000-0000-0000BA530000}"/>
    <cellStyle name="Normal 28 2 16" xfId="21432" xr:uid="{00000000-0005-0000-0000-0000BB530000}"/>
    <cellStyle name="Normal 28 2 17" xfId="21433" xr:uid="{00000000-0005-0000-0000-0000BC530000}"/>
    <cellStyle name="Normal 28 2 18" xfId="21434" xr:uid="{00000000-0005-0000-0000-0000BD530000}"/>
    <cellStyle name="Normal 28 2 19" xfId="21435" xr:uid="{00000000-0005-0000-0000-0000BE530000}"/>
    <cellStyle name="Normal 28 2 2" xfId="21436" xr:uid="{00000000-0005-0000-0000-0000BF530000}"/>
    <cellStyle name="Normal 28 2 2 10" xfId="21437" xr:uid="{00000000-0005-0000-0000-0000C0530000}"/>
    <cellStyle name="Normal 28 2 2 11" xfId="21438" xr:uid="{00000000-0005-0000-0000-0000C1530000}"/>
    <cellStyle name="Normal 28 2 2 12" xfId="21439" xr:uid="{00000000-0005-0000-0000-0000C2530000}"/>
    <cellStyle name="Normal 28 2 2 2" xfId="21440" xr:uid="{00000000-0005-0000-0000-0000C3530000}"/>
    <cellStyle name="Normal 28 2 2 2 10" xfId="21441" xr:uid="{00000000-0005-0000-0000-0000C4530000}"/>
    <cellStyle name="Normal 28 2 2 2 11" xfId="21442" xr:uid="{00000000-0005-0000-0000-0000C5530000}"/>
    <cellStyle name="Normal 28 2 2 2 12" xfId="21443" xr:uid="{00000000-0005-0000-0000-0000C6530000}"/>
    <cellStyle name="Normal 28 2 2 2 2" xfId="21444" xr:uid="{00000000-0005-0000-0000-0000C7530000}"/>
    <cellStyle name="Normal 28 2 2 2 2 2" xfId="21445" xr:uid="{00000000-0005-0000-0000-0000C8530000}"/>
    <cellStyle name="Normal 28 2 2 2 2 2 2" xfId="21446" xr:uid="{00000000-0005-0000-0000-0000C9530000}"/>
    <cellStyle name="Normal 28 2 2 2 2 2 2 2" xfId="21447" xr:uid="{00000000-0005-0000-0000-0000CA530000}"/>
    <cellStyle name="Normal 28 2 2 2 2 2 2 2 2" xfId="21448" xr:uid="{00000000-0005-0000-0000-0000CB530000}"/>
    <cellStyle name="Normal 28 2 2 2 2 2 2 2 3" xfId="21449" xr:uid="{00000000-0005-0000-0000-0000CC530000}"/>
    <cellStyle name="Normal 28 2 2 2 2 2 2 2 4" xfId="21450" xr:uid="{00000000-0005-0000-0000-0000CD530000}"/>
    <cellStyle name="Normal 28 2 2 2 2 2 2 2 5" xfId="21451" xr:uid="{00000000-0005-0000-0000-0000CE530000}"/>
    <cellStyle name="Normal 28 2 2 2 2 2 2 2 6" xfId="21452" xr:uid="{00000000-0005-0000-0000-0000CF530000}"/>
    <cellStyle name="Normal 28 2 2 2 2 2 2 3" xfId="21453" xr:uid="{00000000-0005-0000-0000-0000D0530000}"/>
    <cellStyle name="Normal 28 2 2 2 2 2 2 4" xfId="21454" xr:uid="{00000000-0005-0000-0000-0000D1530000}"/>
    <cellStyle name="Normal 28 2 2 2 2 2 2 5" xfId="21455" xr:uid="{00000000-0005-0000-0000-0000D2530000}"/>
    <cellStyle name="Normal 28 2 2 2 2 2 2 6" xfId="21456" xr:uid="{00000000-0005-0000-0000-0000D3530000}"/>
    <cellStyle name="Normal 28 2 2 2 2 2 3" xfId="21457" xr:uid="{00000000-0005-0000-0000-0000D4530000}"/>
    <cellStyle name="Normal 28 2 2 2 2 2 4" xfId="21458" xr:uid="{00000000-0005-0000-0000-0000D5530000}"/>
    <cellStyle name="Normal 28 2 2 2 2 2 5" xfId="21459" xr:uid="{00000000-0005-0000-0000-0000D6530000}"/>
    <cellStyle name="Normal 28 2 2 2 2 2 6" xfId="21460" xr:uid="{00000000-0005-0000-0000-0000D7530000}"/>
    <cellStyle name="Normal 28 2 2 2 2 2 7" xfId="21461" xr:uid="{00000000-0005-0000-0000-0000D8530000}"/>
    <cellStyle name="Normal 28 2 2 2 2 2 8" xfId="21462" xr:uid="{00000000-0005-0000-0000-0000D9530000}"/>
    <cellStyle name="Normal 28 2 2 2 2 2 9" xfId="21463" xr:uid="{00000000-0005-0000-0000-0000DA530000}"/>
    <cellStyle name="Normal 28 2 2 2 2 3" xfId="21464" xr:uid="{00000000-0005-0000-0000-0000DB530000}"/>
    <cellStyle name="Normal 28 2 2 2 2 3 2" xfId="21465" xr:uid="{00000000-0005-0000-0000-0000DC530000}"/>
    <cellStyle name="Normal 28 2 2 2 2 3 2 2" xfId="21466" xr:uid="{00000000-0005-0000-0000-0000DD530000}"/>
    <cellStyle name="Normal 28 2 2 2 2 3 2 3" xfId="21467" xr:uid="{00000000-0005-0000-0000-0000DE530000}"/>
    <cellStyle name="Normal 28 2 2 2 2 3 2 4" xfId="21468" xr:uid="{00000000-0005-0000-0000-0000DF530000}"/>
    <cellStyle name="Normal 28 2 2 2 2 3 2 5" xfId="21469" xr:uid="{00000000-0005-0000-0000-0000E0530000}"/>
    <cellStyle name="Normal 28 2 2 2 2 3 2 6" xfId="21470" xr:uid="{00000000-0005-0000-0000-0000E1530000}"/>
    <cellStyle name="Normal 28 2 2 2 2 3 3" xfId="21471" xr:uid="{00000000-0005-0000-0000-0000E2530000}"/>
    <cellStyle name="Normal 28 2 2 2 2 3 4" xfId="21472" xr:uid="{00000000-0005-0000-0000-0000E3530000}"/>
    <cellStyle name="Normal 28 2 2 2 2 3 5" xfId="21473" xr:uid="{00000000-0005-0000-0000-0000E4530000}"/>
    <cellStyle name="Normal 28 2 2 2 2 3 6" xfId="21474" xr:uid="{00000000-0005-0000-0000-0000E5530000}"/>
    <cellStyle name="Normal 28 2 2 2 2 4" xfId="21475" xr:uid="{00000000-0005-0000-0000-0000E6530000}"/>
    <cellStyle name="Normal 28 2 2 2 2 5" xfId="21476" xr:uid="{00000000-0005-0000-0000-0000E7530000}"/>
    <cellStyle name="Normal 28 2 2 2 2 6" xfId="21477" xr:uid="{00000000-0005-0000-0000-0000E8530000}"/>
    <cellStyle name="Normal 28 2 2 2 2 7" xfId="21478" xr:uid="{00000000-0005-0000-0000-0000E9530000}"/>
    <cellStyle name="Normal 28 2 2 2 2 8" xfId="21479" xr:uid="{00000000-0005-0000-0000-0000EA530000}"/>
    <cellStyle name="Normal 28 2 2 2 2 9" xfId="21480" xr:uid="{00000000-0005-0000-0000-0000EB530000}"/>
    <cellStyle name="Normal 28 2 2 2 3" xfId="21481" xr:uid="{00000000-0005-0000-0000-0000EC530000}"/>
    <cellStyle name="Normal 28 2 2 2 4" xfId="21482" xr:uid="{00000000-0005-0000-0000-0000ED530000}"/>
    <cellStyle name="Normal 28 2 2 2 5" xfId="21483" xr:uid="{00000000-0005-0000-0000-0000EE530000}"/>
    <cellStyle name="Normal 28 2 2 2 5 2" xfId="21484" xr:uid="{00000000-0005-0000-0000-0000EF530000}"/>
    <cellStyle name="Normal 28 2 2 2 5 2 2" xfId="21485" xr:uid="{00000000-0005-0000-0000-0000F0530000}"/>
    <cellStyle name="Normal 28 2 2 2 5 2 3" xfId="21486" xr:uid="{00000000-0005-0000-0000-0000F1530000}"/>
    <cellStyle name="Normal 28 2 2 2 5 2 4" xfId="21487" xr:uid="{00000000-0005-0000-0000-0000F2530000}"/>
    <cellStyle name="Normal 28 2 2 2 5 2 5" xfId="21488" xr:uid="{00000000-0005-0000-0000-0000F3530000}"/>
    <cellStyle name="Normal 28 2 2 2 5 2 6" xfId="21489" xr:uid="{00000000-0005-0000-0000-0000F4530000}"/>
    <cellStyle name="Normal 28 2 2 2 5 3" xfId="21490" xr:uid="{00000000-0005-0000-0000-0000F5530000}"/>
    <cellStyle name="Normal 28 2 2 2 5 4" xfId="21491" xr:uid="{00000000-0005-0000-0000-0000F6530000}"/>
    <cellStyle name="Normal 28 2 2 2 5 5" xfId="21492" xr:uid="{00000000-0005-0000-0000-0000F7530000}"/>
    <cellStyle name="Normal 28 2 2 2 5 6" xfId="21493" xr:uid="{00000000-0005-0000-0000-0000F8530000}"/>
    <cellStyle name="Normal 28 2 2 2 6" xfId="21494" xr:uid="{00000000-0005-0000-0000-0000F9530000}"/>
    <cellStyle name="Normal 28 2 2 2 7" xfId="21495" xr:uid="{00000000-0005-0000-0000-0000FA530000}"/>
    <cellStyle name="Normal 28 2 2 2 8" xfId="21496" xr:uid="{00000000-0005-0000-0000-0000FB530000}"/>
    <cellStyle name="Normal 28 2 2 2 9" xfId="21497" xr:uid="{00000000-0005-0000-0000-0000FC530000}"/>
    <cellStyle name="Normal 28 2 2 3" xfId="21498" xr:uid="{00000000-0005-0000-0000-0000FD530000}"/>
    <cellStyle name="Normal 28 2 2 3 2" xfId="21499" xr:uid="{00000000-0005-0000-0000-0000FE530000}"/>
    <cellStyle name="Normal 28 2 2 3 2 2" xfId="21500" xr:uid="{00000000-0005-0000-0000-0000FF530000}"/>
    <cellStyle name="Normal 28 2 2 3 2 2 2" xfId="21501" xr:uid="{00000000-0005-0000-0000-000000540000}"/>
    <cellStyle name="Normal 28 2 2 3 2 2 2 2" xfId="21502" xr:uid="{00000000-0005-0000-0000-000001540000}"/>
    <cellStyle name="Normal 28 2 2 3 2 2 2 3" xfId="21503" xr:uid="{00000000-0005-0000-0000-000002540000}"/>
    <cellStyle name="Normal 28 2 2 3 2 2 2 4" xfId="21504" xr:uid="{00000000-0005-0000-0000-000003540000}"/>
    <cellStyle name="Normal 28 2 2 3 2 2 2 5" xfId="21505" xr:uid="{00000000-0005-0000-0000-000004540000}"/>
    <cellStyle name="Normal 28 2 2 3 2 2 2 6" xfId="21506" xr:uid="{00000000-0005-0000-0000-000005540000}"/>
    <cellStyle name="Normal 28 2 2 3 2 2 3" xfId="21507" xr:uid="{00000000-0005-0000-0000-000006540000}"/>
    <cellStyle name="Normal 28 2 2 3 2 2 4" xfId="21508" xr:uid="{00000000-0005-0000-0000-000007540000}"/>
    <cellStyle name="Normal 28 2 2 3 2 2 5" xfId="21509" xr:uid="{00000000-0005-0000-0000-000008540000}"/>
    <cellStyle name="Normal 28 2 2 3 2 2 6" xfId="21510" xr:uid="{00000000-0005-0000-0000-000009540000}"/>
    <cellStyle name="Normal 28 2 2 3 2 3" xfId="21511" xr:uid="{00000000-0005-0000-0000-00000A540000}"/>
    <cellStyle name="Normal 28 2 2 3 2 4" xfId="21512" xr:uid="{00000000-0005-0000-0000-00000B540000}"/>
    <cellStyle name="Normal 28 2 2 3 2 5" xfId="21513" xr:uid="{00000000-0005-0000-0000-00000C540000}"/>
    <cellStyle name="Normal 28 2 2 3 2 6" xfId="21514" xr:uid="{00000000-0005-0000-0000-00000D540000}"/>
    <cellStyle name="Normal 28 2 2 3 2 7" xfId="21515" xr:uid="{00000000-0005-0000-0000-00000E540000}"/>
    <cellStyle name="Normal 28 2 2 3 2 8" xfId="21516" xr:uid="{00000000-0005-0000-0000-00000F540000}"/>
    <cellStyle name="Normal 28 2 2 3 2 9" xfId="21517" xr:uid="{00000000-0005-0000-0000-000010540000}"/>
    <cellStyle name="Normal 28 2 2 3 3" xfId="21518" xr:uid="{00000000-0005-0000-0000-000011540000}"/>
    <cellStyle name="Normal 28 2 2 3 3 2" xfId="21519" xr:uid="{00000000-0005-0000-0000-000012540000}"/>
    <cellStyle name="Normal 28 2 2 3 3 2 2" xfId="21520" xr:uid="{00000000-0005-0000-0000-000013540000}"/>
    <cellStyle name="Normal 28 2 2 3 3 2 3" xfId="21521" xr:uid="{00000000-0005-0000-0000-000014540000}"/>
    <cellStyle name="Normal 28 2 2 3 3 2 4" xfId="21522" xr:uid="{00000000-0005-0000-0000-000015540000}"/>
    <cellStyle name="Normal 28 2 2 3 3 2 5" xfId="21523" xr:uid="{00000000-0005-0000-0000-000016540000}"/>
    <cellStyle name="Normal 28 2 2 3 3 2 6" xfId="21524" xr:uid="{00000000-0005-0000-0000-000017540000}"/>
    <cellStyle name="Normal 28 2 2 3 3 3" xfId="21525" xr:uid="{00000000-0005-0000-0000-000018540000}"/>
    <cellStyle name="Normal 28 2 2 3 3 4" xfId="21526" xr:uid="{00000000-0005-0000-0000-000019540000}"/>
    <cellStyle name="Normal 28 2 2 3 3 5" xfId="21527" xr:uid="{00000000-0005-0000-0000-00001A540000}"/>
    <cellStyle name="Normal 28 2 2 3 3 6" xfId="21528" xr:uid="{00000000-0005-0000-0000-00001B540000}"/>
    <cellStyle name="Normal 28 2 2 3 4" xfId="21529" xr:uid="{00000000-0005-0000-0000-00001C540000}"/>
    <cellStyle name="Normal 28 2 2 3 5" xfId="21530" xr:uid="{00000000-0005-0000-0000-00001D540000}"/>
    <cellStyle name="Normal 28 2 2 3 6" xfId="21531" xr:uid="{00000000-0005-0000-0000-00001E540000}"/>
    <cellStyle name="Normal 28 2 2 3 7" xfId="21532" xr:uid="{00000000-0005-0000-0000-00001F540000}"/>
    <cellStyle name="Normal 28 2 2 3 8" xfId="21533" xr:uid="{00000000-0005-0000-0000-000020540000}"/>
    <cellStyle name="Normal 28 2 2 3 9" xfId="21534" xr:uid="{00000000-0005-0000-0000-000021540000}"/>
    <cellStyle name="Normal 28 2 2 4" xfId="21535" xr:uid="{00000000-0005-0000-0000-000022540000}"/>
    <cellStyle name="Normal 28 2 2 5" xfId="21536" xr:uid="{00000000-0005-0000-0000-000023540000}"/>
    <cellStyle name="Normal 28 2 2 5 2" xfId="21537" xr:uid="{00000000-0005-0000-0000-000024540000}"/>
    <cellStyle name="Normal 28 2 2 5 2 2" xfId="21538" xr:uid="{00000000-0005-0000-0000-000025540000}"/>
    <cellStyle name="Normal 28 2 2 5 2 3" xfId="21539" xr:uid="{00000000-0005-0000-0000-000026540000}"/>
    <cellStyle name="Normal 28 2 2 5 2 4" xfId="21540" xr:uid="{00000000-0005-0000-0000-000027540000}"/>
    <cellStyle name="Normal 28 2 2 5 2 5" xfId="21541" xr:uid="{00000000-0005-0000-0000-000028540000}"/>
    <cellStyle name="Normal 28 2 2 5 2 6" xfId="21542" xr:uid="{00000000-0005-0000-0000-000029540000}"/>
    <cellStyle name="Normal 28 2 2 5 3" xfId="21543" xr:uid="{00000000-0005-0000-0000-00002A540000}"/>
    <cellStyle name="Normal 28 2 2 5 4" xfId="21544" xr:uid="{00000000-0005-0000-0000-00002B540000}"/>
    <cellStyle name="Normal 28 2 2 5 5" xfId="21545" xr:uid="{00000000-0005-0000-0000-00002C540000}"/>
    <cellStyle name="Normal 28 2 2 5 6" xfId="21546" xr:uid="{00000000-0005-0000-0000-00002D540000}"/>
    <cellStyle name="Normal 28 2 2 6" xfId="21547" xr:uid="{00000000-0005-0000-0000-00002E540000}"/>
    <cellStyle name="Normal 28 2 2 7" xfId="21548" xr:uid="{00000000-0005-0000-0000-00002F540000}"/>
    <cellStyle name="Normal 28 2 2 8" xfId="21549" xr:uid="{00000000-0005-0000-0000-000030540000}"/>
    <cellStyle name="Normal 28 2 2 9" xfId="21550" xr:uid="{00000000-0005-0000-0000-000031540000}"/>
    <cellStyle name="Normal 28 2 3" xfId="21551" xr:uid="{00000000-0005-0000-0000-000032540000}"/>
    <cellStyle name="Normal 28 2 4" xfId="21552" xr:uid="{00000000-0005-0000-0000-000033540000}"/>
    <cellStyle name="Normal 28 2 5" xfId="21553" xr:uid="{00000000-0005-0000-0000-000034540000}"/>
    <cellStyle name="Normal 28 2 5 2" xfId="21554" xr:uid="{00000000-0005-0000-0000-000035540000}"/>
    <cellStyle name="Normal 28 2 5 2 2" xfId="21555" xr:uid="{00000000-0005-0000-0000-000036540000}"/>
    <cellStyle name="Normal 28 2 5 2 2 2" xfId="21556" xr:uid="{00000000-0005-0000-0000-000037540000}"/>
    <cellStyle name="Normal 28 2 5 2 2 2 2" xfId="21557" xr:uid="{00000000-0005-0000-0000-000038540000}"/>
    <cellStyle name="Normal 28 2 5 2 2 2 3" xfId="21558" xr:uid="{00000000-0005-0000-0000-000039540000}"/>
    <cellStyle name="Normal 28 2 5 2 2 2 4" xfId="21559" xr:uid="{00000000-0005-0000-0000-00003A540000}"/>
    <cellStyle name="Normal 28 2 5 2 2 2 5" xfId="21560" xr:uid="{00000000-0005-0000-0000-00003B540000}"/>
    <cellStyle name="Normal 28 2 5 2 2 2 6" xfId="21561" xr:uid="{00000000-0005-0000-0000-00003C540000}"/>
    <cellStyle name="Normal 28 2 5 2 2 3" xfId="21562" xr:uid="{00000000-0005-0000-0000-00003D540000}"/>
    <cellStyle name="Normal 28 2 5 2 2 4" xfId="21563" xr:uid="{00000000-0005-0000-0000-00003E540000}"/>
    <cellStyle name="Normal 28 2 5 2 2 5" xfId="21564" xr:uid="{00000000-0005-0000-0000-00003F540000}"/>
    <cellStyle name="Normal 28 2 5 2 2 6" xfId="21565" xr:uid="{00000000-0005-0000-0000-000040540000}"/>
    <cellStyle name="Normal 28 2 5 2 3" xfId="21566" xr:uid="{00000000-0005-0000-0000-000041540000}"/>
    <cellStyle name="Normal 28 2 5 2 4" xfId="21567" xr:uid="{00000000-0005-0000-0000-000042540000}"/>
    <cellStyle name="Normal 28 2 5 2 5" xfId="21568" xr:uid="{00000000-0005-0000-0000-000043540000}"/>
    <cellStyle name="Normal 28 2 5 2 6" xfId="21569" xr:uid="{00000000-0005-0000-0000-000044540000}"/>
    <cellStyle name="Normal 28 2 5 2 7" xfId="21570" xr:uid="{00000000-0005-0000-0000-000045540000}"/>
    <cellStyle name="Normal 28 2 5 2 8" xfId="21571" xr:uid="{00000000-0005-0000-0000-000046540000}"/>
    <cellStyle name="Normal 28 2 5 2 9" xfId="21572" xr:uid="{00000000-0005-0000-0000-000047540000}"/>
    <cellStyle name="Normal 28 2 5 3" xfId="21573" xr:uid="{00000000-0005-0000-0000-000048540000}"/>
    <cellStyle name="Normal 28 2 5 3 2" xfId="21574" xr:uid="{00000000-0005-0000-0000-000049540000}"/>
    <cellStyle name="Normal 28 2 5 3 2 2" xfId="21575" xr:uid="{00000000-0005-0000-0000-00004A540000}"/>
    <cellStyle name="Normal 28 2 5 3 2 3" xfId="21576" xr:uid="{00000000-0005-0000-0000-00004B540000}"/>
    <cellStyle name="Normal 28 2 5 3 2 4" xfId="21577" xr:uid="{00000000-0005-0000-0000-00004C540000}"/>
    <cellStyle name="Normal 28 2 5 3 2 5" xfId="21578" xr:uid="{00000000-0005-0000-0000-00004D540000}"/>
    <cellStyle name="Normal 28 2 5 3 2 6" xfId="21579" xr:uid="{00000000-0005-0000-0000-00004E540000}"/>
    <cellStyle name="Normal 28 2 5 3 3" xfId="21580" xr:uid="{00000000-0005-0000-0000-00004F540000}"/>
    <cellStyle name="Normal 28 2 5 3 4" xfId="21581" xr:uid="{00000000-0005-0000-0000-000050540000}"/>
    <cellStyle name="Normal 28 2 5 3 5" xfId="21582" xr:uid="{00000000-0005-0000-0000-000051540000}"/>
    <cellStyle name="Normal 28 2 5 3 6" xfId="21583" xr:uid="{00000000-0005-0000-0000-000052540000}"/>
    <cellStyle name="Normal 28 2 5 4" xfId="21584" xr:uid="{00000000-0005-0000-0000-000053540000}"/>
    <cellStyle name="Normal 28 2 5 5" xfId="21585" xr:uid="{00000000-0005-0000-0000-000054540000}"/>
    <cellStyle name="Normal 28 2 5 6" xfId="21586" xr:uid="{00000000-0005-0000-0000-000055540000}"/>
    <cellStyle name="Normal 28 2 5 7" xfId="21587" xr:uid="{00000000-0005-0000-0000-000056540000}"/>
    <cellStyle name="Normal 28 2 5 8" xfId="21588" xr:uid="{00000000-0005-0000-0000-000057540000}"/>
    <cellStyle name="Normal 28 2 5 9" xfId="21589" xr:uid="{00000000-0005-0000-0000-000058540000}"/>
    <cellStyle name="Normal 28 2 6" xfId="21590" xr:uid="{00000000-0005-0000-0000-000059540000}"/>
    <cellStyle name="Normal 28 2 7" xfId="21591" xr:uid="{00000000-0005-0000-0000-00005A540000}"/>
    <cellStyle name="Normal 28 2 8" xfId="21592" xr:uid="{00000000-0005-0000-0000-00005B540000}"/>
    <cellStyle name="Normal 28 2 8 2" xfId="21593" xr:uid="{00000000-0005-0000-0000-00005C540000}"/>
    <cellStyle name="Normal 28 2 8 2 2" xfId="21594" xr:uid="{00000000-0005-0000-0000-00005D540000}"/>
    <cellStyle name="Normal 28 2 8 2 3" xfId="21595" xr:uid="{00000000-0005-0000-0000-00005E540000}"/>
    <cellStyle name="Normal 28 2 8 2 4" xfId="21596" xr:uid="{00000000-0005-0000-0000-00005F540000}"/>
    <cellStyle name="Normal 28 2 8 2 5" xfId="21597" xr:uid="{00000000-0005-0000-0000-000060540000}"/>
    <cellStyle name="Normal 28 2 8 2 6" xfId="21598" xr:uid="{00000000-0005-0000-0000-000061540000}"/>
    <cellStyle name="Normal 28 2 8 3" xfId="21599" xr:uid="{00000000-0005-0000-0000-000062540000}"/>
    <cellStyle name="Normal 28 2 8 4" xfId="21600" xr:uid="{00000000-0005-0000-0000-000063540000}"/>
    <cellStyle name="Normal 28 2 8 5" xfId="21601" xr:uid="{00000000-0005-0000-0000-000064540000}"/>
    <cellStyle name="Normal 28 2 8 6" xfId="21602" xr:uid="{00000000-0005-0000-0000-000065540000}"/>
    <cellStyle name="Normal 28 2 9" xfId="21603" xr:uid="{00000000-0005-0000-0000-000066540000}"/>
    <cellStyle name="Normal 28 20" xfId="21604" xr:uid="{00000000-0005-0000-0000-000067540000}"/>
    <cellStyle name="Normal 28 3" xfId="21605" xr:uid="{00000000-0005-0000-0000-000068540000}"/>
    <cellStyle name="Normal 28 3 10" xfId="21606" xr:uid="{00000000-0005-0000-0000-000069540000}"/>
    <cellStyle name="Normal 28 3 11" xfId="21607" xr:uid="{00000000-0005-0000-0000-00006A540000}"/>
    <cellStyle name="Normal 28 3 12" xfId="21608" xr:uid="{00000000-0005-0000-0000-00006B540000}"/>
    <cellStyle name="Normal 28 3 13" xfId="21609" xr:uid="{00000000-0005-0000-0000-00006C540000}"/>
    <cellStyle name="Normal 28 3 14" xfId="21610" xr:uid="{00000000-0005-0000-0000-00006D540000}"/>
    <cellStyle name="Normal 28 3 15" xfId="21611" xr:uid="{00000000-0005-0000-0000-00006E540000}"/>
    <cellStyle name="Normal 28 3 16" xfId="21612" xr:uid="{00000000-0005-0000-0000-00006F540000}"/>
    <cellStyle name="Normal 28 3 2" xfId="21613" xr:uid="{00000000-0005-0000-0000-000070540000}"/>
    <cellStyle name="Normal 28 3 2 10" xfId="21614" xr:uid="{00000000-0005-0000-0000-000071540000}"/>
    <cellStyle name="Normal 28 3 2 11" xfId="21615" xr:uid="{00000000-0005-0000-0000-000072540000}"/>
    <cellStyle name="Normal 28 3 2 12" xfId="21616" xr:uid="{00000000-0005-0000-0000-000073540000}"/>
    <cellStyle name="Normal 28 3 2 2" xfId="21617" xr:uid="{00000000-0005-0000-0000-000074540000}"/>
    <cellStyle name="Normal 28 3 2 2 2" xfId="21618" xr:uid="{00000000-0005-0000-0000-000075540000}"/>
    <cellStyle name="Normal 28 3 2 2 2 2" xfId="21619" xr:uid="{00000000-0005-0000-0000-000076540000}"/>
    <cellStyle name="Normal 28 3 2 2 2 2 2" xfId="21620" xr:uid="{00000000-0005-0000-0000-000077540000}"/>
    <cellStyle name="Normal 28 3 2 2 2 2 2 2" xfId="21621" xr:uid="{00000000-0005-0000-0000-000078540000}"/>
    <cellStyle name="Normal 28 3 2 2 2 2 2 3" xfId="21622" xr:uid="{00000000-0005-0000-0000-000079540000}"/>
    <cellStyle name="Normal 28 3 2 2 2 2 2 4" xfId="21623" xr:uid="{00000000-0005-0000-0000-00007A540000}"/>
    <cellStyle name="Normal 28 3 2 2 2 2 2 5" xfId="21624" xr:uid="{00000000-0005-0000-0000-00007B540000}"/>
    <cellStyle name="Normal 28 3 2 2 2 2 2 6" xfId="21625" xr:uid="{00000000-0005-0000-0000-00007C540000}"/>
    <cellStyle name="Normal 28 3 2 2 2 2 3" xfId="21626" xr:uid="{00000000-0005-0000-0000-00007D540000}"/>
    <cellStyle name="Normal 28 3 2 2 2 2 4" xfId="21627" xr:uid="{00000000-0005-0000-0000-00007E540000}"/>
    <cellStyle name="Normal 28 3 2 2 2 2 5" xfId="21628" xr:uid="{00000000-0005-0000-0000-00007F540000}"/>
    <cellStyle name="Normal 28 3 2 2 2 2 6" xfId="21629" xr:uid="{00000000-0005-0000-0000-000080540000}"/>
    <cellStyle name="Normal 28 3 2 2 2 3" xfId="21630" xr:uid="{00000000-0005-0000-0000-000081540000}"/>
    <cellStyle name="Normal 28 3 2 2 2 4" xfId="21631" xr:uid="{00000000-0005-0000-0000-000082540000}"/>
    <cellStyle name="Normal 28 3 2 2 2 5" xfId="21632" xr:uid="{00000000-0005-0000-0000-000083540000}"/>
    <cellStyle name="Normal 28 3 2 2 2 6" xfId="21633" xr:uid="{00000000-0005-0000-0000-000084540000}"/>
    <cellStyle name="Normal 28 3 2 2 2 7" xfId="21634" xr:uid="{00000000-0005-0000-0000-000085540000}"/>
    <cellStyle name="Normal 28 3 2 2 2 8" xfId="21635" xr:uid="{00000000-0005-0000-0000-000086540000}"/>
    <cellStyle name="Normal 28 3 2 2 2 9" xfId="21636" xr:uid="{00000000-0005-0000-0000-000087540000}"/>
    <cellStyle name="Normal 28 3 2 2 3" xfId="21637" xr:uid="{00000000-0005-0000-0000-000088540000}"/>
    <cellStyle name="Normal 28 3 2 2 3 2" xfId="21638" xr:uid="{00000000-0005-0000-0000-000089540000}"/>
    <cellStyle name="Normal 28 3 2 2 3 2 2" xfId="21639" xr:uid="{00000000-0005-0000-0000-00008A540000}"/>
    <cellStyle name="Normal 28 3 2 2 3 2 3" xfId="21640" xr:uid="{00000000-0005-0000-0000-00008B540000}"/>
    <cellStyle name="Normal 28 3 2 2 3 2 4" xfId="21641" xr:uid="{00000000-0005-0000-0000-00008C540000}"/>
    <cellStyle name="Normal 28 3 2 2 3 2 5" xfId="21642" xr:uid="{00000000-0005-0000-0000-00008D540000}"/>
    <cellStyle name="Normal 28 3 2 2 3 2 6" xfId="21643" xr:uid="{00000000-0005-0000-0000-00008E540000}"/>
    <cellStyle name="Normal 28 3 2 2 3 3" xfId="21644" xr:uid="{00000000-0005-0000-0000-00008F540000}"/>
    <cellStyle name="Normal 28 3 2 2 3 4" xfId="21645" xr:uid="{00000000-0005-0000-0000-000090540000}"/>
    <cellStyle name="Normal 28 3 2 2 3 5" xfId="21646" xr:uid="{00000000-0005-0000-0000-000091540000}"/>
    <cellStyle name="Normal 28 3 2 2 3 6" xfId="21647" xr:uid="{00000000-0005-0000-0000-000092540000}"/>
    <cellStyle name="Normal 28 3 2 2 4" xfId="21648" xr:uid="{00000000-0005-0000-0000-000093540000}"/>
    <cellStyle name="Normal 28 3 2 2 5" xfId="21649" xr:uid="{00000000-0005-0000-0000-000094540000}"/>
    <cellStyle name="Normal 28 3 2 2 6" xfId="21650" xr:uid="{00000000-0005-0000-0000-000095540000}"/>
    <cellStyle name="Normal 28 3 2 2 7" xfId="21651" xr:uid="{00000000-0005-0000-0000-000096540000}"/>
    <cellStyle name="Normal 28 3 2 2 8" xfId="21652" xr:uid="{00000000-0005-0000-0000-000097540000}"/>
    <cellStyle name="Normal 28 3 2 2 9" xfId="21653" xr:uid="{00000000-0005-0000-0000-000098540000}"/>
    <cellStyle name="Normal 28 3 2 3" xfId="21654" xr:uid="{00000000-0005-0000-0000-000099540000}"/>
    <cellStyle name="Normal 28 3 2 4" xfId="21655" xr:uid="{00000000-0005-0000-0000-00009A540000}"/>
    <cellStyle name="Normal 28 3 2 5" xfId="21656" xr:uid="{00000000-0005-0000-0000-00009B540000}"/>
    <cellStyle name="Normal 28 3 2 5 2" xfId="21657" xr:uid="{00000000-0005-0000-0000-00009C540000}"/>
    <cellStyle name="Normal 28 3 2 5 2 2" xfId="21658" xr:uid="{00000000-0005-0000-0000-00009D540000}"/>
    <cellStyle name="Normal 28 3 2 5 2 3" xfId="21659" xr:uid="{00000000-0005-0000-0000-00009E540000}"/>
    <cellStyle name="Normal 28 3 2 5 2 4" xfId="21660" xr:uid="{00000000-0005-0000-0000-00009F540000}"/>
    <cellStyle name="Normal 28 3 2 5 2 5" xfId="21661" xr:uid="{00000000-0005-0000-0000-0000A0540000}"/>
    <cellStyle name="Normal 28 3 2 5 2 6" xfId="21662" xr:uid="{00000000-0005-0000-0000-0000A1540000}"/>
    <cellStyle name="Normal 28 3 2 5 3" xfId="21663" xr:uid="{00000000-0005-0000-0000-0000A2540000}"/>
    <cellStyle name="Normal 28 3 2 5 4" xfId="21664" xr:uid="{00000000-0005-0000-0000-0000A3540000}"/>
    <cellStyle name="Normal 28 3 2 5 5" xfId="21665" xr:uid="{00000000-0005-0000-0000-0000A4540000}"/>
    <cellStyle name="Normal 28 3 2 5 6" xfId="21666" xr:uid="{00000000-0005-0000-0000-0000A5540000}"/>
    <cellStyle name="Normal 28 3 2 6" xfId="21667" xr:uid="{00000000-0005-0000-0000-0000A6540000}"/>
    <cellStyle name="Normal 28 3 2 7" xfId="21668" xr:uid="{00000000-0005-0000-0000-0000A7540000}"/>
    <cellStyle name="Normal 28 3 2 8" xfId="21669" xr:uid="{00000000-0005-0000-0000-0000A8540000}"/>
    <cellStyle name="Normal 28 3 2 9" xfId="21670" xr:uid="{00000000-0005-0000-0000-0000A9540000}"/>
    <cellStyle name="Normal 28 3 3" xfId="21671" xr:uid="{00000000-0005-0000-0000-0000AA540000}"/>
    <cellStyle name="Normal 28 3 3 2" xfId="21672" xr:uid="{00000000-0005-0000-0000-0000AB540000}"/>
    <cellStyle name="Normal 28 3 3 2 2" xfId="21673" xr:uid="{00000000-0005-0000-0000-0000AC540000}"/>
    <cellStyle name="Normal 28 3 3 2 2 2" xfId="21674" xr:uid="{00000000-0005-0000-0000-0000AD540000}"/>
    <cellStyle name="Normal 28 3 3 2 2 2 2" xfId="21675" xr:uid="{00000000-0005-0000-0000-0000AE540000}"/>
    <cellStyle name="Normal 28 3 3 2 2 2 3" xfId="21676" xr:uid="{00000000-0005-0000-0000-0000AF540000}"/>
    <cellStyle name="Normal 28 3 3 2 2 2 4" xfId="21677" xr:uid="{00000000-0005-0000-0000-0000B0540000}"/>
    <cellStyle name="Normal 28 3 3 2 2 2 5" xfId="21678" xr:uid="{00000000-0005-0000-0000-0000B1540000}"/>
    <cellStyle name="Normal 28 3 3 2 2 2 6" xfId="21679" xr:uid="{00000000-0005-0000-0000-0000B2540000}"/>
    <cellStyle name="Normal 28 3 3 2 2 3" xfId="21680" xr:uid="{00000000-0005-0000-0000-0000B3540000}"/>
    <cellStyle name="Normal 28 3 3 2 2 4" xfId="21681" xr:uid="{00000000-0005-0000-0000-0000B4540000}"/>
    <cellStyle name="Normal 28 3 3 2 2 5" xfId="21682" xr:uid="{00000000-0005-0000-0000-0000B5540000}"/>
    <cellStyle name="Normal 28 3 3 2 2 6" xfId="21683" xr:uid="{00000000-0005-0000-0000-0000B6540000}"/>
    <cellStyle name="Normal 28 3 3 2 3" xfId="21684" xr:uid="{00000000-0005-0000-0000-0000B7540000}"/>
    <cellStyle name="Normal 28 3 3 2 4" xfId="21685" xr:uid="{00000000-0005-0000-0000-0000B8540000}"/>
    <cellStyle name="Normal 28 3 3 2 5" xfId="21686" xr:uid="{00000000-0005-0000-0000-0000B9540000}"/>
    <cellStyle name="Normal 28 3 3 2 6" xfId="21687" xr:uid="{00000000-0005-0000-0000-0000BA540000}"/>
    <cellStyle name="Normal 28 3 3 2 7" xfId="21688" xr:uid="{00000000-0005-0000-0000-0000BB540000}"/>
    <cellStyle name="Normal 28 3 3 2 8" xfId="21689" xr:uid="{00000000-0005-0000-0000-0000BC540000}"/>
    <cellStyle name="Normal 28 3 3 2 9" xfId="21690" xr:uid="{00000000-0005-0000-0000-0000BD540000}"/>
    <cellStyle name="Normal 28 3 3 3" xfId="21691" xr:uid="{00000000-0005-0000-0000-0000BE540000}"/>
    <cellStyle name="Normal 28 3 3 3 2" xfId="21692" xr:uid="{00000000-0005-0000-0000-0000BF540000}"/>
    <cellStyle name="Normal 28 3 3 3 2 2" xfId="21693" xr:uid="{00000000-0005-0000-0000-0000C0540000}"/>
    <cellStyle name="Normal 28 3 3 3 2 3" xfId="21694" xr:uid="{00000000-0005-0000-0000-0000C1540000}"/>
    <cellStyle name="Normal 28 3 3 3 2 4" xfId="21695" xr:uid="{00000000-0005-0000-0000-0000C2540000}"/>
    <cellStyle name="Normal 28 3 3 3 2 5" xfId="21696" xr:uid="{00000000-0005-0000-0000-0000C3540000}"/>
    <cellStyle name="Normal 28 3 3 3 2 6" xfId="21697" xr:uid="{00000000-0005-0000-0000-0000C4540000}"/>
    <cellStyle name="Normal 28 3 3 3 3" xfId="21698" xr:uid="{00000000-0005-0000-0000-0000C5540000}"/>
    <cellStyle name="Normal 28 3 3 3 4" xfId="21699" xr:uid="{00000000-0005-0000-0000-0000C6540000}"/>
    <cellStyle name="Normal 28 3 3 3 5" xfId="21700" xr:uid="{00000000-0005-0000-0000-0000C7540000}"/>
    <cellStyle name="Normal 28 3 3 3 6" xfId="21701" xr:uid="{00000000-0005-0000-0000-0000C8540000}"/>
    <cellStyle name="Normal 28 3 3 4" xfId="21702" xr:uid="{00000000-0005-0000-0000-0000C9540000}"/>
    <cellStyle name="Normal 28 3 3 5" xfId="21703" xr:uid="{00000000-0005-0000-0000-0000CA540000}"/>
    <cellStyle name="Normal 28 3 3 6" xfId="21704" xr:uid="{00000000-0005-0000-0000-0000CB540000}"/>
    <cellStyle name="Normal 28 3 3 7" xfId="21705" xr:uid="{00000000-0005-0000-0000-0000CC540000}"/>
    <cellStyle name="Normal 28 3 3 8" xfId="21706" xr:uid="{00000000-0005-0000-0000-0000CD540000}"/>
    <cellStyle name="Normal 28 3 3 9" xfId="21707" xr:uid="{00000000-0005-0000-0000-0000CE540000}"/>
    <cellStyle name="Normal 28 3 4" xfId="21708" xr:uid="{00000000-0005-0000-0000-0000CF540000}"/>
    <cellStyle name="Normal 28 3 5" xfId="21709" xr:uid="{00000000-0005-0000-0000-0000D0540000}"/>
    <cellStyle name="Normal 28 3 5 2" xfId="21710" xr:uid="{00000000-0005-0000-0000-0000D1540000}"/>
    <cellStyle name="Normal 28 3 5 2 2" xfId="21711" xr:uid="{00000000-0005-0000-0000-0000D2540000}"/>
    <cellStyle name="Normal 28 3 5 2 3" xfId="21712" xr:uid="{00000000-0005-0000-0000-0000D3540000}"/>
    <cellStyle name="Normal 28 3 5 2 4" xfId="21713" xr:uid="{00000000-0005-0000-0000-0000D4540000}"/>
    <cellStyle name="Normal 28 3 5 2 5" xfId="21714" xr:uid="{00000000-0005-0000-0000-0000D5540000}"/>
    <cellStyle name="Normal 28 3 5 2 6" xfId="21715" xr:uid="{00000000-0005-0000-0000-0000D6540000}"/>
    <cellStyle name="Normal 28 3 5 3" xfId="21716" xr:uid="{00000000-0005-0000-0000-0000D7540000}"/>
    <cellStyle name="Normal 28 3 5 4" xfId="21717" xr:uid="{00000000-0005-0000-0000-0000D8540000}"/>
    <cellStyle name="Normal 28 3 5 5" xfId="21718" xr:uid="{00000000-0005-0000-0000-0000D9540000}"/>
    <cellStyle name="Normal 28 3 5 6" xfId="21719" xr:uid="{00000000-0005-0000-0000-0000DA540000}"/>
    <cellStyle name="Normal 28 3 6" xfId="21720" xr:uid="{00000000-0005-0000-0000-0000DB540000}"/>
    <cellStyle name="Normal 28 3 7" xfId="21721" xr:uid="{00000000-0005-0000-0000-0000DC540000}"/>
    <cellStyle name="Normal 28 3 8" xfId="21722" xr:uid="{00000000-0005-0000-0000-0000DD540000}"/>
    <cellStyle name="Normal 28 3 9" xfId="21723" xr:uid="{00000000-0005-0000-0000-0000DE540000}"/>
    <cellStyle name="Normal 28 4" xfId="21724" xr:uid="{00000000-0005-0000-0000-0000DF540000}"/>
    <cellStyle name="Normal 28 4 2" xfId="21725" xr:uid="{00000000-0005-0000-0000-0000E0540000}"/>
    <cellStyle name="Normal 28 4 3" xfId="21726" xr:uid="{00000000-0005-0000-0000-0000E1540000}"/>
    <cellStyle name="Normal 28 4 4" xfId="21727" xr:uid="{00000000-0005-0000-0000-0000E2540000}"/>
    <cellStyle name="Normal 28 4 5" xfId="21728" xr:uid="{00000000-0005-0000-0000-0000E3540000}"/>
    <cellStyle name="Normal 28 5" xfId="21729" xr:uid="{00000000-0005-0000-0000-0000E4540000}"/>
    <cellStyle name="Normal 28 6" xfId="21730" xr:uid="{00000000-0005-0000-0000-0000E5540000}"/>
    <cellStyle name="Normal 28 7" xfId="21731" xr:uid="{00000000-0005-0000-0000-0000E6540000}"/>
    <cellStyle name="Normal 28 8" xfId="21732" xr:uid="{00000000-0005-0000-0000-0000E7540000}"/>
    <cellStyle name="Normal 28 9" xfId="21733" xr:uid="{00000000-0005-0000-0000-0000E8540000}"/>
    <cellStyle name="Normal 29" xfId="21734" xr:uid="{00000000-0005-0000-0000-0000E9540000}"/>
    <cellStyle name="Normal 29 10" xfId="21735" xr:uid="{00000000-0005-0000-0000-0000EA540000}"/>
    <cellStyle name="Normal 29 11" xfId="21736" xr:uid="{00000000-0005-0000-0000-0000EB540000}"/>
    <cellStyle name="Normal 29 12" xfId="21737" xr:uid="{00000000-0005-0000-0000-0000EC540000}"/>
    <cellStyle name="Normal 29 13" xfId="21738" xr:uid="{00000000-0005-0000-0000-0000ED540000}"/>
    <cellStyle name="Normal 29 14" xfId="21739" xr:uid="{00000000-0005-0000-0000-0000EE540000}"/>
    <cellStyle name="Normal 29 15" xfId="21740" xr:uid="{00000000-0005-0000-0000-0000EF540000}"/>
    <cellStyle name="Normal 29 16" xfId="21741" xr:uid="{00000000-0005-0000-0000-0000F0540000}"/>
    <cellStyle name="Normal 29 17" xfId="21742" xr:uid="{00000000-0005-0000-0000-0000F1540000}"/>
    <cellStyle name="Normal 29 18" xfId="21743" xr:uid="{00000000-0005-0000-0000-0000F2540000}"/>
    <cellStyle name="Normal 29 19" xfId="21744" xr:uid="{00000000-0005-0000-0000-0000F3540000}"/>
    <cellStyle name="Normal 29 2" xfId="21745" xr:uid="{00000000-0005-0000-0000-0000F4540000}"/>
    <cellStyle name="Normal 29 20" xfId="21746" xr:uid="{00000000-0005-0000-0000-0000F5540000}"/>
    <cellStyle name="Normal 29 3" xfId="21747" xr:uid="{00000000-0005-0000-0000-0000F6540000}"/>
    <cellStyle name="Normal 29 4" xfId="21748" xr:uid="{00000000-0005-0000-0000-0000F7540000}"/>
    <cellStyle name="Normal 29 5" xfId="21749" xr:uid="{00000000-0005-0000-0000-0000F8540000}"/>
    <cellStyle name="Normal 29 6" xfId="21750" xr:uid="{00000000-0005-0000-0000-0000F9540000}"/>
    <cellStyle name="Normal 29 7" xfId="21751" xr:uid="{00000000-0005-0000-0000-0000FA540000}"/>
    <cellStyle name="Normal 29 8" xfId="21752" xr:uid="{00000000-0005-0000-0000-0000FB540000}"/>
    <cellStyle name="Normal 29 9" xfId="21753" xr:uid="{00000000-0005-0000-0000-0000FC540000}"/>
    <cellStyle name="Normal 3" xfId="21754" xr:uid="{00000000-0005-0000-0000-0000FD540000}"/>
    <cellStyle name="Normal 3 10" xfId="21755" xr:uid="{00000000-0005-0000-0000-0000FE540000}"/>
    <cellStyle name="Normal 3 10 2" xfId="21756" xr:uid="{00000000-0005-0000-0000-0000FF540000}"/>
    <cellStyle name="Normal 3 10 3" xfId="21757" xr:uid="{00000000-0005-0000-0000-000000550000}"/>
    <cellStyle name="Normal 3 11" xfId="21758" xr:uid="{00000000-0005-0000-0000-000001550000}"/>
    <cellStyle name="Normal 3 11 2" xfId="21759" xr:uid="{00000000-0005-0000-0000-000002550000}"/>
    <cellStyle name="Normal 3 11 3" xfId="21760" xr:uid="{00000000-0005-0000-0000-000003550000}"/>
    <cellStyle name="Normal 3 12" xfId="21761" xr:uid="{00000000-0005-0000-0000-000004550000}"/>
    <cellStyle name="Normal 3 12 10" xfId="21762" xr:uid="{00000000-0005-0000-0000-000005550000}"/>
    <cellStyle name="Normal 3 12 11" xfId="21763" xr:uid="{00000000-0005-0000-0000-000006550000}"/>
    <cellStyle name="Normal 3 12 2" xfId="21764" xr:uid="{00000000-0005-0000-0000-000007550000}"/>
    <cellStyle name="Normal 3 12 2 10" xfId="21765" xr:uid="{00000000-0005-0000-0000-000008550000}"/>
    <cellStyle name="Normal 3 12 2 10 2" xfId="21766" xr:uid="{00000000-0005-0000-0000-000009550000}"/>
    <cellStyle name="Normal 3 12 2 10 3" xfId="21767" xr:uid="{00000000-0005-0000-0000-00000A550000}"/>
    <cellStyle name="Normal 3 12 2 10 4" xfId="21768" xr:uid="{00000000-0005-0000-0000-00000B550000}"/>
    <cellStyle name="Normal 3 12 2 10 5" xfId="21769" xr:uid="{00000000-0005-0000-0000-00000C550000}"/>
    <cellStyle name="Normal 3 12 2 10 6" xfId="21770" xr:uid="{00000000-0005-0000-0000-00000D550000}"/>
    <cellStyle name="Normal 3 12 2 11" xfId="21771" xr:uid="{00000000-0005-0000-0000-00000E550000}"/>
    <cellStyle name="Normal 3 12 2 11 2" xfId="21772" xr:uid="{00000000-0005-0000-0000-00000F550000}"/>
    <cellStyle name="Normal 3 12 2 11 3" xfId="21773" xr:uid="{00000000-0005-0000-0000-000010550000}"/>
    <cellStyle name="Normal 3 12 2 11 4" xfId="21774" xr:uid="{00000000-0005-0000-0000-000011550000}"/>
    <cellStyle name="Normal 3 12 2 11 5" xfId="21775" xr:uid="{00000000-0005-0000-0000-000012550000}"/>
    <cellStyle name="Normal 3 12 2 11 6" xfId="21776" xr:uid="{00000000-0005-0000-0000-000013550000}"/>
    <cellStyle name="Normal 3 12 2 12" xfId="21777" xr:uid="{00000000-0005-0000-0000-000014550000}"/>
    <cellStyle name="Normal 3 12 2 12 2" xfId="21778" xr:uid="{00000000-0005-0000-0000-000015550000}"/>
    <cellStyle name="Normal 3 12 2 12 3" xfId="21779" xr:uid="{00000000-0005-0000-0000-000016550000}"/>
    <cellStyle name="Normal 3 12 2 12 4" xfId="21780" xr:uid="{00000000-0005-0000-0000-000017550000}"/>
    <cellStyle name="Normal 3 12 2 12 5" xfId="21781" xr:uid="{00000000-0005-0000-0000-000018550000}"/>
    <cellStyle name="Normal 3 12 2 12 6" xfId="21782" xr:uid="{00000000-0005-0000-0000-000019550000}"/>
    <cellStyle name="Normal 3 12 2 13" xfId="21783" xr:uid="{00000000-0005-0000-0000-00001A550000}"/>
    <cellStyle name="Normal 3 12 2 13 2" xfId="21784" xr:uid="{00000000-0005-0000-0000-00001B550000}"/>
    <cellStyle name="Normal 3 12 2 13 3" xfId="21785" xr:uid="{00000000-0005-0000-0000-00001C550000}"/>
    <cellStyle name="Normal 3 12 2 13 4" xfId="21786" xr:uid="{00000000-0005-0000-0000-00001D550000}"/>
    <cellStyle name="Normal 3 12 2 13 5" xfId="21787" xr:uid="{00000000-0005-0000-0000-00001E550000}"/>
    <cellStyle name="Normal 3 12 2 13 6" xfId="21788" xr:uid="{00000000-0005-0000-0000-00001F550000}"/>
    <cellStyle name="Normal 3 12 2 14" xfId="21789" xr:uid="{00000000-0005-0000-0000-000020550000}"/>
    <cellStyle name="Normal 3 12 2 14 2" xfId="21790" xr:uid="{00000000-0005-0000-0000-000021550000}"/>
    <cellStyle name="Normal 3 12 2 14 3" xfId="21791" xr:uid="{00000000-0005-0000-0000-000022550000}"/>
    <cellStyle name="Normal 3 12 2 14 4" xfId="21792" xr:uid="{00000000-0005-0000-0000-000023550000}"/>
    <cellStyle name="Normal 3 12 2 14 5" xfId="21793" xr:uid="{00000000-0005-0000-0000-000024550000}"/>
    <cellStyle name="Normal 3 12 2 14 6" xfId="21794" xr:uid="{00000000-0005-0000-0000-000025550000}"/>
    <cellStyle name="Normal 3 12 2 15" xfId="21795" xr:uid="{00000000-0005-0000-0000-000026550000}"/>
    <cellStyle name="Normal 3 12 2 16" xfId="21796" xr:uid="{00000000-0005-0000-0000-000027550000}"/>
    <cellStyle name="Normal 3 12 2 17" xfId="21797" xr:uid="{00000000-0005-0000-0000-000028550000}"/>
    <cellStyle name="Normal 3 12 2 18" xfId="21798" xr:uid="{00000000-0005-0000-0000-000029550000}"/>
    <cellStyle name="Normal 3 12 2 19" xfId="21799" xr:uid="{00000000-0005-0000-0000-00002A550000}"/>
    <cellStyle name="Normal 3 12 2 2" xfId="21800" xr:uid="{00000000-0005-0000-0000-00002B550000}"/>
    <cellStyle name="Normal 3 12 2 3" xfId="21801" xr:uid="{00000000-0005-0000-0000-00002C550000}"/>
    <cellStyle name="Normal 3 12 2 4" xfId="21802" xr:uid="{00000000-0005-0000-0000-00002D550000}"/>
    <cellStyle name="Normal 3 12 2 5" xfId="21803" xr:uid="{00000000-0005-0000-0000-00002E550000}"/>
    <cellStyle name="Normal 3 12 2 6" xfId="21804" xr:uid="{00000000-0005-0000-0000-00002F550000}"/>
    <cellStyle name="Normal 3 12 2 7" xfId="21805" xr:uid="{00000000-0005-0000-0000-000030550000}"/>
    <cellStyle name="Normal 3 12 2 8" xfId="21806" xr:uid="{00000000-0005-0000-0000-000031550000}"/>
    <cellStyle name="Normal 3 12 2 9" xfId="21807" xr:uid="{00000000-0005-0000-0000-000032550000}"/>
    <cellStyle name="Normal 3 12 3" xfId="21808" xr:uid="{00000000-0005-0000-0000-000033550000}"/>
    <cellStyle name="Normal 3 12 3 10" xfId="21809" xr:uid="{00000000-0005-0000-0000-000034550000}"/>
    <cellStyle name="Normal 3 12 3 11" xfId="21810" xr:uid="{00000000-0005-0000-0000-000035550000}"/>
    <cellStyle name="Normal 3 12 3 2" xfId="21811" xr:uid="{00000000-0005-0000-0000-000036550000}"/>
    <cellStyle name="Normal 3 12 3 2 2" xfId="21812" xr:uid="{00000000-0005-0000-0000-000037550000}"/>
    <cellStyle name="Normal 3 12 3 2 3" xfId="21813" xr:uid="{00000000-0005-0000-0000-000038550000}"/>
    <cellStyle name="Normal 3 12 3 2 4" xfId="21814" xr:uid="{00000000-0005-0000-0000-000039550000}"/>
    <cellStyle name="Normal 3 12 3 2 5" xfId="21815" xr:uid="{00000000-0005-0000-0000-00003A550000}"/>
    <cellStyle name="Normal 3 12 3 2 6" xfId="21816" xr:uid="{00000000-0005-0000-0000-00003B550000}"/>
    <cellStyle name="Normal 3 12 3 3" xfId="21817" xr:uid="{00000000-0005-0000-0000-00003C550000}"/>
    <cellStyle name="Normal 3 12 3 3 2" xfId="21818" xr:uid="{00000000-0005-0000-0000-00003D550000}"/>
    <cellStyle name="Normal 3 12 3 3 3" xfId="21819" xr:uid="{00000000-0005-0000-0000-00003E550000}"/>
    <cellStyle name="Normal 3 12 3 3 4" xfId="21820" xr:uid="{00000000-0005-0000-0000-00003F550000}"/>
    <cellStyle name="Normal 3 12 3 3 5" xfId="21821" xr:uid="{00000000-0005-0000-0000-000040550000}"/>
    <cellStyle name="Normal 3 12 3 3 6" xfId="21822" xr:uid="{00000000-0005-0000-0000-000041550000}"/>
    <cellStyle name="Normal 3 12 3 4" xfId="21823" xr:uid="{00000000-0005-0000-0000-000042550000}"/>
    <cellStyle name="Normal 3 12 3 4 2" xfId="21824" xr:uid="{00000000-0005-0000-0000-000043550000}"/>
    <cellStyle name="Normal 3 12 3 4 3" xfId="21825" xr:uid="{00000000-0005-0000-0000-000044550000}"/>
    <cellStyle name="Normal 3 12 3 4 4" xfId="21826" xr:uid="{00000000-0005-0000-0000-000045550000}"/>
    <cellStyle name="Normal 3 12 3 4 5" xfId="21827" xr:uid="{00000000-0005-0000-0000-000046550000}"/>
    <cellStyle name="Normal 3 12 3 4 6" xfId="21828" xr:uid="{00000000-0005-0000-0000-000047550000}"/>
    <cellStyle name="Normal 3 12 3 5" xfId="21829" xr:uid="{00000000-0005-0000-0000-000048550000}"/>
    <cellStyle name="Normal 3 12 3 5 2" xfId="21830" xr:uid="{00000000-0005-0000-0000-000049550000}"/>
    <cellStyle name="Normal 3 12 3 5 3" xfId="21831" xr:uid="{00000000-0005-0000-0000-00004A550000}"/>
    <cellStyle name="Normal 3 12 3 5 4" xfId="21832" xr:uid="{00000000-0005-0000-0000-00004B550000}"/>
    <cellStyle name="Normal 3 12 3 5 5" xfId="21833" xr:uid="{00000000-0005-0000-0000-00004C550000}"/>
    <cellStyle name="Normal 3 12 3 5 6" xfId="21834" xr:uid="{00000000-0005-0000-0000-00004D550000}"/>
    <cellStyle name="Normal 3 12 3 6" xfId="21835" xr:uid="{00000000-0005-0000-0000-00004E550000}"/>
    <cellStyle name="Normal 3 12 3 6 2" xfId="21836" xr:uid="{00000000-0005-0000-0000-00004F550000}"/>
    <cellStyle name="Normal 3 12 3 6 3" xfId="21837" xr:uid="{00000000-0005-0000-0000-000050550000}"/>
    <cellStyle name="Normal 3 12 3 6 4" xfId="21838" xr:uid="{00000000-0005-0000-0000-000051550000}"/>
    <cellStyle name="Normal 3 12 3 6 5" xfId="21839" xr:uid="{00000000-0005-0000-0000-000052550000}"/>
    <cellStyle name="Normal 3 12 3 6 6" xfId="21840" xr:uid="{00000000-0005-0000-0000-000053550000}"/>
    <cellStyle name="Normal 3 12 3 7" xfId="21841" xr:uid="{00000000-0005-0000-0000-000054550000}"/>
    <cellStyle name="Normal 3 12 3 8" xfId="21842" xr:uid="{00000000-0005-0000-0000-000055550000}"/>
    <cellStyle name="Normal 3 12 3 9" xfId="21843" xr:uid="{00000000-0005-0000-0000-000056550000}"/>
    <cellStyle name="Normal 3 12 4" xfId="21844" xr:uid="{00000000-0005-0000-0000-000057550000}"/>
    <cellStyle name="Normal 3 12 4 10" xfId="21845" xr:uid="{00000000-0005-0000-0000-000058550000}"/>
    <cellStyle name="Normal 3 12 4 11" xfId="21846" xr:uid="{00000000-0005-0000-0000-000059550000}"/>
    <cellStyle name="Normal 3 12 4 2" xfId="21847" xr:uid="{00000000-0005-0000-0000-00005A550000}"/>
    <cellStyle name="Normal 3 12 4 2 2" xfId="21848" xr:uid="{00000000-0005-0000-0000-00005B550000}"/>
    <cellStyle name="Normal 3 12 4 2 3" xfId="21849" xr:uid="{00000000-0005-0000-0000-00005C550000}"/>
    <cellStyle name="Normal 3 12 4 2 4" xfId="21850" xr:uid="{00000000-0005-0000-0000-00005D550000}"/>
    <cellStyle name="Normal 3 12 4 2 5" xfId="21851" xr:uid="{00000000-0005-0000-0000-00005E550000}"/>
    <cellStyle name="Normal 3 12 4 2 6" xfId="21852" xr:uid="{00000000-0005-0000-0000-00005F550000}"/>
    <cellStyle name="Normal 3 12 4 3" xfId="21853" xr:uid="{00000000-0005-0000-0000-000060550000}"/>
    <cellStyle name="Normal 3 12 4 3 2" xfId="21854" xr:uid="{00000000-0005-0000-0000-000061550000}"/>
    <cellStyle name="Normal 3 12 4 3 3" xfId="21855" xr:uid="{00000000-0005-0000-0000-000062550000}"/>
    <cellStyle name="Normal 3 12 4 3 4" xfId="21856" xr:uid="{00000000-0005-0000-0000-000063550000}"/>
    <cellStyle name="Normal 3 12 4 3 5" xfId="21857" xr:uid="{00000000-0005-0000-0000-000064550000}"/>
    <cellStyle name="Normal 3 12 4 3 6" xfId="21858" xr:uid="{00000000-0005-0000-0000-000065550000}"/>
    <cellStyle name="Normal 3 12 4 4" xfId="21859" xr:uid="{00000000-0005-0000-0000-000066550000}"/>
    <cellStyle name="Normal 3 12 4 4 2" xfId="21860" xr:uid="{00000000-0005-0000-0000-000067550000}"/>
    <cellStyle name="Normal 3 12 4 4 3" xfId="21861" xr:uid="{00000000-0005-0000-0000-000068550000}"/>
    <cellStyle name="Normal 3 12 4 4 4" xfId="21862" xr:uid="{00000000-0005-0000-0000-000069550000}"/>
    <cellStyle name="Normal 3 12 4 4 5" xfId="21863" xr:uid="{00000000-0005-0000-0000-00006A550000}"/>
    <cellStyle name="Normal 3 12 4 4 6" xfId="21864" xr:uid="{00000000-0005-0000-0000-00006B550000}"/>
    <cellStyle name="Normal 3 12 4 5" xfId="21865" xr:uid="{00000000-0005-0000-0000-00006C550000}"/>
    <cellStyle name="Normal 3 12 4 5 2" xfId="21866" xr:uid="{00000000-0005-0000-0000-00006D550000}"/>
    <cellStyle name="Normal 3 12 4 5 3" xfId="21867" xr:uid="{00000000-0005-0000-0000-00006E550000}"/>
    <cellStyle name="Normal 3 12 4 5 4" xfId="21868" xr:uid="{00000000-0005-0000-0000-00006F550000}"/>
    <cellStyle name="Normal 3 12 4 5 5" xfId="21869" xr:uid="{00000000-0005-0000-0000-000070550000}"/>
    <cellStyle name="Normal 3 12 4 5 6" xfId="21870" xr:uid="{00000000-0005-0000-0000-000071550000}"/>
    <cellStyle name="Normal 3 12 4 6" xfId="21871" xr:uid="{00000000-0005-0000-0000-000072550000}"/>
    <cellStyle name="Normal 3 12 4 6 2" xfId="21872" xr:uid="{00000000-0005-0000-0000-000073550000}"/>
    <cellStyle name="Normal 3 12 4 6 3" xfId="21873" xr:uid="{00000000-0005-0000-0000-000074550000}"/>
    <cellStyle name="Normal 3 12 4 6 4" xfId="21874" xr:uid="{00000000-0005-0000-0000-000075550000}"/>
    <cellStyle name="Normal 3 12 4 6 5" xfId="21875" xr:uid="{00000000-0005-0000-0000-000076550000}"/>
    <cellStyle name="Normal 3 12 4 6 6" xfId="21876" xr:uid="{00000000-0005-0000-0000-000077550000}"/>
    <cellStyle name="Normal 3 12 4 7" xfId="21877" xr:uid="{00000000-0005-0000-0000-000078550000}"/>
    <cellStyle name="Normal 3 12 4 8" xfId="21878" xr:uid="{00000000-0005-0000-0000-000079550000}"/>
    <cellStyle name="Normal 3 12 4 9" xfId="21879" xr:uid="{00000000-0005-0000-0000-00007A550000}"/>
    <cellStyle name="Normal 3 12 5" xfId="21880" xr:uid="{00000000-0005-0000-0000-00007B550000}"/>
    <cellStyle name="Normal 3 12 5 10" xfId="21881" xr:uid="{00000000-0005-0000-0000-00007C550000}"/>
    <cellStyle name="Normal 3 12 5 11" xfId="21882" xr:uid="{00000000-0005-0000-0000-00007D550000}"/>
    <cellStyle name="Normal 3 12 5 2" xfId="21883" xr:uid="{00000000-0005-0000-0000-00007E550000}"/>
    <cellStyle name="Normal 3 12 5 2 2" xfId="21884" xr:uid="{00000000-0005-0000-0000-00007F550000}"/>
    <cellStyle name="Normal 3 12 5 2 3" xfId="21885" xr:uid="{00000000-0005-0000-0000-000080550000}"/>
    <cellStyle name="Normal 3 12 5 2 4" xfId="21886" xr:uid="{00000000-0005-0000-0000-000081550000}"/>
    <cellStyle name="Normal 3 12 5 2 5" xfId="21887" xr:uid="{00000000-0005-0000-0000-000082550000}"/>
    <cellStyle name="Normal 3 12 5 2 6" xfId="21888" xr:uid="{00000000-0005-0000-0000-000083550000}"/>
    <cellStyle name="Normal 3 12 5 3" xfId="21889" xr:uid="{00000000-0005-0000-0000-000084550000}"/>
    <cellStyle name="Normal 3 12 5 3 2" xfId="21890" xr:uid="{00000000-0005-0000-0000-000085550000}"/>
    <cellStyle name="Normal 3 12 5 3 3" xfId="21891" xr:uid="{00000000-0005-0000-0000-000086550000}"/>
    <cellStyle name="Normal 3 12 5 3 4" xfId="21892" xr:uid="{00000000-0005-0000-0000-000087550000}"/>
    <cellStyle name="Normal 3 12 5 3 5" xfId="21893" xr:uid="{00000000-0005-0000-0000-000088550000}"/>
    <cellStyle name="Normal 3 12 5 3 6" xfId="21894" xr:uid="{00000000-0005-0000-0000-000089550000}"/>
    <cellStyle name="Normal 3 12 5 4" xfId="21895" xr:uid="{00000000-0005-0000-0000-00008A550000}"/>
    <cellStyle name="Normal 3 12 5 4 2" xfId="21896" xr:uid="{00000000-0005-0000-0000-00008B550000}"/>
    <cellStyle name="Normal 3 12 5 4 3" xfId="21897" xr:uid="{00000000-0005-0000-0000-00008C550000}"/>
    <cellStyle name="Normal 3 12 5 4 4" xfId="21898" xr:uid="{00000000-0005-0000-0000-00008D550000}"/>
    <cellStyle name="Normal 3 12 5 4 5" xfId="21899" xr:uid="{00000000-0005-0000-0000-00008E550000}"/>
    <cellStyle name="Normal 3 12 5 4 6" xfId="21900" xr:uid="{00000000-0005-0000-0000-00008F550000}"/>
    <cellStyle name="Normal 3 12 5 5" xfId="21901" xr:uid="{00000000-0005-0000-0000-000090550000}"/>
    <cellStyle name="Normal 3 12 5 5 2" xfId="21902" xr:uid="{00000000-0005-0000-0000-000091550000}"/>
    <cellStyle name="Normal 3 12 5 5 3" xfId="21903" xr:uid="{00000000-0005-0000-0000-000092550000}"/>
    <cellStyle name="Normal 3 12 5 5 4" xfId="21904" xr:uid="{00000000-0005-0000-0000-000093550000}"/>
    <cellStyle name="Normal 3 12 5 5 5" xfId="21905" xr:uid="{00000000-0005-0000-0000-000094550000}"/>
    <cellStyle name="Normal 3 12 5 5 6" xfId="21906" xr:uid="{00000000-0005-0000-0000-000095550000}"/>
    <cellStyle name="Normal 3 12 5 6" xfId="21907" xr:uid="{00000000-0005-0000-0000-000096550000}"/>
    <cellStyle name="Normal 3 12 5 6 2" xfId="21908" xr:uid="{00000000-0005-0000-0000-000097550000}"/>
    <cellStyle name="Normal 3 12 5 6 3" xfId="21909" xr:uid="{00000000-0005-0000-0000-000098550000}"/>
    <cellStyle name="Normal 3 12 5 6 4" xfId="21910" xr:uid="{00000000-0005-0000-0000-000099550000}"/>
    <cellStyle name="Normal 3 12 5 6 5" xfId="21911" xr:uid="{00000000-0005-0000-0000-00009A550000}"/>
    <cellStyle name="Normal 3 12 5 6 6" xfId="21912" xr:uid="{00000000-0005-0000-0000-00009B550000}"/>
    <cellStyle name="Normal 3 12 5 7" xfId="21913" xr:uid="{00000000-0005-0000-0000-00009C550000}"/>
    <cellStyle name="Normal 3 12 5 8" xfId="21914" xr:uid="{00000000-0005-0000-0000-00009D550000}"/>
    <cellStyle name="Normal 3 12 5 9" xfId="21915" xr:uid="{00000000-0005-0000-0000-00009E550000}"/>
    <cellStyle name="Normal 3 12 6" xfId="21916" xr:uid="{00000000-0005-0000-0000-00009F550000}"/>
    <cellStyle name="Normal 3 12 6 10" xfId="21917" xr:uid="{00000000-0005-0000-0000-0000A0550000}"/>
    <cellStyle name="Normal 3 12 6 11" xfId="21918" xr:uid="{00000000-0005-0000-0000-0000A1550000}"/>
    <cellStyle name="Normal 3 12 6 2" xfId="21919" xr:uid="{00000000-0005-0000-0000-0000A2550000}"/>
    <cellStyle name="Normal 3 12 6 2 2" xfId="21920" xr:uid="{00000000-0005-0000-0000-0000A3550000}"/>
    <cellStyle name="Normal 3 12 6 2 3" xfId="21921" xr:uid="{00000000-0005-0000-0000-0000A4550000}"/>
    <cellStyle name="Normal 3 12 6 2 4" xfId="21922" xr:uid="{00000000-0005-0000-0000-0000A5550000}"/>
    <cellStyle name="Normal 3 12 6 2 5" xfId="21923" xr:uid="{00000000-0005-0000-0000-0000A6550000}"/>
    <cellStyle name="Normal 3 12 6 2 6" xfId="21924" xr:uid="{00000000-0005-0000-0000-0000A7550000}"/>
    <cellStyle name="Normal 3 12 6 3" xfId="21925" xr:uid="{00000000-0005-0000-0000-0000A8550000}"/>
    <cellStyle name="Normal 3 12 6 3 2" xfId="21926" xr:uid="{00000000-0005-0000-0000-0000A9550000}"/>
    <cellStyle name="Normal 3 12 6 3 3" xfId="21927" xr:uid="{00000000-0005-0000-0000-0000AA550000}"/>
    <cellStyle name="Normal 3 12 6 3 4" xfId="21928" xr:uid="{00000000-0005-0000-0000-0000AB550000}"/>
    <cellStyle name="Normal 3 12 6 3 5" xfId="21929" xr:uid="{00000000-0005-0000-0000-0000AC550000}"/>
    <cellStyle name="Normal 3 12 6 3 6" xfId="21930" xr:uid="{00000000-0005-0000-0000-0000AD550000}"/>
    <cellStyle name="Normal 3 12 6 4" xfId="21931" xr:uid="{00000000-0005-0000-0000-0000AE550000}"/>
    <cellStyle name="Normal 3 12 6 4 2" xfId="21932" xr:uid="{00000000-0005-0000-0000-0000AF550000}"/>
    <cellStyle name="Normal 3 12 6 4 3" xfId="21933" xr:uid="{00000000-0005-0000-0000-0000B0550000}"/>
    <cellStyle name="Normal 3 12 6 4 4" xfId="21934" xr:uid="{00000000-0005-0000-0000-0000B1550000}"/>
    <cellStyle name="Normal 3 12 6 4 5" xfId="21935" xr:uid="{00000000-0005-0000-0000-0000B2550000}"/>
    <cellStyle name="Normal 3 12 6 4 6" xfId="21936" xr:uid="{00000000-0005-0000-0000-0000B3550000}"/>
    <cellStyle name="Normal 3 12 6 5" xfId="21937" xr:uid="{00000000-0005-0000-0000-0000B4550000}"/>
    <cellStyle name="Normal 3 12 6 5 2" xfId="21938" xr:uid="{00000000-0005-0000-0000-0000B5550000}"/>
    <cellStyle name="Normal 3 12 6 5 3" xfId="21939" xr:uid="{00000000-0005-0000-0000-0000B6550000}"/>
    <cellStyle name="Normal 3 12 6 5 4" xfId="21940" xr:uid="{00000000-0005-0000-0000-0000B7550000}"/>
    <cellStyle name="Normal 3 12 6 5 5" xfId="21941" xr:uid="{00000000-0005-0000-0000-0000B8550000}"/>
    <cellStyle name="Normal 3 12 6 5 6" xfId="21942" xr:uid="{00000000-0005-0000-0000-0000B9550000}"/>
    <cellStyle name="Normal 3 12 6 6" xfId="21943" xr:uid="{00000000-0005-0000-0000-0000BA550000}"/>
    <cellStyle name="Normal 3 12 6 6 2" xfId="21944" xr:uid="{00000000-0005-0000-0000-0000BB550000}"/>
    <cellStyle name="Normal 3 12 6 6 3" xfId="21945" xr:uid="{00000000-0005-0000-0000-0000BC550000}"/>
    <cellStyle name="Normal 3 12 6 6 4" xfId="21946" xr:uid="{00000000-0005-0000-0000-0000BD550000}"/>
    <cellStyle name="Normal 3 12 6 6 5" xfId="21947" xr:uid="{00000000-0005-0000-0000-0000BE550000}"/>
    <cellStyle name="Normal 3 12 6 6 6" xfId="21948" xr:uid="{00000000-0005-0000-0000-0000BF550000}"/>
    <cellStyle name="Normal 3 12 6 7" xfId="21949" xr:uid="{00000000-0005-0000-0000-0000C0550000}"/>
    <cellStyle name="Normal 3 12 6 8" xfId="21950" xr:uid="{00000000-0005-0000-0000-0000C1550000}"/>
    <cellStyle name="Normal 3 12 6 9" xfId="21951" xr:uid="{00000000-0005-0000-0000-0000C2550000}"/>
    <cellStyle name="Normal 3 12 7" xfId="21952" xr:uid="{00000000-0005-0000-0000-0000C3550000}"/>
    <cellStyle name="Normal 3 12 7 10" xfId="21953" xr:uid="{00000000-0005-0000-0000-0000C4550000}"/>
    <cellStyle name="Normal 3 12 7 11" xfId="21954" xr:uid="{00000000-0005-0000-0000-0000C5550000}"/>
    <cellStyle name="Normal 3 12 7 2" xfId="21955" xr:uid="{00000000-0005-0000-0000-0000C6550000}"/>
    <cellStyle name="Normal 3 12 7 2 2" xfId="21956" xr:uid="{00000000-0005-0000-0000-0000C7550000}"/>
    <cellStyle name="Normal 3 12 7 2 3" xfId="21957" xr:uid="{00000000-0005-0000-0000-0000C8550000}"/>
    <cellStyle name="Normal 3 12 7 2 4" xfId="21958" xr:uid="{00000000-0005-0000-0000-0000C9550000}"/>
    <cellStyle name="Normal 3 12 7 2 5" xfId="21959" xr:uid="{00000000-0005-0000-0000-0000CA550000}"/>
    <cellStyle name="Normal 3 12 7 2 6" xfId="21960" xr:uid="{00000000-0005-0000-0000-0000CB550000}"/>
    <cellStyle name="Normal 3 12 7 3" xfId="21961" xr:uid="{00000000-0005-0000-0000-0000CC550000}"/>
    <cellStyle name="Normal 3 12 7 3 2" xfId="21962" xr:uid="{00000000-0005-0000-0000-0000CD550000}"/>
    <cellStyle name="Normal 3 12 7 3 3" xfId="21963" xr:uid="{00000000-0005-0000-0000-0000CE550000}"/>
    <cellStyle name="Normal 3 12 7 3 4" xfId="21964" xr:uid="{00000000-0005-0000-0000-0000CF550000}"/>
    <cellStyle name="Normal 3 12 7 3 5" xfId="21965" xr:uid="{00000000-0005-0000-0000-0000D0550000}"/>
    <cellStyle name="Normal 3 12 7 3 6" xfId="21966" xr:uid="{00000000-0005-0000-0000-0000D1550000}"/>
    <cellStyle name="Normal 3 12 7 4" xfId="21967" xr:uid="{00000000-0005-0000-0000-0000D2550000}"/>
    <cellStyle name="Normal 3 12 7 4 2" xfId="21968" xr:uid="{00000000-0005-0000-0000-0000D3550000}"/>
    <cellStyle name="Normal 3 12 7 4 3" xfId="21969" xr:uid="{00000000-0005-0000-0000-0000D4550000}"/>
    <cellStyle name="Normal 3 12 7 4 4" xfId="21970" xr:uid="{00000000-0005-0000-0000-0000D5550000}"/>
    <cellStyle name="Normal 3 12 7 4 5" xfId="21971" xr:uid="{00000000-0005-0000-0000-0000D6550000}"/>
    <cellStyle name="Normal 3 12 7 4 6" xfId="21972" xr:uid="{00000000-0005-0000-0000-0000D7550000}"/>
    <cellStyle name="Normal 3 12 7 5" xfId="21973" xr:uid="{00000000-0005-0000-0000-0000D8550000}"/>
    <cellStyle name="Normal 3 12 7 5 2" xfId="21974" xr:uid="{00000000-0005-0000-0000-0000D9550000}"/>
    <cellStyle name="Normal 3 12 7 5 3" xfId="21975" xr:uid="{00000000-0005-0000-0000-0000DA550000}"/>
    <cellStyle name="Normal 3 12 7 5 4" xfId="21976" xr:uid="{00000000-0005-0000-0000-0000DB550000}"/>
    <cellStyle name="Normal 3 12 7 5 5" xfId="21977" xr:uid="{00000000-0005-0000-0000-0000DC550000}"/>
    <cellStyle name="Normal 3 12 7 5 6" xfId="21978" xr:uid="{00000000-0005-0000-0000-0000DD550000}"/>
    <cellStyle name="Normal 3 12 7 6" xfId="21979" xr:uid="{00000000-0005-0000-0000-0000DE550000}"/>
    <cellStyle name="Normal 3 12 7 6 2" xfId="21980" xr:uid="{00000000-0005-0000-0000-0000DF550000}"/>
    <cellStyle name="Normal 3 12 7 6 3" xfId="21981" xr:uid="{00000000-0005-0000-0000-0000E0550000}"/>
    <cellStyle name="Normal 3 12 7 6 4" xfId="21982" xr:uid="{00000000-0005-0000-0000-0000E1550000}"/>
    <cellStyle name="Normal 3 12 7 6 5" xfId="21983" xr:uid="{00000000-0005-0000-0000-0000E2550000}"/>
    <cellStyle name="Normal 3 12 7 6 6" xfId="21984" xr:uid="{00000000-0005-0000-0000-0000E3550000}"/>
    <cellStyle name="Normal 3 12 7 7" xfId="21985" xr:uid="{00000000-0005-0000-0000-0000E4550000}"/>
    <cellStyle name="Normal 3 12 7 8" xfId="21986" xr:uid="{00000000-0005-0000-0000-0000E5550000}"/>
    <cellStyle name="Normal 3 12 7 9" xfId="21987" xr:uid="{00000000-0005-0000-0000-0000E6550000}"/>
    <cellStyle name="Normal 3 12 8" xfId="21988" xr:uid="{00000000-0005-0000-0000-0000E7550000}"/>
    <cellStyle name="Normal 3 12 8 10" xfId="21989" xr:uid="{00000000-0005-0000-0000-0000E8550000}"/>
    <cellStyle name="Normal 3 12 8 11" xfId="21990" xr:uid="{00000000-0005-0000-0000-0000E9550000}"/>
    <cellStyle name="Normal 3 12 8 2" xfId="21991" xr:uid="{00000000-0005-0000-0000-0000EA550000}"/>
    <cellStyle name="Normal 3 12 8 2 2" xfId="21992" xr:uid="{00000000-0005-0000-0000-0000EB550000}"/>
    <cellStyle name="Normal 3 12 8 2 3" xfId="21993" xr:uid="{00000000-0005-0000-0000-0000EC550000}"/>
    <cellStyle name="Normal 3 12 8 2 4" xfId="21994" xr:uid="{00000000-0005-0000-0000-0000ED550000}"/>
    <cellStyle name="Normal 3 12 8 2 5" xfId="21995" xr:uid="{00000000-0005-0000-0000-0000EE550000}"/>
    <cellStyle name="Normal 3 12 8 2 6" xfId="21996" xr:uid="{00000000-0005-0000-0000-0000EF550000}"/>
    <cellStyle name="Normal 3 12 8 3" xfId="21997" xr:uid="{00000000-0005-0000-0000-0000F0550000}"/>
    <cellStyle name="Normal 3 12 8 3 2" xfId="21998" xr:uid="{00000000-0005-0000-0000-0000F1550000}"/>
    <cellStyle name="Normal 3 12 8 3 3" xfId="21999" xr:uid="{00000000-0005-0000-0000-0000F2550000}"/>
    <cellStyle name="Normal 3 12 8 3 4" xfId="22000" xr:uid="{00000000-0005-0000-0000-0000F3550000}"/>
    <cellStyle name="Normal 3 12 8 3 5" xfId="22001" xr:uid="{00000000-0005-0000-0000-0000F4550000}"/>
    <cellStyle name="Normal 3 12 8 3 6" xfId="22002" xr:uid="{00000000-0005-0000-0000-0000F5550000}"/>
    <cellStyle name="Normal 3 12 8 4" xfId="22003" xr:uid="{00000000-0005-0000-0000-0000F6550000}"/>
    <cellStyle name="Normal 3 12 8 4 2" xfId="22004" xr:uid="{00000000-0005-0000-0000-0000F7550000}"/>
    <cellStyle name="Normal 3 12 8 4 3" xfId="22005" xr:uid="{00000000-0005-0000-0000-0000F8550000}"/>
    <cellStyle name="Normal 3 12 8 4 4" xfId="22006" xr:uid="{00000000-0005-0000-0000-0000F9550000}"/>
    <cellStyle name="Normal 3 12 8 4 5" xfId="22007" xr:uid="{00000000-0005-0000-0000-0000FA550000}"/>
    <cellStyle name="Normal 3 12 8 4 6" xfId="22008" xr:uid="{00000000-0005-0000-0000-0000FB550000}"/>
    <cellStyle name="Normal 3 12 8 5" xfId="22009" xr:uid="{00000000-0005-0000-0000-0000FC550000}"/>
    <cellStyle name="Normal 3 12 8 5 2" xfId="22010" xr:uid="{00000000-0005-0000-0000-0000FD550000}"/>
    <cellStyle name="Normal 3 12 8 5 3" xfId="22011" xr:uid="{00000000-0005-0000-0000-0000FE550000}"/>
    <cellStyle name="Normal 3 12 8 5 4" xfId="22012" xr:uid="{00000000-0005-0000-0000-0000FF550000}"/>
    <cellStyle name="Normal 3 12 8 5 5" xfId="22013" xr:uid="{00000000-0005-0000-0000-000000560000}"/>
    <cellStyle name="Normal 3 12 8 5 6" xfId="22014" xr:uid="{00000000-0005-0000-0000-000001560000}"/>
    <cellStyle name="Normal 3 12 8 6" xfId="22015" xr:uid="{00000000-0005-0000-0000-000002560000}"/>
    <cellStyle name="Normal 3 12 8 6 2" xfId="22016" xr:uid="{00000000-0005-0000-0000-000003560000}"/>
    <cellStyle name="Normal 3 12 8 6 3" xfId="22017" xr:uid="{00000000-0005-0000-0000-000004560000}"/>
    <cellStyle name="Normal 3 12 8 6 4" xfId="22018" xr:uid="{00000000-0005-0000-0000-000005560000}"/>
    <cellStyle name="Normal 3 12 8 6 5" xfId="22019" xr:uid="{00000000-0005-0000-0000-000006560000}"/>
    <cellStyle name="Normal 3 12 8 6 6" xfId="22020" xr:uid="{00000000-0005-0000-0000-000007560000}"/>
    <cellStyle name="Normal 3 12 8 7" xfId="22021" xr:uid="{00000000-0005-0000-0000-000008560000}"/>
    <cellStyle name="Normal 3 12 8 8" xfId="22022" xr:uid="{00000000-0005-0000-0000-000009560000}"/>
    <cellStyle name="Normal 3 12 8 9" xfId="22023" xr:uid="{00000000-0005-0000-0000-00000A560000}"/>
    <cellStyle name="Normal 3 12 9" xfId="22024" xr:uid="{00000000-0005-0000-0000-00000B560000}"/>
    <cellStyle name="Normal 3 12 9 10" xfId="22025" xr:uid="{00000000-0005-0000-0000-00000C560000}"/>
    <cellStyle name="Normal 3 12 9 11" xfId="22026" xr:uid="{00000000-0005-0000-0000-00000D560000}"/>
    <cellStyle name="Normal 3 12 9 2" xfId="22027" xr:uid="{00000000-0005-0000-0000-00000E560000}"/>
    <cellStyle name="Normal 3 12 9 2 2" xfId="22028" xr:uid="{00000000-0005-0000-0000-00000F560000}"/>
    <cellStyle name="Normal 3 12 9 2 3" xfId="22029" xr:uid="{00000000-0005-0000-0000-000010560000}"/>
    <cellStyle name="Normal 3 12 9 2 4" xfId="22030" xr:uid="{00000000-0005-0000-0000-000011560000}"/>
    <cellStyle name="Normal 3 12 9 2 5" xfId="22031" xr:uid="{00000000-0005-0000-0000-000012560000}"/>
    <cellStyle name="Normal 3 12 9 2 6" xfId="22032" xr:uid="{00000000-0005-0000-0000-000013560000}"/>
    <cellStyle name="Normal 3 12 9 3" xfId="22033" xr:uid="{00000000-0005-0000-0000-000014560000}"/>
    <cellStyle name="Normal 3 12 9 3 2" xfId="22034" xr:uid="{00000000-0005-0000-0000-000015560000}"/>
    <cellStyle name="Normal 3 12 9 3 3" xfId="22035" xr:uid="{00000000-0005-0000-0000-000016560000}"/>
    <cellStyle name="Normal 3 12 9 3 4" xfId="22036" xr:uid="{00000000-0005-0000-0000-000017560000}"/>
    <cellStyle name="Normal 3 12 9 3 5" xfId="22037" xr:uid="{00000000-0005-0000-0000-000018560000}"/>
    <cellStyle name="Normal 3 12 9 3 6" xfId="22038" xr:uid="{00000000-0005-0000-0000-000019560000}"/>
    <cellStyle name="Normal 3 12 9 4" xfId="22039" xr:uid="{00000000-0005-0000-0000-00001A560000}"/>
    <cellStyle name="Normal 3 12 9 4 2" xfId="22040" xr:uid="{00000000-0005-0000-0000-00001B560000}"/>
    <cellStyle name="Normal 3 12 9 4 3" xfId="22041" xr:uid="{00000000-0005-0000-0000-00001C560000}"/>
    <cellStyle name="Normal 3 12 9 4 4" xfId="22042" xr:uid="{00000000-0005-0000-0000-00001D560000}"/>
    <cellStyle name="Normal 3 12 9 4 5" xfId="22043" xr:uid="{00000000-0005-0000-0000-00001E560000}"/>
    <cellStyle name="Normal 3 12 9 4 6" xfId="22044" xr:uid="{00000000-0005-0000-0000-00001F560000}"/>
    <cellStyle name="Normal 3 12 9 5" xfId="22045" xr:uid="{00000000-0005-0000-0000-000020560000}"/>
    <cellStyle name="Normal 3 12 9 5 2" xfId="22046" xr:uid="{00000000-0005-0000-0000-000021560000}"/>
    <cellStyle name="Normal 3 12 9 5 3" xfId="22047" xr:uid="{00000000-0005-0000-0000-000022560000}"/>
    <cellStyle name="Normal 3 12 9 5 4" xfId="22048" xr:uid="{00000000-0005-0000-0000-000023560000}"/>
    <cellStyle name="Normal 3 12 9 5 5" xfId="22049" xr:uid="{00000000-0005-0000-0000-000024560000}"/>
    <cellStyle name="Normal 3 12 9 5 6" xfId="22050" xr:uid="{00000000-0005-0000-0000-000025560000}"/>
    <cellStyle name="Normal 3 12 9 6" xfId="22051" xr:uid="{00000000-0005-0000-0000-000026560000}"/>
    <cellStyle name="Normal 3 12 9 6 2" xfId="22052" xr:uid="{00000000-0005-0000-0000-000027560000}"/>
    <cellStyle name="Normal 3 12 9 6 3" xfId="22053" xr:uid="{00000000-0005-0000-0000-000028560000}"/>
    <cellStyle name="Normal 3 12 9 6 4" xfId="22054" xr:uid="{00000000-0005-0000-0000-000029560000}"/>
    <cellStyle name="Normal 3 12 9 6 5" xfId="22055" xr:uid="{00000000-0005-0000-0000-00002A560000}"/>
    <cellStyle name="Normal 3 12 9 6 6" xfId="22056" xr:uid="{00000000-0005-0000-0000-00002B560000}"/>
    <cellStyle name="Normal 3 12 9 7" xfId="22057" xr:uid="{00000000-0005-0000-0000-00002C560000}"/>
    <cellStyle name="Normal 3 12 9 8" xfId="22058" xr:uid="{00000000-0005-0000-0000-00002D560000}"/>
    <cellStyle name="Normal 3 12 9 9" xfId="22059" xr:uid="{00000000-0005-0000-0000-00002E560000}"/>
    <cellStyle name="Normal 3 13" xfId="22060" xr:uid="{00000000-0005-0000-0000-00002F560000}"/>
    <cellStyle name="Normal 3 13 2" xfId="22061" xr:uid="{00000000-0005-0000-0000-000030560000}"/>
    <cellStyle name="Normal 3 13 3" xfId="22062" xr:uid="{00000000-0005-0000-0000-000031560000}"/>
    <cellStyle name="Normal 3 14" xfId="22063" xr:uid="{00000000-0005-0000-0000-000032560000}"/>
    <cellStyle name="Normal 3 14 2" xfId="22064" xr:uid="{00000000-0005-0000-0000-000033560000}"/>
    <cellStyle name="Normal 3 14 3" xfId="22065" xr:uid="{00000000-0005-0000-0000-000034560000}"/>
    <cellStyle name="Normal 3 15" xfId="22066" xr:uid="{00000000-0005-0000-0000-000035560000}"/>
    <cellStyle name="Normal 3 15 2" xfId="22067" xr:uid="{00000000-0005-0000-0000-000036560000}"/>
    <cellStyle name="Normal 3 15 3" xfId="22068" xr:uid="{00000000-0005-0000-0000-000037560000}"/>
    <cellStyle name="Normal 3 16" xfId="22069" xr:uid="{00000000-0005-0000-0000-000038560000}"/>
    <cellStyle name="Normal 3 16 2" xfId="22070" xr:uid="{00000000-0005-0000-0000-000039560000}"/>
    <cellStyle name="Normal 3 16 3" xfId="22071" xr:uid="{00000000-0005-0000-0000-00003A560000}"/>
    <cellStyle name="Normal 3 17" xfId="22072" xr:uid="{00000000-0005-0000-0000-00003B560000}"/>
    <cellStyle name="Normal 3 17 2" xfId="22073" xr:uid="{00000000-0005-0000-0000-00003C560000}"/>
    <cellStyle name="Normal 3 18" xfId="22074" xr:uid="{00000000-0005-0000-0000-00003D560000}"/>
    <cellStyle name="Normal 3 18 2" xfId="22075" xr:uid="{00000000-0005-0000-0000-00003E560000}"/>
    <cellStyle name="Normal 3 19" xfId="22076" xr:uid="{00000000-0005-0000-0000-00003F560000}"/>
    <cellStyle name="Normal 3 19 2" xfId="22077" xr:uid="{00000000-0005-0000-0000-000040560000}"/>
    <cellStyle name="Normal 3 2" xfId="22078" xr:uid="{00000000-0005-0000-0000-000041560000}"/>
    <cellStyle name="Normal 3 2 10" xfId="22079" xr:uid="{00000000-0005-0000-0000-000042560000}"/>
    <cellStyle name="Normal 3 2 10 10" xfId="22080" xr:uid="{00000000-0005-0000-0000-000043560000}"/>
    <cellStyle name="Normal 3 2 10 11" xfId="22081" xr:uid="{00000000-0005-0000-0000-000044560000}"/>
    <cellStyle name="Normal 3 2 10 12" xfId="22082" xr:uid="{00000000-0005-0000-0000-000045560000}"/>
    <cellStyle name="Normal 3 2 10 2" xfId="22083" xr:uid="{00000000-0005-0000-0000-000046560000}"/>
    <cellStyle name="Normal 3 2 10 2 2" xfId="22084" xr:uid="{00000000-0005-0000-0000-000047560000}"/>
    <cellStyle name="Normal 3 2 10 2 3" xfId="22085" xr:uid="{00000000-0005-0000-0000-000048560000}"/>
    <cellStyle name="Normal 3 2 10 2 4" xfId="22086" xr:uid="{00000000-0005-0000-0000-000049560000}"/>
    <cellStyle name="Normal 3 2 10 2 5" xfId="22087" xr:uid="{00000000-0005-0000-0000-00004A560000}"/>
    <cellStyle name="Normal 3 2 10 2 6" xfId="22088" xr:uid="{00000000-0005-0000-0000-00004B560000}"/>
    <cellStyle name="Normal 3 2 10 3" xfId="22089" xr:uid="{00000000-0005-0000-0000-00004C560000}"/>
    <cellStyle name="Normal 3 2 10 3 2" xfId="22090" xr:uid="{00000000-0005-0000-0000-00004D560000}"/>
    <cellStyle name="Normal 3 2 10 3 3" xfId="22091" xr:uid="{00000000-0005-0000-0000-00004E560000}"/>
    <cellStyle name="Normal 3 2 10 3 4" xfId="22092" xr:uid="{00000000-0005-0000-0000-00004F560000}"/>
    <cellStyle name="Normal 3 2 10 3 5" xfId="22093" xr:uid="{00000000-0005-0000-0000-000050560000}"/>
    <cellStyle name="Normal 3 2 10 3 6" xfId="22094" xr:uid="{00000000-0005-0000-0000-000051560000}"/>
    <cellStyle name="Normal 3 2 10 4" xfId="22095" xr:uid="{00000000-0005-0000-0000-000052560000}"/>
    <cellStyle name="Normal 3 2 10 4 2" xfId="22096" xr:uid="{00000000-0005-0000-0000-000053560000}"/>
    <cellStyle name="Normal 3 2 10 4 3" xfId="22097" xr:uid="{00000000-0005-0000-0000-000054560000}"/>
    <cellStyle name="Normal 3 2 10 4 4" xfId="22098" xr:uid="{00000000-0005-0000-0000-000055560000}"/>
    <cellStyle name="Normal 3 2 10 4 5" xfId="22099" xr:uid="{00000000-0005-0000-0000-000056560000}"/>
    <cellStyle name="Normal 3 2 10 4 6" xfId="22100" xr:uid="{00000000-0005-0000-0000-000057560000}"/>
    <cellStyle name="Normal 3 2 10 5" xfId="22101" xr:uid="{00000000-0005-0000-0000-000058560000}"/>
    <cellStyle name="Normal 3 2 10 5 2" xfId="22102" xr:uid="{00000000-0005-0000-0000-000059560000}"/>
    <cellStyle name="Normal 3 2 10 5 3" xfId="22103" xr:uid="{00000000-0005-0000-0000-00005A560000}"/>
    <cellStyle name="Normal 3 2 10 5 4" xfId="22104" xr:uid="{00000000-0005-0000-0000-00005B560000}"/>
    <cellStyle name="Normal 3 2 10 5 5" xfId="22105" xr:uid="{00000000-0005-0000-0000-00005C560000}"/>
    <cellStyle name="Normal 3 2 10 5 6" xfId="22106" xr:uid="{00000000-0005-0000-0000-00005D560000}"/>
    <cellStyle name="Normal 3 2 10 6" xfId="22107" xr:uid="{00000000-0005-0000-0000-00005E560000}"/>
    <cellStyle name="Normal 3 2 10 6 2" xfId="22108" xr:uid="{00000000-0005-0000-0000-00005F560000}"/>
    <cellStyle name="Normal 3 2 10 6 3" xfId="22109" xr:uid="{00000000-0005-0000-0000-000060560000}"/>
    <cellStyle name="Normal 3 2 10 6 4" xfId="22110" xr:uid="{00000000-0005-0000-0000-000061560000}"/>
    <cellStyle name="Normal 3 2 10 6 5" xfId="22111" xr:uid="{00000000-0005-0000-0000-000062560000}"/>
    <cellStyle name="Normal 3 2 10 6 6" xfId="22112" xr:uid="{00000000-0005-0000-0000-000063560000}"/>
    <cellStyle name="Normal 3 2 10 7" xfId="22113" xr:uid="{00000000-0005-0000-0000-000064560000}"/>
    <cellStyle name="Normal 3 2 10 8" xfId="22114" xr:uid="{00000000-0005-0000-0000-000065560000}"/>
    <cellStyle name="Normal 3 2 10 9" xfId="22115" xr:uid="{00000000-0005-0000-0000-000066560000}"/>
    <cellStyle name="Normal 3 2 100" xfId="22116" xr:uid="{00000000-0005-0000-0000-000067560000}"/>
    <cellStyle name="Normal 3 2 101" xfId="22117" xr:uid="{00000000-0005-0000-0000-000068560000}"/>
    <cellStyle name="Normal 3 2 102" xfId="22118" xr:uid="{00000000-0005-0000-0000-000069560000}"/>
    <cellStyle name="Normal 3 2 103" xfId="22119" xr:uid="{00000000-0005-0000-0000-00006A560000}"/>
    <cellStyle name="Normal 3 2 104" xfId="22120" xr:uid="{00000000-0005-0000-0000-00006B560000}"/>
    <cellStyle name="Normal 3 2 105" xfId="22121" xr:uid="{00000000-0005-0000-0000-00006C560000}"/>
    <cellStyle name="Normal 3 2 106" xfId="22122" xr:uid="{00000000-0005-0000-0000-00006D560000}"/>
    <cellStyle name="Normal 3 2 107" xfId="22123" xr:uid="{00000000-0005-0000-0000-00006E560000}"/>
    <cellStyle name="Normal 3 2 108" xfId="22124" xr:uid="{00000000-0005-0000-0000-00006F560000}"/>
    <cellStyle name="Normal 3 2 109" xfId="22125" xr:uid="{00000000-0005-0000-0000-000070560000}"/>
    <cellStyle name="Normal 3 2 11" xfId="22126" xr:uid="{00000000-0005-0000-0000-000071560000}"/>
    <cellStyle name="Normal 3 2 11 10" xfId="22127" xr:uid="{00000000-0005-0000-0000-000072560000}"/>
    <cellStyle name="Normal 3 2 11 11" xfId="22128" xr:uid="{00000000-0005-0000-0000-000073560000}"/>
    <cellStyle name="Normal 3 2 11 2" xfId="22129" xr:uid="{00000000-0005-0000-0000-000074560000}"/>
    <cellStyle name="Normal 3 2 11 2 2" xfId="22130" xr:uid="{00000000-0005-0000-0000-000075560000}"/>
    <cellStyle name="Normal 3 2 11 2 3" xfId="22131" xr:uid="{00000000-0005-0000-0000-000076560000}"/>
    <cellStyle name="Normal 3 2 11 2 4" xfId="22132" xr:uid="{00000000-0005-0000-0000-000077560000}"/>
    <cellStyle name="Normal 3 2 11 2 5" xfId="22133" xr:uid="{00000000-0005-0000-0000-000078560000}"/>
    <cellStyle name="Normal 3 2 11 2 6" xfId="22134" xr:uid="{00000000-0005-0000-0000-000079560000}"/>
    <cellStyle name="Normal 3 2 11 3" xfId="22135" xr:uid="{00000000-0005-0000-0000-00007A560000}"/>
    <cellStyle name="Normal 3 2 11 3 2" xfId="22136" xr:uid="{00000000-0005-0000-0000-00007B560000}"/>
    <cellStyle name="Normal 3 2 11 3 3" xfId="22137" xr:uid="{00000000-0005-0000-0000-00007C560000}"/>
    <cellStyle name="Normal 3 2 11 3 4" xfId="22138" xr:uid="{00000000-0005-0000-0000-00007D560000}"/>
    <cellStyle name="Normal 3 2 11 3 5" xfId="22139" xr:uid="{00000000-0005-0000-0000-00007E560000}"/>
    <cellStyle name="Normal 3 2 11 3 6" xfId="22140" xr:uid="{00000000-0005-0000-0000-00007F560000}"/>
    <cellStyle name="Normal 3 2 11 4" xfId="22141" xr:uid="{00000000-0005-0000-0000-000080560000}"/>
    <cellStyle name="Normal 3 2 11 4 2" xfId="22142" xr:uid="{00000000-0005-0000-0000-000081560000}"/>
    <cellStyle name="Normal 3 2 11 4 3" xfId="22143" xr:uid="{00000000-0005-0000-0000-000082560000}"/>
    <cellStyle name="Normal 3 2 11 4 4" xfId="22144" xr:uid="{00000000-0005-0000-0000-000083560000}"/>
    <cellStyle name="Normal 3 2 11 4 5" xfId="22145" xr:uid="{00000000-0005-0000-0000-000084560000}"/>
    <cellStyle name="Normal 3 2 11 4 6" xfId="22146" xr:uid="{00000000-0005-0000-0000-000085560000}"/>
    <cellStyle name="Normal 3 2 11 5" xfId="22147" xr:uid="{00000000-0005-0000-0000-000086560000}"/>
    <cellStyle name="Normal 3 2 11 5 2" xfId="22148" xr:uid="{00000000-0005-0000-0000-000087560000}"/>
    <cellStyle name="Normal 3 2 11 5 3" xfId="22149" xr:uid="{00000000-0005-0000-0000-000088560000}"/>
    <cellStyle name="Normal 3 2 11 5 4" xfId="22150" xr:uid="{00000000-0005-0000-0000-000089560000}"/>
    <cellStyle name="Normal 3 2 11 5 5" xfId="22151" xr:uid="{00000000-0005-0000-0000-00008A560000}"/>
    <cellStyle name="Normal 3 2 11 5 6" xfId="22152" xr:uid="{00000000-0005-0000-0000-00008B560000}"/>
    <cellStyle name="Normal 3 2 11 6" xfId="22153" xr:uid="{00000000-0005-0000-0000-00008C560000}"/>
    <cellStyle name="Normal 3 2 11 6 2" xfId="22154" xr:uid="{00000000-0005-0000-0000-00008D560000}"/>
    <cellStyle name="Normal 3 2 11 6 3" xfId="22155" xr:uid="{00000000-0005-0000-0000-00008E560000}"/>
    <cellStyle name="Normal 3 2 11 6 4" xfId="22156" xr:uid="{00000000-0005-0000-0000-00008F560000}"/>
    <cellStyle name="Normal 3 2 11 6 5" xfId="22157" xr:uid="{00000000-0005-0000-0000-000090560000}"/>
    <cellStyle name="Normal 3 2 11 6 6" xfId="22158" xr:uid="{00000000-0005-0000-0000-000091560000}"/>
    <cellStyle name="Normal 3 2 11 7" xfId="22159" xr:uid="{00000000-0005-0000-0000-000092560000}"/>
    <cellStyle name="Normal 3 2 11 8" xfId="22160" xr:uid="{00000000-0005-0000-0000-000093560000}"/>
    <cellStyle name="Normal 3 2 11 9" xfId="22161" xr:uid="{00000000-0005-0000-0000-000094560000}"/>
    <cellStyle name="Normal 3 2 110" xfId="22162" xr:uid="{00000000-0005-0000-0000-000095560000}"/>
    <cellStyle name="Normal 3 2 111" xfId="22163" xr:uid="{00000000-0005-0000-0000-000096560000}"/>
    <cellStyle name="Normal 3 2 112" xfId="22164" xr:uid="{00000000-0005-0000-0000-000097560000}"/>
    <cellStyle name="Normal 3 2 113" xfId="22165" xr:uid="{00000000-0005-0000-0000-000098560000}"/>
    <cellStyle name="Normal 3 2 114" xfId="22166" xr:uid="{00000000-0005-0000-0000-000099560000}"/>
    <cellStyle name="Normal 3 2 115" xfId="22167" xr:uid="{00000000-0005-0000-0000-00009A560000}"/>
    <cellStyle name="Normal 3 2 116" xfId="22168" xr:uid="{00000000-0005-0000-0000-00009B560000}"/>
    <cellStyle name="Normal 3 2 117" xfId="22169" xr:uid="{00000000-0005-0000-0000-00009C560000}"/>
    <cellStyle name="Normal 3 2 118" xfId="22170" xr:uid="{00000000-0005-0000-0000-00009D560000}"/>
    <cellStyle name="Normal 3 2 119" xfId="22171" xr:uid="{00000000-0005-0000-0000-00009E560000}"/>
    <cellStyle name="Normal 3 2 119 2" xfId="22172" xr:uid="{00000000-0005-0000-0000-00009F560000}"/>
    <cellStyle name="Normal 3 2 119 3" xfId="22173" xr:uid="{00000000-0005-0000-0000-0000A0560000}"/>
    <cellStyle name="Normal 3 2 119 4" xfId="22174" xr:uid="{00000000-0005-0000-0000-0000A1560000}"/>
    <cellStyle name="Normal 3 2 12" xfId="22175" xr:uid="{00000000-0005-0000-0000-0000A2560000}"/>
    <cellStyle name="Normal 3 2 12 10" xfId="22176" xr:uid="{00000000-0005-0000-0000-0000A3560000}"/>
    <cellStyle name="Normal 3 2 12 10 2" xfId="22177" xr:uid="{00000000-0005-0000-0000-0000A4560000}"/>
    <cellStyle name="Normal 3 2 12 10 3" xfId="22178" xr:uid="{00000000-0005-0000-0000-0000A5560000}"/>
    <cellStyle name="Normal 3 2 12 10 4" xfId="22179" xr:uid="{00000000-0005-0000-0000-0000A6560000}"/>
    <cellStyle name="Normal 3 2 12 10 5" xfId="22180" xr:uid="{00000000-0005-0000-0000-0000A7560000}"/>
    <cellStyle name="Normal 3 2 12 10 6" xfId="22181" xr:uid="{00000000-0005-0000-0000-0000A8560000}"/>
    <cellStyle name="Normal 3 2 12 11" xfId="22182" xr:uid="{00000000-0005-0000-0000-0000A9560000}"/>
    <cellStyle name="Normal 3 2 12 11 2" xfId="22183" xr:uid="{00000000-0005-0000-0000-0000AA560000}"/>
    <cellStyle name="Normal 3 2 12 11 3" xfId="22184" xr:uid="{00000000-0005-0000-0000-0000AB560000}"/>
    <cellStyle name="Normal 3 2 12 11 4" xfId="22185" xr:uid="{00000000-0005-0000-0000-0000AC560000}"/>
    <cellStyle name="Normal 3 2 12 11 5" xfId="22186" xr:uid="{00000000-0005-0000-0000-0000AD560000}"/>
    <cellStyle name="Normal 3 2 12 11 6" xfId="22187" xr:uid="{00000000-0005-0000-0000-0000AE560000}"/>
    <cellStyle name="Normal 3 2 12 12" xfId="22188" xr:uid="{00000000-0005-0000-0000-0000AF560000}"/>
    <cellStyle name="Normal 3 2 12 12 2" xfId="22189" xr:uid="{00000000-0005-0000-0000-0000B0560000}"/>
    <cellStyle name="Normal 3 2 12 12 3" xfId="22190" xr:uid="{00000000-0005-0000-0000-0000B1560000}"/>
    <cellStyle name="Normal 3 2 12 12 4" xfId="22191" xr:uid="{00000000-0005-0000-0000-0000B2560000}"/>
    <cellStyle name="Normal 3 2 12 12 5" xfId="22192" xr:uid="{00000000-0005-0000-0000-0000B3560000}"/>
    <cellStyle name="Normal 3 2 12 12 6" xfId="22193" xr:uid="{00000000-0005-0000-0000-0000B4560000}"/>
    <cellStyle name="Normal 3 2 12 13" xfId="22194" xr:uid="{00000000-0005-0000-0000-0000B5560000}"/>
    <cellStyle name="Normal 3 2 12 13 2" xfId="22195" xr:uid="{00000000-0005-0000-0000-0000B6560000}"/>
    <cellStyle name="Normal 3 2 12 13 3" xfId="22196" xr:uid="{00000000-0005-0000-0000-0000B7560000}"/>
    <cellStyle name="Normal 3 2 12 13 4" xfId="22197" xr:uid="{00000000-0005-0000-0000-0000B8560000}"/>
    <cellStyle name="Normal 3 2 12 13 5" xfId="22198" xr:uid="{00000000-0005-0000-0000-0000B9560000}"/>
    <cellStyle name="Normal 3 2 12 13 6" xfId="22199" xr:uid="{00000000-0005-0000-0000-0000BA560000}"/>
    <cellStyle name="Normal 3 2 12 14" xfId="22200" xr:uid="{00000000-0005-0000-0000-0000BB560000}"/>
    <cellStyle name="Normal 3 2 12 14 2" xfId="22201" xr:uid="{00000000-0005-0000-0000-0000BC560000}"/>
    <cellStyle name="Normal 3 2 12 14 3" xfId="22202" xr:uid="{00000000-0005-0000-0000-0000BD560000}"/>
    <cellStyle name="Normal 3 2 12 14 4" xfId="22203" xr:uid="{00000000-0005-0000-0000-0000BE560000}"/>
    <cellStyle name="Normal 3 2 12 14 5" xfId="22204" xr:uid="{00000000-0005-0000-0000-0000BF560000}"/>
    <cellStyle name="Normal 3 2 12 14 6" xfId="22205" xr:uid="{00000000-0005-0000-0000-0000C0560000}"/>
    <cellStyle name="Normal 3 2 12 15" xfId="22206" xr:uid="{00000000-0005-0000-0000-0000C1560000}"/>
    <cellStyle name="Normal 3 2 12 16" xfId="22207" xr:uid="{00000000-0005-0000-0000-0000C2560000}"/>
    <cellStyle name="Normal 3 2 12 17" xfId="22208" xr:uid="{00000000-0005-0000-0000-0000C3560000}"/>
    <cellStyle name="Normal 3 2 12 18" xfId="22209" xr:uid="{00000000-0005-0000-0000-0000C4560000}"/>
    <cellStyle name="Normal 3 2 12 19" xfId="22210" xr:uid="{00000000-0005-0000-0000-0000C5560000}"/>
    <cellStyle name="Normal 3 2 12 2" xfId="22211" xr:uid="{00000000-0005-0000-0000-0000C6560000}"/>
    <cellStyle name="Normal 3 2 12 2 2" xfId="22212" xr:uid="{00000000-0005-0000-0000-0000C7560000}"/>
    <cellStyle name="Normal 3 2 12 2 2 10" xfId="22213" xr:uid="{00000000-0005-0000-0000-0000C8560000}"/>
    <cellStyle name="Normal 3 2 12 2 2 11" xfId="22214" xr:uid="{00000000-0005-0000-0000-0000C9560000}"/>
    <cellStyle name="Normal 3 2 12 2 2 2" xfId="22215" xr:uid="{00000000-0005-0000-0000-0000CA560000}"/>
    <cellStyle name="Normal 3 2 12 2 2 2 2" xfId="22216" xr:uid="{00000000-0005-0000-0000-0000CB560000}"/>
    <cellStyle name="Normal 3 2 12 2 2 2 3" xfId="22217" xr:uid="{00000000-0005-0000-0000-0000CC560000}"/>
    <cellStyle name="Normal 3 2 12 2 2 2 4" xfId="22218" xr:uid="{00000000-0005-0000-0000-0000CD560000}"/>
    <cellStyle name="Normal 3 2 12 2 2 2 5" xfId="22219" xr:uid="{00000000-0005-0000-0000-0000CE560000}"/>
    <cellStyle name="Normal 3 2 12 2 2 2 6" xfId="22220" xr:uid="{00000000-0005-0000-0000-0000CF560000}"/>
    <cellStyle name="Normal 3 2 12 2 2 3" xfId="22221" xr:uid="{00000000-0005-0000-0000-0000D0560000}"/>
    <cellStyle name="Normal 3 2 12 2 2 3 2" xfId="22222" xr:uid="{00000000-0005-0000-0000-0000D1560000}"/>
    <cellStyle name="Normal 3 2 12 2 2 3 3" xfId="22223" xr:uid="{00000000-0005-0000-0000-0000D2560000}"/>
    <cellStyle name="Normal 3 2 12 2 2 3 4" xfId="22224" xr:uid="{00000000-0005-0000-0000-0000D3560000}"/>
    <cellStyle name="Normal 3 2 12 2 2 3 5" xfId="22225" xr:uid="{00000000-0005-0000-0000-0000D4560000}"/>
    <cellStyle name="Normal 3 2 12 2 2 3 6" xfId="22226" xr:uid="{00000000-0005-0000-0000-0000D5560000}"/>
    <cellStyle name="Normal 3 2 12 2 2 4" xfId="22227" xr:uid="{00000000-0005-0000-0000-0000D6560000}"/>
    <cellStyle name="Normal 3 2 12 2 2 4 2" xfId="22228" xr:uid="{00000000-0005-0000-0000-0000D7560000}"/>
    <cellStyle name="Normal 3 2 12 2 2 4 3" xfId="22229" xr:uid="{00000000-0005-0000-0000-0000D8560000}"/>
    <cellStyle name="Normal 3 2 12 2 2 4 4" xfId="22230" xr:uid="{00000000-0005-0000-0000-0000D9560000}"/>
    <cellStyle name="Normal 3 2 12 2 2 4 5" xfId="22231" xr:uid="{00000000-0005-0000-0000-0000DA560000}"/>
    <cellStyle name="Normal 3 2 12 2 2 4 6" xfId="22232" xr:uid="{00000000-0005-0000-0000-0000DB560000}"/>
    <cellStyle name="Normal 3 2 12 2 2 5" xfId="22233" xr:uid="{00000000-0005-0000-0000-0000DC560000}"/>
    <cellStyle name="Normal 3 2 12 2 2 5 2" xfId="22234" xr:uid="{00000000-0005-0000-0000-0000DD560000}"/>
    <cellStyle name="Normal 3 2 12 2 2 5 3" xfId="22235" xr:uid="{00000000-0005-0000-0000-0000DE560000}"/>
    <cellStyle name="Normal 3 2 12 2 2 5 4" xfId="22236" xr:uid="{00000000-0005-0000-0000-0000DF560000}"/>
    <cellStyle name="Normal 3 2 12 2 2 5 5" xfId="22237" xr:uid="{00000000-0005-0000-0000-0000E0560000}"/>
    <cellStyle name="Normal 3 2 12 2 2 5 6" xfId="22238" xr:uid="{00000000-0005-0000-0000-0000E1560000}"/>
    <cellStyle name="Normal 3 2 12 2 2 6" xfId="22239" xr:uid="{00000000-0005-0000-0000-0000E2560000}"/>
    <cellStyle name="Normal 3 2 12 2 2 6 2" xfId="22240" xr:uid="{00000000-0005-0000-0000-0000E3560000}"/>
    <cellStyle name="Normal 3 2 12 2 2 6 3" xfId="22241" xr:uid="{00000000-0005-0000-0000-0000E4560000}"/>
    <cellStyle name="Normal 3 2 12 2 2 6 4" xfId="22242" xr:uid="{00000000-0005-0000-0000-0000E5560000}"/>
    <cellStyle name="Normal 3 2 12 2 2 6 5" xfId="22243" xr:uid="{00000000-0005-0000-0000-0000E6560000}"/>
    <cellStyle name="Normal 3 2 12 2 2 6 6" xfId="22244" xr:uid="{00000000-0005-0000-0000-0000E7560000}"/>
    <cellStyle name="Normal 3 2 12 2 2 7" xfId="22245" xr:uid="{00000000-0005-0000-0000-0000E8560000}"/>
    <cellStyle name="Normal 3 2 12 2 2 8" xfId="22246" xr:uid="{00000000-0005-0000-0000-0000E9560000}"/>
    <cellStyle name="Normal 3 2 12 2 2 9" xfId="22247" xr:uid="{00000000-0005-0000-0000-0000EA560000}"/>
    <cellStyle name="Normal 3 2 12 2 3" xfId="22248" xr:uid="{00000000-0005-0000-0000-0000EB560000}"/>
    <cellStyle name="Normal 3 2 12 2 3 10" xfId="22249" xr:uid="{00000000-0005-0000-0000-0000EC560000}"/>
    <cellStyle name="Normal 3 2 12 2 3 11" xfId="22250" xr:uid="{00000000-0005-0000-0000-0000ED560000}"/>
    <cellStyle name="Normal 3 2 12 2 3 2" xfId="22251" xr:uid="{00000000-0005-0000-0000-0000EE560000}"/>
    <cellStyle name="Normal 3 2 12 2 3 2 2" xfId="22252" xr:uid="{00000000-0005-0000-0000-0000EF560000}"/>
    <cellStyle name="Normal 3 2 12 2 3 2 3" xfId="22253" xr:uid="{00000000-0005-0000-0000-0000F0560000}"/>
    <cellStyle name="Normal 3 2 12 2 3 2 4" xfId="22254" xr:uid="{00000000-0005-0000-0000-0000F1560000}"/>
    <cellStyle name="Normal 3 2 12 2 3 2 5" xfId="22255" xr:uid="{00000000-0005-0000-0000-0000F2560000}"/>
    <cellStyle name="Normal 3 2 12 2 3 2 6" xfId="22256" xr:uid="{00000000-0005-0000-0000-0000F3560000}"/>
    <cellStyle name="Normal 3 2 12 2 3 3" xfId="22257" xr:uid="{00000000-0005-0000-0000-0000F4560000}"/>
    <cellStyle name="Normal 3 2 12 2 3 3 2" xfId="22258" xr:uid="{00000000-0005-0000-0000-0000F5560000}"/>
    <cellStyle name="Normal 3 2 12 2 3 3 3" xfId="22259" xr:uid="{00000000-0005-0000-0000-0000F6560000}"/>
    <cellStyle name="Normal 3 2 12 2 3 3 4" xfId="22260" xr:uid="{00000000-0005-0000-0000-0000F7560000}"/>
    <cellStyle name="Normal 3 2 12 2 3 3 5" xfId="22261" xr:uid="{00000000-0005-0000-0000-0000F8560000}"/>
    <cellStyle name="Normal 3 2 12 2 3 3 6" xfId="22262" xr:uid="{00000000-0005-0000-0000-0000F9560000}"/>
    <cellStyle name="Normal 3 2 12 2 3 4" xfId="22263" xr:uid="{00000000-0005-0000-0000-0000FA560000}"/>
    <cellStyle name="Normal 3 2 12 2 3 4 2" xfId="22264" xr:uid="{00000000-0005-0000-0000-0000FB560000}"/>
    <cellStyle name="Normal 3 2 12 2 3 4 3" xfId="22265" xr:uid="{00000000-0005-0000-0000-0000FC560000}"/>
    <cellStyle name="Normal 3 2 12 2 3 4 4" xfId="22266" xr:uid="{00000000-0005-0000-0000-0000FD560000}"/>
    <cellStyle name="Normal 3 2 12 2 3 4 5" xfId="22267" xr:uid="{00000000-0005-0000-0000-0000FE560000}"/>
    <cellStyle name="Normal 3 2 12 2 3 4 6" xfId="22268" xr:uid="{00000000-0005-0000-0000-0000FF560000}"/>
    <cellStyle name="Normal 3 2 12 2 3 5" xfId="22269" xr:uid="{00000000-0005-0000-0000-000000570000}"/>
    <cellStyle name="Normal 3 2 12 2 3 5 2" xfId="22270" xr:uid="{00000000-0005-0000-0000-000001570000}"/>
    <cellStyle name="Normal 3 2 12 2 3 5 3" xfId="22271" xr:uid="{00000000-0005-0000-0000-000002570000}"/>
    <cellStyle name="Normal 3 2 12 2 3 5 4" xfId="22272" xr:uid="{00000000-0005-0000-0000-000003570000}"/>
    <cellStyle name="Normal 3 2 12 2 3 5 5" xfId="22273" xr:uid="{00000000-0005-0000-0000-000004570000}"/>
    <cellStyle name="Normal 3 2 12 2 3 5 6" xfId="22274" xr:uid="{00000000-0005-0000-0000-000005570000}"/>
    <cellStyle name="Normal 3 2 12 2 3 6" xfId="22275" xr:uid="{00000000-0005-0000-0000-000006570000}"/>
    <cellStyle name="Normal 3 2 12 2 3 6 2" xfId="22276" xr:uid="{00000000-0005-0000-0000-000007570000}"/>
    <cellStyle name="Normal 3 2 12 2 3 6 3" xfId="22277" xr:uid="{00000000-0005-0000-0000-000008570000}"/>
    <cellStyle name="Normal 3 2 12 2 3 6 4" xfId="22278" xr:uid="{00000000-0005-0000-0000-000009570000}"/>
    <cellStyle name="Normal 3 2 12 2 3 6 5" xfId="22279" xr:uid="{00000000-0005-0000-0000-00000A570000}"/>
    <cellStyle name="Normal 3 2 12 2 3 6 6" xfId="22280" xr:uid="{00000000-0005-0000-0000-00000B570000}"/>
    <cellStyle name="Normal 3 2 12 2 3 7" xfId="22281" xr:uid="{00000000-0005-0000-0000-00000C570000}"/>
    <cellStyle name="Normal 3 2 12 2 3 8" xfId="22282" xr:uid="{00000000-0005-0000-0000-00000D570000}"/>
    <cellStyle name="Normal 3 2 12 2 3 9" xfId="22283" xr:uid="{00000000-0005-0000-0000-00000E570000}"/>
    <cellStyle name="Normal 3 2 12 2 4" xfId="22284" xr:uid="{00000000-0005-0000-0000-00000F570000}"/>
    <cellStyle name="Normal 3 2 12 2 4 10" xfId="22285" xr:uid="{00000000-0005-0000-0000-000010570000}"/>
    <cellStyle name="Normal 3 2 12 2 4 11" xfId="22286" xr:uid="{00000000-0005-0000-0000-000011570000}"/>
    <cellStyle name="Normal 3 2 12 2 4 2" xfId="22287" xr:uid="{00000000-0005-0000-0000-000012570000}"/>
    <cellStyle name="Normal 3 2 12 2 4 2 2" xfId="22288" xr:uid="{00000000-0005-0000-0000-000013570000}"/>
    <cellStyle name="Normal 3 2 12 2 4 2 3" xfId="22289" xr:uid="{00000000-0005-0000-0000-000014570000}"/>
    <cellStyle name="Normal 3 2 12 2 4 2 4" xfId="22290" xr:uid="{00000000-0005-0000-0000-000015570000}"/>
    <cellStyle name="Normal 3 2 12 2 4 2 5" xfId="22291" xr:uid="{00000000-0005-0000-0000-000016570000}"/>
    <cellStyle name="Normal 3 2 12 2 4 2 6" xfId="22292" xr:uid="{00000000-0005-0000-0000-000017570000}"/>
    <cellStyle name="Normal 3 2 12 2 4 3" xfId="22293" xr:uid="{00000000-0005-0000-0000-000018570000}"/>
    <cellStyle name="Normal 3 2 12 2 4 3 2" xfId="22294" xr:uid="{00000000-0005-0000-0000-000019570000}"/>
    <cellStyle name="Normal 3 2 12 2 4 3 3" xfId="22295" xr:uid="{00000000-0005-0000-0000-00001A570000}"/>
    <cellStyle name="Normal 3 2 12 2 4 3 4" xfId="22296" xr:uid="{00000000-0005-0000-0000-00001B570000}"/>
    <cellStyle name="Normal 3 2 12 2 4 3 5" xfId="22297" xr:uid="{00000000-0005-0000-0000-00001C570000}"/>
    <cellStyle name="Normal 3 2 12 2 4 3 6" xfId="22298" xr:uid="{00000000-0005-0000-0000-00001D570000}"/>
    <cellStyle name="Normal 3 2 12 2 4 4" xfId="22299" xr:uid="{00000000-0005-0000-0000-00001E570000}"/>
    <cellStyle name="Normal 3 2 12 2 4 4 2" xfId="22300" xr:uid="{00000000-0005-0000-0000-00001F570000}"/>
    <cellStyle name="Normal 3 2 12 2 4 4 3" xfId="22301" xr:uid="{00000000-0005-0000-0000-000020570000}"/>
    <cellStyle name="Normal 3 2 12 2 4 4 4" xfId="22302" xr:uid="{00000000-0005-0000-0000-000021570000}"/>
    <cellStyle name="Normal 3 2 12 2 4 4 5" xfId="22303" xr:uid="{00000000-0005-0000-0000-000022570000}"/>
    <cellStyle name="Normal 3 2 12 2 4 4 6" xfId="22304" xr:uid="{00000000-0005-0000-0000-000023570000}"/>
    <cellStyle name="Normal 3 2 12 2 4 5" xfId="22305" xr:uid="{00000000-0005-0000-0000-000024570000}"/>
    <cellStyle name="Normal 3 2 12 2 4 5 2" xfId="22306" xr:uid="{00000000-0005-0000-0000-000025570000}"/>
    <cellStyle name="Normal 3 2 12 2 4 5 3" xfId="22307" xr:uid="{00000000-0005-0000-0000-000026570000}"/>
    <cellStyle name="Normal 3 2 12 2 4 5 4" xfId="22308" xr:uid="{00000000-0005-0000-0000-000027570000}"/>
    <cellStyle name="Normal 3 2 12 2 4 5 5" xfId="22309" xr:uid="{00000000-0005-0000-0000-000028570000}"/>
    <cellStyle name="Normal 3 2 12 2 4 5 6" xfId="22310" xr:uid="{00000000-0005-0000-0000-000029570000}"/>
    <cellStyle name="Normal 3 2 12 2 4 6" xfId="22311" xr:uid="{00000000-0005-0000-0000-00002A570000}"/>
    <cellStyle name="Normal 3 2 12 2 4 6 2" xfId="22312" xr:uid="{00000000-0005-0000-0000-00002B570000}"/>
    <cellStyle name="Normal 3 2 12 2 4 6 3" xfId="22313" xr:uid="{00000000-0005-0000-0000-00002C570000}"/>
    <cellStyle name="Normal 3 2 12 2 4 6 4" xfId="22314" xr:uid="{00000000-0005-0000-0000-00002D570000}"/>
    <cellStyle name="Normal 3 2 12 2 4 6 5" xfId="22315" xr:uid="{00000000-0005-0000-0000-00002E570000}"/>
    <cellStyle name="Normal 3 2 12 2 4 6 6" xfId="22316" xr:uid="{00000000-0005-0000-0000-00002F570000}"/>
    <cellStyle name="Normal 3 2 12 2 4 7" xfId="22317" xr:uid="{00000000-0005-0000-0000-000030570000}"/>
    <cellStyle name="Normal 3 2 12 2 4 8" xfId="22318" xr:uid="{00000000-0005-0000-0000-000031570000}"/>
    <cellStyle name="Normal 3 2 12 2 4 9" xfId="22319" xr:uid="{00000000-0005-0000-0000-000032570000}"/>
    <cellStyle name="Normal 3 2 12 2 5" xfId="22320" xr:uid="{00000000-0005-0000-0000-000033570000}"/>
    <cellStyle name="Normal 3 2 12 2 5 10" xfId="22321" xr:uid="{00000000-0005-0000-0000-000034570000}"/>
    <cellStyle name="Normal 3 2 12 2 5 11" xfId="22322" xr:uid="{00000000-0005-0000-0000-000035570000}"/>
    <cellStyle name="Normal 3 2 12 2 5 2" xfId="22323" xr:uid="{00000000-0005-0000-0000-000036570000}"/>
    <cellStyle name="Normal 3 2 12 2 5 2 2" xfId="22324" xr:uid="{00000000-0005-0000-0000-000037570000}"/>
    <cellStyle name="Normal 3 2 12 2 5 2 3" xfId="22325" xr:uid="{00000000-0005-0000-0000-000038570000}"/>
    <cellStyle name="Normal 3 2 12 2 5 2 4" xfId="22326" xr:uid="{00000000-0005-0000-0000-000039570000}"/>
    <cellStyle name="Normal 3 2 12 2 5 2 5" xfId="22327" xr:uid="{00000000-0005-0000-0000-00003A570000}"/>
    <cellStyle name="Normal 3 2 12 2 5 2 6" xfId="22328" xr:uid="{00000000-0005-0000-0000-00003B570000}"/>
    <cellStyle name="Normal 3 2 12 2 5 3" xfId="22329" xr:uid="{00000000-0005-0000-0000-00003C570000}"/>
    <cellStyle name="Normal 3 2 12 2 5 3 2" xfId="22330" xr:uid="{00000000-0005-0000-0000-00003D570000}"/>
    <cellStyle name="Normal 3 2 12 2 5 3 3" xfId="22331" xr:uid="{00000000-0005-0000-0000-00003E570000}"/>
    <cellStyle name="Normal 3 2 12 2 5 3 4" xfId="22332" xr:uid="{00000000-0005-0000-0000-00003F570000}"/>
    <cellStyle name="Normal 3 2 12 2 5 3 5" xfId="22333" xr:uid="{00000000-0005-0000-0000-000040570000}"/>
    <cellStyle name="Normal 3 2 12 2 5 3 6" xfId="22334" xr:uid="{00000000-0005-0000-0000-000041570000}"/>
    <cellStyle name="Normal 3 2 12 2 5 4" xfId="22335" xr:uid="{00000000-0005-0000-0000-000042570000}"/>
    <cellStyle name="Normal 3 2 12 2 5 4 2" xfId="22336" xr:uid="{00000000-0005-0000-0000-000043570000}"/>
    <cellStyle name="Normal 3 2 12 2 5 4 3" xfId="22337" xr:uid="{00000000-0005-0000-0000-000044570000}"/>
    <cellStyle name="Normal 3 2 12 2 5 4 4" xfId="22338" xr:uid="{00000000-0005-0000-0000-000045570000}"/>
    <cellStyle name="Normal 3 2 12 2 5 4 5" xfId="22339" xr:uid="{00000000-0005-0000-0000-000046570000}"/>
    <cellStyle name="Normal 3 2 12 2 5 4 6" xfId="22340" xr:uid="{00000000-0005-0000-0000-000047570000}"/>
    <cellStyle name="Normal 3 2 12 2 5 5" xfId="22341" xr:uid="{00000000-0005-0000-0000-000048570000}"/>
    <cellStyle name="Normal 3 2 12 2 5 5 2" xfId="22342" xr:uid="{00000000-0005-0000-0000-000049570000}"/>
    <cellStyle name="Normal 3 2 12 2 5 5 3" xfId="22343" xr:uid="{00000000-0005-0000-0000-00004A570000}"/>
    <cellStyle name="Normal 3 2 12 2 5 5 4" xfId="22344" xr:uid="{00000000-0005-0000-0000-00004B570000}"/>
    <cellStyle name="Normal 3 2 12 2 5 5 5" xfId="22345" xr:uid="{00000000-0005-0000-0000-00004C570000}"/>
    <cellStyle name="Normal 3 2 12 2 5 5 6" xfId="22346" xr:uid="{00000000-0005-0000-0000-00004D570000}"/>
    <cellStyle name="Normal 3 2 12 2 5 6" xfId="22347" xr:uid="{00000000-0005-0000-0000-00004E570000}"/>
    <cellStyle name="Normal 3 2 12 2 5 6 2" xfId="22348" xr:uid="{00000000-0005-0000-0000-00004F570000}"/>
    <cellStyle name="Normal 3 2 12 2 5 6 3" xfId="22349" xr:uid="{00000000-0005-0000-0000-000050570000}"/>
    <cellStyle name="Normal 3 2 12 2 5 6 4" xfId="22350" xr:uid="{00000000-0005-0000-0000-000051570000}"/>
    <cellStyle name="Normal 3 2 12 2 5 6 5" xfId="22351" xr:uid="{00000000-0005-0000-0000-000052570000}"/>
    <cellStyle name="Normal 3 2 12 2 5 6 6" xfId="22352" xr:uid="{00000000-0005-0000-0000-000053570000}"/>
    <cellStyle name="Normal 3 2 12 2 5 7" xfId="22353" xr:uid="{00000000-0005-0000-0000-000054570000}"/>
    <cellStyle name="Normal 3 2 12 2 5 8" xfId="22354" xr:uid="{00000000-0005-0000-0000-000055570000}"/>
    <cellStyle name="Normal 3 2 12 2 5 9" xfId="22355" xr:uid="{00000000-0005-0000-0000-000056570000}"/>
    <cellStyle name="Normal 3 2 12 2 6" xfId="22356" xr:uid="{00000000-0005-0000-0000-000057570000}"/>
    <cellStyle name="Normal 3 2 12 2 6 10" xfId="22357" xr:uid="{00000000-0005-0000-0000-000058570000}"/>
    <cellStyle name="Normal 3 2 12 2 6 11" xfId="22358" xr:uid="{00000000-0005-0000-0000-000059570000}"/>
    <cellStyle name="Normal 3 2 12 2 6 2" xfId="22359" xr:uid="{00000000-0005-0000-0000-00005A570000}"/>
    <cellStyle name="Normal 3 2 12 2 6 2 2" xfId="22360" xr:uid="{00000000-0005-0000-0000-00005B570000}"/>
    <cellStyle name="Normal 3 2 12 2 6 2 3" xfId="22361" xr:uid="{00000000-0005-0000-0000-00005C570000}"/>
    <cellStyle name="Normal 3 2 12 2 6 2 4" xfId="22362" xr:uid="{00000000-0005-0000-0000-00005D570000}"/>
    <cellStyle name="Normal 3 2 12 2 6 2 5" xfId="22363" xr:uid="{00000000-0005-0000-0000-00005E570000}"/>
    <cellStyle name="Normal 3 2 12 2 6 2 6" xfId="22364" xr:uid="{00000000-0005-0000-0000-00005F570000}"/>
    <cellStyle name="Normal 3 2 12 2 6 3" xfId="22365" xr:uid="{00000000-0005-0000-0000-000060570000}"/>
    <cellStyle name="Normal 3 2 12 2 6 3 2" xfId="22366" xr:uid="{00000000-0005-0000-0000-000061570000}"/>
    <cellStyle name="Normal 3 2 12 2 6 3 3" xfId="22367" xr:uid="{00000000-0005-0000-0000-000062570000}"/>
    <cellStyle name="Normal 3 2 12 2 6 3 4" xfId="22368" xr:uid="{00000000-0005-0000-0000-000063570000}"/>
    <cellStyle name="Normal 3 2 12 2 6 3 5" xfId="22369" xr:uid="{00000000-0005-0000-0000-000064570000}"/>
    <cellStyle name="Normal 3 2 12 2 6 3 6" xfId="22370" xr:uid="{00000000-0005-0000-0000-000065570000}"/>
    <cellStyle name="Normal 3 2 12 2 6 4" xfId="22371" xr:uid="{00000000-0005-0000-0000-000066570000}"/>
    <cellStyle name="Normal 3 2 12 2 6 4 2" xfId="22372" xr:uid="{00000000-0005-0000-0000-000067570000}"/>
    <cellStyle name="Normal 3 2 12 2 6 4 3" xfId="22373" xr:uid="{00000000-0005-0000-0000-000068570000}"/>
    <cellStyle name="Normal 3 2 12 2 6 4 4" xfId="22374" xr:uid="{00000000-0005-0000-0000-000069570000}"/>
    <cellStyle name="Normal 3 2 12 2 6 4 5" xfId="22375" xr:uid="{00000000-0005-0000-0000-00006A570000}"/>
    <cellStyle name="Normal 3 2 12 2 6 4 6" xfId="22376" xr:uid="{00000000-0005-0000-0000-00006B570000}"/>
    <cellStyle name="Normal 3 2 12 2 6 5" xfId="22377" xr:uid="{00000000-0005-0000-0000-00006C570000}"/>
    <cellStyle name="Normal 3 2 12 2 6 5 2" xfId="22378" xr:uid="{00000000-0005-0000-0000-00006D570000}"/>
    <cellStyle name="Normal 3 2 12 2 6 5 3" xfId="22379" xr:uid="{00000000-0005-0000-0000-00006E570000}"/>
    <cellStyle name="Normal 3 2 12 2 6 5 4" xfId="22380" xr:uid="{00000000-0005-0000-0000-00006F570000}"/>
    <cellStyle name="Normal 3 2 12 2 6 5 5" xfId="22381" xr:uid="{00000000-0005-0000-0000-000070570000}"/>
    <cellStyle name="Normal 3 2 12 2 6 5 6" xfId="22382" xr:uid="{00000000-0005-0000-0000-000071570000}"/>
    <cellStyle name="Normal 3 2 12 2 6 6" xfId="22383" xr:uid="{00000000-0005-0000-0000-000072570000}"/>
    <cellStyle name="Normal 3 2 12 2 6 6 2" xfId="22384" xr:uid="{00000000-0005-0000-0000-000073570000}"/>
    <cellStyle name="Normal 3 2 12 2 6 6 3" xfId="22385" xr:uid="{00000000-0005-0000-0000-000074570000}"/>
    <cellStyle name="Normal 3 2 12 2 6 6 4" xfId="22386" xr:uid="{00000000-0005-0000-0000-000075570000}"/>
    <cellStyle name="Normal 3 2 12 2 6 6 5" xfId="22387" xr:uid="{00000000-0005-0000-0000-000076570000}"/>
    <cellStyle name="Normal 3 2 12 2 6 6 6" xfId="22388" xr:uid="{00000000-0005-0000-0000-000077570000}"/>
    <cellStyle name="Normal 3 2 12 2 6 7" xfId="22389" xr:uid="{00000000-0005-0000-0000-000078570000}"/>
    <cellStyle name="Normal 3 2 12 2 6 8" xfId="22390" xr:uid="{00000000-0005-0000-0000-000079570000}"/>
    <cellStyle name="Normal 3 2 12 2 6 9" xfId="22391" xr:uid="{00000000-0005-0000-0000-00007A570000}"/>
    <cellStyle name="Normal 3 2 12 2 7" xfId="22392" xr:uid="{00000000-0005-0000-0000-00007B570000}"/>
    <cellStyle name="Normal 3 2 12 2 7 10" xfId="22393" xr:uid="{00000000-0005-0000-0000-00007C570000}"/>
    <cellStyle name="Normal 3 2 12 2 7 11" xfId="22394" xr:uid="{00000000-0005-0000-0000-00007D570000}"/>
    <cellStyle name="Normal 3 2 12 2 7 2" xfId="22395" xr:uid="{00000000-0005-0000-0000-00007E570000}"/>
    <cellStyle name="Normal 3 2 12 2 7 2 2" xfId="22396" xr:uid="{00000000-0005-0000-0000-00007F570000}"/>
    <cellStyle name="Normal 3 2 12 2 7 2 3" xfId="22397" xr:uid="{00000000-0005-0000-0000-000080570000}"/>
    <cellStyle name="Normal 3 2 12 2 7 2 4" xfId="22398" xr:uid="{00000000-0005-0000-0000-000081570000}"/>
    <cellStyle name="Normal 3 2 12 2 7 2 5" xfId="22399" xr:uid="{00000000-0005-0000-0000-000082570000}"/>
    <cellStyle name="Normal 3 2 12 2 7 2 6" xfId="22400" xr:uid="{00000000-0005-0000-0000-000083570000}"/>
    <cellStyle name="Normal 3 2 12 2 7 3" xfId="22401" xr:uid="{00000000-0005-0000-0000-000084570000}"/>
    <cellStyle name="Normal 3 2 12 2 7 3 2" xfId="22402" xr:uid="{00000000-0005-0000-0000-000085570000}"/>
    <cellStyle name="Normal 3 2 12 2 7 3 3" xfId="22403" xr:uid="{00000000-0005-0000-0000-000086570000}"/>
    <cellStyle name="Normal 3 2 12 2 7 3 4" xfId="22404" xr:uid="{00000000-0005-0000-0000-000087570000}"/>
    <cellStyle name="Normal 3 2 12 2 7 3 5" xfId="22405" xr:uid="{00000000-0005-0000-0000-000088570000}"/>
    <cellStyle name="Normal 3 2 12 2 7 3 6" xfId="22406" xr:uid="{00000000-0005-0000-0000-000089570000}"/>
    <cellStyle name="Normal 3 2 12 2 7 4" xfId="22407" xr:uid="{00000000-0005-0000-0000-00008A570000}"/>
    <cellStyle name="Normal 3 2 12 2 7 4 2" xfId="22408" xr:uid="{00000000-0005-0000-0000-00008B570000}"/>
    <cellStyle name="Normal 3 2 12 2 7 4 3" xfId="22409" xr:uid="{00000000-0005-0000-0000-00008C570000}"/>
    <cellStyle name="Normal 3 2 12 2 7 4 4" xfId="22410" xr:uid="{00000000-0005-0000-0000-00008D570000}"/>
    <cellStyle name="Normal 3 2 12 2 7 4 5" xfId="22411" xr:uid="{00000000-0005-0000-0000-00008E570000}"/>
    <cellStyle name="Normal 3 2 12 2 7 4 6" xfId="22412" xr:uid="{00000000-0005-0000-0000-00008F570000}"/>
    <cellStyle name="Normal 3 2 12 2 7 5" xfId="22413" xr:uid="{00000000-0005-0000-0000-000090570000}"/>
    <cellStyle name="Normal 3 2 12 2 7 5 2" xfId="22414" xr:uid="{00000000-0005-0000-0000-000091570000}"/>
    <cellStyle name="Normal 3 2 12 2 7 5 3" xfId="22415" xr:uid="{00000000-0005-0000-0000-000092570000}"/>
    <cellStyle name="Normal 3 2 12 2 7 5 4" xfId="22416" xr:uid="{00000000-0005-0000-0000-000093570000}"/>
    <cellStyle name="Normal 3 2 12 2 7 5 5" xfId="22417" xr:uid="{00000000-0005-0000-0000-000094570000}"/>
    <cellStyle name="Normal 3 2 12 2 7 5 6" xfId="22418" xr:uid="{00000000-0005-0000-0000-000095570000}"/>
    <cellStyle name="Normal 3 2 12 2 7 6" xfId="22419" xr:uid="{00000000-0005-0000-0000-000096570000}"/>
    <cellStyle name="Normal 3 2 12 2 7 6 2" xfId="22420" xr:uid="{00000000-0005-0000-0000-000097570000}"/>
    <cellStyle name="Normal 3 2 12 2 7 6 3" xfId="22421" xr:uid="{00000000-0005-0000-0000-000098570000}"/>
    <cellStyle name="Normal 3 2 12 2 7 6 4" xfId="22422" xr:uid="{00000000-0005-0000-0000-000099570000}"/>
    <cellStyle name="Normal 3 2 12 2 7 6 5" xfId="22423" xr:uid="{00000000-0005-0000-0000-00009A570000}"/>
    <cellStyle name="Normal 3 2 12 2 7 6 6" xfId="22424" xr:uid="{00000000-0005-0000-0000-00009B570000}"/>
    <cellStyle name="Normal 3 2 12 2 7 7" xfId="22425" xr:uid="{00000000-0005-0000-0000-00009C570000}"/>
    <cellStyle name="Normal 3 2 12 2 7 8" xfId="22426" xr:uid="{00000000-0005-0000-0000-00009D570000}"/>
    <cellStyle name="Normal 3 2 12 2 7 9" xfId="22427" xr:uid="{00000000-0005-0000-0000-00009E570000}"/>
    <cellStyle name="Normal 3 2 12 2 8" xfId="22428" xr:uid="{00000000-0005-0000-0000-00009F570000}"/>
    <cellStyle name="Normal 3 2 12 2 8 10" xfId="22429" xr:uid="{00000000-0005-0000-0000-0000A0570000}"/>
    <cellStyle name="Normal 3 2 12 2 8 11" xfId="22430" xr:uid="{00000000-0005-0000-0000-0000A1570000}"/>
    <cellStyle name="Normal 3 2 12 2 8 2" xfId="22431" xr:uid="{00000000-0005-0000-0000-0000A2570000}"/>
    <cellStyle name="Normal 3 2 12 2 8 2 2" xfId="22432" xr:uid="{00000000-0005-0000-0000-0000A3570000}"/>
    <cellStyle name="Normal 3 2 12 2 8 2 3" xfId="22433" xr:uid="{00000000-0005-0000-0000-0000A4570000}"/>
    <cellStyle name="Normal 3 2 12 2 8 2 4" xfId="22434" xr:uid="{00000000-0005-0000-0000-0000A5570000}"/>
    <cellStyle name="Normal 3 2 12 2 8 2 5" xfId="22435" xr:uid="{00000000-0005-0000-0000-0000A6570000}"/>
    <cellStyle name="Normal 3 2 12 2 8 2 6" xfId="22436" xr:uid="{00000000-0005-0000-0000-0000A7570000}"/>
    <cellStyle name="Normal 3 2 12 2 8 3" xfId="22437" xr:uid="{00000000-0005-0000-0000-0000A8570000}"/>
    <cellStyle name="Normal 3 2 12 2 8 3 2" xfId="22438" xr:uid="{00000000-0005-0000-0000-0000A9570000}"/>
    <cellStyle name="Normal 3 2 12 2 8 3 3" xfId="22439" xr:uid="{00000000-0005-0000-0000-0000AA570000}"/>
    <cellStyle name="Normal 3 2 12 2 8 3 4" xfId="22440" xr:uid="{00000000-0005-0000-0000-0000AB570000}"/>
    <cellStyle name="Normal 3 2 12 2 8 3 5" xfId="22441" xr:uid="{00000000-0005-0000-0000-0000AC570000}"/>
    <cellStyle name="Normal 3 2 12 2 8 3 6" xfId="22442" xr:uid="{00000000-0005-0000-0000-0000AD570000}"/>
    <cellStyle name="Normal 3 2 12 2 8 4" xfId="22443" xr:uid="{00000000-0005-0000-0000-0000AE570000}"/>
    <cellStyle name="Normal 3 2 12 2 8 4 2" xfId="22444" xr:uid="{00000000-0005-0000-0000-0000AF570000}"/>
    <cellStyle name="Normal 3 2 12 2 8 4 3" xfId="22445" xr:uid="{00000000-0005-0000-0000-0000B0570000}"/>
    <cellStyle name="Normal 3 2 12 2 8 4 4" xfId="22446" xr:uid="{00000000-0005-0000-0000-0000B1570000}"/>
    <cellStyle name="Normal 3 2 12 2 8 4 5" xfId="22447" xr:uid="{00000000-0005-0000-0000-0000B2570000}"/>
    <cellStyle name="Normal 3 2 12 2 8 4 6" xfId="22448" xr:uid="{00000000-0005-0000-0000-0000B3570000}"/>
    <cellStyle name="Normal 3 2 12 2 8 5" xfId="22449" xr:uid="{00000000-0005-0000-0000-0000B4570000}"/>
    <cellStyle name="Normal 3 2 12 2 8 5 2" xfId="22450" xr:uid="{00000000-0005-0000-0000-0000B5570000}"/>
    <cellStyle name="Normal 3 2 12 2 8 5 3" xfId="22451" xr:uid="{00000000-0005-0000-0000-0000B6570000}"/>
    <cellStyle name="Normal 3 2 12 2 8 5 4" xfId="22452" xr:uid="{00000000-0005-0000-0000-0000B7570000}"/>
    <cellStyle name="Normal 3 2 12 2 8 5 5" xfId="22453" xr:uid="{00000000-0005-0000-0000-0000B8570000}"/>
    <cellStyle name="Normal 3 2 12 2 8 5 6" xfId="22454" xr:uid="{00000000-0005-0000-0000-0000B9570000}"/>
    <cellStyle name="Normal 3 2 12 2 8 6" xfId="22455" xr:uid="{00000000-0005-0000-0000-0000BA570000}"/>
    <cellStyle name="Normal 3 2 12 2 8 6 2" xfId="22456" xr:uid="{00000000-0005-0000-0000-0000BB570000}"/>
    <cellStyle name="Normal 3 2 12 2 8 6 3" xfId="22457" xr:uid="{00000000-0005-0000-0000-0000BC570000}"/>
    <cellStyle name="Normal 3 2 12 2 8 6 4" xfId="22458" xr:uid="{00000000-0005-0000-0000-0000BD570000}"/>
    <cellStyle name="Normal 3 2 12 2 8 6 5" xfId="22459" xr:uid="{00000000-0005-0000-0000-0000BE570000}"/>
    <cellStyle name="Normal 3 2 12 2 8 6 6" xfId="22460" xr:uid="{00000000-0005-0000-0000-0000BF570000}"/>
    <cellStyle name="Normal 3 2 12 2 8 7" xfId="22461" xr:uid="{00000000-0005-0000-0000-0000C0570000}"/>
    <cellStyle name="Normal 3 2 12 2 8 8" xfId="22462" xr:uid="{00000000-0005-0000-0000-0000C1570000}"/>
    <cellStyle name="Normal 3 2 12 2 8 9" xfId="22463" xr:uid="{00000000-0005-0000-0000-0000C2570000}"/>
    <cellStyle name="Normal 3 2 12 2 9" xfId="22464" xr:uid="{00000000-0005-0000-0000-0000C3570000}"/>
    <cellStyle name="Normal 3 2 12 2 9 10" xfId="22465" xr:uid="{00000000-0005-0000-0000-0000C4570000}"/>
    <cellStyle name="Normal 3 2 12 2 9 11" xfId="22466" xr:uid="{00000000-0005-0000-0000-0000C5570000}"/>
    <cellStyle name="Normal 3 2 12 2 9 2" xfId="22467" xr:uid="{00000000-0005-0000-0000-0000C6570000}"/>
    <cellStyle name="Normal 3 2 12 2 9 2 2" xfId="22468" xr:uid="{00000000-0005-0000-0000-0000C7570000}"/>
    <cellStyle name="Normal 3 2 12 2 9 2 3" xfId="22469" xr:uid="{00000000-0005-0000-0000-0000C8570000}"/>
    <cellStyle name="Normal 3 2 12 2 9 2 4" xfId="22470" xr:uid="{00000000-0005-0000-0000-0000C9570000}"/>
    <cellStyle name="Normal 3 2 12 2 9 2 5" xfId="22471" xr:uid="{00000000-0005-0000-0000-0000CA570000}"/>
    <cellStyle name="Normal 3 2 12 2 9 2 6" xfId="22472" xr:uid="{00000000-0005-0000-0000-0000CB570000}"/>
    <cellStyle name="Normal 3 2 12 2 9 3" xfId="22473" xr:uid="{00000000-0005-0000-0000-0000CC570000}"/>
    <cellStyle name="Normal 3 2 12 2 9 3 2" xfId="22474" xr:uid="{00000000-0005-0000-0000-0000CD570000}"/>
    <cellStyle name="Normal 3 2 12 2 9 3 3" xfId="22475" xr:uid="{00000000-0005-0000-0000-0000CE570000}"/>
    <cellStyle name="Normal 3 2 12 2 9 3 4" xfId="22476" xr:uid="{00000000-0005-0000-0000-0000CF570000}"/>
    <cellStyle name="Normal 3 2 12 2 9 3 5" xfId="22477" xr:uid="{00000000-0005-0000-0000-0000D0570000}"/>
    <cellStyle name="Normal 3 2 12 2 9 3 6" xfId="22478" xr:uid="{00000000-0005-0000-0000-0000D1570000}"/>
    <cellStyle name="Normal 3 2 12 2 9 4" xfId="22479" xr:uid="{00000000-0005-0000-0000-0000D2570000}"/>
    <cellStyle name="Normal 3 2 12 2 9 4 2" xfId="22480" xr:uid="{00000000-0005-0000-0000-0000D3570000}"/>
    <cellStyle name="Normal 3 2 12 2 9 4 3" xfId="22481" xr:uid="{00000000-0005-0000-0000-0000D4570000}"/>
    <cellStyle name="Normal 3 2 12 2 9 4 4" xfId="22482" xr:uid="{00000000-0005-0000-0000-0000D5570000}"/>
    <cellStyle name="Normal 3 2 12 2 9 4 5" xfId="22483" xr:uid="{00000000-0005-0000-0000-0000D6570000}"/>
    <cellStyle name="Normal 3 2 12 2 9 4 6" xfId="22484" xr:uid="{00000000-0005-0000-0000-0000D7570000}"/>
    <cellStyle name="Normal 3 2 12 2 9 5" xfId="22485" xr:uid="{00000000-0005-0000-0000-0000D8570000}"/>
    <cellStyle name="Normal 3 2 12 2 9 5 2" xfId="22486" xr:uid="{00000000-0005-0000-0000-0000D9570000}"/>
    <cellStyle name="Normal 3 2 12 2 9 5 3" xfId="22487" xr:uid="{00000000-0005-0000-0000-0000DA570000}"/>
    <cellStyle name="Normal 3 2 12 2 9 5 4" xfId="22488" xr:uid="{00000000-0005-0000-0000-0000DB570000}"/>
    <cellStyle name="Normal 3 2 12 2 9 5 5" xfId="22489" xr:uid="{00000000-0005-0000-0000-0000DC570000}"/>
    <cellStyle name="Normal 3 2 12 2 9 5 6" xfId="22490" xr:uid="{00000000-0005-0000-0000-0000DD570000}"/>
    <cellStyle name="Normal 3 2 12 2 9 6" xfId="22491" xr:uid="{00000000-0005-0000-0000-0000DE570000}"/>
    <cellStyle name="Normal 3 2 12 2 9 6 2" xfId="22492" xr:uid="{00000000-0005-0000-0000-0000DF570000}"/>
    <cellStyle name="Normal 3 2 12 2 9 6 3" xfId="22493" xr:uid="{00000000-0005-0000-0000-0000E0570000}"/>
    <cellStyle name="Normal 3 2 12 2 9 6 4" xfId="22494" xr:uid="{00000000-0005-0000-0000-0000E1570000}"/>
    <cellStyle name="Normal 3 2 12 2 9 6 5" xfId="22495" xr:uid="{00000000-0005-0000-0000-0000E2570000}"/>
    <cellStyle name="Normal 3 2 12 2 9 6 6" xfId="22496" xr:uid="{00000000-0005-0000-0000-0000E3570000}"/>
    <cellStyle name="Normal 3 2 12 2 9 7" xfId="22497" xr:uid="{00000000-0005-0000-0000-0000E4570000}"/>
    <cellStyle name="Normal 3 2 12 2 9 8" xfId="22498" xr:uid="{00000000-0005-0000-0000-0000E5570000}"/>
    <cellStyle name="Normal 3 2 12 2 9 9" xfId="22499" xr:uid="{00000000-0005-0000-0000-0000E6570000}"/>
    <cellStyle name="Normal 3 2 12 3" xfId="22500" xr:uid="{00000000-0005-0000-0000-0000E7570000}"/>
    <cellStyle name="Normal 3 2 12 4" xfId="22501" xr:uid="{00000000-0005-0000-0000-0000E8570000}"/>
    <cellStyle name="Normal 3 2 12 5" xfId="22502" xr:uid="{00000000-0005-0000-0000-0000E9570000}"/>
    <cellStyle name="Normal 3 2 12 6" xfId="22503" xr:uid="{00000000-0005-0000-0000-0000EA570000}"/>
    <cellStyle name="Normal 3 2 12 7" xfId="22504" xr:uid="{00000000-0005-0000-0000-0000EB570000}"/>
    <cellStyle name="Normal 3 2 12 8" xfId="22505" xr:uid="{00000000-0005-0000-0000-0000EC570000}"/>
    <cellStyle name="Normal 3 2 12 9" xfId="22506" xr:uid="{00000000-0005-0000-0000-0000ED570000}"/>
    <cellStyle name="Normal 3 2 120" xfId="22507" xr:uid="{00000000-0005-0000-0000-0000EE570000}"/>
    <cellStyle name="Normal 3 2 121" xfId="22508" xr:uid="{00000000-0005-0000-0000-0000EF570000}"/>
    <cellStyle name="Normal 3 2 122" xfId="22509" xr:uid="{00000000-0005-0000-0000-0000F0570000}"/>
    <cellStyle name="Normal 3 2 13" xfId="22510" xr:uid="{00000000-0005-0000-0000-0000F1570000}"/>
    <cellStyle name="Normal 3 2 13 10" xfId="22511" xr:uid="{00000000-0005-0000-0000-0000F2570000}"/>
    <cellStyle name="Normal 3 2 13 11" xfId="22512" xr:uid="{00000000-0005-0000-0000-0000F3570000}"/>
    <cellStyle name="Normal 3 2 13 2" xfId="22513" xr:uid="{00000000-0005-0000-0000-0000F4570000}"/>
    <cellStyle name="Normal 3 2 13 2 2" xfId="22514" xr:uid="{00000000-0005-0000-0000-0000F5570000}"/>
    <cellStyle name="Normal 3 2 13 2 3" xfId="22515" xr:uid="{00000000-0005-0000-0000-0000F6570000}"/>
    <cellStyle name="Normal 3 2 13 2 4" xfId="22516" xr:uid="{00000000-0005-0000-0000-0000F7570000}"/>
    <cellStyle name="Normal 3 2 13 2 5" xfId="22517" xr:uid="{00000000-0005-0000-0000-0000F8570000}"/>
    <cellStyle name="Normal 3 2 13 2 6" xfId="22518" xr:uid="{00000000-0005-0000-0000-0000F9570000}"/>
    <cellStyle name="Normal 3 2 13 3" xfId="22519" xr:uid="{00000000-0005-0000-0000-0000FA570000}"/>
    <cellStyle name="Normal 3 2 13 3 2" xfId="22520" xr:uid="{00000000-0005-0000-0000-0000FB570000}"/>
    <cellStyle name="Normal 3 2 13 3 3" xfId="22521" xr:uid="{00000000-0005-0000-0000-0000FC570000}"/>
    <cellStyle name="Normal 3 2 13 3 4" xfId="22522" xr:uid="{00000000-0005-0000-0000-0000FD570000}"/>
    <cellStyle name="Normal 3 2 13 3 5" xfId="22523" xr:uid="{00000000-0005-0000-0000-0000FE570000}"/>
    <cellStyle name="Normal 3 2 13 3 6" xfId="22524" xr:uid="{00000000-0005-0000-0000-0000FF570000}"/>
    <cellStyle name="Normal 3 2 13 4" xfId="22525" xr:uid="{00000000-0005-0000-0000-000000580000}"/>
    <cellStyle name="Normal 3 2 13 4 2" xfId="22526" xr:uid="{00000000-0005-0000-0000-000001580000}"/>
    <cellStyle name="Normal 3 2 13 4 3" xfId="22527" xr:uid="{00000000-0005-0000-0000-000002580000}"/>
    <cellStyle name="Normal 3 2 13 4 4" xfId="22528" xr:uid="{00000000-0005-0000-0000-000003580000}"/>
    <cellStyle name="Normal 3 2 13 4 5" xfId="22529" xr:uid="{00000000-0005-0000-0000-000004580000}"/>
    <cellStyle name="Normal 3 2 13 4 6" xfId="22530" xr:uid="{00000000-0005-0000-0000-000005580000}"/>
    <cellStyle name="Normal 3 2 13 5" xfId="22531" xr:uid="{00000000-0005-0000-0000-000006580000}"/>
    <cellStyle name="Normal 3 2 13 5 2" xfId="22532" xr:uid="{00000000-0005-0000-0000-000007580000}"/>
    <cellStyle name="Normal 3 2 13 5 3" xfId="22533" xr:uid="{00000000-0005-0000-0000-000008580000}"/>
    <cellStyle name="Normal 3 2 13 5 4" xfId="22534" xr:uid="{00000000-0005-0000-0000-000009580000}"/>
    <cellStyle name="Normal 3 2 13 5 5" xfId="22535" xr:uid="{00000000-0005-0000-0000-00000A580000}"/>
    <cellStyle name="Normal 3 2 13 5 6" xfId="22536" xr:uid="{00000000-0005-0000-0000-00000B580000}"/>
    <cellStyle name="Normal 3 2 13 6" xfId="22537" xr:uid="{00000000-0005-0000-0000-00000C580000}"/>
    <cellStyle name="Normal 3 2 13 6 2" xfId="22538" xr:uid="{00000000-0005-0000-0000-00000D580000}"/>
    <cellStyle name="Normal 3 2 13 6 3" xfId="22539" xr:uid="{00000000-0005-0000-0000-00000E580000}"/>
    <cellStyle name="Normal 3 2 13 6 4" xfId="22540" xr:uid="{00000000-0005-0000-0000-00000F580000}"/>
    <cellStyle name="Normal 3 2 13 6 5" xfId="22541" xr:uid="{00000000-0005-0000-0000-000010580000}"/>
    <cellStyle name="Normal 3 2 13 6 6" xfId="22542" xr:uid="{00000000-0005-0000-0000-000011580000}"/>
    <cellStyle name="Normal 3 2 13 7" xfId="22543" xr:uid="{00000000-0005-0000-0000-000012580000}"/>
    <cellStyle name="Normal 3 2 13 8" xfId="22544" xr:uid="{00000000-0005-0000-0000-000013580000}"/>
    <cellStyle name="Normal 3 2 13 9" xfId="22545" xr:uid="{00000000-0005-0000-0000-000014580000}"/>
    <cellStyle name="Normal 3 2 14" xfId="22546" xr:uid="{00000000-0005-0000-0000-000015580000}"/>
    <cellStyle name="Normal 3 2 14 10" xfId="22547" xr:uid="{00000000-0005-0000-0000-000016580000}"/>
    <cellStyle name="Normal 3 2 14 11" xfId="22548" xr:uid="{00000000-0005-0000-0000-000017580000}"/>
    <cellStyle name="Normal 3 2 14 2" xfId="22549" xr:uid="{00000000-0005-0000-0000-000018580000}"/>
    <cellStyle name="Normal 3 2 14 2 2" xfId="22550" xr:uid="{00000000-0005-0000-0000-000019580000}"/>
    <cellStyle name="Normal 3 2 14 2 3" xfId="22551" xr:uid="{00000000-0005-0000-0000-00001A580000}"/>
    <cellStyle name="Normal 3 2 14 2 4" xfId="22552" xr:uid="{00000000-0005-0000-0000-00001B580000}"/>
    <cellStyle name="Normal 3 2 14 2 5" xfId="22553" xr:uid="{00000000-0005-0000-0000-00001C580000}"/>
    <cellStyle name="Normal 3 2 14 2 6" xfId="22554" xr:uid="{00000000-0005-0000-0000-00001D580000}"/>
    <cellStyle name="Normal 3 2 14 3" xfId="22555" xr:uid="{00000000-0005-0000-0000-00001E580000}"/>
    <cellStyle name="Normal 3 2 14 3 2" xfId="22556" xr:uid="{00000000-0005-0000-0000-00001F580000}"/>
    <cellStyle name="Normal 3 2 14 3 3" xfId="22557" xr:uid="{00000000-0005-0000-0000-000020580000}"/>
    <cellStyle name="Normal 3 2 14 3 4" xfId="22558" xr:uid="{00000000-0005-0000-0000-000021580000}"/>
    <cellStyle name="Normal 3 2 14 3 5" xfId="22559" xr:uid="{00000000-0005-0000-0000-000022580000}"/>
    <cellStyle name="Normal 3 2 14 3 6" xfId="22560" xr:uid="{00000000-0005-0000-0000-000023580000}"/>
    <cellStyle name="Normal 3 2 14 4" xfId="22561" xr:uid="{00000000-0005-0000-0000-000024580000}"/>
    <cellStyle name="Normal 3 2 14 4 2" xfId="22562" xr:uid="{00000000-0005-0000-0000-000025580000}"/>
    <cellStyle name="Normal 3 2 14 4 3" xfId="22563" xr:uid="{00000000-0005-0000-0000-000026580000}"/>
    <cellStyle name="Normal 3 2 14 4 4" xfId="22564" xr:uid="{00000000-0005-0000-0000-000027580000}"/>
    <cellStyle name="Normal 3 2 14 4 5" xfId="22565" xr:uid="{00000000-0005-0000-0000-000028580000}"/>
    <cellStyle name="Normal 3 2 14 4 6" xfId="22566" xr:uid="{00000000-0005-0000-0000-000029580000}"/>
    <cellStyle name="Normal 3 2 14 5" xfId="22567" xr:uid="{00000000-0005-0000-0000-00002A580000}"/>
    <cellStyle name="Normal 3 2 14 5 2" xfId="22568" xr:uid="{00000000-0005-0000-0000-00002B580000}"/>
    <cellStyle name="Normal 3 2 14 5 3" xfId="22569" xr:uid="{00000000-0005-0000-0000-00002C580000}"/>
    <cellStyle name="Normal 3 2 14 5 4" xfId="22570" xr:uid="{00000000-0005-0000-0000-00002D580000}"/>
    <cellStyle name="Normal 3 2 14 5 5" xfId="22571" xr:uid="{00000000-0005-0000-0000-00002E580000}"/>
    <cellStyle name="Normal 3 2 14 5 6" xfId="22572" xr:uid="{00000000-0005-0000-0000-00002F580000}"/>
    <cellStyle name="Normal 3 2 14 6" xfId="22573" xr:uid="{00000000-0005-0000-0000-000030580000}"/>
    <cellStyle name="Normal 3 2 14 6 2" xfId="22574" xr:uid="{00000000-0005-0000-0000-000031580000}"/>
    <cellStyle name="Normal 3 2 14 6 3" xfId="22575" xr:uid="{00000000-0005-0000-0000-000032580000}"/>
    <cellStyle name="Normal 3 2 14 6 4" xfId="22576" xr:uid="{00000000-0005-0000-0000-000033580000}"/>
    <cellStyle name="Normal 3 2 14 6 5" xfId="22577" xr:uid="{00000000-0005-0000-0000-000034580000}"/>
    <cellStyle name="Normal 3 2 14 6 6" xfId="22578" xr:uid="{00000000-0005-0000-0000-000035580000}"/>
    <cellStyle name="Normal 3 2 14 7" xfId="22579" xr:uid="{00000000-0005-0000-0000-000036580000}"/>
    <cellStyle name="Normal 3 2 14 8" xfId="22580" xr:uid="{00000000-0005-0000-0000-000037580000}"/>
    <cellStyle name="Normal 3 2 14 9" xfId="22581" xr:uid="{00000000-0005-0000-0000-000038580000}"/>
    <cellStyle name="Normal 3 2 15" xfId="22582" xr:uid="{00000000-0005-0000-0000-000039580000}"/>
    <cellStyle name="Normal 3 2 15 10" xfId="22583" xr:uid="{00000000-0005-0000-0000-00003A580000}"/>
    <cellStyle name="Normal 3 2 15 11" xfId="22584" xr:uid="{00000000-0005-0000-0000-00003B580000}"/>
    <cellStyle name="Normal 3 2 15 2" xfId="22585" xr:uid="{00000000-0005-0000-0000-00003C580000}"/>
    <cellStyle name="Normal 3 2 15 2 2" xfId="22586" xr:uid="{00000000-0005-0000-0000-00003D580000}"/>
    <cellStyle name="Normal 3 2 15 2 3" xfId="22587" xr:uid="{00000000-0005-0000-0000-00003E580000}"/>
    <cellStyle name="Normal 3 2 15 2 4" xfId="22588" xr:uid="{00000000-0005-0000-0000-00003F580000}"/>
    <cellStyle name="Normal 3 2 15 2 5" xfId="22589" xr:uid="{00000000-0005-0000-0000-000040580000}"/>
    <cellStyle name="Normal 3 2 15 2 6" xfId="22590" xr:uid="{00000000-0005-0000-0000-000041580000}"/>
    <cellStyle name="Normal 3 2 15 3" xfId="22591" xr:uid="{00000000-0005-0000-0000-000042580000}"/>
    <cellStyle name="Normal 3 2 15 3 2" xfId="22592" xr:uid="{00000000-0005-0000-0000-000043580000}"/>
    <cellStyle name="Normal 3 2 15 3 3" xfId="22593" xr:uid="{00000000-0005-0000-0000-000044580000}"/>
    <cellStyle name="Normal 3 2 15 3 4" xfId="22594" xr:uid="{00000000-0005-0000-0000-000045580000}"/>
    <cellStyle name="Normal 3 2 15 3 5" xfId="22595" xr:uid="{00000000-0005-0000-0000-000046580000}"/>
    <cellStyle name="Normal 3 2 15 3 6" xfId="22596" xr:uid="{00000000-0005-0000-0000-000047580000}"/>
    <cellStyle name="Normal 3 2 15 4" xfId="22597" xr:uid="{00000000-0005-0000-0000-000048580000}"/>
    <cellStyle name="Normal 3 2 15 4 2" xfId="22598" xr:uid="{00000000-0005-0000-0000-000049580000}"/>
    <cellStyle name="Normal 3 2 15 4 3" xfId="22599" xr:uid="{00000000-0005-0000-0000-00004A580000}"/>
    <cellStyle name="Normal 3 2 15 4 4" xfId="22600" xr:uid="{00000000-0005-0000-0000-00004B580000}"/>
    <cellStyle name="Normal 3 2 15 4 5" xfId="22601" xr:uid="{00000000-0005-0000-0000-00004C580000}"/>
    <cellStyle name="Normal 3 2 15 4 6" xfId="22602" xr:uid="{00000000-0005-0000-0000-00004D580000}"/>
    <cellStyle name="Normal 3 2 15 5" xfId="22603" xr:uid="{00000000-0005-0000-0000-00004E580000}"/>
    <cellStyle name="Normal 3 2 15 5 2" xfId="22604" xr:uid="{00000000-0005-0000-0000-00004F580000}"/>
    <cellStyle name="Normal 3 2 15 5 3" xfId="22605" xr:uid="{00000000-0005-0000-0000-000050580000}"/>
    <cellStyle name="Normal 3 2 15 5 4" xfId="22606" xr:uid="{00000000-0005-0000-0000-000051580000}"/>
    <cellStyle name="Normal 3 2 15 5 5" xfId="22607" xr:uid="{00000000-0005-0000-0000-000052580000}"/>
    <cellStyle name="Normal 3 2 15 5 6" xfId="22608" xr:uid="{00000000-0005-0000-0000-000053580000}"/>
    <cellStyle name="Normal 3 2 15 6" xfId="22609" xr:uid="{00000000-0005-0000-0000-000054580000}"/>
    <cellStyle name="Normal 3 2 15 6 2" xfId="22610" xr:uid="{00000000-0005-0000-0000-000055580000}"/>
    <cellStyle name="Normal 3 2 15 6 3" xfId="22611" xr:uid="{00000000-0005-0000-0000-000056580000}"/>
    <cellStyle name="Normal 3 2 15 6 4" xfId="22612" xr:uid="{00000000-0005-0000-0000-000057580000}"/>
    <cellStyle name="Normal 3 2 15 6 5" xfId="22613" xr:uid="{00000000-0005-0000-0000-000058580000}"/>
    <cellStyle name="Normal 3 2 15 6 6" xfId="22614" xr:uid="{00000000-0005-0000-0000-000059580000}"/>
    <cellStyle name="Normal 3 2 15 7" xfId="22615" xr:uid="{00000000-0005-0000-0000-00005A580000}"/>
    <cellStyle name="Normal 3 2 15 8" xfId="22616" xr:uid="{00000000-0005-0000-0000-00005B580000}"/>
    <cellStyle name="Normal 3 2 15 9" xfId="22617" xr:uid="{00000000-0005-0000-0000-00005C580000}"/>
    <cellStyle name="Normal 3 2 16" xfId="22618" xr:uid="{00000000-0005-0000-0000-00005D580000}"/>
    <cellStyle name="Normal 3 2 16 10" xfId="22619" xr:uid="{00000000-0005-0000-0000-00005E580000}"/>
    <cellStyle name="Normal 3 2 16 11" xfId="22620" xr:uid="{00000000-0005-0000-0000-00005F580000}"/>
    <cellStyle name="Normal 3 2 16 2" xfId="22621" xr:uid="{00000000-0005-0000-0000-000060580000}"/>
    <cellStyle name="Normal 3 2 16 2 2" xfId="22622" xr:uid="{00000000-0005-0000-0000-000061580000}"/>
    <cellStyle name="Normal 3 2 16 2 3" xfId="22623" xr:uid="{00000000-0005-0000-0000-000062580000}"/>
    <cellStyle name="Normal 3 2 16 2 4" xfId="22624" xr:uid="{00000000-0005-0000-0000-000063580000}"/>
    <cellStyle name="Normal 3 2 16 2 5" xfId="22625" xr:uid="{00000000-0005-0000-0000-000064580000}"/>
    <cellStyle name="Normal 3 2 16 2 6" xfId="22626" xr:uid="{00000000-0005-0000-0000-000065580000}"/>
    <cellStyle name="Normal 3 2 16 3" xfId="22627" xr:uid="{00000000-0005-0000-0000-000066580000}"/>
    <cellStyle name="Normal 3 2 16 3 2" xfId="22628" xr:uid="{00000000-0005-0000-0000-000067580000}"/>
    <cellStyle name="Normal 3 2 16 3 3" xfId="22629" xr:uid="{00000000-0005-0000-0000-000068580000}"/>
    <cellStyle name="Normal 3 2 16 3 4" xfId="22630" xr:uid="{00000000-0005-0000-0000-000069580000}"/>
    <cellStyle name="Normal 3 2 16 3 5" xfId="22631" xr:uid="{00000000-0005-0000-0000-00006A580000}"/>
    <cellStyle name="Normal 3 2 16 3 6" xfId="22632" xr:uid="{00000000-0005-0000-0000-00006B580000}"/>
    <cellStyle name="Normal 3 2 16 4" xfId="22633" xr:uid="{00000000-0005-0000-0000-00006C580000}"/>
    <cellStyle name="Normal 3 2 16 4 2" xfId="22634" xr:uid="{00000000-0005-0000-0000-00006D580000}"/>
    <cellStyle name="Normal 3 2 16 4 3" xfId="22635" xr:uid="{00000000-0005-0000-0000-00006E580000}"/>
    <cellStyle name="Normal 3 2 16 4 4" xfId="22636" xr:uid="{00000000-0005-0000-0000-00006F580000}"/>
    <cellStyle name="Normal 3 2 16 4 5" xfId="22637" xr:uid="{00000000-0005-0000-0000-000070580000}"/>
    <cellStyle name="Normal 3 2 16 4 6" xfId="22638" xr:uid="{00000000-0005-0000-0000-000071580000}"/>
    <cellStyle name="Normal 3 2 16 5" xfId="22639" xr:uid="{00000000-0005-0000-0000-000072580000}"/>
    <cellStyle name="Normal 3 2 16 5 2" xfId="22640" xr:uid="{00000000-0005-0000-0000-000073580000}"/>
    <cellStyle name="Normal 3 2 16 5 3" xfId="22641" xr:uid="{00000000-0005-0000-0000-000074580000}"/>
    <cellStyle name="Normal 3 2 16 5 4" xfId="22642" xr:uid="{00000000-0005-0000-0000-000075580000}"/>
    <cellStyle name="Normal 3 2 16 5 5" xfId="22643" xr:uid="{00000000-0005-0000-0000-000076580000}"/>
    <cellStyle name="Normal 3 2 16 5 6" xfId="22644" xr:uid="{00000000-0005-0000-0000-000077580000}"/>
    <cellStyle name="Normal 3 2 16 6" xfId="22645" xr:uid="{00000000-0005-0000-0000-000078580000}"/>
    <cellStyle name="Normal 3 2 16 6 2" xfId="22646" xr:uid="{00000000-0005-0000-0000-000079580000}"/>
    <cellStyle name="Normal 3 2 16 6 3" xfId="22647" xr:uid="{00000000-0005-0000-0000-00007A580000}"/>
    <cellStyle name="Normal 3 2 16 6 4" xfId="22648" xr:uid="{00000000-0005-0000-0000-00007B580000}"/>
    <cellStyle name="Normal 3 2 16 6 5" xfId="22649" xr:uid="{00000000-0005-0000-0000-00007C580000}"/>
    <cellStyle name="Normal 3 2 16 6 6" xfId="22650" xr:uid="{00000000-0005-0000-0000-00007D580000}"/>
    <cellStyle name="Normal 3 2 16 7" xfId="22651" xr:uid="{00000000-0005-0000-0000-00007E580000}"/>
    <cellStyle name="Normal 3 2 16 8" xfId="22652" xr:uid="{00000000-0005-0000-0000-00007F580000}"/>
    <cellStyle name="Normal 3 2 16 9" xfId="22653" xr:uid="{00000000-0005-0000-0000-000080580000}"/>
    <cellStyle name="Normal 3 2 17" xfId="22654" xr:uid="{00000000-0005-0000-0000-000081580000}"/>
    <cellStyle name="Normal 3 2 17 10" xfId="22655" xr:uid="{00000000-0005-0000-0000-000082580000}"/>
    <cellStyle name="Normal 3 2 17 11" xfId="22656" xr:uid="{00000000-0005-0000-0000-000083580000}"/>
    <cellStyle name="Normal 3 2 17 2" xfId="22657" xr:uid="{00000000-0005-0000-0000-000084580000}"/>
    <cellStyle name="Normal 3 2 17 2 2" xfId="22658" xr:uid="{00000000-0005-0000-0000-000085580000}"/>
    <cellStyle name="Normal 3 2 17 2 3" xfId="22659" xr:uid="{00000000-0005-0000-0000-000086580000}"/>
    <cellStyle name="Normal 3 2 17 2 4" xfId="22660" xr:uid="{00000000-0005-0000-0000-000087580000}"/>
    <cellStyle name="Normal 3 2 17 2 5" xfId="22661" xr:uid="{00000000-0005-0000-0000-000088580000}"/>
    <cellStyle name="Normal 3 2 17 2 6" xfId="22662" xr:uid="{00000000-0005-0000-0000-000089580000}"/>
    <cellStyle name="Normal 3 2 17 3" xfId="22663" xr:uid="{00000000-0005-0000-0000-00008A580000}"/>
    <cellStyle name="Normal 3 2 17 3 2" xfId="22664" xr:uid="{00000000-0005-0000-0000-00008B580000}"/>
    <cellStyle name="Normal 3 2 17 3 3" xfId="22665" xr:uid="{00000000-0005-0000-0000-00008C580000}"/>
    <cellStyle name="Normal 3 2 17 3 4" xfId="22666" xr:uid="{00000000-0005-0000-0000-00008D580000}"/>
    <cellStyle name="Normal 3 2 17 3 5" xfId="22667" xr:uid="{00000000-0005-0000-0000-00008E580000}"/>
    <cellStyle name="Normal 3 2 17 3 6" xfId="22668" xr:uid="{00000000-0005-0000-0000-00008F580000}"/>
    <cellStyle name="Normal 3 2 17 4" xfId="22669" xr:uid="{00000000-0005-0000-0000-000090580000}"/>
    <cellStyle name="Normal 3 2 17 4 2" xfId="22670" xr:uid="{00000000-0005-0000-0000-000091580000}"/>
    <cellStyle name="Normal 3 2 17 4 3" xfId="22671" xr:uid="{00000000-0005-0000-0000-000092580000}"/>
    <cellStyle name="Normal 3 2 17 4 4" xfId="22672" xr:uid="{00000000-0005-0000-0000-000093580000}"/>
    <cellStyle name="Normal 3 2 17 4 5" xfId="22673" xr:uid="{00000000-0005-0000-0000-000094580000}"/>
    <cellStyle name="Normal 3 2 17 4 6" xfId="22674" xr:uid="{00000000-0005-0000-0000-000095580000}"/>
    <cellStyle name="Normal 3 2 17 5" xfId="22675" xr:uid="{00000000-0005-0000-0000-000096580000}"/>
    <cellStyle name="Normal 3 2 17 5 2" xfId="22676" xr:uid="{00000000-0005-0000-0000-000097580000}"/>
    <cellStyle name="Normal 3 2 17 5 3" xfId="22677" xr:uid="{00000000-0005-0000-0000-000098580000}"/>
    <cellStyle name="Normal 3 2 17 5 4" xfId="22678" xr:uid="{00000000-0005-0000-0000-000099580000}"/>
    <cellStyle name="Normal 3 2 17 5 5" xfId="22679" xr:uid="{00000000-0005-0000-0000-00009A580000}"/>
    <cellStyle name="Normal 3 2 17 5 6" xfId="22680" xr:uid="{00000000-0005-0000-0000-00009B580000}"/>
    <cellStyle name="Normal 3 2 17 6" xfId="22681" xr:uid="{00000000-0005-0000-0000-00009C580000}"/>
    <cellStyle name="Normal 3 2 17 6 2" xfId="22682" xr:uid="{00000000-0005-0000-0000-00009D580000}"/>
    <cellStyle name="Normal 3 2 17 6 3" xfId="22683" xr:uid="{00000000-0005-0000-0000-00009E580000}"/>
    <cellStyle name="Normal 3 2 17 6 4" xfId="22684" xr:uid="{00000000-0005-0000-0000-00009F580000}"/>
    <cellStyle name="Normal 3 2 17 6 5" xfId="22685" xr:uid="{00000000-0005-0000-0000-0000A0580000}"/>
    <cellStyle name="Normal 3 2 17 6 6" xfId="22686" xr:uid="{00000000-0005-0000-0000-0000A1580000}"/>
    <cellStyle name="Normal 3 2 17 7" xfId="22687" xr:uid="{00000000-0005-0000-0000-0000A2580000}"/>
    <cellStyle name="Normal 3 2 17 8" xfId="22688" xr:uid="{00000000-0005-0000-0000-0000A3580000}"/>
    <cellStyle name="Normal 3 2 17 9" xfId="22689" xr:uid="{00000000-0005-0000-0000-0000A4580000}"/>
    <cellStyle name="Normal 3 2 18" xfId="22690" xr:uid="{00000000-0005-0000-0000-0000A5580000}"/>
    <cellStyle name="Normal 3 2 18 10" xfId="22691" xr:uid="{00000000-0005-0000-0000-0000A6580000}"/>
    <cellStyle name="Normal 3 2 18 11" xfId="22692" xr:uid="{00000000-0005-0000-0000-0000A7580000}"/>
    <cellStyle name="Normal 3 2 18 2" xfId="22693" xr:uid="{00000000-0005-0000-0000-0000A8580000}"/>
    <cellStyle name="Normal 3 2 18 2 2" xfId="22694" xr:uid="{00000000-0005-0000-0000-0000A9580000}"/>
    <cellStyle name="Normal 3 2 18 2 3" xfId="22695" xr:uid="{00000000-0005-0000-0000-0000AA580000}"/>
    <cellStyle name="Normal 3 2 18 2 4" xfId="22696" xr:uid="{00000000-0005-0000-0000-0000AB580000}"/>
    <cellStyle name="Normal 3 2 18 2 5" xfId="22697" xr:uid="{00000000-0005-0000-0000-0000AC580000}"/>
    <cellStyle name="Normal 3 2 18 2 6" xfId="22698" xr:uid="{00000000-0005-0000-0000-0000AD580000}"/>
    <cellStyle name="Normal 3 2 18 3" xfId="22699" xr:uid="{00000000-0005-0000-0000-0000AE580000}"/>
    <cellStyle name="Normal 3 2 18 3 2" xfId="22700" xr:uid="{00000000-0005-0000-0000-0000AF580000}"/>
    <cellStyle name="Normal 3 2 18 3 3" xfId="22701" xr:uid="{00000000-0005-0000-0000-0000B0580000}"/>
    <cellStyle name="Normal 3 2 18 3 4" xfId="22702" xr:uid="{00000000-0005-0000-0000-0000B1580000}"/>
    <cellStyle name="Normal 3 2 18 3 5" xfId="22703" xr:uid="{00000000-0005-0000-0000-0000B2580000}"/>
    <cellStyle name="Normal 3 2 18 3 6" xfId="22704" xr:uid="{00000000-0005-0000-0000-0000B3580000}"/>
    <cellStyle name="Normal 3 2 18 4" xfId="22705" xr:uid="{00000000-0005-0000-0000-0000B4580000}"/>
    <cellStyle name="Normal 3 2 18 4 2" xfId="22706" xr:uid="{00000000-0005-0000-0000-0000B5580000}"/>
    <cellStyle name="Normal 3 2 18 4 3" xfId="22707" xr:uid="{00000000-0005-0000-0000-0000B6580000}"/>
    <cellStyle name="Normal 3 2 18 4 4" xfId="22708" xr:uid="{00000000-0005-0000-0000-0000B7580000}"/>
    <cellStyle name="Normal 3 2 18 4 5" xfId="22709" xr:uid="{00000000-0005-0000-0000-0000B8580000}"/>
    <cellStyle name="Normal 3 2 18 4 6" xfId="22710" xr:uid="{00000000-0005-0000-0000-0000B9580000}"/>
    <cellStyle name="Normal 3 2 18 5" xfId="22711" xr:uid="{00000000-0005-0000-0000-0000BA580000}"/>
    <cellStyle name="Normal 3 2 18 5 2" xfId="22712" xr:uid="{00000000-0005-0000-0000-0000BB580000}"/>
    <cellStyle name="Normal 3 2 18 5 3" xfId="22713" xr:uid="{00000000-0005-0000-0000-0000BC580000}"/>
    <cellStyle name="Normal 3 2 18 5 4" xfId="22714" xr:uid="{00000000-0005-0000-0000-0000BD580000}"/>
    <cellStyle name="Normal 3 2 18 5 5" xfId="22715" xr:uid="{00000000-0005-0000-0000-0000BE580000}"/>
    <cellStyle name="Normal 3 2 18 5 6" xfId="22716" xr:uid="{00000000-0005-0000-0000-0000BF580000}"/>
    <cellStyle name="Normal 3 2 18 6" xfId="22717" xr:uid="{00000000-0005-0000-0000-0000C0580000}"/>
    <cellStyle name="Normal 3 2 18 6 2" xfId="22718" xr:uid="{00000000-0005-0000-0000-0000C1580000}"/>
    <cellStyle name="Normal 3 2 18 6 3" xfId="22719" xr:uid="{00000000-0005-0000-0000-0000C2580000}"/>
    <cellStyle name="Normal 3 2 18 6 4" xfId="22720" xr:uid="{00000000-0005-0000-0000-0000C3580000}"/>
    <cellStyle name="Normal 3 2 18 6 5" xfId="22721" xr:uid="{00000000-0005-0000-0000-0000C4580000}"/>
    <cellStyle name="Normal 3 2 18 6 6" xfId="22722" xr:uid="{00000000-0005-0000-0000-0000C5580000}"/>
    <cellStyle name="Normal 3 2 18 7" xfId="22723" xr:uid="{00000000-0005-0000-0000-0000C6580000}"/>
    <cellStyle name="Normal 3 2 18 8" xfId="22724" xr:uid="{00000000-0005-0000-0000-0000C7580000}"/>
    <cellStyle name="Normal 3 2 18 9" xfId="22725" xr:uid="{00000000-0005-0000-0000-0000C8580000}"/>
    <cellStyle name="Normal 3 2 19" xfId="22726" xr:uid="{00000000-0005-0000-0000-0000C9580000}"/>
    <cellStyle name="Normal 3 2 19 10" xfId="22727" xr:uid="{00000000-0005-0000-0000-0000CA580000}"/>
    <cellStyle name="Normal 3 2 19 11" xfId="22728" xr:uid="{00000000-0005-0000-0000-0000CB580000}"/>
    <cellStyle name="Normal 3 2 19 2" xfId="22729" xr:uid="{00000000-0005-0000-0000-0000CC580000}"/>
    <cellStyle name="Normal 3 2 19 2 2" xfId="22730" xr:uid="{00000000-0005-0000-0000-0000CD580000}"/>
    <cellStyle name="Normal 3 2 19 2 3" xfId="22731" xr:uid="{00000000-0005-0000-0000-0000CE580000}"/>
    <cellStyle name="Normal 3 2 19 2 4" xfId="22732" xr:uid="{00000000-0005-0000-0000-0000CF580000}"/>
    <cellStyle name="Normal 3 2 19 2 5" xfId="22733" xr:uid="{00000000-0005-0000-0000-0000D0580000}"/>
    <cellStyle name="Normal 3 2 19 2 6" xfId="22734" xr:uid="{00000000-0005-0000-0000-0000D1580000}"/>
    <cellStyle name="Normal 3 2 19 3" xfId="22735" xr:uid="{00000000-0005-0000-0000-0000D2580000}"/>
    <cellStyle name="Normal 3 2 19 3 2" xfId="22736" xr:uid="{00000000-0005-0000-0000-0000D3580000}"/>
    <cellStyle name="Normal 3 2 19 3 3" xfId="22737" xr:uid="{00000000-0005-0000-0000-0000D4580000}"/>
    <cellStyle name="Normal 3 2 19 3 4" xfId="22738" xr:uid="{00000000-0005-0000-0000-0000D5580000}"/>
    <cellStyle name="Normal 3 2 19 3 5" xfId="22739" xr:uid="{00000000-0005-0000-0000-0000D6580000}"/>
    <cellStyle name="Normal 3 2 19 3 6" xfId="22740" xr:uid="{00000000-0005-0000-0000-0000D7580000}"/>
    <cellStyle name="Normal 3 2 19 4" xfId="22741" xr:uid="{00000000-0005-0000-0000-0000D8580000}"/>
    <cellStyle name="Normal 3 2 19 4 2" xfId="22742" xr:uid="{00000000-0005-0000-0000-0000D9580000}"/>
    <cellStyle name="Normal 3 2 19 4 3" xfId="22743" xr:uid="{00000000-0005-0000-0000-0000DA580000}"/>
    <cellStyle name="Normal 3 2 19 4 4" xfId="22744" xr:uid="{00000000-0005-0000-0000-0000DB580000}"/>
    <cellStyle name="Normal 3 2 19 4 5" xfId="22745" xr:uid="{00000000-0005-0000-0000-0000DC580000}"/>
    <cellStyle name="Normal 3 2 19 4 6" xfId="22746" xr:uid="{00000000-0005-0000-0000-0000DD580000}"/>
    <cellStyle name="Normal 3 2 19 5" xfId="22747" xr:uid="{00000000-0005-0000-0000-0000DE580000}"/>
    <cellStyle name="Normal 3 2 19 5 2" xfId="22748" xr:uid="{00000000-0005-0000-0000-0000DF580000}"/>
    <cellStyle name="Normal 3 2 19 5 3" xfId="22749" xr:uid="{00000000-0005-0000-0000-0000E0580000}"/>
    <cellStyle name="Normal 3 2 19 5 4" xfId="22750" xr:uid="{00000000-0005-0000-0000-0000E1580000}"/>
    <cellStyle name="Normal 3 2 19 5 5" xfId="22751" xr:uid="{00000000-0005-0000-0000-0000E2580000}"/>
    <cellStyle name="Normal 3 2 19 5 6" xfId="22752" xr:uid="{00000000-0005-0000-0000-0000E3580000}"/>
    <cellStyle name="Normal 3 2 19 6" xfId="22753" xr:uid="{00000000-0005-0000-0000-0000E4580000}"/>
    <cellStyle name="Normal 3 2 19 6 2" xfId="22754" xr:uid="{00000000-0005-0000-0000-0000E5580000}"/>
    <cellStyle name="Normal 3 2 19 6 3" xfId="22755" xr:uid="{00000000-0005-0000-0000-0000E6580000}"/>
    <cellStyle name="Normal 3 2 19 6 4" xfId="22756" xr:uid="{00000000-0005-0000-0000-0000E7580000}"/>
    <cellStyle name="Normal 3 2 19 6 5" xfId="22757" xr:uid="{00000000-0005-0000-0000-0000E8580000}"/>
    <cellStyle name="Normal 3 2 19 6 6" xfId="22758" xr:uid="{00000000-0005-0000-0000-0000E9580000}"/>
    <cellStyle name="Normal 3 2 19 7" xfId="22759" xr:uid="{00000000-0005-0000-0000-0000EA580000}"/>
    <cellStyle name="Normal 3 2 19 8" xfId="22760" xr:uid="{00000000-0005-0000-0000-0000EB580000}"/>
    <cellStyle name="Normal 3 2 19 9" xfId="22761" xr:uid="{00000000-0005-0000-0000-0000EC580000}"/>
    <cellStyle name="Normal 3 2 2" xfId="22762" xr:uid="{00000000-0005-0000-0000-0000ED580000}"/>
    <cellStyle name="Normal 3 2 2 10" xfId="22763" xr:uid="{00000000-0005-0000-0000-0000EE580000}"/>
    <cellStyle name="Normal 3 2 2 11" xfId="22764" xr:uid="{00000000-0005-0000-0000-0000EF580000}"/>
    <cellStyle name="Normal 3 2 2 12" xfId="22765" xr:uid="{00000000-0005-0000-0000-0000F0580000}"/>
    <cellStyle name="Normal 3 2 2 13" xfId="22766" xr:uid="{00000000-0005-0000-0000-0000F1580000}"/>
    <cellStyle name="Normal 3 2 2 14" xfId="22767" xr:uid="{00000000-0005-0000-0000-0000F2580000}"/>
    <cellStyle name="Normal 3 2 2 15" xfId="22768" xr:uid="{00000000-0005-0000-0000-0000F3580000}"/>
    <cellStyle name="Normal 3 2 2 16" xfId="22769" xr:uid="{00000000-0005-0000-0000-0000F4580000}"/>
    <cellStyle name="Normal 3 2 2 17" xfId="22770" xr:uid="{00000000-0005-0000-0000-0000F5580000}"/>
    <cellStyle name="Normal 3 2 2 18" xfId="22771" xr:uid="{00000000-0005-0000-0000-0000F6580000}"/>
    <cellStyle name="Normal 3 2 2 18 2" xfId="22772" xr:uid="{00000000-0005-0000-0000-0000F7580000}"/>
    <cellStyle name="Normal 3 2 2 18 2 2" xfId="22773" xr:uid="{00000000-0005-0000-0000-0000F8580000}"/>
    <cellStyle name="Normal 3 2 2 18 2 2 2" xfId="22774" xr:uid="{00000000-0005-0000-0000-0000F9580000}"/>
    <cellStyle name="Normal 3 2 2 18 2 2 2 2" xfId="22775" xr:uid="{00000000-0005-0000-0000-0000FA580000}"/>
    <cellStyle name="Normal 3 2 2 18 2 2 2 3" xfId="22776" xr:uid="{00000000-0005-0000-0000-0000FB580000}"/>
    <cellStyle name="Normal 3 2 2 18 2 2 2 4" xfId="22777" xr:uid="{00000000-0005-0000-0000-0000FC580000}"/>
    <cellStyle name="Normal 3 2 2 18 2 2 2 5" xfId="22778" xr:uid="{00000000-0005-0000-0000-0000FD580000}"/>
    <cellStyle name="Normal 3 2 2 18 2 2 2 6" xfId="22779" xr:uid="{00000000-0005-0000-0000-0000FE580000}"/>
    <cellStyle name="Normal 3 2 2 18 2 3" xfId="22780" xr:uid="{00000000-0005-0000-0000-0000FF580000}"/>
    <cellStyle name="Normal 3 2 2 18 2 4" xfId="22781" xr:uid="{00000000-0005-0000-0000-000000590000}"/>
    <cellStyle name="Normal 3 2 2 18 2 5" xfId="22782" xr:uid="{00000000-0005-0000-0000-000001590000}"/>
    <cellStyle name="Normal 3 2 2 18 2 6" xfId="22783" xr:uid="{00000000-0005-0000-0000-000002590000}"/>
    <cellStyle name="Normal 3 2 2 18 2 7" xfId="22784" xr:uid="{00000000-0005-0000-0000-000003590000}"/>
    <cellStyle name="Normal 3 2 2 18 3" xfId="22785" xr:uid="{00000000-0005-0000-0000-000004590000}"/>
    <cellStyle name="Normal 3 2 2 18 3 2" xfId="22786" xr:uid="{00000000-0005-0000-0000-000005590000}"/>
    <cellStyle name="Normal 3 2 2 18 3 3" xfId="22787" xr:uid="{00000000-0005-0000-0000-000006590000}"/>
    <cellStyle name="Normal 3 2 2 18 3 4" xfId="22788" xr:uid="{00000000-0005-0000-0000-000007590000}"/>
    <cellStyle name="Normal 3 2 2 18 3 5" xfId="22789" xr:uid="{00000000-0005-0000-0000-000008590000}"/>
    <cellStyle name="Normal 3 2 2 18 3 6" xfId="22790" xr:uid="{00000000-0005-0000-0000-000009590000}"/>
    <cellStyle name="Normal 3 2 2 18 4" xfId="22791" xr:uid="{00000000-0005-0000-0000-00000A590000}"/>
    <cellStyle name="Normal 3 2 2 18 4 2" xfId="22792" xr:uid="{00000000-0005-0000-0000-00000B590000}"/>
    <cellStyle name="Normal 3 2 2 18 4 3" xfId="22793" xr:uid="{00000000-0005-0000-0000-00000C590000}"/>
    <cellStyle name="Normal 3 2 2 18 4 4" xfId="22794" xr:uid="{00000000-0005-0000-0000-00000D590000}"/>
    <cellStyle name="Normal 3 2 2 18 4 5" xfId="22795" xr:uid="{00000000-0005-0000-0000-00000E590000}"/>
    <cellStyle name="Normal 3 2 2 18 4 6" xfId="22796" xr:uid="{00000000-0005-0000-0000-00000F590000}"/>
    <cellStyle name="Normal 3 2 2 18 5" xfId="22797" xr:uid="{00000000-0005-0000-0000-000010590000}"/>
    <cellStyle name="Normal 3 2 2 18 5 2" xfId="22798" xr:uid="{00000000-0005-0000-0000-000011590000}"/>
    <cellStyle name="Normal 3 2 2 18 5 3" xfId="22799" xr:uid="{00000000-0005-0000-0000-000012590000}"/>
    <cellStyle name="Normal 3 2 2 18 5 4" xfId="22800" xr:uid="{00000000-0005-0000-0000-000013590000}"/>
    <cellStyle name="Normal 3 2 2 18 5 5" xfId="22801" xr:uid="{00000000-0005-0000-0000-000014590000}"/>
    <cellStyle name="Normal 3 2 2 18 5 6" xfId="22802" xr:uid="{00000000-0005-0000-0000-000015590000}"/>
    <cellStyle name="Normal 3 2 2 18 6" xfId="22803" xr:uid="{00000000-0005-0000-0000-000016590000}"/>
    <cellStyle name="Normal 3 2 2 18 6 2" xfId="22804" xr:uid="{00000000-0005-0000-0000-000017590000}"/>
    <cellStyle name="Normal 3 2 2 18 6 3" xfId="22805" xr:uid="{00000000-0005-0000-0000-000018590000}"/>
    <cellStyle name="Normal 3 2 2 18 6 4" xfId="22806" xr:uid="{00000000-0005-0000-0000-000019590000}"/>
    <cellStyle name="Normal 3 2 2 18 6 5" xfId="22807" xr:uid="{00000000-0005-0000-0000-00001A590000}"/>
    <cellStyle name="Normal 3 2 2 18 6 6" xfId="22808" xr:uid="{00000000-0005-0000-0000-00001B590000}"/>
    <cellStyle name="Normal 3 2 2 19" xfId="22809" xr:uid="{00000000-0005-0000-0000-00001C590000}"/>
    <cellStyle name="Normal 3 2 2 19 2" xfId="22810" xr:uid="{00000000-0005-0000-0000-00001D590000}"/>
    <cellStyle name="Normal 3 2 2 19 2 2" xfId="22811" xr:uid="{00000000-0005-0000-0000-00001E590000}"/>
    <cellStyle name="Normal 3 2 2 19 2 3" xfId="22812" xr:uid="{00000000-0005-0000-0000-00001F590000}"/>
    <cellStyle name="Normal 3 2 2 19 2 4" xfId="22813" xr:uid="{00000000-0005-0000-0000-000020590000}"/>
    <cellStyle name="Normal 3 2 2 19 2 5" xfId="22814" xr:uid="{00000000-0005-0000-0000-000021590000}"/>
    <cellStyle name="Normal 3 2 2 19 2 6" xfId="22815" xr:uid="{00000000-0005-0000-0000-000022590000}"/>
    <cellStyle name="Normal 3 2 2 19 2 7" xfId="22816" xr:uid="{00000000-0005-0000-0000-000023590000}"/>
    <cellStyle name="Normal 3 2 2 2" xfId="22817" xr:uid="{00000000-0005-0000-0000-000024590000}"/>
    <cellStyle name="Normal 3 2 2 2 10" xfId="22818" xr:uid="{00000000-0005-0000-0000-000025590000}"/>
    <cellStyle name="Normal 3 2 2 2 10 10" xfId="22819" xr:uid="{00000000-0005-0000-0000-000026590000}"/>
    <cellStyle name="Normal 3 2 2 2 10 11" xfId="22820" xr:uid="{00000000-0005-0000-0000-000027590000}"/>
    <cellStyle name="Normal 3 2 2 2 10 2" xfId="22821" xr:uid="{00000000-0005-0000-0000-000028590000}"/>
    <cellStyle name="Normal 3 2 2 2 10 2 2" xfId="22822" xr:uid="{00000000-0005-0000-0000-000029590000}"/>
    <cellStyle name="Normal 3 2 2 2 10 2 3" xfId="22823" xr:uid="{00000000-0005-0000-0000-00002A590000}"/>
    <cellStyle name="Normal 3 2 2 2 10 2 4" xfId="22824" xr:uid="{00000000-0005-0000-0000-00002B590000}"/>
    <cellStyle name="Normal 3 2 2 2 10 2 5" xfId="22825" xr:uid="{00000000-0005-0000-0000-00002C590000}"/>
    <cellStyle name="Normal 3 2 2 2 10 2 6" xfId="22826" xr:uid="{00000000-0005-0000-0000-00002D590000}"/>
    <cellStyle name="Normal 3 2 2 2 10 3" xfId="22827" xr:uid="{00000000-0005-0000-0000-00002E590000}"/>
    <cellStyle name="Normal 3 2 2 2 10 3 2" xfId="22828" xr:uid="{00000000-0005-0000-0000-00002F590000}"/>
    <cellStyle name="Normal 3 2 2 2 10 3 3" xfId="22829" xr:uid="{00000000-0005-0000-0000-000030590000}"/>
    <cellStyle name="Normal 3 2 2 2 10 3 4" xfId="22830" xr:uid="{00000000-0005-0000-0000-000031590000}"/>
    <cellStyle name="Normal 3 2 2 2 10 3 5" xfId="22831" xr:uid="{00000000-0005-0000-0000-000032590000}"/>
    <cellStyle name="Normal 3 2 2 2 10 3 6" xfId="22832" xr:uid="{00000000-0005-0000-0000-000033590000}"/>
    <cellStyle name="Normal 3 2 2 2 10 4" xfId="22833" xr:uid="{00000000-0005-0000-0000-000034590000}"/>
    <cellStyle name="Normal 3 2 2 2 10 4 2" xfId="22834" xr:uid="{00000000-0005-0000-0000-000035590000}"/>
    <cellStyle name="Normal 3 2 2 2 10 4 3" xfId="22835" xr:uid="{00000000-0005-0000-0000-000036590000}"/>
    <cellStyle name="Normal 3 2 2 2 10 4 4" xfId="22836" xr:uid="{00000000-0005-0000-0000-000037590000}"/>
    <cellStyle name="Normal 3 2 2 2 10 4 5" xfId="22837" xr:uid="{00000000-0005-0000-0000-000038590000}"/>
    <cellStyle name="Normal 3 2 2 2 10 4 6" xfId="22838" xr:uid="{00000000-0005-0000-0000-000039590000}"/>
    <cellStyle name="Normal 3 2 2 2 10 5" xfId="22839" xr:uid="{00000000-0005-0000-0000-00003A590000}"/>
    <cellStyle name="Normal 3 2 2 2 10 5 2" xfId="22840" xr:uid="{00000000-0005-0000-0000-00003B590000}"/>
    <cellStyle name="Normal 3 2 2 2 10 5 3" xfId="22841" xr:uid="{00000000-0005-0000-0000-00003C590000}"/>
    <cellStyle name="Normal 3 2 2 2 10 5 4" xfId="22842" xr:uid="{00000000-0005-0000-0000-00003D590000}"/>
    <cellStyle name="Normal 3 2 2 2 10 5 5" xfId="22843" xr:uid="{00000000-0005-0000-0000-00003E590000}"/>
    <cellStyle name="Normal 3 2 2 2 10 5 6" xfId="22844" xr:uid="{00000000-0005-0000-0000-00003F590000}"/>
    <cellStyle name="Normal 3 2 2 2 10 6" xfId="22845" xr:uid="{00000000-0005-0000-0000-000040590000}"/>
    <cellStyle name="Normal 3 2 2 2 10 6 2" xfId="22846" xr:uid="{00000000-0005-0000-0000-000041590000}"/>
    <cellStyle name="Normal 3 2 2 2 10 6 3" xfId="22847" xr:uid="{00000000-0005-0000-0000-000042590000}"/>
    <cellStyle name="Normal 3 2 2 2 10 6 4" xfId="22848" xr:uid="{00000000-0005-0000-0000-000043590000}"/>
    <cellStyle name="Normal 3 2 2 2 10 6 5" xfId="22849" xr:uid="{00000000-0005-0000-0000-000044590000}"/>
    <cellStyle name="Normal 3 2 2 2 10 6 6" xfId="22850" xr:uid="{00000000-0005-0000-0000-000045590000}"/>
    <cellStyle name="Normal 3 2 2 2 10 7" xfId="22851" xr:uid="{00000000-0005-0000-0000-000046590000}"/>
    <cellStyle name="Normal 3 2 2 2 10 8" xfId="22852" xr:uid="{00000000-0005-0000-0000-000047590000}"/>
    <cellStyle name="Normal 3 2 2 2 10 9" xfId="22853" xr:uid="{00000000-0005-0000-0000-000048590000}"/>
    <cellStyle name="Normal 3 2 2 2 11" xfId="22854" xr:uid="{00000000-0005-0000-0000-000049590000}"/>
    <cellStyle name="Normal 3 2 2 2 11 10" xfId="22855" xr:uid="{00000000-0005-0000-0000-00004A590000}"/>
    <cellStyle name="Normal 3 2 2 2 11 11" xfId="22856" xr:uid="{00000000-0005-0000-0000-00004B590000}"/>
    <cellStyle name="Normal 3 2 2 2 11 2" xfId="22857" xr:uid="{00000000-0005-0000-0000-00004C590000}"/>
    <cellStyle name="Normal 3 2 2 2 11 2 2" xfId="22858" xr:uid="{00000000-0005-0000-0000-00004D590000}"/>
    <cellStyle name="Normal 3 2 2 2 11 2 3" xfId="22859" xr:uid="{00000000-0005-0000-0000-00004E590000}"/>
    <cellStyle name="Normal 3 2 2 2 11 2 4" xfId="22860" xr:uid="{00000000-0005-0000-0000-00004F590000}"/>
    <cellStyle name="Normal 3 2 2 2 11 2 5" xfId="22861" xr:uid="{00000000-0005-0000-0000-000050590000}"/>
    <cellStyle name="Normal 3 2 2 2 11 2 6" xfId="22862" xr:uid="{00000000-0005-0000-0000-000051590000}"/>
    <cellStyle name="Normal 3 2 2 2 11 3" xfId="22863" xr:uid="{00000000-0005-0000-0000-000052590000}"/>
    <cellStyle name="Normal 3 2 2 2 11 3 2" xfId="22864" xr:uid="{00000000-0005-0000-0000-000053590000}"/>
    <cellStyle name="Normal 3 2 2 2 11 3 3" xfId="22865" xr:uid="{00000000-0005-0000-0000-000054590000}"/>
    <cellStyle name="Normal 3 2 2 2 11 3 4" xfId="22866" xr:uid="{00000000-0005-0000-0000-000055590000}"/>
    <cellStyle name="Normal 3 2 2 2 11 3 5" xfId="22867" xr:uid="{00000000-0005-0000-0000-000056590000}"/>
    <cellStyle name="Normal 3 2 2 2 11 3 6" xfId="22868" xr:uid="{00000000-0005-0000-0000-000057590000}"/>
    <cellStyle name="Normal 3 2 2 2 11 4" xfId="22869" xr:uid="{00000000-0005-0000-0000-000058590000}"/>
    <cellStyle name="Normal 3 2 2 2 11 4 2" xfId="22870" xr:uid="{00000000-0005-0000-0000-000059590000}"/>
    <cellStyle name="Normal 3 2 2 2 11 4 3" xfId="22871" xr:uid="{00000000-0005-0000-0000-00005A590000}"/>
    <cellStyle name="Normal 3 2 2 2 11 4 4" xfId="22872" xr:uid="{00000000-0005-0000-0000-00005B590000}"/>
    <cellStyle name="Normal 3 2 2 2 11 4 5" xfId="22873" xr:uid="{00000000-0005-0000-0000-00005C590000}"/>
    <cellStyle name="Normal 3 2 2 2 11 4 6" xfId="22874" xr:uid="{00000000-0005-0000-0000-00005D590000}"/>
    <cellStyle name="Normal 3 2 2 2 11 5" xfId="22875" xr:uid="{00000000-0005-0000-0000-00005E590000}"/>
    <cellStyle name="Normal 3 2 2 2 11 5 2" xfId="22876" xr:uid="{00000000-0005-0000-0000-00005F590000}"/>
    <cellStyle name="Normal 3 2 2 2 11 5 3" xfId="22877" xr:uid="{00000000-0005-0000-0000-000060590000}"/>
    <cellStyle name="Normal 3 2 2 2 11 5 4" xfId="22878" xr:uid="{00000000-0005-0000-0000-000061590000}"/>
    <cellStyle name="Normal 3 2 2 2 11 5 5" xfId="22879" xr:uid="{00000000-0005-0000-0000-000062590000}"/>
    <cellStyle name="Normal 3 2 2 2 11 5 6" xfId="22880" xr:uid="{00000000-0005-0000-0000-000063590000}"/>
    <cellStyle name="Normal 3 2 2 2 11 6" xfId="22881" xr:uid="{00000000-0005-0000-0000-000064590000}"/>
    <cellStyle name="Normal 3 2 2 2 11 6 2" xfId="22882" xr:uid="{00000000-0005-0000-0000-000065590000}"/>
    <cellStyle name="Normal 3 2 2 2 11 6 3" xfId="22883" xr:uid="{00000000-0005-0000-0000-000066590000}"/>
    <cellStyle name="Normal 3 2 2 2 11 6 4" xfId="22884" xr:uid="{00000000-0005-0000-0000-000067590000}"/>
    <cellStyle name="Normal 3 2 2 2 11 6 5" xfId="22885" xr:uid="{00000000-0005-0000-0000-000068590000}"/>
    <cellStyle name="Normal 3 2 2 2 11 6 6" xfId="22886" xr:uid="{00000000-0005-0000-0000-000069590000}"/>
    <cellStyle name="Normal 3 2 2 2 11 7" xfId="22887" xr:uid="{00000000-0005-0000-0000-00006A590000}"/>
    <cellStyle name="Normal 3 2 2 2 11 8" xfId="22888" xr:uid="{00000000-0005-0000-0000-00006B590000}"/>
    <cellStyle name="Normal 3 2 2 2 11 9" xfId="22889" xr:uid="{00000000-0005-0000-0000-00006C590000}"/>
    <cellStyle name="Normal 3 2 2 2 12" xfId="22890" xr:uid="{00000000-0005-0000-0000-00006D590000}"/>
    <cellStyle name="Normal 3 2 2 2 12 10" xfId="22891" xr:uid="{00000000-0005-0000-0000-00006E590000}"/>
    <cellStyle name="Normal 3 2 2 2 12 11" xfId="22892" xr:uid="{00000000-0005-0000-0000-00006F590000}"/>
    <cellStyle name="Normal 3 2 2 2 12 2" xfId="22893" xr:uid="{00000000-0005-0000-0000-000070590000}"/>
    <cellStyle name="Normal 3 2 2 2 12 2 2" xfId="22894" xr:uid="{00000000-0005-0000-0000-000071590000}"/>
    <cellStyle name="Normal 3 2 2 2 12 2 3" xfId="22895" xr:uid="{00000000-0005-0000-0000-000072590000}"/>
    <cellStyle name="Normal 3 2 2 2 12 2 4" xfId="22896" xr:uid="{00000000-0005-0000-0000-000073590000}"/>
    <cellStyle name="Normal 3 2 2 2 12 2 5" xfId="22897" xr:uid="{00000000-0005-0000-0000-000074590000}"/>
    <cellStyle name="Normal 3 2 2 2 12 2 6" xfId="22898" xr:uid="{00000000-0005-0000-0000-000075590000}"/>
    <cellStyle name="Normal 3 2 2 2 12 3" xfId="22899" xr:uid="{00000000-0005-0000-0000-000076590000}"/>
    <cellStyle name="Normal 3 2 2 2 12 3 2" xfId="22900" xr:uid="{00000000-0005-0000-0000-000077590000}"/>
    <cellStyle name="Normal 3 2 2 2 12 3 3" xfId="22901" xr:uid="{00000000-0005-0000-0000-000078590000}"/>
    <cellStyle name="Normal 3 2 2 2 12 3 4" xfId="22902" xr:uid="{00000000-0005-0000-0000-000079590000}"/>
    <cellStyle name="Normal 3 2 2 2 12 3 5" xfId="22903" xr:uid="{00000000-0005-0000-0000-00007A590000}"/>
    <cellStyle name="Normal 3 2 2 2 12 3 6" xfId="22904" xr:uid="{00000000-0005-0000-0000-00007B590000}"/>
    <cellStyle name="Normal 3 2 2 2 12 4" xfId="22905" xr:uid="{00000000-0005-0000-0000-00007C590000}"/>
    <cellStyle name="Normal 3 2 2 2 12 4 2" xfId="22906" xr:uid="{00000000-0005-0000-0000-00007D590000}"/>
    <cellStyle name="Normal 3 2 2 2 12 4 3" xfId="22907" xr:uid="{00000000-0005-0000-0000-00007E590000}"/>
    <cellStyle name="Normal 3 2 2 2 12 4 4" xfId="22908" xr:uid="{00000000-0005-0000-0000-00007F590000}"/>
    <cellStyle name="Normal 3 2 2 2 12 4 5" xfId="22909" xr:uid="{00000000-0005-0000-0000-000080590000}"/>
    <cellStyle name="Normal 3 2 2 2 12 4 6" xfId="22910" xr:uid="{00000000-0005-0000-0000-000081590000}"/>
    <cellStyle name="Normal 3 2 2 2 12 5" xfId="22911" xr:uid="{00000000-0005-0000-0000-000082590000}"/>
    <cellStyle name="Normal 3 2 2 2 12 5 2" xfId="22912" xr:uid="{00000000-0005-0000-0000-000083590000}"/>
    <cellStyle name="Normal 3 2 2 2 12 5 3" xfId="22913" xr:uid="{00000000-0005-0000-0000-000084590000}"/>
    <cellStyle name="Normal 3 2 2 2 12 5 4" xfId="22914" xr:uid="{00000000-0005-0000-0000-000085590000}"/>
    <cellStyle name="Normal 3 2 2 2 12 5 5" xfId="22915" xr:uid="{00000000-0005-0000-0000-000086590000}"/>
    <cellStyle name="Normal 3 2 2 2 12 5 6" xfId="22916" xr:uid="{00000000-0005-0000-0000-000087590000}"/>
    <cellStyle name="Normal 3 2 2 2 12 6" xfId="22917" xr:uid="{00000000-0005-0000-0000-000088590000}"/>
    <cellStyle name="Normal 3 2 2 2 12 6 2" xfId="22918" xr:uid="{00000000-0005-0000-0000-000089590000}"/>
    <cellStyle name="Normal 3 2 2 2 12 6 3" xfId="22919" xr:uid="{00000000-0005-0000-0000-00008A590000}"/>
    <cellStyle name="Normal 3 2 2 2 12 6 4" xfId="22920" xr:uid="{00000000-0005-0000-0000-00008B590000}"/>
    <cellStyle name="Normal 3 2 2 2 12 6 5" xfId="22921" xr:uid="{00000000-0005-0000-0000-00008C590000}"/>
    <cellStyle name="Normal 3 2 2 2 12 6 6" xfId="22922" xr:uid="{00000000-0005-0000-0000-00008D590000}"/>
    <cellStyle name="Normal 3 2 2 2 12 7" xfId="22923" xr:uid="{00000000-0005-0000-0000-00008E590000}"/>
    <cellStyle name="Normal 3 2 2 2 12 8" xfId="22924" xr:uid="{00000000-0005-0000-0000-00008F590000}"/>
    <cellStyle name="Normal 3 2 2 2 12 9" xfId="22925" xr:uid="{00000000-0005-0000-0000-000090590000}"/>
    <cellStyle name="Normal 3 2 2 2 13" xfId="22926" xr:uid="{00000000-0005-0000-0000-000091590000}"/>
    <cellStyle name="Normal 3 2 2 2 13 10" xfId="22927" xr:uid="{00000000-0005-0000-0000-000092590000}"/>
    <cellStyle name="Normal 3 2 2 2 13 11" xfId="22928" xr:uid="{00000000-0005-0000-0000-000093590000}"/>
    <cellStyle name="Normal 3 2 2 2 13 2" xfId="22929" xr:uid="{00000000-0005-0000-0000-000094590000}"/>
    <cellStyle name="Normal 3 2 2 2 13 2 2" xfId="22930" xr:uid="{00000000-0005-0000-0000-000095590000}"/>
    <cellStyle name="Normal 3 2 2 2 13 2 3" xfId="22931" xr:uid="{00000000-0005-0000-0000-000096590000}"/>
    <cellStyle name="Normal 3 2 2 2 13 2 4" xfId="22932" xr:uid="{00000000-0005-0000-0000-000097590000}"/>
    <cellStyle name="Normal 3 2 2 2 13 2 5" xfId="22933" xr:uid="{00000000-0005-0000-0000-000098590000}"/>
    <cellStyle name="Normal 3 2 2 2 13 2 6" xfId="22934" xr:uid="{00000000-0005-0000-0000-000099590000}"/>
    <cellStyle name="Normal 3 2 2 2 13 3" xfId="22935" xr:uid="{00000000-0005-0000-0000-00009A590000}"/>
    <cellStyle name="Normal 3 2 2 2 13 3 2" xfId="22936" xr:uid="{00000000-0005-0000-0000-00009B590000}"/>
    <cellStyle name="Normal 3 2 2 2 13 3 3" xfId="22937" xr:uid="{00000000-0005-0000-0000-00009C590000}"/>
    <cellStyle name="Normal 3 2 2 2 13 3 4" xfId="22938" xr:uid="{00000000-0005-0000-0000-00009D590000}"/>
    <cellStyle name="Normal 3 2 2 2 13 3 5" xfId="22939" xr:uid="{00000000-0005-0000-0000-00009E590000}"/>
    <cellStyle name="Normal 3 2 2 2 13 3 6" xfId="22940" xr:uid="{00000000-0005-0000-0000-00009F590000}"/>
    <cellStyle name="Normal 3 2 2 2 13 4" xfId="22941" xr:uid="{00000000-0005-0000-0000-0000A0590000}"/>
    <cellStyle name="Normal 3 2 2 2 13 4 2" xfId="22942" xr:uid="{00000000-0005-0000-0000-0000A1590000}"/>
    <cellStyle name="Normal 3 2 2 2 13 4 3" xfId="22943" xr:uid="{00000000-0005-0000-0000-0000A2590000}"/>
    <cellStyle name="Normal 3 2 2 2 13 4 4" xfId="22944" xr:uid="{00000000-0005-0000-0000-0000A3590000}"/>
    <cellStyle name="Normal 3 2 2 2 13 4 5" xfId="22945" xr:uid="{00000000-0005-0000-0000-0000A4590000}"/>
    <cellStyle name="Normal 3 2 2 2 13 4 6" xfId="22946" xr:uid="{00000000-0005-0000-0000-0000A5590000}"/>
    <cellStyle name="Normal 3 2 2 2 13 5" xfId="22947" xr:uid="{00000000-0005-0000-0000-0000A6590000}"/>
    <cellStyle name="Normal 3 2 2 2 13 5 2" xfId="22948" xr:uid="{00000000-0005-0000-0000-0000A7590000}"/>
    <cellStyle name="Normal 3 2 2 2 13 5 3" xfId="22949" xr:uid="{00000000-0005-0000-0000-0000A8590000}"/>
    <cellStyle name="Normal 3 2 2 2 13 5 4" xfId="22950" xr:uid="{00000000-0005-0000-0000-0000A9590000}"/>
    <cellStyle name="Normal 3 2 2 2 13 5 5" xfId="22951" xr:uid="{00000000-0005-0000-0000-0000AA590000}"/>
    <cellStyle name="Normal 3 2 2 2 13 5 6" xfId="22952" xr:uid="{00000000-0005-0000-0000-0000AB590000}"/>
    <cellStyle name="Normal 3 2 2 2 13 6" xfId="22953" xr:uid="{00000000-0005-0000-0000-0000AC590000}"/>
    <cellStyle name="Normal 3 2 2 2 13 6 2" xfId="22954" xr:uid="{00000000-0005-0000-0000-0000AD590000}"/>
    <cellStyle name="Normal 3 2 2 2 13 6 3" xfId="22955" xr:uid="{00000000-0005-0000-0000-0000AE590000}"/>
    <cellStyle name="Normal 3 2 2 2 13 6 4" xfId="22956" xr:uid="{00000000-0005-0000-0000-0000AF590000}"/>
    <cellStyle name="Normal 3 2 2 2 13 6 5" xfId="22957" xr:uid="{00000000-0005-0000-0000-0000B0590000}"/>
    <cellStyle name="Normal 3 2 2 2 13 6 6" xfId="22958" xr:uid="{00000000-0005-0000-0000-0000B1590000}"/>
    <cellStyle name="Normal 3 2 2 2 13 7" xfId="22959" xr:uid="{00000000-0005-0000-0000-0000B2590000}"/>
    <cellStyle name="Normal 3 2 2 2 13 8" xfId="22960" xr:uid="{00000000-0005-0000-0000-0000B3590000}"/>
    <cellStyle name="Normal 3 2 2 2 13 9" xfId="22961" xr:uid="{00000000-0005-0000-0000-0000B4590000}"/>
    <cellStyle name="Normal 3 2 2 2 14" xfId="22962" xr:uid="{00000000-0005-0000-0000-0000B5590000}"/>
    <cellStyle name="Normal 3 2 2 2 14 10" xfId="22963" xr:uid="{00000000-0005-0000-0000-0000B6590000}"/>
    <cellStyle name="Normal 3 2 2 2 14 11" xfId="22964" xr:uid="{00000000-0005-0000-0000-0000B7590000}"/>
    <cellStyle name="Normal 3 2 2 2 14 2" xfId="22965" xr:uid="{00000000-0005-0000-0000-0000B8590000}"/>
    <cellStyle name="Normal 3 2 2 2 14 2 2" xfId="22966" xr:uid="{00000000-0005-0000-0000-0000B9590000}"/>
    <cellStyle name="Normal 3 2 2 2 14 2 3" xfId="22967" xr:uid="{00000000-0005-0000-0000-0000BA590000}"/>
    <cellStyle name="Normal 3 2 2 2 14 2 4" xfId="22968" xr:uid="{00000000-0005-0000-0000-0000BB590000}"/>
    <cellStyle name="Normal 3 2 2 2 14 2 5" xfId="22969" xr:uid="{00000000-0005-0000-0000-0000BC590000}"/>
    <cellStyle name="Normal 3 2 2 2 14 2 6" xfId="22970" xr:uid="{00000000-0005-0000-0000-0000BD590000}"/>
    <cellStyle name="Normal 3 2 2 2 14 3" xfId="22971" xr:uid="{00000000-0005-0000-0000-0000BE590000}"/>
    <cellStyle name="Normal 3 2 2 2 14 3 2" xfId="22972" xr:uid="{00000000-0005-0000-0000-0000BF590000}"/>
    <cellStyle name="Normal 3 2 2 2 14 3 3" xfId="22973" xr:uid="{00000000-0005-0000-0000-0000C0590000}"/>
    <cellStyle name="Normal 3 2 2 2 14 3 4" xfId="22974" xr:uid="{00000000-0005-0000-0000-0000C1590000}"/>
    <cellStyle name="Normal 3 2 2 2 14 3 5" xfId="22975" xr:uid="{00000000-0005-0000-0000-0000C2590000}"/>
    <cellStyle name="Normal 3 2 2 2 14 3 6" xfId="22976" xr:uid="{00000000-0005-0000-0000-0000C3590000}"/>
    <cellStyle name="Normal 3 2 2 2 14 4" xfId="22977" xr:uid="{00000000-0005-0000-0000-0000C4590000}"/>
    <cellStyle name="Normal 3 2 2 2 14 4 2" xfId="22978" xr:uid="{00000000-0005-0000-0000-0000C5590000}"/>
    <cellStyle name="Normal 3 2 2 2 14 4 3" xfId="22979" xr:uid="{00000000-0005-0000-0000-0000C6590000}"/>
    <cellStyle name="Normal 3 2 2 2 14 4 4" xfId="22980" xr:uid="{00000000-0005-0000-0000-0000C7590000}"/>
    <cellStyle name="Normal 3 2 2 2 14 4 5" xfId="22981" xr:uid="{00000000-0005-0000-0000-0000C8590000}"/>
    <cellStyle name="Normal 3 2 2 2 14 4 6" xfId="22982" xr:uid="{00000000-0005-0000-0000-0000C9590000}"/>
    <cellStyle name="Normal 3 2 2 2 14 5" xfId="22983" xr:uid="{00000000-0005-0000-0000-0000CA590000}"/>
    <cellStyle name="Normal 3 2 2 2 14 5 2" xfId="22984" xr:uid="{00000000-0005-0000-0000-0000CB590000}"/>
    <cellStyle name="Normal 3 2 2 2 14 5 3" xfId="22985" xr:uid="{00000000-0005-0000-0000-0000CC590000}"/>
    <cellStyle name="Normal 3 2 2 2 14 5 4" xfId="22986" xr:uid="{00000000-0005-0000-0000-0000CD590000}"/>
    <cellStyle name="Normal 3 2 2 2 14 5 5" xfId="22987" xr:uid="{00000000-0005-0000-0000-0000CE590000}"/>
    <cellStyle name="Normal 3 2 2 2 14 5 6" xfId="22988" xr:uid="{00000000-0005-0000-0000-0000CF590000}"/>
    <cellStyle name="Normal 3 2 2 2 14 6" xfId="22989" xr:uid="{00000000-0005-0000-0000-0000D0590000}"/>
    <cellStyle name="Normal 3 2 2 2 14 6 2" xfId="22990" xr:uid="{00000000-0005-0000-0000-0000D1590000}"/>
    <cellStyle name="Normal 3 2 2 2 14 6 3" xfId="22991" xr:uid="{00000000-0005-0000-0000-0000D2590000}"/>
    <cellStyle name="Normal 3 2 2 2 14 6 4" xfId="22992" xr:uid="{00000000-0005-0000-0000-0000D3590000}"/>
    <cellStyle name="Normal 3 2 2 2 14 6 5" xfId="22993" xr:uid="{00000000-0005-0000-0000-0000D4590000}"/>
    <cellStyle name="Normal 3 2 2 2 14 6 6" xfId="22994" xr:uid="{00000000-0005-0000-0000-0000D5590000}"/>
    <cellStyle name="Normal 3 2 2 2 14 7" xfId="22995" xr:uid="{00000000-0005-0000-0000-0000D6590000}"/>
    <cellStyle name="Normal 3 2 2 2 14 8" xfId="22996" xr:uid="{00000000-0005-0000-0000-0000D7590000}"/>
    <cellStyle name="Normal 3 2 2 2 14 9" xfId="22997" xr:uid="{00000000-0005-0000-0000-0000D8590000}"/>
    <cellStyle name="Normal 3 2 2 2 15" xfId="22998" xr:uid="{00000000-0005-0000-0000-0000D9590000}"/>
    <cellStyle name="Normal 3 2 2 2 15 10" xfId="22999" xr:uid="{00000000-0005-0000-0000-0000DA590000}"/>
    <cellStyle name="Normal 3 2 2 2 15 11" xfId="23000" xr:uid="{00000000-0005-0000-0000-0000DB590000}"/>
    <cellStyle name="Normal 3 2 2 2 15 2" xfId="23001" xr:uid="{00000000-0005-0000-0000-0000DC590000}"/>
    <cellStyle name="Normal 3 2 2 2 15 2 2" xfId="23002" xr:uid="{00000000-0005-0000-0000-0000DD590000}"/>
    <cellStyle name="Normal 3 2 2 2 15 2 3" xfId="23003" xr:uid="{00000000-0005-0000-0000-0000DE590000}"/>
    <cellStyle name="Normal 3 2 2 2 15 2 4" xfId="23004" xr:uid="{00000000-0005-0000-0000-0000DF590000}"/>
    <cellStyle name="Normal 3 2 2 2 15 2 5" xfId="23005" xr:uid="{00000000-0005-0000-0000-0000E0590000}"/>
    <cellStyle name="Normal 3 2 2 2 15 2 6" xfId="23006" xr:uid="{00000000-0005-0000-0000-0000E1590000}"/>
    <cellStyle name="Normal 3 2 2 2 15 3" xfId="23007" xr:uid="{00000000-0005-0000-0000-0000E2590000}"/>
    <cellStyle name="Normal 3 2 2 2 15 3 2" xfId="23008" xr:uid="{00000000-0005-0000-0000-0000E3590000}"/>
    <cellStyle name="Normal 3 2 2 2 15 3 3" xfId="23009" xr:uid="{00000000-0005-0000-0000-0000E4590000}"/>
    <cellStyle name="Normal 3 2 2 2 15 3 4" xfId="23010" xr:uid="{00000000-0005-0000-0000-0000E5590000}"/>
    <cellStyle name="Normal 3 2 2 2 15 3 5" xfId="23011" xr:uid="{00000000-0005-0000-0000-0000E6590000}"/>
    <cellStyle name="Normal 3 2 2 2 15 3 6" xfId="23012" xr:uid="{00000000-0005-0000-0000-0000E7590000}"/>
    <cellStyle name="Normal 3 2 2 2 15 4" xfId="23013" xr:uid="{00000000-0005-0000-0000-0000E8590000}"/>
    <cellStyle name="Normal 3 2 2 2 15 4 2" xfId="23014" xr:uid="{00000000-0005-0000-0000-0000E9590000}"/>
    <cellStyle name="Normal 3 2 2 2 15 4 3" xfId="23015" xr:uid="{00000000-0005-0000-0000-0000EA590000}"/>
    <cellStyle name="Normal 3 2 2 2 15 4 4" xfId="23016" xr:uid="{00000000-0005-0000-0000-0000EB590000}"/>
    <cellStyle name="Normal 3 2 2 2 15 4 5" xfId="23017" xr:uid="{00000000-0005-0000-0000-0000EC590000}"/>
    <cellStyle name="Normal 3 2 2 2 15 4 6" xfId="23018" xr:uid="{00000000-0005-0000-0000-0000ED590000}"/>
    <cellStyle name="Normal 3 2 2 2 15 5" xfId="23019" xr:uid="{00000000-0005-0000-0000-0000EE590000}"/>
    <cellStyle name="Normal 3 2 2 2 15 5 2" xfId="23020" xr:uid="{00000000-0005-0000-0000-0000EF590000}"/>
    <cellStyle name="Normal 3 2 2 2 15 5 3" xfId="23021" xr:uid="{00000000-0005-0000-0000-0000F0590000}"/>
    <cellStyle name="Normal 3 2 2 2 15 5 4" xfId="23022" xr:uid="{00000000-0005-0000-0000-0000F1590000}"/>
    <cellStyle name="Normal 3 2 2 2 15 5 5" xfId="23023" xr:uid="{00000000-0005-0000-0000-0000F2590000}"/>
    <cellStyle name="Normal 3 2 2 2 15 5 6" xfId="23024" xr:uid="{00000000-0005-0000-0000-0000F3590000}"/>
    <cellStyle name="Normal 3 2 2 2 15 6" xfId="23025" xr:uid="{00000000-0005-0000-0000-0000F4590000}"/>
    <cellStyle name="Normal 3 2 2 2 15 6 2" xfId="23026" xr:uid="{00000000-0005-0000-0000-0000F5590000}"/>
    <cellStyle name="Normal 3 2 2 2 15 6 3" xfId="23027" xr:uid="{00000000-0005-0000-0000-0000F6590000}"/>
    <cellStyle name="Normal 3 2 2 2 15 6 4" xfId="23028" xr:uid="{00000000-0005-0000-0000-0000F7590000}"/>
    <cellStyle name="Normal 3 2 2 2 15 6 5" xfId="23029" xr:uid="{00000000-0005-0000-0000-0000F8590000}"/>
    <cellStyle name="Normal 3 2 2 2 15 6 6" xfId="23030" xr:uid="{00000000-0005-0000-0000-0000F9590000}"/>
    <cellStyle name="Normal 3 2 2 2 15 7" xfId="23031" xr:uid="{00000000-0005-0000-0000-0000FA590000}"/>
    <cellStyle name="Normal 3 2 2 2 15 8" xfId="23032" xr:uid="{00000000-0005-0000-0000-0000FB590000}"/>
    <cellStyle name="Normal 3 2 2 2 15 9" xfId="23033" xr:uid="{00000000-0005-0000-0000-0000FC590000}"/>
    <cellStyle name="Normal 3 2 2 2 16" xfId="23034" xr:uid="{00000000-0005-0000-0000-0000FD590000}"/>
    <cellStyle name="Normal 3 2 2 2 16 10" xfId="23035" xr:uid="{00000000-0005-0000-0000-0000FE590000}"/>
    <cellStyle name="Normal 3 2 2 2 16 11" xfId="23036" xr:uid="{00000000-0005-0000-0000-0000FF590000}"/>
    <cellStyle name="Normal 3 2 2 2 16 2" xfId="23037" xr:uid="{00000000-0005-0000-0000-0000005A0000}"/>
    <cellStyle name="Normal 3 2 2 2 16 2 2" xfId="23038" xr:uid="{00000000-0005-0000-0000-0000015A0000}"/>
    <cellStyle name="Normal 3 2 2 2 16 2 3" xfId="23039" xr:uid="{00000000-0005-0000-0000-0000025A0000}"/>
    <cellStyle name="Normal 3 2 2 2 16 2 4" xfId="23040" xr:uid="{00000000-0005-0000-0000-0000035A0000}"/>
    <cellStyle name="Normal 3 2 2 2 16 2 5" xfId="23041" xr:uid="{00000000-0005-0000-0000-0000045A0000}"/>
    <cellStyle name="Normal 3 2 2 2 16 2 6" xfId="23042" xr:uid="{00000000-0005-0000-0000-0000055A0000}"/>
    <cellStyle name="Normal 3 2 2 2 16 3" xfId="23043" xr:uid="{00000000-0005-0000-0000-0000065A0000}"/>
    <cellStyle name="Normal 3 2 2 2 16 3 2" xfId="23044" xr:uid="{00000000-0005-0000-0000-0000075A0000}"/>
    <cellStyle name="Normal 3 2 2 2 16 3 3" xfId="23045" xr:uid="{00000000-0005-0000-0000-0000085A0000}"/>
    <cellStyle name="Normal 3 2 2 2 16 3 4" xfId="23046" xr:uid="{00000000-0005-0000-0000-0000095A0000}"/>
    <cellStyle name="Normal 3 2 2 2 16 3 5" xfId="23047" xr:uid="{00000000-0005-0000-0000-00000A5A0000}"/>
    <cellStyle name="Normal 3 2 2 2 16 3 6" xfId="23048" xr:uid="{00000000-0005-0000-0000-00000B5A0000}"/>
    <cellStyle name="Normal 3 2 2 2 16 4" xfId="23049" xr:uid="{00000000-0005-0000-0000-00000C5A0000}"/>
    <cellStyle name="Normal 3 2 2 2 16 4 2" xfId="23050" xr:uid="{00000000-0005-0000-0000-00000D5A0000}"/>
    <cellStyle name="Normal 3 2 2 2 16 4 3" xfId="23051" xr:uid="{00000000-0005-0000-0000-00000E5A0000}"/>
    <cellStyle name="Normal 3 2 2 2 16 4 4" xfId="23052" xr:uid="{00000000-0005-0000-0000-00000F5A0000}"/>
    <cellStyle name="Normal 3 2 2 2 16 4 5" xfId="23053" xr:uid="{00000000-0005-0000-0000-0000105A0000}"/>
    <cellStyle name="Normal 3 2 2 2 16 4 6" xfId="23054" xr:uid="{00000000-0005-0000-0000-0000115A0000}"/>
    <cellStyle name="Normal 3 2 2 2 16 5" xfId="23055" xr:uid="{00000000-0005-0000-0000-0000125A0000}"/>
    <cellStyle name="Normal 3 2 2 2 16 5 2" xfId="23056" xr:uid="{00000000-0005-0000-0000-0000135A0000}"/>
    <cellStyle name="Normal 3 2 2 2 16 5 3" xfId="23057" xr:uid="{00000000-0005-0000-0000-0000145A0000}"/>
    <cellStyle name="Normal 3 2 2 2 16 5 4" xfId="23058" xr:uid="{00000000-0005-0000-0000-0000155A0000}"/>
    <cellStyle name="Normal 3 2 2 2 16 5 5" xfId="23059" xr:uid="{00000000-0005-0000-0000-0000165A0000}"/>
    <cellStyle name="Normal 3 2 2 2 16 5 6" xfId="23060" xr:uid="{00000000-0005-0000-0000-0000175A0000}"/>
    <cellStyle name="Normal 3 2 2 2 16 6" xfId="23061" xr:uid="{00000000-0005-0000-0000-0000185A0000}"/>
    <cellStyle name="Normal 3 2 2 2 16 6 2" xfId="23062" xr:uid="{00000000-0005-0000-0000-0000195A0000}"/>
    <cellStyle name="Normal 3 2 2 2 16 6 3" xfId="23063" xr:uid="{00000000-0005-0000-0000-00001A5A0000}"/>
    <cellStyle name="Normal 3 2 2 2 16 6 4" xfId="23064" xr:uid="{00000000-0005-0000-0000-00001B5A0000}"/>
    <cellStyle name="Normal 3 2 2 2 16 6 5" xfId="23065" xr:uid="{00000000-0005-0000-0000-00001C5A0000}"/>
    <cellStyle name="Normal 3 2 2 2 16 6 6" xfId="23066" xr:uid="{00000000-0005-0000-0000-00001D5A0000}"/>
    <cellStyle name="Normal 3 2 2 2 16 7" xfId="23067" xr:uid="{00000000-0005-0000-0000-00001E5A0000}"/>
    <cellStyle name="Normal 3 2 2 2 16 8" xfId="23068" xr:uid="{00000000-0005-0000-0000-00001F5A0000}"/>
    <cellStyle name="Normal 3 2 2 2 16 9" xfId="23069" xr:uid="{00000000-0005-0000-0000-0000205A0000}"/>
    <cellStyle name="Normal 3 2 2 2 17" xfId="23070" xr:uid="{00000000-0005-0000-0000-0000215A0000}"/>
    <cellStyle name="Normal 3 2 2 2 17 10" xfId="23071" xr:uid="{00000000-0005-0000-0000-0000225A0000}"/>
    <cellStyle name="Normal 3 2 2 2 17 11" xfId="23072" xr:uid="{00000000-0005-0000-0000-0000235A0000}"/>
    <cellStyle name="Normal 3 2 2 2 17 2" xfId="23073" xr:uid="{00000000-0005-0000-0000-0000245A0000}"/>
    <cellStyle name="Normal 3 2 2 2 17 2 2" xfId="23074" xr:uid="{00000000-0005-0000-0000-0000255A0000}"/>
    <cellStyle name="Normal 3 2 2 2 17 2 3" xfId="23075" xr:uid="{00000000-0005-0000-0000-0000265A0000}"/>
    <cellStyle name="Normal 3 2 2 2 17 2 4" xfId="23076" xr:uid="{00000000-0005-0000-0000-0000275A0000}"/>
    <cellStyle name="Normal 3 2 2 2 17 2 5" xfId="23077" xr:uid="{00000000-0005-0000-0000-0000285A0000}"/>
    <cellStyle name="Normal 3 2 2 2 17 2 6" xfId="23078" xr:uid="{00000000-0005-0000-0000-0000295A0000}"/>
    <cellStyle name="Normal 3 2 2 2 17 3" xfId="23079" xr:uid="{00000000-0005-0000-0000-00002A5A0000}"/>
    <cellStyle name="Normal 3 2 2 2 17 3 2" xfId="23080" xr:uid="{00000000-0005-0000-0000-00002B5A0000}"/>
    <cellStyle name="Normal 3 2 2 2 17 3 3" xfId="23081" xr:uid="{00000000-0005-0000-0000-00002C5A0000}"/>
    <cellStyle name="Normal 3 2 2 2 17 3 4" xfId="23082" xr:uid="{00000000-0005-0000-0000-00002D5A0000}"/>
    <cellStyle name="Normal 3 2 2 2 17 3 5" xfId="23083" xr:uid="{00000000-0005-0000-0000-00002E5A0000}"/>
    <cellStyle name="Normal 3 2 2 2 17 3 6" xfId="23084" xr:uid="{00000000-0005-0000-0000-00002F5A0000}"/>
    <cellStyle name="Normal 3 2 2 2 17 4" xfId="23085" xr:uid="{00000000-0005-0000-0000-0000305A0000}"/>
    <cellStyle name="Normal 3 2 2 2 17 4 2" xfId="23086" xr:uid="{00000000-0005-0000-0000-0000315A0000}"/>
    <cellStyle name="Normal 3 2 2 2 17 4 3" xfId="23087" xr:uid="{00000000-0005-0000-0000-0000325A0000}"/>
    <cellStyle name="Normal 3 2 2 2 17 4 4" xfId="23088" xr:uid="{00000000-0005-0000-0000-0000335A0000}"/>
    <cellStyle name="Normal 3 2 2 2 17 4 5" xfId="23089" xr:uid="{00000000-0005-0000-0000-0000345A0000}"/>
    <cellStyle name="Normal 3 2 2 2 17 4 6" xfId="23090" xr:uid="{00000000-0005-0000-0000-0000355A0000}"/>
    <cellStyle name="Normal 3 2 2 2 17 5" xfId="23091" xr:uid="{00000000-0005-0000-0000-0000365A0000}"/>
    <cellStyle name="Normal 3 2 2 2 17 5 2" xfId="23092" xr:uid="{00000000-0005-0000-0000-0000375A0000}"/>
    <cellStyle name="Normal 3 2 2 2 17 5 3" xfId="23093" xr:uid="{00000000-0005-0000-0000-0000385A0000}"/>
    <cellStyle name="Normal 3 2 2 2 17 5 4" xfId="23094" xr:uid="{00000000-0005-0000-0000-0000395A0000}"/>
    <cellStyle name="Normal 3 2 2 2 17 5 5" xfId="23095" xr:uid="{00000000-0005-0000-0000-00003A5A0000}"/>
    <cellStyle name="Normal 3 2 2 2 17 5 6" xfId="23096" xr:uid="{00000000-0005-0000-0000-00003B5A0000}"/>
    <cellStyle name="Normal 3 2 2 2 17 6" xfId="23097" xr:uid="{00000000-0005-0000-0000-00003C5A0000}"/>
    <cellStyle name="Normal 3 2 2 2 17 6 2" xfId="23098" xr:uid="{00000000-0005-0000-0000-00003D5A0000}"/>
    <cellStyle name="Normal 3 2 2 2 17 6 3" xfId="23099" xr:uid="{00000000-0005-0000-0000-00003E5A0000}"/>
    <cellStyle name="Normal 3 2 2 2 17 6 4" xfId="23100" xr:uid="{00000000-0005-0000-0000-00003F5A0000}"/>
    <cellStyle name="Normal 3 2 2 2 17 6 5" xfId="23101" xr:uid="{00000000-0005-0000-0000-0000405A0000}"/>
    <cellStyle name="Normal 3 2 2 2 17 6 6" xfId="23102" xr:uid="{00000000-0005-0000-0000-0000415A0000}"/>
    <cellStyle name="Normal 3 2 2 2 17 7" xfId="23103" xr:uid="{00000000-0005-0000-0000-0000425A0000}"/>
    <cellStyle name="Normal 3 2 2 2 17 8" xfId="23104" xr:uid="{00000000-0005-0000-0000-0000435A0000}"/>
    <cellStyle name="Normal 3 2 2 2 17 9" xfId="23105" xr:uid="{00000000-0005-0000-0000-0000445A0000}"/>
    <cellStyle name="Normal 3 2 2 2 18" xfId="23106" xr:uid="{00000000-0005-0000-0000-0000455A0000}"/>
    <cellStyle name="Normal 3 2 2 2 18 10" xfId="23107" xr:uid="{00000000-0005-0000-0000-0000465A0000}"/>
    <cellStyle name="Normal 3 2 2 2 18 11" xfId="23108" xr:uid="{00000000-0005-0000-0000-0000475A0000}"/>
    <cellStyle name="Normal 3 2 2 2 18 2" xfId="23109" xr:uid="{00000000-0005-0000-0000-0000485A0000}"/>
    <cellStyle name="Normal 3 2 2 2 18 2 2" xfId="23110" xr:uid="{00000000-0005-0000-0000-0000495A0000}"/>
    <cellStyle name="Normal 3 2 2 2 18 2 2 2" xfId="23111" xr:uid="{00000000-0005-0000-0000-00004A5A0000}"/>
    <cellStyle name="Normal 3 2 2 2 18 2 2 3" xfId="23112" xr:uid="{00000000-0005-0000-0000-00004B5A0000}"/>
    <cellStyle name="Normal 3 2 2 2 18 2 2 4" xfId="23113" xr:uid="{00000000-0005-0000-0000-00004C5A0000}"/>
    <cellStyle name="Normal 3 2 2 2 18 2 2 5" xfId="23114" xr:uid="{00000000-0005-0000-0000-00004D5A0000}"/>
    <cellStyle name="Normal 3 2 2 2 18 2 2 6" xfId="23115" xr:uid="{00000000-0005-0000-0000-00004E5A0000}"/>
    <cellStyle name="Normal 3 2 2 2 18 2 2 7" xfId="23116" xr:uid="{00000000-0005-0000-0000-00004F5A0000}"/>
    <cellStyle name="Normal 3 2 2 2 18 3" xfId="23117" xr:uid="{00000000-0005-0000-0000-0000505A0000}"/>
    <cellStyle name="Normal 3 2 2 2 18 4" xfId="23118" xr:uid="{00000000-0005-0000-0000-0000515A0000}"/>
    <cellStyle name="Normal 3 2 2 2 18 5" xfId="23119" xr:uid="{00000000-0005-0000-0000-0000525A0000}"/>
    <cellStyle name="Normal 3 2 2 2 18 6" xfId="23120" xr:uid="{00000000-0005-0000-0000-0000535A0000}"/>
    <cellStyle name="Normal 3 2 2 2 18 7" xfId="23121" xr:uid="{00000000-0005-0000-0000-0000545A0000}"/>
    <cellStyle name="Normal 3 2 2 2 18 8" xfId="23122" xr:uid="{00000000-0005-0000-0000-0000555A0000}"/>
    <cellStyle name="Normal 3 2 2 2 18 9" xfId="23123" xr:uid="{00000000-0005-0000-0000-0000565A0000}"/>
    <cellStyle name="Normal 3 2 2 2 19" xfId="23124" xr:uid="{00000000-0005-0000-0000-0000575A0000}"/>
    <cellStyle name="Normal 3 2 2 2 19 2" xfId="23125" xr:uid="{00000000-0005-0000-0000-0000585A0000}"/>
    <cellStyle name="Normal 3 2 2 2 19 2 2" xfId="23126" xr:uid="{00000000-0005-0000-0000-0000595A0000}"/>
    <cellStyle name="Normal 3 2 2 2 19 2 2 2" xfId="23127" xr:uid="{00000000-0005-0000-0000-00005A5A0000}"/>
    <cellStyle name="Normal 3 2 2 2 19 2 2 3" xfId="23128" xr:uid="{00000000-0005-0000-0000-00005B5A0000}"/>
    <cellStyle name="Normal 3 2 2 2 19 2 2 4" xfId="23129" xr:uid="{00000000-0005-0000-0000-00005C5A0000}"/>
    <cellStyle name="Normal 3 2 2 2 19 2 2 5" xfId="23130" xr:uid="{00000000-0005-0000-0000-00005D5A0000}"/>
    <cellStyle name="Normal 3 2 2 2 19 2 2 6" xfId="23131" xr:uid="{00000000-0005-0000-0000-00005E5A0000}"/>
    <cellStyle name="Normal 3 2 2 2 19 3" xfId="23132" xr:uid="{00000000-0005-0000-0000-00005F5A0000}"/>
    <cellStyle name="Normal 3 2 2 2 19 4" xfId="23133" xr:uid="{00000000-0005-0000-0000-0000605A0000}"/>
    <cellStyle name="Normal 3 2 2 2 19 5" xfId="23134" xr:uid="{00000000-0005-0000-0000-0000615A0000}"/>
    <cellStyle name="Normal 3 2 2 2 19 6" xfId="23135" xr:uid="{00000000-0005-0000-0000-0000625A0000}"/>
    <cellStyle name="Normal 3 2 2 2 19 7" xfId="23136" xr:uid="{00000000-0005-0000-0000-0000635A0000}"/>
    <cellStyle name="Normal 3 2 2 2 2" xfId="23137" xr:uid="{00000000-0005-0000-0000-0000645A0000}"/>
    <cellStyle name="Normal 3 2 2 2 2 10" xfId="23138" xr:uid="{00000000-0005-0000-0000-0000655A0000}"/>
    <cellStyle name="Normal 3 2 2 2 2 10 2" xfId="23139" xr:uid="{00000000-0005-0000-0000-0000665A0000}"/>
    <cellStyle name="Normal 3 2 2 2 2 10 2 2" xfId="23140" xr:uid="{00000000-0005-0000-0000-0000675A0000}"/>
    <cellStyle name="Normal 3 2 2 2 2 10 2 2 2" xfId="23141" xr:uid="{00000000-0005-0000-0000-0000685A0000}"/>
    <cellStyle name="Normal 3 2 2 2 2 10 2 2 2 2" xfId="23142" xr:uid="{00000000-0005-0000-0000-0000695A0000}"/>
    <cellStyle name="Normal 3 2 2 2 2 10 2 2 2 3" xfId="23143" xr:uid="{00000000-0005-0000-0000-00006A5A0000}"/>
    <cellStyle name="Normal 3 2 2 2 2 10 2 2 2 4" xfId="23144" xr:uid="{00000000-0005-0000-0000-00006B5A0000}"/>
    <cellStyle name="Normal 3 2 2 2 2 10 2 2 2 5" xfId="23145" xr:uid="{00000000-0005-0000-0000-00006C5A0000}"/>
    <cellStyle name="Normal 3 2 2 2 2 10 2 2 2 6" xfId="23146" xr:uid="{00000000-0005-0000-0000-00006D5A0000}"/>
    <cellStyle name="Normal 3 2 2 2 2 10 2 3" xfId="23147" xr:uid="{00000000-0005-0000-0000-00006E5A0000}"/>
    <cellStyle name="Normal 3 2 2 2 2 10 2 4" xfId="23148" xr:uid="{00000000-0005-0000-0000-00006F5A0000}"/>
    <cellStyle name="Normal 3 2 2 2 2 10 2 5" xfId="23149" xr:uid="{00000000-0005-0000-0000-0000705A0000}"/>
    <cellStyle name="Normal 3 2 2 2 2 10 2 6" xfId="23150" xr:uid="{00000000-0005-0000-0000-0000715A0000}"/>
    <cellStyle name="Normal 3 2 2 2 2 10 2 7" xfId="23151" xr:uid="{00000000-0005-0000-0000-0000725A0000}"/>
    <cellStyle name="Normal 3 2 2 2 2 10 3" xfId="23152" xr:uid="{00000000-0005-0000-0000-0000735A0000}"/>
    <cellStyle name="Normal 3 2 2 2 2 10 3 2" xfId="23153" xr:uid="{00000000-0005-0000-0000-0000745A0000}"/>
    <cellStyle name="Normal 3 2 2 2 2 10 3 3" xfId="23154" xr:uid="{00000000-0005-0000-0000-0000755A0000}"/>
    <cellStyle name="Normal 3 2 2 2 2 10 3 4" xfId="23155" xr:uid="{00000000-0005-0000-0000-0000765A0000}"/>
    <cellStyle name="Normal 3 2 2 2 2 10 3 5" xfId="23156" xr:uid="{00000000-0005-0000-0000-0000775A0000}"/>
    <cellStyle name="Normal 3 2 2 2 2 10 3 6" xfId="23157" xr:uid="{00000000-0005-0000-0000-0000785A0000}"/>
    <cellStyle name="Normal 3 2 2 2 2 10 4" xfId="23158" xr:uid="{00000000-0005-0000-0000-0000795A0000}"/>
    <cellStyle name="Normal 3 2 2 2 2 10 4 2" xfId="23159" xr:uid="{00000000-0005-0000-0000-00007A5A0000}"/>
    <cellStyle name="Normal 3 2 2 2 2 10 4 3" xfId="23160" xr:uid="{00000000-0005-0000-0000-00007B5A0000}"/>
    <cellStyle name="Normal 3 2 2 2 2 10 4 4" xfId="23161" xr:uid="{00000000-0005-0000-0000-00007C5A0000}"/>
    <cellStyle name="Normal 3 2 2 2 2 10 4 5" xfId="23162" xr:uid="{00000000-0005-0000-0000-00007D5A0000}"/>
    <cellStyle name="Normal 3 2 2 2 2 10 4 6" xfId="23163" xr:uid="{00000000-0005-0000-0000-00007E5A0000}"/>
    <cellStyle name="Normal 3 2 2 2 2 10 5" xfId="23164" xr:uid="{00000000-0005-0000-0000-00007F5A0000}"/>
    <cellStyle name="Normal 3 2 2 2 2 10 5 2" xfId="23165" xr:uid="{00000000-0005-0000-0000-0000805A0000}"/>
    <cellStyle name="Normal 3 2 2 2 2 10 5 3" xfId="23166" xr:uid="{00000000-0005-0000-0000-0000815A0000}"/>
    <cellStyle name="Normal 3 2 2 2 2 10 5 4" xfId="23167" xr:uid="{00000000-0005-0000-0000-0000825A0000}"/>
    <cellStyle name="Normal 3 2 2 2 2 10 5 5" xfId="23168" xr:uid="{00000000-0005-0000-0000-0000835A0000}"/>
    <cellStyle name="Normal 3 2 2 2 2 10 5 6" xfId="23169" xr:uid="{00000000-0005-0000-0000-0000845A0000}"/>
    <cellStyle name="Normal 3 2 2 2 2 10 6" xfId="23170" xr:uid="{00000000-0005-0000-0000-0000855A0000}"/>
    <cellStyle name="Normal 3 2 2 2 2 10 6 2" xfId="23171" xr:uid="{00000000-0005-0000-0000-0000865A0000}"/>
    <cellStyle name="Normal 3 2 2 2 2 10 6 3" xfId="23172" xr:uid="{00000000-0005-0000-0000-0000875A0000}"/>
    <cellStyle name="Normal 3 2 2 2 2 10 6 4" xfId="23173" xr:uid="{00000000-0005-0000-0000-0000885A0000}"/>
    <cellStyle name="Normal 3 2 2 2 2 10 6 5" xfId="23174" xr:uid="{00000000-0005-0000-0000-0000895A0000}"/>
    <cellStyle name="Normal 3 2 2 2 2 10 6 6" xfId="23175" xr:uid="{00000000-0005-0000-0000-00008A5A0000}"/>
    <cellStyle name="Normal 3 2 2 2 2 11" xfId="23176" xr:uid="{00000000-0005-0000-0000-00008B5A0000}"/>
    <cellStyle name="Normal 3 2 2 2 2 11 2" xfId="23177" xr:uid="{00000000-0005-0000-0000-00008C5A0000}"/>
    <cellStyle name="Normal 3 2 2 2 2 11 2 2" xfId="23178" xr:uid="{00000000-0005-0000-0000-00008D5A0000}"/>
    <cellStyle name="Normal 3 2 2 2 2 11 2 3" xfId="23179" xr:uid="{00000000-0005-0000-0000-00008E5A0000}"/>
    <cellStyle name="Normal 3 2 2 2 2 11 2 4" xfId="23180" xr:uid="{00000000-0005-0000-0000-00008F5A0000}"/>
    <cellStyle name="Normal 3 2 2 2 2 11 2 5" xfId="23181" xr:uid="{00000000-0005-0000-0000-0000905A0000}"/>
    <cellStyle name="Normal 3 2 2 2 2 11 2 6" xfId="23182" xr:uid="{00000000-0005-0000-0000-0000915A0000}"/>
    <cellStyle name="Normal 3 2 2 2 2 11 2 7" xfId="23183" xr:uid="{00000000-0005-0000-0000-0000925A0000}"/>
    <cellStyle name="Normal 3 2 2 2 2 12" xfId="23184" xr:uid="{00000000-0005-0000-0000-0000935A0000}"/>
    <cellStyle name="Normal 3 2 2 2 2 13" xfId="23185" xr:uid="{00000000-0005-0000-0000-0000945A0000}"/>
    <cellStyle name="Normal 3 2 2 2 2 14" xfId="23186" xr:uid="{00000000-0005-0000-0000-0000955A0000}"/>
    <cellStyle name="Normal 3 2 2 2 2 15" xfId="23187" xr:uid="{00000000-0005-0000-0000-0000965A0000}"/>
    <cellStyle name="Normal 3 2 2 2 2 16" xfId="23188" xr:uid="{00000000-0005-0000-0000-0000975A0000}"/>
    <cellStyle name="Normal 3 2 2 2 2 17" xfId="23189" xr:uid="{00000000-0005-0000-0000-0000985A0000}"/>
    <cellStyle name="Normal 3 2 2 2 2 18" xfId="23190" xr:uid="{00000000-0005-0000-0000-0000995A0000}"/>
    <cellStyle name="Normal 3 2 2 2 2 19" xfId="23191" xr:uid="{00000000-0005-0000-0000-00009A5A0000}"/>
    <cellStyle name="Normal 3 2 2 2 2 2" xfId="23192" xr:uid="{00000000-0005-0000-0000-00009B5A0000}"/>
    <cellStyle name="Normal 3 2 2 2 2 2 10" xfId="23193" xr:uid="{00000000-0005-0000-0000-00009C5A0000}"/>
    <cellStyle name="Normal 3 2 2 2 2 2 10 10" xfId="23194" xr:uid="{00000000-0005-0000-0000-00009D5A0000}"/>
    <cellStyle name="Normal 3 2 2 2 2 2 10 11" xfId="23195" xr:uid="{00000000-0005-0000-0000-00009E5A0000}"/>
    <cellStyle name="Normal 3 2 2 2 2 2 10 2" xfId="23196" xr:uid="{00000000-0005-0000-0000-00009F5A0000}"/>
    <cellStyle name="Normal 3 2 2 2 2 2 10 2 2" xfId="23197" xr:uid="{00000000-0005-0000-0000-0000A05A0000}"/>
    <cellStyle name="Normal 3 2 2 2 2 2 10 2 2 2" xfId="23198" xr:uid="{00000000-0005-0000-0000-0000A15A0000}"/>
    <cellStyle name="Normal 3 2 2 2 2 2 10 2 2 3" xfId="23199" xr:uid="{00000000-0005-0000-0000-0000A25A0000}"/>
    <cellStyle name="Normal 3 2 2 2 2 2 10 2 2 4" xfId="23200" xr:uid="{00000000-0005-0000-0000-0000A35A0000}"/>
    <cellStyle name="Normal 3 2 2 2 2 2 10 2 2 5" xfId="23201" xr:uid="{00000000-0005-0000-0000-0000A45A0000}"/>
    <cellStyle name="Normal 3 2 2 2 2 2 10 2 2 6" xfId="23202" xr:uid="{00000000-0005-0000-0000-0000A55A0000}"/>
    <cellStyle name="Normal 3 2 2 2 2 2 10 2 2 7" xfId="23203" xr:uid="{00000000-0005-0000-0000-0000A65A0000}"/>
    <cellStyle name="Normal 3 2 2 2 2 2 10 3" xfId="23204" xr:uid="{00000000-0005-0000-0000-0000A75A0000}"/>
    <cellStyle name="Normal 3 2 2 2 2 2 10 4" xfId="23205" xr:uid="{00000000-0005-0000-0000-0000A85A0000}"/>
    <cellStyle name="Normal 3 2 2 2 2 2 10 5" xfId="23206" xr:uid="{00000000-0005-0000-0000-0000A95A0000}"/>
    <cellStyle name="Normal 3 2 2 2 2 2 10 6" xfId="23207" xr:uid="{00000000-0005-0000-0000-0000AA5A0000}"/>
    <cellStyle name="Normal 3 2 2 2 2 2 10 7" xfId="23208" xr:uid="{00000000-0005-0000-0000-0000AB5A0000}"/>
    <cellStyle name="Normal 3 2 2 2 2 2 10 8" xfId="23209" xr:uid="{00000000-0005-0000-0000-0000AC5A0000}"/>
    <cellStyle name="Normal 3 2 2 2 2 2 10 9" xfId="23210" xr:uid="{00000000-0005-0000-0000-0000AD5A0000}"/>
    <cellStyle name="Normal 3 2 2 2 2 2 11" xfId="23211" xr:uid="{00000000-0005-0000-0000-0000AE5A0000}"/>
    <cellStyle name="Normal 3 2 2 2 2 2 11 2" xfId="23212" xr:uid="{00000000-0005-0000-0000-0000AF5A0000}"/>
    <cellStyle name="Normal 3 2 2 2 2 2 11 2 2" xfId="23213" xr:uid="{00000000-0005-0000-0000-0000B05A0000}"/>
    <cellStyle name="Normal 3 2 2 2 2 2 11 2 2 2" xfId="23214" xr:uid="{00000000-0005-0000-0000-0000B15A0000}"/>
    <cellStyle name="Normal 3 2 2 2 2 2 11 2 2 3" xfId="23215" xr:uid="{00000000-0005-0000-0000-0000B25A0000}"/>
    <cellStyle name="Normal 3 2 2 2 2 2 11 2 2 4" xfId="23216" xr:uid="{00000000-0005-0000-0000-0000B35A0000}"/>
    <cellStyle name="Normal 3 2 2 2 2 2 11 2 2 5" xfId="23217" xr:uid="{00000000-0005-0000-0000-0000B45A0000}"/>
    <cellStyle name="Normal 3 2 2 2 2 2 11 2 2 6" xfId="23218" xr:uid="{00000000-0005-0000-0000-0000B55A0000}"/>
    <cellStyle name="Normal 3 2 2 2 2 2 11 3" xfId="23219" xr:uid="{00000000-0005-0000-0000-0000B65A0000}"/>
    <cellStyle name="Normal 3 2 2 2 2 2 11 4" xfId="23220" xr:uid="{00000000-0005-0000-0000-0000B75A0000}"/>
    <cellStyle name="Normal 3 2 2 2 2 2 11 5" xfId="23221" xr:uid="{00000000-0005-0000-0000-0000B85A0000}"/>
    <cellStyle name="Normal 3 2 2 2 2 2 11 6" xfId="23222" xr:uid="{00000000-0005-0000-0000-0000B95A0000}"/>
    <cellStyle name="Normal 3 2 2 2 2 2 11 7" xfId="23223" xr:uid="{00000000-0005-0000-0000-0000BA5A0000}"/>
    <cellStyle name="Normal 3 2 2 2 2 2 12" xfId="23224" xr:uid="{00000000-0005-0000-0000-0000BB5A0000}"/>
    <cellStyle name="Normal 3 2 2 2 2 2 12 2" xfId="23225" xr:uid="{00000000-0005-0000-0000-0000BC5A0000}"/>
    <cellStyle name="Normal 3 2 2 2 2 2 12 3" xfId="23226" xr:uid="{00000000-0005-0000-0000-0000BD5A0000}"/>
    <cellStyle name="Normal 3 2 2 2 2 2 12 4" xfId="23227" xr:uid="{00000000-0005-0000-0000-0000BE5A0000}"/>
    <cellStyle name="Normal 3 2 2 2 2 2 12 5" xfId="23228" xr:uid="{00000000-0005-0000-0000-0000BF5A0000}"/>
    <cellStyle name="Normal 3 2 2 2 2 2 12 6" xfId="23229" xr:uid="{00000000-0005-0000-0000-0000C05A0000}"/>
    <cellStyle name="Normal 3 2 2 2 2 2 13" xfId="23230" xr:uid="{00000000-0005-0000-0000-0000C15A0000}"/>
    <cellStyle name="Normal 3 2 2 2 2 2 13 2" xfId="23231" xr:uid="{00000000-0005-0000-0000-0000C25A0000}"/>
    <cellStyle name="Normal 3 2 2 2 2 2 13 3" xfId="23232" xr:uid="{00000000-0005-0000-0000-0000C35A0000}"/>
    <cellStyle name="Normal 3 2 2 2 2 2 13 4" xfId="23233" xr:uid="{00000000-0005-0000-0000-0000C45A0000}"/>
    <cellStyle name="Normal 3 2 2 2 2 2 13 5" xfId="23234" xr:uid="{00000000-0005-0000-0000-0000C55A0000}"/>
    <cellStyle name="Normal 3 2 2 2 2 2 13 6" xfId="23235" xr:uid="{00000000-0005-0000-0000-0000C65A0000}"/>
    <cellStyle name="Normal 3 2 2 2 2 2 14" xfId="23236" xr:uid="{00000000-0005-0000-0000-0000C75A0000}"/>
    <cellStyle name="Normal 3 2 2 2 2 2 14 2" xfId="23237" xr:uid="{00000000-0005-0000-0000-0000C85A0000}"/>
    <cellStyle name="Normal 3 2 2 2 2 2 14 3" xfId="23238" xr:uid="{00000000-0005-0000-0000-0000C95A0000}"/>
    <cellStyle name="Normal 3 2 2 2 2 2 14 4" xfId="23239" xr:uid="{00000000-0005-0000-0000-0000CA5A0000}"/>
    <cellStyle name="Normal 3 2 2 2 2 2 14 5" xfId="23240" xr:uid="{00000000-0005-0000-0000-0000CB5A0000}"/>
    <cellStyle name="Normal 3 2 2 2 2 2 14 6" xfId="23241" xr:uid="{00000000-0005-0000-0000-0000CC5A0000}"/>
    <cellStyle name="Normal 3 2 2 2 2 2 15" xfId="23242" xr:uid="{00000000-0005-0000-0000-0000CD5A0000}"/>
    <cellStyle name="Normal 3 2 2 2 2 2 16" xfId="23243" xr:uid="{00000000-0005-0000-0000-0000CE5A0000}"/>
    <cellStyle name="Normal 3 2 2 2 2 2 17" xfId="23244" xr:uid="{00000000-0005-0000-0000-0000CF5A0000}"/>
    <cellStyle name="Normal 3 2 2 2 2 2 18" xfId="23245" xr:uid="{00000000-0005-0000-0000-0000D05A0000}"/>
    <cellStyle name="Normal 3 2 2 2 2 2 19" xfId="23246" xr:uid="{00000000-0005-0000-0000-0000D15A0000}"/>
    <cellStyle name="Normal 3 2 2 2 2 2 2" xfId="23247" xr:uid="{00000000-0005-0000-0000-0000D25A0000}"/>
    <cellStyle name="Normal 3 2 2 2 2 2 2 10" xfId="23248" xr:uid="{00000000-0005-0000-0000-0000D35A0000}"/>
    <cellStyle name="Normal 3 2 2 2 2 2 2 11" xfId="23249" xr:uid="{00000000-0005-0000-0000-0000D45A0000}"/>
    <cellStyle name="Normal 3 2 2 2 2 2 2 12" xfId="23250" xr:uid="{00000000-0005-0000-0000-0000D55A0000}"/>
    <cellStyle name="Normal 3 2 2 2 2 2 2 13" xfId="23251" xr:uid="{00000000-0005-0000-0000-0000D65A0000}"/>
    <cellStyle name="Normal 3 2 2 2 2 2 2 13 10" xfId="23252" xr:uid="{00000000-0005-0000-0000-0000D75A0000}"/>
    <cellStyle name="Normal 3 2 2 2 2 2 2 13 11" xfId="23253" xr:uid="{00000000-0005-0000-0000-0000D85A0000}"/>
    <cellStyle name="Normal 3 2 2 2 2 2 2 13 11 10" xfId="23254" xr:uid="{00000000-0005-0000-0000-0000D95A0000}"/>
    <cellStyle name="Normal 3 2 2 2 2 2 2 13 11 11" xfId="23255" xr:uid="{00000000-0005-0000-0000-0000DA5A0000}"/>
    <cellStyle name="Normal 3 2 2 2 2 2 2 13 11 11 2" xfId="23256" xr:uid="{00000000-0005-0000-0000-0000DB5A0000}"/>
    <cellStyle name="Normal 3 2 2 2 2 2 2 13 11 11 3" xfId="23257" xr:uid="{00000000-0005-0000-0000-0000DC5A0000}"/>
    <cellStyle name="Normal 3 2 2 2 2 2 2 13 11 11 4" xfId="23258" xr:uid="{00000000-0005-0000-0000-0000DD5A0000}"/>
    <cellStyle name="Normal 3 2 2 2 2 2 2 13 11 12" xfId="23259" xr:uid="{00000000-0005-0000-0000-0000DE5A0000}"/>
    <cellStyle name="Normal 3 2 2 2 2 2 2 13 11 13" xfId="23260" xr:uid="{00000000-0005-0000-0000-0000DF5A0000}"/>
    <cellStyle name="Normal 3 2 2 2 2 2 2 13 11 14" xfId="23261" xr:uid="{00000000-0005-0000-0000-0000E05A0000}"/>
    <cellStyle name="Normal 3 2 2 2 2 2 2 13 11 2" xfId="23262" xr:uid="{00000000-0005-0000-0000-0000E15A0000}"/>
    <cellStyle name="Normal 3 2 2 2 2 2 2 13 11 2 10" xfId="23263" xr:uid="{00000000-0005-0000-0000-0000E25A0000}"/>
    <cellStyle name="Normal 3 2 2 2 2 2 2 13 11 2 11" xfId="23264" xr:uid="{00000000-0005-0000-0000-0000E35A0000}"/>
    <cellStyle name="Normal 3 2 2 2 2 2 2 13 11 2 2" xfId="23265" xr:uid="{00000000-0005-0000-0000-0000E45A0000}"/>
    <cellStyle name="Normal 3 2 2 2 2 2 2 13 11 2 2 10" xfId="23266" xr:uid="{00000000-0005-0000-0000-0000E55A0000}"/>
    <cellStyle name="Normal 3 2 2 2 2 2 2 13 11 2 2 11" xfId="23267" xr:uid="{00000000-0005-0000-0000-0000E65A0000}"/>
    <cellStyle name="Normal 3 2 2 2 2 2 2 13 11 2 2 2" xfId="23268" xr:uid="{00000000-0005-0000-0000-0000E75A0000}"/>
    <cellStyle name="Normal 3 2 2 2 2 2 2 13 11 2 2 2 2" xfId="23269" xr:uid="{00000000-0005-0000-0000-0000E85A0000}"/>
    <cellStyle name="Normal 3 2 2 2 2 2 2 13 11 2 2 2 2 2" xfId="23270" xr:uid="{00000000-0005-0000-0000-0000E95A0000}"/>
    <cellStyle name="Normal 3 2 2 2 2 2 2 13 11 2 2 2 2 3" xfId="23271" xr:uid="{00000000-0005-0000-0000-0000EA5A0000}"/>
    <cellStyle name="Normal 3 2 2 2 2 2 2 13 11 2 2 2 2 4" xfId="23272" xr:uid="{00000000-0005-0000-0000-0000EB5A0000}"/>
    <cellStyle name="Normal 3 2 2 2 2 2 2 13 11 2 2 2 3" xfId="23273" xr:uid="{00000000-0005-0000-0000-0000EC5A0000}"/>
    <cellStyle name="Normal 3 2 2 2 2 2 2 13 11 2 2 2 4" xfId="23274" xr:uid="{00000000-0005-0000-0000-0000ED5A0000}"/>
    <cellStyle name="Normal 3 2 2 2 2 2 2 13 11 2 2 2 5" xfId="23275" xr:uid="{00000000-0005-0000-0000-0000EE5A0000}"/>
    <cellStyle name="Normal 3 2 2 2 2 2 2 13 11 2 2 2 6" xfId="23276" xr:uid="{00000000-0005-0000-0000-0000EF5A0000}"/>
    <cellStyle name="Normal 3 2 2 2 2 2 2 13 11 2 2 3" xfId="23277" xr:uid="{00000000-0005-0000-0000-0000F05A0000}"/>
    <cellStyle name="Normal 3 2 2 2 2 2 2 13 11 2 2 4" xfId="23278" xr:uid="{00000000-0005-0000-0000-0000F15A0000}"/>
    <cellStyle name="Normal 3 2 2 2 2 2 2 13 11 2 2 5" xfId="23279" xr:uid="{00000000-0005-0000-0000-0000F25A0000}"/>
    <cellStyle name="Normal 3 2 2 2 2 2 2 13 11 2 2 6" xfId="23280" xr:uid="{00000000-0005-0000-0000-0000F35A0000}"/>
    <cellStyle name="Normal 3 2 2 2 2 2 2 13 11 2 2 7" xfId="23281" xr:uid="{00000000-0005-0000-0000-0000F45A0000}"/>
    <cellStyle name="Normal 3 2 2 2 2 2 2 13 11 2 2 8" xfId="23282" xr:uid="{00000000-0005-0000-0000-0000F55A0000}"/>
    <cellStyle name="Normal 3 2 2 2 2 2 2 13 11 2 2 8 2" xfId="23283" xr:uid="{00000000-0005-0000-0000-0000F65A0000}"/>
    <cellStyle name="Normal 3 2 2 2 2 2 2 13 11 2 2 8 3" xfId="23284" xr:uid="{00000000-0005-0000-0000-0000F75A0000}"/>
    <cellStyle name="Normal 3 2 2 2 2 2 2 13 11 2 2 8 4" xfId="23285" xr:uid="{00000000-0005-0000-0000-0000F85A0000}"/>
    <cellStyle name="Normal 3 2 2 2 2 2 2 13 11 2 2 9" xfId="23286" xr:uid="{00000000-0005-0000-0000-0000F95A0000}"/>
    <cellStyle name="Normal 3 2 2 2 2 2 2 13 11 2 3" xfId="23287" xr:uid="{00000000-0005-0000-0000-0000FA5A0000}"/>
    <cellStyle name="Normal 3 2 2 2 2 2 2 13 11 2 3 2" xfId="23288" xr:uid="{00000000-0005-0000-0000-0000FB5A0000}"/>
    <cellStyle name="Normal 3 2 2 2 2 2 2 13 11 2 3 2 2" xfId="23289" xr:uid="{00000000-0005-0000-0000-0000FC5A0000}"/>
    <cellStyle name="Normal 3 2 2 2 2 2 2 13 11 2 3 2 3" xfId="23290" xr:uid="{00000000-0005-0000-0000-0000FD5A0000}"/>
    <cellStyle name="Normal 3 2 2 2 2 2 2 13 11 2 3 2 4" xfId="23291" xr:uid="{00000000-0005-0000-0000-0000FE5A0000}"/>
    <cellStyle name="Normal 3 2 2 2 2 2 2 13 11 2 3 3" xfId="23292" xr:uid="{00000000-0005-0000-0000-0000FF5A0000}"/>
    <cellStyle name="Normal 3 2 2 2 2 2 2 13 11 2 3 4" xfId="23293" xr:uid="{00000000-0005-0000-0000-0000005B0000}"/>
    <cellStyle name="Normal 3 2 2 2 2 2 2 13 11 2 3 5" xfId="23294" xr:uid="{00000000-0005-0000-0000-0000015B0000}"/>
    <cellStyle name="Normal 3 2 2 2 2 2 2 13 11 2 3 6" xfId="23295" xr:uid="{00000000-0005-0000-0000-0000025B0000}"/>
    <cellStyle name="Normal 3 2 2 2 2 2 2 13 11 2 4" xfId="23296" xr:uid="{00000000-0005-0000-0000-0000035B0000}"/>
    <cellStyle name="Normal 3 2 2 2 2 2 2 13 11 2 5" xfId="23297" xr:uid="{00000000-0005-0000-0000-0000045B0000}"/>
    <cellStyle name="Normal 3 2 2 2 2 2 2 13 11 2 6" xfId="23298" xr:uid="{00000000-0005-0000-0000-0000055B0000}"/>
    <cellStyle name="Normal 3 2 2 2 2 2 2 13 11 2 7" xfId="23299" xr:uid="{00000000-0005-0000-0000-0000065B0000}"/>
    <cellStyle name="Normal 3 2 2 2 2 2 2 13 11 2 8" xfId="23300" xr:uid="{00000000-0005-0000-0000-0000075B0000}"/>
    <cellStyle name="Normal 3 2 2 2 2 2 2 13 11 2 8 2" xfId="23301" xr:uid="{00000000-0005-0000-0000-0000085B0000}"/>
    <cellStyle name="Normal 3 2 2 2 2 2 2 13 11 2 8 3" xfId="23302" xr:uid="{00000000-0005-0000-0000-0000095B0000}"/>
    <cellStyle name="Normal 3 2 2 2 2 2 2 13 11 2 8 4" xfId="23303" xr:uid="{00000000-0005-0000-0000-00000A5B0000}"/>
    <cellStyle name="Normal 3 2 2 2 2 2 2 13 11 2 9" xfId="23304" xr:uid="{00000000-0005-0000-0000-00000B5B0000}"/>
    <cellStyle name="Normal 3 2 2 2 2 2 2 13 11 3" xfId="23305" xr:uid="{00000000-0005-0000-0000-00000C5B0000}"/>
    <cellStyle name="Normal 3 2 2 2 2 2 2 13 11 4" xfId="23306" xr:uid="{00000000-0005-0000-0000-00000D5B0000}"/>
    <cellStyle name="Normal 3 2 2 2 2 2 2 13 11 5" xfId="23307" xr:uid="{00000000-0005-0000-0000-00000E5B0000}"/>
    <cellStyle name="Normal 3 2 2 2 2 2 2 13 11 5 2" xfId="23308" xr:uid="{00000000-0005-0000-0000-00000F5B0000}"/>
    <cellStyle name="Normal 3 2 2 2 2 2 2 13 11 5 2 2" xfId="23309" xr:uid="{00000000-0005-0000-0000-0000105B0000}"/>
    <cellStyle name="Normal 3 2 2 2 2 2 2 13 11 5 2 3" xfId="23310" xr:uid="{00000000-0005-0000-0000-0000115B0000}"/>
    <cellStyle name="Normal 3 2 2 2 2 2 2 13 11 5 2 4" xfId="23311" xr:uid="{00000000-0005-0000-0000-0000125B0000}"/>
    <cellStyle name="Normal 3 2 2 2 2 2 2 13 11 5 3" xfId="23312" xr:uid="{00000000-0005-0000-0000-0000135B0000}"/>
    <cellStyle name="Normal 3 2 2 2 2 2 2 13 11 5 4" xfId="23313" xr:uid="{00000000-0005-0000-0000-0000145B0000}"/>
    <cellStyle name="Normal 3 2 2 2 2 2 2 13 11 5 5" xfId="23314" xr:uid="{00000000-0005-0000-0000-0000155B0000}"/>
    <cellStyle name="Normal 3 2 2 2 2 2 2 13 11 5 6" xfId="23315" xr:uid="{00000000-0005-0000-0000-0000165B0000}"/>
    <cellStyle name="Normal 3 2 2 2 2 2 2 13 11 6" xfId="23316" xr:uid="{00000000-0005-0000-0000-0000175B0000}"/>
    <cellStyle name="Normal 3 2 2 2 2 2 2 13 11 7" xfId="23317" xr:uid="{00000000-0005-0000-0000-0000185B0000}"/>
    <cellStyle name="Normal 3 2 2 2 2 2 2 13 11 8" xfId="23318" xr:uid="{00000000-0005-0000-0000-0000195B0000}"/>
    <cellStyle name="Normal 3 2 2 2 2 2 2 13 11 9" xfId="23319" xr:uid="{00000000-0005-0000-0000-00001A5B0000}"/>
    <cellStyle name="Normal 3 2 2 2 2 2 2 13 12" xfId="23320" xr:uid="{00000000-0005-0000-0000-00001B5B0000}"/>
    <cellStyle name="Normal 3 2 2 2 2 2 2 13 13" xfId="23321" xr:uid="{00000000-0005-0000-0000-00001C5B0000}"/>
    <cellStyle name="Normal 3 2 2 2 2 2 2 13 13 10" xfId="23322" xr:uid="{00000000-0005-0000-0000-00001D5B0000}"/>
    <cellStyle name="Normal 3 2 2 2 2 2 2 13 13 11" xfId="23323" xr:uid="{00000000-0005-0000-0000-00001E5B0000}"/>
    <cellStyle name="Normal 3 2 2 2 2 2 2 13 13 2" xfId="23324" xr:uid="{00000000-0005-0000-0000-00001F5B0000}"/>
    <cellStyle name="Normal 3 2 2 2 2 2 2 13 13 2 10" xfId="23325" xr:uid="{00000000-0005-0000-0000-0000205B0000}"/>
    <cellStyle name="Normal 3 2 2 2 2 2 2 13 13 2 11" xfId="23326" xr:uid="{00000000-0005-0000-0000-0000215B0000}"/>
    <cellStyle name="Normal 3 2 2 2 2 2 2 13 13 2 2" xfId="23327" xr:uid="{00000000-0005-0000-0000-0000225B0000}"/>
    <cellStyle name="Normal 3 2 2 2 2 2 2 13 13 2 2 2" xfId="23328" xr:uid="{00000000-0005-0000-0000-0000235B0000}"/>
    <cellStyle name="Normal 3 2 2 2 2 2 2 13 13 2 2 2 2" xfId="23329" xr:uid="{00000000-0005-0000-0000-0000245B0000}"/>
    <cellStyle name="Normal 3 2 2 2 2 2 2 13 13 2 2 2 3" xfId="23330" xr:uid="{00000000-0005-0000-0000-0000255B0000}"/>
    <cellStyle name="Normal 3 2 2 2 2 2 2 13 13 2 2 2 4" xfId="23331" xr:uid="{00000000-0005-0000-0000-0000265B0000}"/>
    <cellStyle name="Normal 3 2 2 2 2 2 2 13 13 2 2 3" xfId="23332" xr:uid="{00000000-0005-0000-0000-0000275B0000}"/>
    <cellStyle name="Normal 3 2 2 2 2 2 2 13 13 2 2 4" xfId="23333" xr:uid="{00000000-0005-0000-0000-0000285B0000}"/>
    <cellStyle name="Normal 3 2 2 2 2 2 2 13 13 2 2 5" xfId="23334" xr:uid="{00000000-0005-0000-0000-0000295B0000}"/>
    <cellStyle name="Normal 3 2 2 2 2 2 2 13 13 2 2 6" xfId="23335" xr:uid="{00000000-0005-0000-0000-00002A5B0000}"/>
    <cellStyle name="Normal 3 2 2 2 2 2 2 13 13 2 3" xfId="23336" xr:uid="{00000000-0005-0000-0000-00002B5B0000}"/>
    <cellStyle name="Normal 3 2 2 2 2 2 2 13 13 2 4" xfId="23337" xr:uid="{00000000-0005-0000-0000-00002C5B0000}"/>
    <cellStyle name="Normal 3 2 2 2 2 2 2 13 13 2 5" xfId="23338" xr:uid="{00000000-0005-0000-0000-00002D5B0000}"/>
    <cellStyle name="Normal 3 2 2 2 2 2 2 13 13 2 6" xfId="23339" xr:uid="{00000000-0005-0000-0000-00002E5B0000}"/>
    <cellStyle name="Normal 3 2 2 2 2 2 2 13 13 2 7" xfId="23340" xr:uid="{00000000-0005-0000-0000-00002F5B0000}"/>
    <cellStyle name="Normal 3 2 2 2 2 2 2 13 13 2 8" xfId="23341" xr:uid="{00000000-0005-0000-0000-0000305B0000}"/>
    <cellStyle name="Normal 3 2 2 2 2 2 2 13 13 2 8 2" xfId="23342" xr:uid="{00000000-0005-0000-0000-0000315B0000}"/>
    <cellStyle name="Normal 3 2 2 2 2 2 2 13 13 2 8 3" xfId="23343" xr:uid="{00000000-0005-0000-0000-0000325B0000}"/>
    <cellStyle name="Normal 3 2 2 2 2 2 2 13 13 2 8 4" xfId="23344" xr:uid="{00000000-0005-0000-0000-0000335B0000}"/>
    <cellStyle name="Normal 3 2 2 2 2 2 2 13 13 2 9" xfId="23345" xr:uid="{00000000-0005-0000-0000-0000345B0000}"/>
    <cellStyle name="Normal 3 2 2 2 2 2 2 13 13 3" xfId="23346" xr:uid="{00000000-0005-0000-0000-0000355B0000}"/>
    <cellStyle name="Normal 3 2 2 2 2 2 2 13 13 3 2" xfId="23347" xr:uid="{00000000-0005-0000-0000-0000365B0000}"/>
    <cellStyle name="Normal 3 2 2 2 2 2 2 13 13 3 2 2" xfId="23348" xr:uid="{00000000-0005-0000-0000-0000375B0000}"/>
    <cellStyle name="Normal 3 2 2 2 2 2 2 13 13 3 2 3" xfId="23349" xr:uid="{00000000-0005-0000-0000-0000385B0000}"/>
    <cellStyle name="Normal 3 2 2 2 2 2 2 13 13 3 2 4" xfId="23350" xr:uid="{00000000-0005-0000-0000-0000395B0000}"/>
    <cellStyle name="Normal 3 2 2 2 2 2 2 13 13 3 3" xfId="23351" xr:uid="{00000000-0005-0000-0000-00003A5B0000}"/>
    <cellStyle name="Normal 3 2 2 2 2 2 2 13 13 3 4" xfId="23352" xr:uid="{00000000-0005-0000-0000-00003B5B0000}"/>
    <cellStyle name="Normal 3 2 2 2 2 2 2 13 13 3 5" xfId="23353" xr:uid="{00000000-0005-0000-0000-00003C5B0000}"/>
    <cellStyle name="Normal 3 2 2 2 2 2 2 13 13 3 6" xfId="23354" xr:uid="{00000000-0005-0000-0000-00003D5B0000}"/>
    <cellStyle name="Normal 3 2 2 2 2 2 2 13 13 4" xfId="23355" xr:uid="{00000000-0005-0000-0000-00003E5B0000}"/>
    <cellStyle name="Normal 3 2 2 2 2 2 2 13 13 5" xfId="23356" xr:uid="{00000000-0005-0000-0000-00003F5B0000}"/>
    <cellStyle name="Normal 3 2 2 2 2 2 2 13 13 6" xfId="23357" xr:uid="{00000000-0005-0000-0000-0000405B0000}"/>
    <cellStyle name="Normal 3 2 2 2 2 2 2 13 13 7" xfId="23358" xr:uid="{00000000-0005-0000-0000-0000415B0000}"/>
    <cellStyle name="Normal 3 2 2 2 2 2 2 13 13 8" xfId="23359" xr:uid="{00000000-0005-0000-0000-0000425B0000}"/>
    <cellStyle name="Normal 3 2 2 2 2 2 2 13 13 8 2" xfId="23360" xr:uid="{00000000-0005-0000-0000-0000435B0000}"/>
    <cellStyle name="Normal 3 2 2 2 2 2 2 13 13 8 3" xfId="23361" xr:uid="{00000000-0005-0000-0000-0000445B0000}"/>
    <cellStyle name="Normal 3 2 2 2 2 2 2 13 13 8 4" xfId="23362" xr:uid="{00000000-0005-0000-0000-0000455B0000}"/>
    <cellStyle name="Normal 3 2 2 2 2 2 2 13 13 9" xfId="23363" xr:uid="{00000000-0005-0000-0000-0000465B0000}"/>
    <cellStyle name="Normal 3 2 2 2 2 2 2 13 14" xfId="23364" xr:uid="{00000000-0005-0000-0000-0000475B0000}"/>
    <cellStyle name="Normal 3 2 2 2 2 2 2 13 15" xfId="23365" xr:uid="{00000000-0005-0000-0000-0000485B0000}"/>
    <cellStyle name="Normal 3 2 2 2 2 2 2 13 15 2" xfId="23366" xr:uid="{00000000-0005-0000-0000-0000495B0000}"/>
    <cellStyle name="Normal 3 2 2 2 2 2 2 13 15 2 2" xfId="23367" xr:uid="{00000000-0005-0000-0000-00004A5B0000}"/>
    <cellStyle name="Normal 3 2 2 2 2 2 2 13 15 2 3" xfId="23368" xr:uid="{00000000-0005-0000-0000-00004B5B0000}"/>
    <cellStyle name="Normal 3 2 2 2 2 2 2 13 15 2 4" xfId="23369" xr:uid="{00000000-0005-0000-0000-00004C5B0000}"/>
    <cellStyle name="Normal 3 2 2 2 2 2 2 13 15 3" xfId="23370" xr:uid="{00000000-0005-0000-0000-00004D5B0000}"/>
    <cellStyle name="Normal 3 2 2 2 2 2 2 13 15 4" xfId="23371" xr:uid="{00000000-0005-0000-0000-00004E5B0000}"/>
    <cellStyle name="Normal 3 2 2 2 2 2 2 13 15 5" xfId="23372" xr:uid="{00000000-0005-0000-0000-00004F5B0000}"/>
    <cellStyle name="Normal 3 2 2 2 2 2 2 13 15 6" xfId="23373" xr:uid="{00000000-0005-0000-0000-0000505B0000}"/>
    <cellStyle name="Normal 3 2 2 2 2 2 2 13 16" xfId="23374" xr:uid="{00000000-0005-0000-0000-0000515B0000}"/>
    <cellStyle name="Normal 3 2 2 2 2 2 2 13 17" xfId="23375" xr:uid="{00000000-0005-0000-0000-0000525B0000}"/>
    <cellStyle name="Normal 3 2 2 2 2 2 2 13 18" xfId="23376" xr:uid="{00000000-0005-0000-0000-0000535B0000}"/>
    <cellStyle name="Normal 3 2 2 2 2 2 2 13 19" xfId="23377" xr:uid="{00000000-0005-0000-0000-0000545B0000}"/>
    <cellStyle name="Normal 3 2 2 2 2 2 2 13 2" xfId="23378" xr:uid="{00000000-0005-0000-0000-0000555B0000}"/>
    <cellStyle name="Normal 3 2 2 2 2 2 2 13 2 10" xfId="23379" xr:uid="{00000000-0005-0000-0000-0000565B0000}"/>
    <cellStyle name="Normal 3 2 2 2 2 2 2 13 2 11" xfId="23380" xr:uid="{00000000-0005-0000-0000-0000575B0000}"/>
    <cellStyle name="Normal 3 2 2 2 2 2 2 13 2 12" xfId="23381" xr:uid="{00000000-0005-0000-0000-0000585B0000}"/>
    <cellStyle name="Normal 3 2 2 2 2 2 2 13 2 13" xfId="23382" xr:uid="{00000000-0005-0000-0000-0000595B0000}"/>
    <cellStyle name="Normal 3 2 2 2 2 2 2 13 2 13 2" xfId="23383" xr:uid="{00000000-0005-0000-0000-00005A5B0000}"/>
    <cellStyle name="Normal 3 2 2 2 2 2 2 13 2 13 3" xfId="23384" xr:uid="{00000000-0005-0000-0000-00005B5B0000}"/>
    <cellStyle name="Normal 3 2 2 2 2 2 2 13 2 13 4" xfId="23385" xr:uid="{00000000-0005-0000-0000-00005C5B0000}"/>
    <cellStyle name="Normal 3 2 2 2 2 2 2 13 2 14" xfId="23386" xr:uid="{00000000-0005-0000-0000-00005D5B0000}"/>
    <cellStyle name="Normal 3 2 2 2 2 2 2 13 2 15" xfId="23387" xr:uid="{00000000-0005-0000-0000-00005E5B0000}"/>
    <cellStyle name="Normal 3 2 2 2 2 2 2 13 2 16" xfId="23388" xr:uid="{00000000-0005-0000-0000-00005F5B0000}"/>
    <cellStyle name="Normal 3 2 2 2 2 2 2 13 2 2" xfId="23389" xr:uid="{00000000-0005-0000-0000-0000605B0000}"/>
    <cellStyle name="Normal 3 2 2 2 2 2 2 13 2 2 10" xfId="23390" xr:uid="{00000000-0005-0000-0000-0000615B0000}"/>
    <cellStyle name="Normal 3 2 2 2 2 2 2 13 2 2 11" xfId="23391" xr:uid="{00000000-0005-0000-0000-0000625B0000}"/>
    <cellStyle name="Normal 3 2 2 2 2 2 2 13 2 2 11 2" xfId="23392" xr:uid="{00000000-0005-0000-0000-0000635B0000}"/>
    <cellStyle name="Normal 3 2 2 2 2 2 2 13 2 2 11 3" xfId="23393" xr:uid="{00000000-0005-0000-0000-0000645B0000}"/>
    <cellStyle name="Normal 3 2 2 2 2 2 2 13 2 2 11 4" xfId="23394" xr:uid="{00000000-0005-0000-0000-0000655B0000}"/>
    <cellStyle name="Normal 3 2 2 2 2 2 2 13 2 2 12" xfId="23395" xr:uid="{00000000-0005-0000-0000-0000665B0000}"/>
    <cellStyle name="Normal 3 2 2 2 2 2 2 13 2 2 13" xfId="23396" xr:uid="{00000000-0005-0000-0000-0000675B0000}"/>
    <cellStyle name="Normal 3 2 2 2 2 2 2 13 2 2 14" xfId="23397" xr:uid="{00000000-0005-0000-0000-0000685B0000}"/>
    <cellStyle name="Normal 3 2 2 2 2 2 2 13 2 2 2" xfId="23398" xr:uid="{00000000-0005-0000-0000-0000695B0000}"/>
    <cellStyle name="Normal 3 2 2 2 2 2 2 13 2 2 2 10" xfId="23399" xr:uid="{00000000-0005-0000-0000-00006A5B0000}"/>
    <cellStyle name="Normal 3 2 2 2 2 2 2 13 2 2 2 11" xfId="23400" xr:uid="{00000000-0005-0000-0000-00006B5B0000}"/>
    <cellStyle name="Normal 3 2 2 2 2 2 2 13 2 2 2 2" xfId="23401" xr:uid="{00000000-0005-0000-0000-00006C5B0000}"/>
    <cellStyle name="Normal 3 2 2 2 2 2 2 13 2 2 2 2 10" xfId="23402" xr:uid="{00000000-0005-0000-0000-00006D5B0000}"/>
    <cellStyle name="Normal 3 2 2 2 2 2 2 13 2 2 2 2 11" xfId="23403" xr:uid="{00000000-0005-0000-0000-00006E5B0000}"/>
    <cellStyle name="Normal 3 2 2 2 2 2 2 13 2 2 2 2 2" xfId="23404" xr:uid="{00000000-0005-0000-0000-00006F5B0000}"/>
    <cellStyle name="Normal 3 2 2 2 2 2 2 13 2 2 2 2 2 2" xfId="23405" xr:uid="{00000000-0005-0000-0000-0000705B0000}"/>
    <cellStyle name="Normal 3 2 2 2 2 2 2 13 2 2 2 2 2 2 2" xfId="23406" xr:uid="{00000000-0005-0000-0000-0000715B0000}"/>
    <cellStyle name="Normal 3 2 2 2 2 2 2 13 2 2 2 2 2 2 3" xfId="23407" xr:uid="{00000000-0005-0000-0000-0000725B0000}"/>
    <cellStyle name="Normal 3 2 2 2 2 2 2 13 2 2 2 2 2 2 4" xfId="23408" xr:uid="{00000000-0005-0000-0000-0000735B0000}"/>
    <cellStyle name="Normal 3 2 2 2 2 2 2 13 2 2 2 2 2 3" xfId="23409" xr:uid="{00000000-0005-0000-0000-0000745B0000}"/>
    <cellStyle name="Normal 3 2 2 2 2 2 2 13 2 2 2 2 2 4" xfId="23410" xr:uid="{00000000-0005-0000-0000-0000755B0000}"/>
    <cellStyle name="Normal 3 2 2 2 2 2 2 13 2 2 2 2 2 5" xfId="23411" xr:uid="{00000000-0005-0000-0000-0000765B0000}"/>
    <cellStyle name="Normal 3 2 2 2 2 2 2 13 2 2 2 2 2 6" xfId="23412" xr:uid="{00000000-0005-0000-0000-0000775B0000}"/>
    <cellStyle name="Normal 3 2 2 2 2 2 2 13 2 2 2 2 3" xfId="23413" xr:uid="{00000000-0005-0000-0000-0000785B0000}"/>
    <cellStyle name="Normal 3 2 2 2 2 2 2 13 2 2 2 2 4" xfId="23414" xr:uid="{00000000-0005-0000-0000-0000795B0000}"/>
    <cellStyle name="Normal 3 2 2 2 2 2 2 13 2 2 2 2 5" xfId="23415" xr:uid="{00000000-0005-0000-0000-00007A5B0000}"/>
    <cellStyle name="Normal 3 2 2 2 2 2 2 13 2 2 2 2 6" xfId="23416" xr:uid="{00000000-0005-0000-0000-00007B5B0000}"/>
    <cellStyle name="Normal 3 2 2 2 2 2 2 13 2 2 2 2 7" xfId="23417" xr:uid="{00000000-0005-0000-0000-00007C5B0000}"/>
    <cellStyle name="Normal 3 2 2 2 2 2 2 13 2 2 2 2 8" xfId="23418" xr:uid="{00000000-0005-0000-0000-00007D5B0000}"/>
    <cellStyle name="Normal 3 2 2 2 2 2 2 13 2 2 2 2 8 2" xfId="23419" xr:uid="{00000000-0005-0000-0000-00007E5B0000}"/>
    <cellStyle name="Normal 3 2 2 2 2 2 2 13 2 2 2 2 8 3" xfId="23420" xr:uid="{00000000-0005-0000-0000-00007F5B0000}"/>
    <cellStyle name="Normal 3 2 2 2 2 2 2 13 2 2 2 2 8 4" xfId="23421" xr:uid="{00000000-0005-0000-0000-0000805B0000}"/>
    <cellStyle name="Normal 3 2 2 2 2 2 2 13 2 2 2 2 9" xfId="23422" xr:uid="{00000000-0005-0000-0000-0000815B0000}"/>
    <cellStyle name="Normal 3 2 2 2 2 2 2 13 2 2 2 3" xfId="23423" xr:uid="{00000000-0005-0000-0000-0000825B0000}"/>
    <cellStyle name="Normal 3 2 2 2 2 2 2 13 2 2 2 3 2" xfId="23424" xr:uid="{00000000-0005-0000-0000-0000835B0000}"/>
    <cellStyle name="Normal 3 2 2 2 2 2 2 13 2 2 2 3 2 2" xfId="23425" xr:uid="{00000000-0005-0000-0000-0000845B0000}"/>
    <cellStyle name="Normal 3 2 2 2 2 2 2 13 2 2 2 3 2 3" xfId="23426" xr:uid="{00000000-0005-0000-0000-0000855B0000}"/>
    <cellStyle name="Normal 3 2 2 2 2 2 2 13 2 2 2 3 2 4" xfId="23427" xr:uid="{00000000-0005-0000-0000-0000865B0000}"/>
    <cellStyle name="Normal 3 2 2 2 2 2 2 13 2 2 2 3 3" xfId="23428" xr:uid="{00000000-0005-0000-0000-0000875B0000}"/>
    <cellStyle name="Normal 3 2 2 2 2 2 2 13 2 2 2 3 4" xfId="23429" xr:uid="{00000000-0005-0000-0000-0000885B0000}"/>
    <cellStyle name="Normal 3 2 2 2 2 2 2 13 2 2 2 3 5" xfId="23430" xr:uid="{00000000-0005-0000-0000-0000895B0000}"/>
    <cellStyle name="Normal 3 2 2 2 2 2 2 13 2 2 2 3 6" xfId="23431" xr:uid="{00000000-0005-0000-0000-00008A5B0000}"/>
    <cellStyle name="Normal 3 2 2 2 2 2 2 13 2 2 2 4" xfId="23432" xr:uid="{00000000-0005-0000-0000-00008B5B0000}"/>
    <cellStyle name="Normal 3 2 2 2 2 2 2 13 2 2 2 5" xfId="23433" xr:uid="{00000000-0005-0000-0000-00008C5B0000}"/>
    <cellStyle name="Normal 3 2 2 2 2 2 2 13 2 2 2 6" xfId="23434" xr:uid="{00000000-0005-0000-0000-00008D5B0000}"/>
    <cellStyle name="Normal 3 2 2 2 2 2 2 13 2 2 2 7" xfId="23435" xr:uid="{00000000-0005-0000-0000-00008E5B0000}"/>
    <cellStyle name="Normal 3 2 2 2 2 2 2 13 2 2 2 8" xfId="23436" xr:uid="{00000000-0005-0000-0000-00008F5B0000}"/>
    <cellStyle name="Normal 3 2 2 2 2 2 2 13 2 2 2 8 2" xfId="23437" xr:uid="{00000000-0005-0000-0000-0000905B0000}"/>
    <cellStyle name="Normal 3 2 2 2 2 2 2 13 2 2 2 8 3" xfId="23438" xr:uid="{00000000-0005-0000-0000-0000915B0000}"/>
    <cellStyle name="Normal 3 2 2 2 2 2 2 13 2 2 2 8 4" xfId="23439" xr:uid="{00000000-0005-0000-0000-0000925B0000}"/>
    <cellStyle name="Normal 3 2 2 2 2 2 2 13 2 2 2 9" xfId="23440" xr:uid="{00000000-0005-0000-0000-0000935B0000}"/>
    <cellStyle name="Normal 3 2 2 2 2 2 2 13 2 2 3" xfId="23441" xr:uid="{00000000-0005-0000-0000-0000945B0000}"/>
    <cellStyle name="Normal 3 2 2 2 2 2 2 13 2 2 4" xfId="23442" xr:uid="{00000000-0005-0000-0000-0000955B0000}"/>
    <cellStyle name="Normal 3 2 2 2 2 2 2 13 2 2 5" xfId="23443" xr:uid="{00000000-0005-0000-0000-0000965B0000}"/>
    <cellStyle name="Normal 3 2 2 2 2 2 2 13 2 2 5 2" xfId="23444" xr:uid="{00000000-0005-0000-0000-0000975B0000}"/>
    <cellStyle name="Normal 3 2 2 2 2 2 2 13 2 2 5 2 2" xfId="23445" xr:uid="{00000000-0005-0000-0000-0000985B0000}"/>
    <cellStyle name="Normal 3 2 2 2 2 2 2 13 2 2 5 2 3" xfId="23446" xr:uid="{00000000-0005-0000-0000-0000995B0000}"/>
    <cellStyle name="Normal 3 2 2 2 2 2 2 13 2 2 5 2 4" xfId="23447" xr:uid="{00000000-0005-0000-0000-00009A5B0000}"/>
    <cellStyle name="Normal 3 2 2 2 2 2 2 13 2 2 5 3" xfId="23448" xr:uid="{00000000-0005-0000-0000-00009B5B0000}"/>
    <cellStyle name="Normal 3 2 2 2 2 2 2 13 2 2 5 4" xfId="23449" xr:uid="{00000000-0005-0000-0000-00009C5B0000}"/>
    <cellStyle name="Normal 3 2 2 2 2 2 2 13 2 2 5 5" xfId="23450" xr:uid="{00000000-0005-0000-0000-00009D5B0000}"/>
    <cellStyle name="Normal 3 2 2 2 2 2 2 13 2 2 5 6" xfId="23451" xr:uid="{00000000-0005-0000-0000-00009E5B0000}"/>
    <cellStyle name="Normal 3 2 2 2 2 2 2 13 2 2 6" xfId="23452" xr:uid="{00000000-0005-0000-0000-00009F5B0000}"/>
    <cellStyle name="Normal 3 2 2 2 2 2 2 13 2 2 7" xfId="23453" xr:uid="{00000000-0005-0000-0000-0000A05B0000}"/>
    <cellStyle name="Normal 3 2 2 2 2 2 2 13 2 2 8" xfId="23454" xr:uid="{00000000-0005-0000-0000-0000A15B0000}"/>
    <cellStyle name="Normal 3 2 2 2 2 2 2 13 2 2 9" xfId="23455" xr:uid="{00000000-0005-0000-0000-0000A25B0000}"/>
    <cellStyle name="Normal 3 2 2 2 2 2 2 13 2 3" xfId="23456" xr:uid="{00000000-0005-0000-0000-0000A35B0000}"/>
    <cellStyle name="Normal 3 2 2 2 2 2 2 13 2 4" xfId="23457" xr:uid="{00000000-0005-0000-0000-0000A45B0000}"/>
    <cellStyle name="Normal 3 2 2 2 2 2 2 13 2 5" xfId="23458" xr:uid="{00000000-0005-0000-0000-0000A55B0000}"/>
    <cellStyle name="Normal 3 2 2 2 2 2 2 13 2 5 10" xfId="23459" xr:uid="{00000000-0005-0000-0000-0000A65B0000}"/>
    <cellStyle name="Normal 3 2 2 2 2 2 2 13 2 5 11" xfId="23460" xr:uid="{00000000-0005-0000-0000-0000A75B0000}"/>
    <cellStyle name="Normal 3 2 2 2 2 2 2 13 2 5 2" xfId="23461" xr:uid="{00000000-0005-0000-0000-0000A85B0000}"/>
    <cellStyle name="Normal 3 2 2 2 2 2 2 13 2 5 2 10" xfId="23462" xr:uid="{00000000-0005-0000-0000-0000A95B0000}"/>
    <cellStyle name="Normal 3 2 2 2 2 2 2 13 2 5 2 11" xfId="23463" xr:uid="{00000000-0005-0000-0000-0000AA5B0000}"/>
    <cellStyle name="Normal 3 2 2 2 2 2 2 13 2 5 2 2" xfId="23464" xr:uid="{00000000-0005-0000-0000-0000AB5B0000}"/>
    <cellStyle name="Normal 3 2 2 2 2 2 2 13 2 5 2 2 2" xfId="23465" xr:uid="{00000000-0005-0000-0000-0000AC5B0000}"/>
    <cellStyle name="Normal 3 2 2 2 2 2 2 13 2 5 2 2 2 2" xfId="23466" xr:uid="{00000000-0005-0000-0000-0000AD5B0000}"/>
    <cellStyle name="Normal 3 2 2 2 2 2 2 13 2 5 2 2 2 3" xfId="23467" xr:uid="{00000000-0005-0000-0000-0000AE5B0000}"/>
    <cellStyle name="Normal 3 2 2 2 2 2 2 13 2 5 2 2 2 4" xfId="23468" xr:uid="{00000000-0005-0000-0000-0000AF5B0000}"/>
    <cellStyle name="Normal 3 2 2 2 2 2 2 13 2 5 2 2 3" xfId="23469" xr:uid="{00000000-0005-0000-0000-0000B05B0000}"/>
    <cellStyle name="Normal 3 2 2 2 2 2 2 13 2 5 2 2 4" xfId="23470" xr:uid="{00000000-0005-0000-0000-0000B15B0000}"/>
    <cellStyle name="Normal 3 2 2 2 2 2 2 13 2 5 2 2 5" xfId="23471" xr:uid="{00000000-0005-0000-0000-0000B25B0000}"/>
    <cellStyle name="Normal 3 2 2 2 2 2 2 13 2 5 2 2 6" xfId="23472" xr:uid="{00000000-0005-0000-0000-0000B35B0000}"/>
    <cellStyle name="Normal 3 2 2 2 2 2 2 13 2 5 2 3" xfId="23473" xr:uid="{00000000-0005-0000-0000-0000B45B0000}"/>
    <cellStyle name="Normal 3 2 2 2 2 2 2 13 2 5 2 4" xfId="23474" xr:uid="{00000000-0005-0000-0000-0000B55B0000}"/>
    <cellStyle name="Normal 3 2 2 2 2 2 2 13 2 5 2 5" xfId="23475" xr:uid="{00000000-0005-0000-0000-0000B65B0000}"/>
    <cellStyle name="Normal 3 2 2 2 2 2 2 13 2 5 2 6" xfId="23476" xr:uid="{00000000-0005-0000-0000-0000B75B0000}"/>
    <cellStyle name="Normal 3 2 2 2 2 2 2 13 2 5 2 7" xfId="23477" xr:uid="{00000000-0005-0000-0000-0000B85B0000}"/>
    <cellStyle name="Normal 3 2 2 2 2 2 2 13 2 5 2 8" xfId="23478" xr:uid="{00000000-0005-0000-0000-0000B95B0000}"/>
    <cellStyle name="Normal 3 2 2 2 2 2 2 13 2 5 2 8 2" xfId="23479" xr:uid="{00000000-0005-0000-0000-0000BA5B0000}"/>
    <cellStyle name="Normal 3 2 2 2 2 2 2 13 2 5 2 8 3" xfId="23480" xr:uid="{00000000-0005-0000-0000-0000BB5B0000}"/>
    <cellStyle name="Normal 3 2 2 2 2 2 2 13 2 5 2 8 4" xfId="23481" xr:uid="{00000000-0005-0000-0000-0000BC5B0000}"/>
    <cellStyle name="Normal 3 2 2 2 2 2 2 13 2 5 2 9" xfId="23482" xr:uid="{00000000-0005-0000-0000-0000BD5B0000}"/>
    <cellStyle name="Normal 3 2 2 2 2 2 2 13 2 5 3" xfId="23483" xr:uid="{00000000-0005-0000-0000-0000BE5B0000}"/>
    <cellStyle name="Normal 3 2 2 2 2 2 2 13 2 5 3 2" xfId="23484" xr:uid="{00000000-0005-0000-0000-0000BF5B0000}"/>
    <cellStyle name="Normal 3 2 2 2 2 2 2 13 2 5 3 2 2" xfId="23485" xr:uid="{00000000-0005-0000-0000-0000C05B0000}"/>
    <cellStyle name="Normal 3 2 2 2 2 2 2 13 2 5 3 2 3" xfId="23486" xr:uid="{00000000-0005-0000-0000-0000C15B0000}"/>
    <cellStyle name="Normal 3 2 2 2 2 2 2 13 2 5 3 2 4" xfId="23487" xr:uid="{00000000-0005-0000-0000-0000C25B0000}"/>
    <cellStyle name="Normal 3 2 2 2 2 2 2 13 2 5 3 3" xfId="23488" xr:uid="{00000000-0005-0000-0000-0000C35B0000}"/>
    <cellStyle name="Normal 3 2 2 2 2 2 2 13 2 5 3 4" xfId="23489" xr:uid="{00000000-0005-0000-0000-0000C45B0000}"/>
    <cellStyle name="Normal 3 2 2 2 2 2 2 13 2 5 3 5" xfId="23490" xr:uid="{00000000-0005-0000-0000-0000C55B0000}"/>
    <cellStyle name="Normal 3 2 2 2 2 2 2 13 2 5 3 6" xfId="23491" xr:uid="{00000000-0005-0000-0000-0000C65B0000}"/>
    <cellStyle name="Normal 3 2 2 2 2 2 2 13 2 5 4" xfId="23492" xr:uid="{00000000-0005-0000-0000-0000C75B0000}"/>
    <cellStyle name="Normal 3 2 2 2 2 2 2 13 2 5 5" xfId="23493" xr:uid="{00000000-0005-0000-0000-0000C85B0000}"/>
    <cellStyle name="Normal 3 2 2 2 2 2 2 13 2 5 6" xfId="23494" xr:uid="{00000000-0005-0000-0000-0000C95B0000}"/>
    <cellStyle name="Normal 3 2 2 2 2 2 2 13 2 5 7" xfId="23495" xr:uid="{00000000-0005-0000-0000-0000CA5B0000}"/>
    <cellStyle name="Normal 3 2 2 2 2 2 2 13 2 5 8" xfId="23496" xr:uid="{00000000-0005-0000-0000-0000CB5B0000}"/>
    <cellStyle name="Normal 3 2 2 2 2 2 2 13 2 5 8 2" xfId="23497" xr:uid="{00000000-0005-0000-0000-0000CC5B0000}"/>
    <cellStyle name="Normal 3 2 2 2 2 2 2 13 2 5 8 3" xfId="23498" xr:uid="{00000000-0005-0000-0000-0000CD5B0000}"/>
    <cellStyle name="Normal 3 2 2 2 2 2 2 13 2 5 8 4" xfId="23499" xr:uid="{00000000-0005-0000-0000-0000CE5B0000}"/>
    <cellStyle name="Normal 3 2 2 2 2 2 2 13 2 5 9" xfId="23500" xr:uid="{00000000-0005-0000-0000-0000CF5B0000}"/>
    <cellStyle name="Normal 3 2 2 2 2 2 2 13 2 6" xfId="23501" xr:uid="{00000000-0005-0000-0000-0000D05B0000}"/>
    <cellStyle name="Normal 3 2 2 2 2 2 2 13 2 7" xfId="23502" xr:uid="{00000000-0005-0000-0000-0000D15B0000}"/>
    <cellStyle name="Normal 3 2 2 2 2 2 2 13 2 7 2" xfId="23503" xr:uid="{00000000-0005-0000-0000-0000D25B0000}"/>
    <cellStyle name="Normal 3 2 2 2 2 2 2 13 2 7 2 2" xfId="23504" xr:uid="{00000000-0005-0000-0000-0000D35B0000}"/>
    <cellStyle name="Normal 3 2 2 2 2 2 2 13 2 7 2 3" xfId="23505" xr:uid="{00000000-0005-0000-0000-0000D45B0000}"/>
    <cellStyle name="Normal 3 2 2 2 2 2 2 13 2 7 2 4" xfId="23506" xr:uid="{00000000-0005-0000-0000-0000D55B0000}"/>
    <cellStyle name="Normal 3 2 2 2 2 2 2 13 2 7 3" xfId="23507" xr:uid="{00000000-0005-0000-0000-0000D65B0000}"/>
    <cellStyle name="Normal 3 2 2 2 2 2 2 13 2 7 4" xfId="23508" xr:uid="{00000000-0005-0000-0000-0000D75B0000}"/>
    <cellStyle name="Normal 3 2 2 2 2 2 2 13 2 7 5" xfId="23509" xr:uid="{00000000-0005-0000-0000-0000D85B0000}"/>
    <cellStyle name="Normal 3 2 2 2 2 2 2 13 2 7 6" xfId="23510" xr:uid="{00000000-0005-0000-0000-0000D95B0000}"/>
    <cellStyle name="Normal 3 2 2 2 2 2 2 13 2 8" xfId="23511" xr:uid="{00000000-0005-0000-0000-0000DA5B0000}"/>
    <cellStyle name="Normal 3 2 2 2 2 2 2 13 2 9" xfId="23512" xr:uid="{00000000-0005-0000-0000-0000DB5B0000}"/>
    <cellStyle name="Normal 3 2 2 2 2 2 2 13 20" xfId="23513" xr:uid="{00000000-0005-0000-0000-0000DC5B0000}"/>
    <cellStyle name="Normal 3 2 2 2 2 2 2 13 21" xfId="23514" xr:uid="{00000000-0005-0000-0000-0000DD5B0000}"/>
    <cellStyle name="Normal 3 2 2 2 2 2 2 13 21 2" xfId="23515" xr:uid="{00000000-0005-0000-0000-0000DE5B0000}"/>
    <cellStyle name="Normal 3 2 2 2 2 2 2 13 21 3" xfId="23516" xr:uid="{00000000-0005-0000-0000-0000DF5B0000}"/>
    <cellStyle name="Normal 3 2 2 2 2 2 2 13 21 4" xfId="23517" xr:uid="{00000000-0005-0000-0000-0000E05B0000}"/>
    <cellStyle name="Normal 3 2 2 2 2 2 2 13 22" xfId="23518" xr:uid="{00000000-0005-0000-0000-0000E15B0000}"/>
    <cellStyle name="Normal 3 2 2 2 2 2 2 13 23" xfId="23519" xr:uid="{00000000-0005-0000-0000-0000E25B0000}"/>
    <cellStyle name="Normal 3 2 2 2 2 2 2 13 24" xfId="23520" xr:uid="{00000000-0005-0000-0000-0000E35B0000}"/>
    <cellStyle name="Normal 3 2 2 2 2 2 2 13 3" xfId="23521" xr:uid="{00000000-0005-0000-0000-0000E45B0000}"/>
    <cellStyle name="Normal 3 2 2 2 2 2 2 13 4" xfId="23522" xr:uid="{00000000-0005-0000-0000-0000E55B0000}"/>
    <cellStyle name="Normal 3 2 2 2 2 2 2 13 5" xfId="23523" xr:uid="{00000000-0005-0000-0000-0000E65B0000}"/>
    <cellStyle name="Normal 3 2 2 2 2 2 2 13 6" xfId="23524" xr:uid="{00000000-0005-0000-0000-0000E75B0000}"/>
    <cellStyle name="Normal 3 2 2 2 2 2 2 13 7" xfId="23525" xr:uid="{00000000-0005-0000-0000-0000E85B0000}"/>
    <cellStyle name="Normal 3 2 2 2 2 2 2 13 8" xfId="23526" xr:uid="{00000000-0005-0000-0000-0000E95B0000}"/>
    <cellStyle name="Normal 3 2 2 2 2 2 2 13 9" xfId="23527" xr:uid="{00000000-0005-0000-0000-0000EA5B0000}"/>
    <cellStyle name="Normal 3 2 2 2 2 2 2 14" xfId="23528" xr:uid="{00000000-0005-0000-0000-0000EB5B0000}"/>
    <cellStyle name="Normal 3 2 2 2 2 2 2 14 10" xfId="23529" xr:uid="{00000000-0005-0000-0000-0000EC5B0000}"/>
    <cellStyle name="Normal 3 2 2 2 2 2 2 14 11" xfId="23530" xr:uid="{00000000-0005-0000-0000-0000ED5B0000}"/>
    <cellStyle name="Normal 3 2 2 2 2 2 2 14 12" xfId="23531" xr:uid="{00000000-0005-0000-0000-0000EE5B0000}"/>
    <cellStyle name="Normal 3 2 2 2 2 2 2 14 13" xfId="23532" xr:uid="{00000000-0005-0000-0000-0000EF5B0000}"/>
    <cellStyle name="Normal 3 2 2 2 2 2 2 14 13 2" xfId="23533" xr:uid="{00000000-0005-0000-0000-0000F05B0000}"/>
    <cellStyle name="Normal 3 2 2 2 2 2 2 14 13 3" xfId="23534" xr:uid="{00000000-0005-0000-0000-0000F15B0000}"/>
    <cellStyle name="Normal 3 2 2 2 2 2 2 14 13 4" xfId="23535" xr:uid="{00000000-0005-0000-0000-0000F25B0000}"/>
    <cellStyle name="Normal 3 2 2 2 2 2 2 14 14" xfId="23536" xr:uid="{00000000-0005-0000-0000-0000F35B0000}"/>
    <cellStyle name="Normal 3 2 2 2 2 2 2 14 15" xfId="23537" xr:uid="{00000000-0005-0000-0000-0000F45B0000}"/>
    <cellStyle name="Normal 3 2 2 2 2 2 2 14 16" xfId="23538" xr:uid="{00000000-0005-0000-0000-0000F55B0000}"/>
    <cellStyle name="Normal 3 2 2 2 2 2 2 14 2" xfId="23539" xr:uid="{00000000-0005-0000-0000-0000F65B0000}"/>
    <cellStyle name="Normal 3 2 2 2 2 2 2 14 2 10" xfId="23540" xr:uid="{00000000-0005-0000-0000-0000F75B0000}"/>
    <cellStyle name="Normal 3 2 2 2 2 2 2 14 2 11" xfId="23541" xr:uid="{00000000-0005-0000-0000-0000F85B0000}"/>
    <cellStyle name="Normal 3 2 2 2 2 2 2 14 2 11 2" xfId="23542" xr:uid="{00000000-0005-0000-0000-0000F95B0000}"/>
    <cellStyle name="Normal 3 2 2 2 2 2 2 14 2 11 3" xfId="23543" xr:uid="{00000000-0005-0000-0000-0000FA5B0000}"/>
    <cellStyle name="Normal 3 2 2 2 2 2 2 14 2 11 4" xfId="23544" xr:uid="{00000000-0005-0000-0000-0000FB5B0000}"/>
    <cellStyle name="Normal 3 2 2 2 2 2 2 14 2 12" xfId="23545" xr:uid="{00000000-0005-0000-0000-0000FC5B0000}"/>
    <cellStyle name="Normal 3 2 2 2 2 2 2 14 2 13" xfId="23546" xr:uid="{00000000-0005-0000-0000-0000FD5B0000}"/>
    <cellStyle name="Normal 3 2 2 2 2 2 2 14 2 14" xfId="23547" xr:uid="{00000000-0005-0000-0000-0000FE5B0000}"/>
    <cellStyle name="Normal 3 2 2 2 2 2 2 14 2 2" xfId="23548" xr:uid="{00000000-0005-0000-0000-0000FF5B0000}"/>
    <cellStyle name="Normal 3 2 2 2 2 2 2 14 2 2 10" xfId="23549" xr:uid="{00000000-0005-0000-0000-0000005C0000}"/>
    <cellStyle name="Normal 3 2 2 2 2 2 2 14 2 2 11" xfId="23550" xr:uid="{00000000-0005-0000-0000-0000015C0000}"/>
    <cellStyle name="Normal 3 2 2 2 2 2 2 14 2 2 2" xfId="23551" xr:uid="{00000000-0005-0000-0000-0000025C0000}"/>
    <cellStyle name="Normal 3 2 2 2 2 2 2 14 2 2 2 10" xfId="23552" xr:uid="{00000000-0005-0000-0000-0000035C0000}"/>
    <cellStyle name="Normal 3 2 2 2 2 2 2 14 2 2 2 11" xfId="23553" xr:uid="{00000000-0005-0000-0000-0000045C0000}"/>
    <cellStyle name="Normal 3 2 2 2 2 2 2 14 2 2 2 2" xfId="23554" xr:uid="{00000000-0005-0000-0000-0000055C0000}"/>
    <cellStyle name="Normal 3 2 2 2 2 2 2 14 2 2 2 2 2" xfId="23555" xr:uid="{00000000-0005-0000-0000-0000065C0000}"/>
    <cellStyle name="Normal 3 2 2 2 2 2 2 14 2 2 2 2 2 2" xfId="23556" xr:uid="{00000000-0005-0000-0000-0000075C0000}"/>
    <cellStyle name="Normal 3 2 2 2 2 2 2 14 2 2 2 2 2 3" xfId="23557" xr:uid="{00000000-0005-0000-0000-0000085C0000}"/>
    <cellStyle name="Normal 3 2 2 2 2 2 2 14 2 2 2 2 2 4" xfId="23558" xr:uid="{00000000-0005-0000-0000-0000095C0000}"/>
    <cellStyle name="Normal 3 2 2 2 2 2 2 14 2 2 2 2 3" xfId="23559" xr:uid="{00000000-0005-0000-0000-00000A5C0000}"/>
    <cellStyle name="Normal 3 2 2 2 2 2 2 14 2 2 2 2 4" xfId="23560" xr:uid="{00000000-0005-0000-0000-00000B5C0000}"/>
    <cellStyle name="Normal 3 2 2 2 2 2 2 14 2 2 2 2 5" xfId="23561" xr:uid="{00000000-0005-0000-0000-00000C5C0000}"/>
    <cellStyle name="Normal 3 2 2 2 2 2 2 14 2 2 2 2 6" xfId="23562" xr:uid="{00000000-0005-0000-0000-00000D5C0000}"/>
    <cellStyle name="Normal 3 2 2 2 2 2 2 14 2 2 2 3" xfId="23563" xr:uid="{00000000-0005-0000-0000-00000E5C0000}"/>
    <cellStyle name="Normal 3 2 2 2 2 2 2 14 2 2 2 4" xfId="23564" xr:uid="{00000000-0005-0000-0000-00000F5C0000}"/>
    <cellStyle name="Normal 3 2 2 2 2 2 2 14 2 2 2 5" xfId="23565" xr:uid="{00000000-0005-0000-0000-0000105C0000}"/>
    <cellStyle name="Normal 3 2 2 2 2 2 2 14 2 2 2 6" xfId="23566" xr:uid="{00000000-0005-0000-0000-0000115C0000}"/>
    <cellStyle name="Normal 3 2 2 2 2 2 2 14 2 2 2 7" xfId="23567" xr:uid="{00000000-0005-0000-0000-0000125C0000}"/>
    <cellStyle name="Normal 3 2 2 2 2 2 2 14 2 2 2 8" xfId="23568" xr:uid="{00000000-0005-0000-0000-0000135C0000}"/>
    <cellStyle name="Normal 3 2 2 2 2 2 2 14 2 2 2 8 2" xfId="23569" xr:uid="{00000000-0005-0000-0000-0000145C0000}"/>
    <cellStyle name="Normal 3 2 2 2 2 2 2 14 2 2 2 8 3" xfId="23570" xr:uid="{00000000-0005-0000-0000-0000155C0000}"/>
    <cellStyle name="Normal 3 2 2 2 2 2 2 14 2 2 2 8 4" xfId="23571" xr:uid="{00000000-0005-0000-0000-0000165C0000}"/>
    <cellStyle name="Normal 3 2 2 2 2 2 2 14 2 2 2 9" xfId="23572" xr:uid="{00000000-0005-0000-0000-0000175C0000}"/>
    <cellStyle name="Normal 3 2 2 2 2 2 2 14 2 2 3" xfId="23573" xr:uid="{00000000-0005-0000-0000-0000185C0000}"/>
    <cellStyle name="Normal 3 2 2 2 2 2 2 14 2 2 3 2" xfId="23574" xr:uid="{00000000-0005-0000-0000-0000195C0000}"/>
    <cellStyle name="Normal 3 2 2 2 2 2 2 14 2 2 3 2 2" xfId="23575" xr:uid="{00000000-0005-0000-0000-00001A5C0000}"/>
    <cellStyle name="Normal 3 2 2 2 2 2 2 14 2 2 3 2 3" xfId="23576" xr:uid="{00000000-0005-0000-0000-00001B5C0000}"/>
    <cellStyle name="Normal 3 2 2 2 2 2 2 14 2 2 3 2 4" xfId="23577" xr:uid="{00000000-0005-0000-0000-00001C5C0000}"/>
    <cellStyle name="Normal 3 2 2 2 2 2 2 14 2 2 3 3" xfId="23578" xr:uid="{00000000-0005-0000-0000-00001D5C0000}"/>
    <cellStyle name="Normal 3 2 2 2 2 2 2 14 2 2 3 4" xfId="23579" xr:uid="{00000000-0005-0000-0000-00001E5C0000}"/>
    <cellStyle name="Normal 3 2 2 2 2 2 2 14 2 2 3 5" xfId="23580" xr:uid="{00000000-0005-0000-0000-00001F5C0000}"/>
    <cellStyle name="Normal 3 2 2 2 2 2 2 14 2 2 3 6" xfId="23581" xr:uid="{00000000-0005-0000-0000-0000205C0000}"/>
    <cellStyle name="Normal 3 2 2 2 2 2 2 14 2 2 4" xfId="23582" xr:uid="{00000000-0005-0000-0000-0000215C0000}"/>
    <cellStyle name="Normal 3 2 2 2 2 2 2 14 2 2 5" xfId="23583" xr:uid="{00000000-0005-0000-0000-0000225C0000}"/>
    <cellStyle name="Normal 3 2 2 2 2 2 2 14 2 2 6" xfId="23584" xr:uid="{00000000-0005-0000-0000-0000235C0000}"/>
    <cellStyle name="Normal 3 2 2 2 2 2 2 14 2 2 7" xfId="23585" xr:uid="{00000000-0005-0000-0000-0000245C0000}"/>
    <cellStyle name="Normal 3 2 2 2 2 2 2 14 2 2 8" xfId="23586" xr:uid="{00000000-0005-0000-0000-0000255C0000}"/>
    <cellStyle name="Normal 3 2 2 2 2 2 2 14 2 2 8 2" xfId="23587" xr:uid="{00000000-0005-0000-0000-0000265C0000}"/>
    <cellStyle name="Normal 3 2 2 2 2 2 2 14 2 2 8 3" xfId="23588" xr:uid="{00000000-0005-0000-0000-0000275C0000}"/>
    <cellStyle name="Normal 3 2 2 2 2 2 2 14 2 2 8 4" xfId="23589" xr:uid="{00000000-0005-0000-0000-0000285C0000}"/>
    <cellStyle name="Normal 3 2 2 2 2 2 2 14 2 2 9" xfId="23590" xr:uid="{00000000-0005-0000-0000-0000295C0000}"/>
    <cellStyle name="Normal 3 2 2 2 2 2 2 14 2 3" xfId="23591" xr:uid="{00000000-0005-0000-0000-00002A5C0000}"/>
    <cellStyle name="Normal 3 2 2 2 2 2 2 14 2 4" xfId="23592" xr:uid="{00000000-0005-0000-0000-00002B5C0000}"/>
    <cellStyle name="Normal 3 2 2 2 2 2 2 14 2 5" xfId="23593" xr:uid="{00000000-0005-0000-0000-00002C5C0000}"/>
    <cellStyle name="Normal 3 2 2 2 2 2 2 14 2 5 2" xfId="23594" xr:uid="{00000000-0005-0000-0000-00002D5C0000}"/>
    <cellStyle name="Normal 3 2 2 2 2 2 2 14 2 5 2 2" xfId="23595" xr:uid="{00000000-0005-0000-0000-00002E5C0000}"/>
    <cellStyle name="Normal 3 2 2 2 2 2 2 14 2 5 2 3" xfId="23596" xr:uid="{00000000-0005-0000-0000-00002F5C0000}"/>
    <cellStyle name="Normal 3 2 2 2 2 2 2 14 2 5 2 4" xfId="23597" xr:uid="{00000000-0005-0000-0000-0000305C0000}"/>
    <cellStyle name="Normal 3 2 2 2 2 2 2 14 2 5 3" xfId="23598" xr:uid="{00000000-0005-0000-0000-0000315C0000}"/>
    <cellStyle name="Normal 3 2 2 2 2 2 2 14 2 5 4" xfId="23599" xr:uid="{00000000-0005-0000-0000-0000325C0000}"/>
    <cellStyle name="Normal 3 2 2 2 2 2 2 14 2 5 5" xfId="23600" xr:uid="{00000000-0005-0000-0000-0000335C0000}"/>
    <cellStyle name="Normal 3 2 2 2 2 2 2 14 2 5 6" xfId="23601" xr:uid="{00000000-0005-0000-0000-0000345C0000}"/>
    <cellStyle name="Normal 3 2 2 2 2 2 2 14 2 6" xfId="23602" xr:uid="{00000000-0005-0000-0000-0000355C0000}"/>
    <cellStyle name="Normal 3 2 2 2 2 2 2 14 2 7" xfId="23603" xr:uid="{00000000-0005-0000-0000-0000365C0000}"/>
    <cellStyle name="Normal 3 2 2 2 2 2 2 14 2 8" xfId="23604" xr:uid="{00000000-0005-0000-0000-0000375C0000}"/>
    <cellStyle name="Normal 3 2 2 2 2 2 2 14 2 9" xfId="23605" xr:uid="{00000000-0005-0000-0000-0000385C0000}"/>
    <cellStyle name="Normal 3 2 2 2 2 2 2 14 3" xfId="23606" xr:uid="{00000000-0005-0000-0000-0000395C0000}"/>
    <cellStyle name="Normal 3 2 2 2 2 2 2 14 4" xfId="23607" xr:uid="{00000000-0005-0000-0000-00003A5C0000}"/>
    <cellStyle name="Normal 3 2 2 2 2 2 2 14 5" xfId="23608" xr:uid="{00000000-0005-0000-0000-00003B5C0000}"/>
    <cellStyle name="Normal 3 2 2 2 2 2 2 14 5 10" xfId="23609" xr:uid="{00000000-0005-0000-0000-00003C5C0000}"/>
    <cellStyle name="Normal 3 2 2 2 2 2 2 14 5 11" xfId="23610" xr:uid="{00000000-0005-0000-0000-00003D5C0000}"/>
    <cellStyle name="Normal 3 2 2 2 2 2 2 14 5 2" xfId="23611" xr:uid="{00000000-0005-0000-0000-00003E5C0000}"/>
    <cellStyle name="Normal 3 2 2 2 2 2 2 14 5 2 10" xfId="23612" xr:uid="{00000000-0005-0000-0000-00003F5C0000}"/>
    <cellStyle name="Normal 3 2 2 2 2 2 2 14 5 2 11" xfId="23613" xr:uid="{00000000-0005-0000-0000-0000405C0000}"/>
    <cellStyle name="Normal 3 2 2 2 2 2 2 14 5 2 2" xfId="23614" xr:uid="{00000000-0005-0000-0000-0000415C0000}"/>
    <cellStyle name="Normal 3 2 2 2 2 2 2 14 5 2 2 2" xfId="23615" xr:uid="{00000000-0005-0000-0000-0000425C0000}"/>
    <cellStyle name="Normal 3 2 2 2 2 2 2 14 5 2 2 2 2" xfId="23616" xr:uid="{00000000-0005-0000-0000-0000435C0000}"/>
    <cellStyle name="Normal 3 2 2 2 2 2 2 14 5 2 2 2 3" xfId="23617" xr:uid="{00000000-0005-0000-0000-0000445C0000}"/>
    <cellStyle name="Normal 3 2 2 2 2 2 2 14 5 2 2 2 4" xfId="23618" xr:uid="{00000000-0005-0000-0000-0000455C0000}"/>
    <cellStyle name="Normal 3 2 2 2 2 2 2 14 5 2 2 3" xfId="23619" xr:uid="{00000000-0005-0000-0000-0000465C0000}"/>
    <cellStyle name="Normal 3 2 2 2 2 2 2 14 5 2 2 4" xfId="23620" xr:uid="{00000000-0005-0000-0000-0000475C0000}"/>
    <cellStyle name="Normal 3 2 2 2 2 2 2 14 5 2 2 5" xfId="23621" xr:uid="{00000000-0005-0000-0000-0000485C0000}"/>
    <cellStyle name="Normal 3 2 2 2 2 2 2 14 5 2 2 6" xfId="23622" xr:uid="{00000000-0005-0000-0000-0000495C0000}"/>
    <cellStyle name="Normal 3 2 2 2 2 2 2 14 5 2 3" xfId="23623" xr:uid="{00000000-0005-0000-0000-00004A5C0000}"/>
    <cellStyle name="Normal 3 2 2 2 2 2 2 14 5 2 4" xfId="23624" xr:uid="{00000000-0005-0000-0000-00004B5C0000}"/>
    <cellStyle name="Normal 3 2 2 2 2 2 2 14 5 2 5" xfId="23625" xr:uid="{00000000-0005-0000-0000-00004C5C0000}"/>
    <cellStyle name="Normal 3 2 2 2 2 2 2 14 5 2 6" xfId="23626" xr:uid="{00000000-0005-0000-0000-00004D5C0000}"/>
    <cellStyle name="Normal 3 2 2 2 2 2 2 14 5 2 7" xfId="23627" xr:uid="{00000000-0005-0000-0000-00004E5C0000}"/>
    <cellStyle name="Normal 3 2 2 2 2 2 2 14 5 2 8" xfId="23628" xr:uid="{00000000-0005-0000-0000-00004F5C0000}"/>
    <cellStyle name="Normal 3 2 2 2 2 2 2 14 5 2 8 2" xfId="23629" xr:uid="{00000000-0005-0000-0000-0000505C0000}"/>
    <cellStyle name="Normal 3 2 2 2 2 2 2 14 5 2 8 3" xfId="23630" xr:uid="{00000000-0005-0000-0000-0000515C0000}"/>
    <cellStyle name="Normal 3 2 2 2 2 2 2 14 5 2 8 4" xfId="23631" xr:uid="{00000000-0005-0000-0000-0000525C0000}"/>
    <cellStyle name="Normal 3 2 2 2 2 2 2 14 5 2 9" xfId="23632" xr:uid="{00000000-0005-0000-0000-0000535C0000}"/>
    <cellStyle name="Normal 3 2 2 2 2 2 2 14 5 3" xfId="23633" xr:uid="{00000000-0005-0000-0000-0000545C0000}"/>
    <cellStyle name="Normal 3 2 2 2 2 2 2 14 5 3 2" xfId="23634" xr:uid="{00000000-0005-0000-0000-0000555C0000}"/>
    <cellStyle name="Normal 3 2 2 2 2 2 2 14 5 3 2 2" xfId="23635" xr:uid="{00000000-0005-0000-0000-0000565C0000}"/>
    <cellStyle name="Normal 3 2 2 2 2 2 2 14 5 3 2 3" xfId="23636" xr:uid="{00000000-0005-0000-0000-0000575C0000}"/>
    <cellStyle name="Normal 3 2 2 2 2 2 2 14 5 3 2 4" xfId="23637" xr:uid="{00000000-0005-0000-0000-0000585C0000}"/>
    <cellStyle name="Normal 3 2 2 2 2 2 2 14 5 3 3" xfId="23638" xr:uid="{00000000-0005-0000-0000-0000595C0000}"/>
    <cellStyle name="Normal 3 2 2 2 2 2 2 14 5 3 4" xfId="23639" xr:uid="{00000000-0005-0000-0000-00005A5C0000}"/>
    <cellStyle name="Normal 3 2 2 2 2 2 2 14 5 3 5" xfId="23640" xr:uid="{00000000-0005-0000-0000-00005B5C0000}"/>
    <cellStyle name="Normal 3 2 2 2 2 2 2 14 5 3 6" xfId="23641" xr:uid="{00000000-0005-0000-0000-00005C5C0000}"/>
    <cellStyle name="Normal 3 2 2 2 2 2 2 14 5 4" xfId="23642" xr:uid="{00000000-0005-0000-0000-00005D5C0000}"/>
    <cellStyle name="Normal 3 2 2 2 2 2 2 14 5 5" xfId="23643" xr:uid="{00000000-0005-0000-0000-00005E5C0000}"/>
    <cellStyle name="Normal 3 2 2 2 2 2 2 14 5 6" xfId="23644" xr:uid="{00000000-0005-0000-0000-00005F5C0000}"/>
    <cellStyle name="Normal 3 2 2 2 2 2 2 14 5 7" xfId="23645" xr:uid="{00000000-0005-0000-0000-0000605C0000}"/>
    <cellStyle name="Normal 3 2 2 2 2 2 2 14 5 8" xfId="23646" xr:uid="{00000000-0005-0000-0000-0000615C0000}"/>
    <cellStyle name="Normal 3 2 2 2 2 2 2 14 5 8 2" xfId="23647" xr:uid="{00000000-0005-0000-0000-0000625C0000}"/>
    <cellStyle name="Normal 3 2 2 2 2 2 2 14 5 8 3" xfId="23648" xr:uid="{00000000-0005-0000-0000-0000635C0000}"/>
    <cellStyle name="Normal 3 2 2 2 2 2 2 14 5 8 4" xfId="23649" xr:uid="{00000000-0005-0000-0000-0000645C0000}"/>
    <cellStyle name="Normal 3 2 2 2 2 2 2 14 5 9" xfId="23650" xr:uid="{00000000-0005-0000-0000-0000655C0000}"/>
    <cellStyle name="Normal 3 2 2 2 2 2 2 14 6" xfId="23651" xr:uid="{00000000-0005-0000-0000-0000665C0000}"/>
    <cellStyle name="Normal 3 2 2 2 2 2 2 14 7" xfId="23652" xr:uid="{00000000-0005-0000-0000-0000675C0000}"/>
    <cellStyle name="Normal 3 2 2 2 2 2 2 14 7 2" xfId="23653" xr:uid="{00000000-0005-0000-0000-0000685C0000}"/>
    <cellStyle name="Normal 3 2 2 2 2 2 2 14 7 2 2" xfId="23654" xr:uid="{00000000-0005-0000-0000-0000695C0000}"/>
    <cellStyle name="Normal 3 2 2 2 2 2 2 14 7 2 3" xfId="23655" xr:uid="{00000000-0005-0000-0000-00006A5C0000}"/>
    <cellStyle name="Normal 3 2 2 2 2 2 2 14 7 2 4" xfId="23656" xr:uid="{00000000-0005-0000-0000-00006B5C0000}"/>
    <cellStyle name="Normal 3 2 2 2 2 2 2 14 7 3" xfId="23657" xr:uid="{00000000-0005-0000-0000-00006C5C0000}"/>
    <cellStyle name="Normal 3 2 2 2 2 2 2 14 7 4" xfId="23658" xr:uid="{00000000-0005-0000-0000-00006D5C0000}"/>
    <cellStyle name="Normal 3 2 2 2 2 2 2 14 7 5" xfId="23659" xr:uid="{00000000-0005-0000-0000-00006E5C0000}"/>
    <cellStyle name="Normal 3 2 2 2 2 2 2 14 7 6" xfId="23660" xr:uid="{00000000-0005-0000-0000-00006F5C0000}"/>
    <cellStyle name="Normal 3 2 2 2 2 2 2 14 8" xfId="23661" xr:uid="{00000000-0005-0000-0000-0000705C0000}"/>
    <cellStyle name="Normal 3 2 2 2 2 2 2 14 9" xfId="23662" xr:uid="{00000000-0005-0000-0000-0000715C0000}"/>
    <cellStyle name="Normal 3 2 2 2 2 2 2 15" xfId="23663" xr:uid="{00000000-0005-0000-0000-0000725C0000}"/>
    <cellStyle name="Normal 3 2 2 2 2 2 2 16" xfId="23664" xr:uid="{00000000-0005-0000-0000-0000735C0000}"/>
    <cellStyle name="Normal 3 2 2 2 2 2 2 17" xfId="23665" xr:uid="{00000000-0005-0000-0000-0000745C0000}"/>
    <cellStyle name="Normal 3 2 2 2 2 2 2 18" xfId="23666" xr:uid="{00000000-0005-0000-0000-0000755C0000}"/>
    <cellStyle name="Normal 3 2 2 2 2 2 2 19" xfId="23667" xr:uid="{00000000-0005-0000-0000-0000765C0000}"/>
    <cellStyle name="Normal 3 2 2 2 2 2 2 2" xfId="23668" xr:uid="{00000000-0005-0000-0000-0000775C0000}"/>
    <cellStyle name="Normal 3 2 2 2 2 2 2 2 10" xfId="23669" xr:uid="{00000000-0005-0000-0000-0000785C0000}"/>
    <cellStyle name="Normal 3 2 2 2 2 2 2 2 11" xfId="23670" xr:uid="{00000000-0005-0000-0000-0000795C0000}"/>
    <cellStyle name="Normal 3 2 2 2 2 2 2 2 12" xfId="23671" xr:uid="{00000000-0005-0000-0000-00007A5C0000}"/>
    <cellStyle name="Normal 3 2 2 2 2 2 2 2 12 10" xfId="23672" xr:uid="{00000000-0005-0000-0000-00007B5C0000}"/>
    <cellStyle name="Normal 3 2 2 2 2 2 2 2 12 11" xfId="23673" xr:uid="{00000000-0005-0000-0000-00007C5C0000}"/>
    <cellStyle name="Normal 3 2 2 2 2 2 2 2 12 11 10" xfId="23674" xr:uid="{00000000-0005-0000-0000-00007D5C0000}"/>
    <cellStyle name="Normal 3 2 2 2 2 2 2 2 12 11 11" xfId="23675" xr:uid="{00000000-0005-0000-0000-00007E5C0000}"/>
    <cellStyle name="Normal 3 2 2 2 2 2 2 2 12 11 11 2" xfId="23676" xr:uid="{00000000-0005-0000-0000-00007F5C0000}"/>
    <cellStyle name="Normal 3 2 2 2 2 2 2 2 12 11 11 3" xfId="23677" xr:uid="{00000000-0005-0000-0000-0000805C0000}"/>
    <cellStyle name="Normal 3 2 2 2 2 2 2 2 12 11 11 4" xfId="23678" xr:uid="{00000000-0005-0000-0000-0000815C0000}"/>
    <cellStyle name="Normal 3 2 2 2 2 2 2 2 12 11 12" xfId="23679" xr:uid="{00000000-0005-0000-0000-0000825C0000}"/>
    <cellStyle name="Normal 3 2 2 2 2 2 2 2 12 11 13" xfId="23680" xr:uid="{00000000-0005-0000-0000-0000835C0000}"/>
    <cellStyle name="Normal 3 2 2 2 2 2 2 2 12 11 14" xfId="23681" xr:uid="{00000000-0005-0000-0000-0000845C0000}"/>
    <cellStyle name="Normal 3 2 2 2 2 2 2 2 12 11 2" xfId="23682" xr:uid="{00000000-0005-0000-0000-0000855C0000}"/>
    <cellStyle name="Normal 3 2 2 2 2 2 2 2 12 11 2 10" xfId="23683" xr:uid="{00000000-0005-0000-0000-0000865C0000}"/>
    <cellStyle name="Normal 3 2 2 2 2 2 2 2 12 11 2 11" xfId="23684" xr:uid="{00000000-0005-0000-0000-0000875C0000}"/>
    <cellStyle name="Normal 3 2 2 2 2 2 2 2 12 11 2 2" xfId="23685" xr:uid="{00000000-0005-0000-0000-0000885C0000}"/>
    <cellStyle name="Normal 3 2 2 2 2 2 2 2 12 11 2 2 10" xfId="23686" xr:uid="{00000000-0005-0000-0000-0000895C0000}"/>
    <cellStyle name="Normal 3 2 2 2 2 2 2 2 12 11 2 2 11" xfId="23687" xr:uid="{00000000-0005-0000-0000-00008A5C0000}"/>
    <cellStyle name="Normal 3 2 2 2 2 2 2 2 12 11 2 2 2" xfId="23688" xr:uid="{00000000-0005-0000-0000-00008B5C0000}"/>
    <cellStyle name="Normal 3 2 2 2 2 2 2 2 12 11 2 2 2 2" xfId="23689" xr:uid="{00000000-0005-0000-0000-00008C5C0000}"/>
    <cellStyle name="Normal 3 2 2 2 2 2 2 2 12 11 2 2 2 2 2" xfId="23690" xr:uid="{00000000-0005-0000-0000-00008D5C0000}"/>
    <cellStyle name="Normal 3 2 2 2 2 2 2 2 12 11 2 2 2 2 3" xfId="23691" xr:uid="{00000000-0005-0000-0000-00008E5C0000}"/>
    <cellStyle name="Normal 3 2 2 2 2 2 2 2 12 11 2 2 2 2 4" xfId="23692" xr:uid="{00000000-0005-0000-0000-00008F5C0000}"/>
    <cellStyle name="Normal 3 2 2 2 2 2 2 2 12 11 2 2 2 3" xfId="23693" xr:uid="{00000000-0005-0000-0000-0000905C0000}"/>
    <cellStyle name="Normal 3 2 2 2 2 2 2 2 12 11 2 2 2 4" xfId="23694" xr:uid="{00000000-0005-0000-0000-0000915C0000}"/>
    <cellStyle name="Normal 3 2 2 2 2 2 2 2 12 11 2 2 2 5" xfId="23695" xr:uid="{00000000-0005-0000-0000-0000925C0000}"/>
    <cellStyle name="Normal 3 2 2 2 2 2 2 2 12 11 2 2 2 6" xfId="23696" xr:uid="{00000000-0005-0000-0000-0000935C0000}"/>
    <cellStyle name="Normal 3 2 2 2 2 2 2 2 12 11 2 2 3" xfId="23697" xr:uid="{00000000-0005-0000-0000-0000945C0000}"/>
    <cellStyle name="Normal 3 2 2 2 2 2 2 2 12 11 2 2 4" xfId="23698" xr:uid="{00000000-0005-0000-0000-0000955C0000}"/>
    <cellStyle name="Normal 3 2 2 2 2 2 2 2 12 11 2 2 5" xfId="23699" xr:uid="{00000000-0005-0000-0000-0000965C0000}"/>
    <cellStyle name="Normal 3 2 2 2 2 2 2 2 12 11 2 2 6" xfId="23700" xr:uid="{00000000-0005-0000-0000-0000975C0000}"/>
    <cellStyle name="Normal 3 2 2 2 2 2 2 2 12 11 2 2 7" xfId="23701" xr:uid="{00000000-0005-0000-0000-0000985C0000}"/>
    <cellStyle name="Normal 3 2 2 2 2 2 2 2 12 11 2 2 8" xfId="23702" xr:uid="{00000000-0005-0000-0000-0000995C0000}"/>
    <cellStyle name="Normal 3 2 2 2 2 2 2 2 12 11 2 2 8 2" xfId="23703" xr:uid="{00000000-0005-0000-0000-00009A5C0000}"/>
    <cellStyle name="Normal 3 2 2 2 2 2 2 2 12 11 2 2 8 3" xfId="23704" xr:uid="{00000000-0005-0000-0000-00009B5C0000}"/>
    <cellStyle name="Normal 3 2 2 2 2 2 2 2 12 11 2 2 8 4" xfId="23705" xr:uid="{00000000-0005-0000-0000-00009C5C0000}"/>
    <cellStyle name="Normal 3 2 2 2 2 2 2 2 12 11 2 2 9" xfId="23706" xr:uid="{00000000-0005-0000-0000-00009D5C0000}"/>
    <cellStyle name="Normal 3 2 2 2 2 2 2 2 12 11 2 3" xfId="23707" xr:uid="{00000000-0005-0000-0000-00009E5C0000}"/>
    <cellStyle name="Normal 3 2 2 2 2 2 2 2 12 11 2 3 2" xfId="23708" xr:uid="{00000000-0005-0000-0000-00009F5C0000}"/>
    <cellStyle name="Normal 3 2 2 2 2 2 2 2 12 11 2 3 2 2" xfId="23709" xr:uid="{00000000-0005-0000-0000-0000A05C0000}"/>
    <cellStyle name="Normal 3 2 2 2 2 2 2 2 12 11 2 3 2 3" xfId="23710" xr:uid="{00000000-0005-0000-0000-0000A15C0000}"/>
    <cellStyle name="Normal 3 2 2 2 2 2 2 2 12 11 2 3 2 4" xfId="23711" xr:uid="{00000000-0005-0000-0000-0000A25C0000}"/>
    <cellStyle name="Normal 3 2 2 2 2 2 2 2 12 11 2 3 3" xfId="23712" xr:uid="{00000000-0005-0000-0000-0000A35C0000}"/>
    <cellStyle name="Normal 3 2 2 2 2 2 2 2 12 11 2 3 4" xfId="23713" xr:uid="{00000000-0005-0000-0000-0000A45C0000}"/>
    <cellStyle name="Normal 3 2 2 2 2 2 2 2 12 11 2 3 5" xfId="23714" xr:uid="{00000000-0005-0000-0000-0000A55C0000}"/>
    <cellStyle name="Normal 3 2 2 2 2 2 2 2 12 11 2 3 6" xfId="23715" xr:uid="{00000000-0005-0000-0000-0000A65C0000}"/>
    <cellStyle name="Normal 3 2 2 2 2 2 2 2 12 11 2 4" xfId="23716" xr:uid="{00000000-0005-0000-0000-0000A75C0000}"/>
    <cellStyle name="Normal 3 2 2 2 2 2 2 2 12 11 2 5" xfId="23717" xr:uid="{00000000-0005-0000-0000-0000A85C0000}"/>
    <cellStyle name="Normal 3 2 2 2 2 2 2 2 12 11 2 6" xfId="23718" xr:uid="{00000000-0005-0000-0000-0000A95C0000}"/>
    <cellStyle name="Normal 3 2 2 2 2 2 2 2 12 11 2 7" xfId="23719" xr:uid="{00000000-0005-0000-0000-0000AA5C0000}"/>
    <cellStyle name="Normal 3 2 2 2 2 2 2 2 12 11 2 8" xfId="23720" xr:uid="{00000000-0005-0000-0000-0000AB5C0000}"/>
    <cellStyle name="Normal 3 2 2 2 2 2 2 2 12 11 2 8 2" xfId="23721" xr:uid="{00000000-0005-0000-0000-0000AC5C0000}"/>
    <cellStyle name="Normal 3 2 2 2 2 2 2 2 12 11 2 8 3" xfId="23722" xr:uid="{00000000-0005-0000-0000-0000AD5C0000}"/>
    <cellStyle name="Normal 3 2 2 2 2 2 2 2 12 11 2 8 4" xfId="23723" xr:uid="{00000000-0005-0000-0000-0000AE5C0000}"/>
    <cellStyle name="Normal 3 2 2 2 2 2 2 2 12 11 2 9" xfId="23724" xr:uid="{00000000-0005-0000-0000-0000AF5C0000}"/>
    <cellStyle name="Normal 3 2 2 2 2 2 2 2 12 11 3" xfId="23725" xr:uid="{00000000-0005-0000-0000-0000B05C0000}"/>
    <cellStyle name="Normal 3 2 2 2 2 2 2 2 12 11 4" xfId="23726" xr:uid="{00000000-0005-0000-0000-0000B15C0000}"/>
    <cellStyle name="Normal 3 2 2 2 2 2 2 2 12 11 5" xfId="23727" xr:uid="{00000000-0005-0000-0000-0000B25C0000}"/>
    <cellStyle name="Normal 3 2 2 2 2 2 2 2 12 11 5 2" xfId="23728" xr:uid="{00000000-0005-0000-0000-0000B35C0000}"/>
    <cellStyle name="Normal 3 2 2 2 2 2 2 2 12 11 5 2 2" xfId="23729" xr:uid="{00000000-0005-0000-0000-0000B45C0000}"/>
    <cellStyle name="Normal 3 2 2 2 2 2 2 2 12 11 5 2 3" xfId="23730" xr:uid="{00000000-0005-0000-0000-0000B55C0000}"/>
    <cellStyle name="Normal 3 2 2 2 2 2 2 2 12 11 5 2 4" xfId="23731" xr:uid="{00000000-0005-0000-0000-0000B65C0000}"/>
    <cellStyle name="Normal 3 2 2 2 2 2 2 2 12 11 5 3" xfId="23732" xr:uid="{00000000-0005-0000-0000-0000B75C0000}"/>
    <cellStyle name="Normal 3 2 2 2 2 2 2 2 12 11 5 4" xfId="23733" xr:uid="{00000000-0005-0000-0000-0000B85C0000}"/>
    <cellStyle name="Normal 3 2 2 2 2 2 2 2 12 11 5 5" xfId="23734" xr:uid="{00000000-0005-0000-0000-0000B95C0000}"/>
    <cellStyle name="Normal 3 2 2 2 2 2 2 2 12 11 5 6" xfId="23735" xr:uid="{00000000-0005-0000-0000-0000BA5C0000}"/>
    <cellStyle name="Normal 3 2 2 2 2 2 2 2 12 11 6" xfId="23736" xr:uid="{00000000-0005-0000-0000-0000BB5C0000}"/>
    <cellStyle name="Normal 3 2 2 2 2 2 2 2 12 11 7" xfId="23737" xr:uid="{00000000-0005-0000-0000-0000BC5C0000}"/>
    <cellStyle name="Normal 3 2 2 2 2 2 2 2 12 11 8" xfId="23738" xr:uid="{00000000-0005-0000-0000-0000BD5C0000}"/>
    <cellStyle name="Normal 3 2 2 2 2 2 2 2 12 11 9" xfId="23739" xr:uid="{00000000-0005-0000-0000-0000BE5C0000}"/>
    <cellStyle name="Normal 3 2 2 2 2 2 2 2 12 12" xfId="23740" xr:uid="{00000000-0005-0000-0000-0000BF5C0000}"/>
    <cellStyle name="Normal 3 2 2 2 2 2 2 2 12 13" xfId="23741" xr:uid="{00000000-0005-0000-0000-0000C05C0000}"/>
    <cellStyle name="Normal 3 2 2 2 2 2 2 2 12 13 10" xfId="23742" xr:uid="{00000000-0005-0000-0000-0000C15C0000}"/>
    <cellStyle name="Normal 3 2 2 2 2 2 2 2 12 13 11" xfId="23743" xr:uid="{00000000-0005-0000-0000-0000C25C0000}"/>
    <cellStyle name="Normal 3 2 2 2 2 2 2 2 12 13 2" xfId="23744" xr:uid="{00000000-0005-0000-0000-0000C35C0000}"/>
    <cellStyle name="Normal 3 2 2 2 2 2 2 2 12 13 2 10" xfId="23745" xr:uid="{00000000-0005-0000-0000-0000C45C0000}"/>
    <cellStyle name="Normal 3 2 2 2 2 2 2 2 12 13 2 11" xfId="23746" xr:uid="{00000000-0005-0000-0000-0000C55C0000}"/>
    <cellStyle name="Normal 3 2 2 2 2 2 2 2 12 13 2 2" xfId="23747" xr:uid="{00000000-0005-0000-0000-0000C65C0000}"/>
    <cellStyle name="Normal 3 2 2 2 2 2 2 2 12 13 2 2 2" xfId="23748" xr:uid="{00000000-0005-0000-0000-0000C75C0000}"/>
    <cellStyle name="Normal 3 2 2 2 2 2 2 2 12 13 2 2 2 2" xfId="23749" xr:uid="{00000000-0005-0000-0000-0000C85C0000}"/>
    <cellStyle name="Normal 3 2 2 2 2 2 2 2 12 13 2 2 2 3" xfId="23750" xr:uid="{00000000-0005-0000-0000-0000C95C0000}"/>
    <cellStyle name="Normal 3 2 2 2 2 2 2 2 12 13 2 2 2 4" xfId="23751" xr:uid="{00000000-0005-0000-0000-0000CA5C0000}"/>
    <cellStyle name="Normal 3 2 2 2 2 2 2 2 12 13 2 2 3" xfId="23752" xr:uid="{00000000-0005-0000-0000-0000CB5C0000}"/>
    <cellStyle name="Normal 3 2 2 2 2 2 2 2 12 13 2 2 4" xfId="23753" xr:uid="{00000000-0005-0000-0000-0000CC5C0000}"/>
    <cellStyle name="Normal 3 2 2 2 2 2 2 2 12 13 2 2 5" xfId="23754" xr:uid="{00000000-0005-0000-0000-0000CD5C0000}"/>
    <cellStyle name="Normal 3 2 2 2 2 2 2 2 12 13 2 2 6" xfId="23755" xr:uid="{00000000-0005-0000-0000-0000CE5C0000}"/>
    <cellStyle name="Normal 3 2 2 2 2 2 2 2 12 13 2 3" xfId="23756" xr:uid="{00000000-0005-0000-0000-0000CF5C0000}"/>
    <cellStyle name="Normal 3 2 2 2 2 2 2 2 12 13 2 4" xfId="23757" xr:uid="{00000000-0005-0000-0000-0000D05C0000}"/>
    <cellStyle name="Normal 3 2 2 2 2 2 2 2 12 13 2 5" xfId="23758" xr:uid="{00000000-0005-0000-0000-0000D15C0000}"/>
    <cellStyle name="Normal 3 2 2 2 2 2 2 2 12 13 2 6" xfId="23759" xr:uid="{00000000-0005-0000-0000-0000D25C0000}"/>
    <cellStyle name="Normal 3 2 2 2 2 2 2 2 12 13 2 7" xfId="23760" xr:uid="{00000000-0005-0000-0000-0000D35C0000}"/>
    <cellStyle name="Normal 3 2 2 2 2 2 2 2 12 13 2 8" xfId="23761" xr:uid="{00000000-0005-0000-0000-0000D45C0000}"/>
    <cellStyle name="Normal 3 2 2 2 2 2 2 2 12 13 2 8 2" xfId="23762" xr:uid="{00000000-0005-0000-0000-0000D55C0000}"/>
    <cellStyle name="Normal 3 2 2 2 2 2 2 2 12 13 2 8 3" xfId="23763" xr:uid="{00000000-0005-0000-0000-0000D65C0000}"/>
    <cellStyle name="Normal 3 2 2 2 2 2 2 2 12 13 2 8 4" xfId="23764" xr:uid="{00000000-0005-0000-0000-0000D75C0000}"/>
    <cellStyle name="Normal 3 2 2 2 2 2 2 2 12 13 2 9" xfId="23765" xr:uid="{00000000-0005-0000-0000-0000D85C0000}"/>
    <cellStyle name="Normal 3 2 2 2 2 2 2 2 12 13 3" xfId="23766" xr:uid="{00000000-0005-0000-0000-0000D95C0000}"/>
    <cellStyle name="Normal 3 2 2 2 2 2 2 2 12 13 3 2" xfId="23767" xr:uid="{00000000-0005-0000-0000-0000DA5C0000}"/>
    <cellStyle name="Normal 3 2 2 2 2 2 2 2 12 13 3 2 2" xfId="23768" xr:uid="{00000000-0005-0000-0000-0000DB5C0000}"/>
    <cellStyle name="Normal 3 2 2 2 2 2 2 2 12 13 3 2 3" xfId="23769" xr:uid="{00000000-0005-0000-0000-0000DC5C0000}"/>
    <cellStyle name="Normal 3 2 2 2 2 2 2 2 12 13 3 2 4" xfId="23770" xr:uid="{00000000-0005-0000-0000-0000DD5C0000}"/>
    <cellStyle name="Normal 3 2 2 2 2 2 2 2 12 13 3 3" xfId="23771" xr:uid="{00000000-0005-0000-0000-0000DE5C0000}"/>
    <cellStyle name="Normal 3 2 2 2 2 2 2 2 12 13 3 4" xfId="23772" xr:uid="{00000000-0005-0000-0000-0000DF5C0000}"/>
    <cellStyle name="Normal 3 2 2 2 2 2 2 2 12 13 3 5" xfId="23773" xr:uid="{00000000-0005-0000-0000-0000E05C0000}"/>
    <cellStyle name="Normal 3 2 2 2 2 2 2 2 12 13 3 6" xfId="23774" xr:uid="{00000000-0005-0000-0000-0000E15C0000}"/>
    <cellStyle name="Normal 3 2 2 2 2 2 2 2 12 13 4" xfId="23775" xr:uid="{00000000-0005-0000-0000-0000E25C0000}"/>
    <cellStyle name="Normal 3 2 2 2 2 2 2 2 12 13 5" xfId="23776" xr:uid="{00000000-0005-0000-0000-0000E35C0000}"/>
    <cellStyle name="Normal 3 2 2 2 2 2 2 2 12 13 6" xfId="23777" xr:uid="{00000000-0005-0000-0000-0000E45C0000}"/>
    <cellStyle name="Normal 3 2 2 2 2 2 2 2 12 13 7" xfId="23778" xr:uid="{00000000-0005-0000-0000-0000E55C0000}"/>
    <cellStyle name="Normal 3 2 2 2 2 2 2 2 12 13 8" xfId="23779" xr:uid="{00000000-0005-0000-0000-0000E65C0000}"/>
    <cellStyle name="Normal 3 2 2 2 2 2 2 2 12 13 8 2" xfId="23780" xr:uid="{00000000-0005-0000-0000-0000E75C0000}"/>
    <cellStyle name="Normal 3 2 2 2 2 2 2 2 12 13 8 3" xfId="23781" xr:uid="{00000000-0005-0000-0000-0000E85C0000}"/>
    <cellStyle name="Normal 3 2 2 2 2 2 2 2 12 13 8 4" xfId="23782" xr:uid="{00000000-0005-0000-0000-0000E95C0000}"/>
    <cellStyle name="Normal 3 2 2 2 2 2 2 2 12 13 9" xfId="23783" xr:uid="{00000000-0005-0000-0000-0000EA5C0000}"/>
    <cellStyle name="Normal 3 2 2 2 2 2 2 2 12 14" xfId="23784" xr:uid="{00000000-0005-0000-0000-0000EB5C0000}"/>
    <cellStyle name="Normal 3 2 2 2 2 2 2 2 12 15" xfId="23785" xr:uid="{00000000-0005-0000-0000-0000EC5C0000}"/>
    <cellStyle name="Normal 3 2 2 2 2 2 2 2 12 15 2" xfId="23786" xr:uid="{00000000-0005-0000-0000-0000ED5C0000}"/>
    <cellStyle name="Normal 3 2 2 2 2 2 2 2 12 15 2 2" xfId="23787" xr:uid="{00000000-0005-0000-0000-0000EE5C0000}"/>
    <cellStyle name="Normal 3 2 2 2 2 2 2 2 12 15 2 3" xfId="23788" xr:uid="{00000000-0005-0000-0000-0000EF5C0000}"/>
    <cellStyle name="Normal 3 2 2 2 2 2 2 2 12 15 2 4" xfId="23789" xr:uid="{00000000-0005-0000-0000-0000F05C0000}"/>
    <cellStyle name="Normal 3 2 2 2 2 2 2 2 12 15 3" xfId="23790" xr:uid="{00000000-0005-0000-0000-0000F15C0000}"/>
    <cellStyle name="Normal 3 2 2 2 2 2 2 2 12 15 4" xfId="23791" xr:uid="{00000000-0005-0000-0000-0000F25C0000}"/>
    <cellStyle name="Normal 3 2 2 2 2 2 2 2 12 15 5" xfId="23792" xr:uid="{00000000-0005-0000-0000-0000F35C0000}"/>
    <cellStyle name="Normal 3 2 2 2 2 2 2 2 12 15 6" xfId="23793" xr:uid="{00000000-0005-0000-0000-0000F45C0000}"/>
    <cellStyle name="Normal 3 2 2 2 2 2 2 2 12 16" xfId="23794" xr:uid="{00000000-0005-0000-0000-0000F55C0000}"/>
    <cellStyle name="Normal 3 2 2 2 2 2 2 2 12 17" xfId="23795" xr:uid="{00000000-0005-0000-0000-0000F65C0000}"/>
    <cellStyle name="Normal 3 2 2 2 2 2 2 2 12 18" xfId="23796" xr:uid="{00000000-0005-0000-0000-0000F75C0000}"/>
    <cellStyle name="Normal 3 2 2 2 2 2 2 2 12 19" xfId="23797" xr:uid="{00000000-0005-0000-0000-0000F85C0000}"/>
    <cellStyle name="Normal 3 2 2 2 2 2 2 2 12 2" xfId="23798" xr:uid="{00000000-0005-0000-0000-0000F95C0000}"/>
    <cellStyle name="Normal 3 2 2 2 2 2 2 2 12 2 10" xfId="23799" xr:uid="{00000000-0005-0000-0000-0000FA5C0000}"/>
    <cellStyle name="Normal 3 2 2 2 2 2 2 2 12 2 11" xfId="23800" xr:uid="{00000000-0005-0000-0000-0000FB5C0000}"/>
    <cellStyle name="Normal 3 2 2 2 2 2 2 2 12 2 12" xfId="23801" xr:uid="{00000000-0005-0000-0000-0000FC5C0000}"/>
    <cellStyle name="Normal 3 2 2 2 2 2 2 2 12 2 13" xfId="23802" xr:uid="{00000000-0005-0000-0000-0000FD5C0000}"/>
    <cellStyle name="Normal 3 2 2 2 2 2 2 2 12 2 13 2" xfId="23803" xr:uid="{00000000-0005-0000-0000-0000FE5C0000}"/>
    <cellStyle name="Normal 3 2 2 2 2 2 2 2 12 2 13 3" xfId="23804" xr:uid="{00000000-0005-0000-0000-0000FF5C0000}"/>
    <cellStyle name="Normal 3 2 2 2 2 2 2 2 12 2 13 4" xfId="23805" xr:uid="{00000000-0005-0000-0000-0000005D0000}"/>
    <cellStyle name="Normal 3 2 2 2 2 2 2 2 12 2 14" xfId="23806" xr:uid="{00000000-0005-0000-0000-0000015D0000}"/>
    <cellStyle name="Normal 3 2 2 2 2 2 2 2 12 2 15" xfId="23807" xr:uid="{00000000-0005-0000-0000-0000025D0000}"/>
    <cellStyle name="Normal 3 2 2 2 2 2 2 2 12 2 16" xfId="23808" xr:uid="{00000000-0005-0000-0000-0000035D0000}"/>
    <cellStyle name="Normal 3 2 2 2 2 2 2 2 12 2 2" xfId="23809" xr:uid="{00000000-0005-0000-0000-0000045D0000}"/>
    <cellStyle name="Normal 3 2 2 2 2 2 2 2 12 2 2 10" xfId="23810" xr:uid="{00000000-0005-0000-0000-0000055D0000}"/>
    <cellStyle name="Normal 3 2 2 2 2 2 2 2 12 2 2 11" xfId="23811" xr:uid="{00000000-0005-0000-0000-0000065D0000}"/>
    <cellStyle name="Normal 3 2 2 2 2 2 2 2 12 2 2 11 2" xfId="23812" xr:uid="{00000000-0005-0000-0000-0000075D0000}"/>
    <cellStyle name="Normal 3 2 2 2 2 2 2 2 12 2 2 11 3" xfId="23813" xr:uid="{00000000-0005-0000-0000-0000085D0000}"/>
    <cellStyle name="Normal 3 2 2 2 2 2 2 2 12 2 2 11 4" xfId="23814" xr:uid="{00000000-0005-0000-0000-0000095D0000}"/>
    <cellStyle name="Normal 3 2 2 2 2 2 2 2 12 2 2 12" xfId="23815" xr:uid="{00000000-0005-0000-0000-00000A5D0000}"/>
    <cellStyle name="Normal 3 2 2 2 2 2 2 2 12 2 2 13" xfId="23816" xr:uid="{00000000-0005-0000-0000-00000B5D0000}"/>
    <cellStyle name="Normal 3 2 2 2 2 2 2 2 12 2 2 14" xfId="23817" xr:uid="{00000000-0005-0000-0000-00000C5D0000}"/>
    <cellStyle name="Normal 3 2 2 2 2 2 2 2 12 2 2 2" xfId="23818" xr:uid="{00000000-0005-0000-0000-00000D5D0000}"/>
    <cellStyle name="Normal 3 2 2 2 2 2 2 2 12 2 2 2 10" xfId="23819" xr:uid="{00000000-0005-0000-0000-00000E5D0000}"/>
    <cellStyle name="Normal 3 2 2 2 2 2 2 2 12 2 2 2 11" xfId="23820" xr:uid="{00000000-0005-0000-0000-00000F5D0000}"/>
    <cellStyle name="Normal 3 2 2 2 2 2 2 2 12 2 2 2 2" xfId="23821" xr:uid="{00000000-0005-0000-0000-0000105D0000}"/>
    <cellStyle name="Normal 3 2 2 2 2 2 2 2 12 2 2 2 2 10" xfId="23822" xr:uid="{00000000-0005-0000-0000-0000115D0000}"/>
    <cellStyle name="Normal 3 2 2 2 2 2 2 2 12 2 2 2 2 11" xfId="23823" xr:uid="{00000000-0005-0000-0000-0000125D0000}"/>
    <cellStyle name="Normal 3 2 2 2 2 2 2 2 12 2 2 2 2 2" xfId="23824" xr:uid="{00000000-0005-0000-0000-0000135D0000}"/>
    <cellStyle name="Normal 3 2 2 2 2 2 2 2 12 2 2 2 2 2 2" xfId="23825" xr:uid="{00000000-0005-0000-0000-0000145D0000}"/>
    <cellStyle name="Normal 3 2 2 2 2 2 2 2 12 2 2 2 2 2 2 2" xfId="23826" xr:uid="{00000000-0005-0000-0000-0000155D0000}"/>
    <cellStyle name="Normal 3 2 2 2 2 2 2 2 12 2 2 2 2 2 2 3" xfId="23827" xr:uid="{00000000-0005-0000-0000-0000165D0000}"/>
    <cellStyle name="Normal 3 2 2 2 2 2 2 2 12 2 2 2 2 2 2 4" xfId="23828" xr:uid="{00000000-0005-0000-0000-0000175D0000}"/>
    <cellStyle name="Normal 3 2 2 2 2 2 2 2 12 2 2 2 2 2 3" xfId="23829" xr:uid="{00000000-0005-0000-0000-0000185D0000}"/>
    <cellStyle name="Normal 3 2 2 2 2 2 2 2 12 2 2 2 2 2 4" xfId="23830" xr:uid="{00000000-0005-0000-0000-0000195D0000}"/>
    <cellStyle name="Normal 3 2 2 2 2 2 2 2 12 2 2 2 2 2 5" xfId="23831" xr:uid="{00000000-0005-0000-0000-00001A5D0000}"/>
    <cellStyle name="Normal 3 2 2 2 2 2 2 2 12 2 2 2 2 2 6" xfId="23832" xr:uid="{00000000-0005-0000-0000-00001B5D0000}"/>
    <cellStyle name="Normal 3 2 2 2 2 2 2 2 12 2 2 2 2 3" xfId="23833" xr:uid="{00000000-0005-0000-0000-00001C5D0000}"/>
    <cellStyle name="Normal 3 2 2 2 2 2 2 2 12 2 2 2 2 4" xfId="23834" xr:uid="{00000000-0005-0000-0000-00001D5D0000}"/>
    <cellStyle name="Normal 3 2 2 2 2 2 2 2 12 2 2 2 2 5" xfId="23835" xr:uid="{00000000-0005-0000-0000-00001E5D0000}"/>
    <cellStyle name="Normal 3 2 2 2 2 2 2 2 12 2 2 2 2 6" xfId="23836" xr:uid="{00000000-0005-0000-0000-00001F5D0000}"/>
    <cellStyle name="Normal 3 2 2 2 2 2 2 2 12 2 2 2 2 7" xfId="23837" xr:uid="{00000000-0005-0000-0000-0000205D0000}"/>
    <cellStyle name="Normal 3 2 2 2 2 2 2 2 12 2 2 2 2 8" xfId="23838" xr:uid="{00000000-0005-0000-0000-0000215D0000}"/>
    <cellStyle name="Normal 3 2 2 2 2 2 2 2 12 2 2 2 2 8 2" xfId="23839" xr:uid="{00000000-0005-0000-0000-0000225D0000}"/>
    <cellStyle name="Normal 3 2 2 2 2 2 2 2 12 2 2 2 2 8 3" xfId="23840" xr:uid="{00000000-0005-0000-0000-0000235D0000}"/>
    <cellStyle name="Normal 3 2 2 2 2 2 2 2 12 2 2 2 2 8 4" xfId="23841" xr:uid="{00000000-0005-0000-0000-0000245D0000}"/>
    <cellStyle name="Normal 3 2 2 2 2 2 2 2 12 2 2 2 2 9" xfId="23842" xr:uid="{00000000-0005-0000-0000-0000255D0000}"/>
    <cellStyle name="Normal 3 2 2 2 2 2 2 2 12 2 2 2 3" xfId="23843" xr:uid="{00000000-0005-0000-0000-0000265D0000}"/>
    <cellStyle name="Normal 3 2 2 2 2 2 2 2 12 2 2 2 3 2" xfId="23844" xr:uid="{00000000-0005-0000-0000-0000275D0000}"/>
    <cellStyle name="Normal 3 2 2 2 2 2 2 2 12 2 2 2 3 2 2" xfId="23845" xr:uid="{00000000-0005-0000-0000-0000285D0000}"/>
    <cellStyle name="Normal 3 2 2 2 2 2 2 2 12 2 2 2 3 2 3" xfId="23846" xr:uid="{00000000-0005-0000-0000-0000295D0000}"/>
    <cellStyle name="Normal 3 2 2 2 2 2 2 2 12 2 2 2 3 2 4" xfId="23847" xr:uid="{00000000-0005-0000-0000-00002A5D0000}"/>
    <cellStyle name="Normal 3 2 2 2 2 2 2 2 12 2 2 2 3 3" xfId="23848" xr:uid="{00000000-0005-0000-0000-00002B5D0000}"/>
    <cellStyle name="Normal 3 2 2 2 2 2 2 2 12 2 2 2 3 4" xfId="23849" xr:uid="{00000000-0005-0000-0000-00002C5D0000}"/>
    <cellStyle name="Normal 3 2 2 2 2 2 2 2 12 2 2 2 3 5" xfId="23850" xr:uid="{00000000-0005-0000-0000-00002D5D0000}"/>
    <cellStyle name="Normal 3 2 2 2 2 2 2 2 12 2 2 2 3 6" xfId="23851" xr:uid="{00000000-0005-0000-0000-00002E5D0000}"/>
    <cellStyle name="Normal 3 2 2 2 2 2 2 2 12 2 2 2 4" xfId="23852" xr:uid="{00000000-0005-0000-0000-00002F5D0000}"/>
    <cellStyle name="Normal 3 2 2 2 2 2 2 2 12 2 2 2 5" xfId="23853" xr:uid="{00000000-0005-0000-0000-0000305D0000}"/>
    <cellStyle name="Normal 3 2 2 2 2 2 2 2 12 2 2 2 6" xfId="23854" xr:uid="{00000000-0005-0000-0000-0000315D0000}"/>
    <cellStyle name="Normal 3 2 2 2 2 2 2 2 12 2 2 2 7" xfId="23855" xr:uid="{00000000-0005-0000-0000-0000325D0000}"/>
    <cellStyle name="Normal 3 2 2 2 2 2 2 2 12 2 2 2 8" xfId="23856" xr:uid="{00000000-0005-0000-0000-0000335D0000}"/>
    <cellStyle name="Normal 3 2 2 2 2 2 2 2 12 2 2 2 8 2" xfId="23857" xr:uid="{00000000-0005-0000-0000-0000345D0000}"/>
    <cellStyle name="Normal 3 2 2 2 2 2 2 2 12 2 2 2 8 3" xfId="23858" xr:uid="{00000000-0005-0000-0000-0000355D0000}"/>
    <cellStyle name="Normal 3 2 2 2 2 2 2 2 12 2 2 2 8 4" xfId="23859" xr:uid="{00000000-0005-0000-0000-0000365D0000}"/>
    <cellStyle name="Normal 3 2 2 2 2 2 2 2 12 2 2 2 9" xfId="23860" xr:uid="{00000000-0005-0000-0000-0000375D0000}"/>
    <cellStyle name="Normal 3 2 2 2 2 2 2 2 12 2 2 3" xfId="23861" xr:uid="{00000000-0005-0000-0000-0000385D0000}"/>
    <cellStyle name="Normal 3 2 2 2 2 2 2 2 12 2 2 4" xfId="23862" xr:uid="{00000000-0005-0000-0000-0000395D0000}"/>
    <cellStyle name="Normal 3 2 2 2 2 2 2 2 12 2 2 5" xfId="23863" xr:uid="{00000000-0005-0000-0000-00003A5D0000}"/>
    <cellStyle name="Normal 3 2 2 2 2 2 2 2 12 2 2 5 2" xfId="23864" xr:uid="{00000000-0005-0000-0000-00003B5D0000}"/>
    <cellStyle name="Normal 3 2 2 2 2 2 2 2 12 2 2 5 2 2" xfId="23865" xr:uid="{00000000-0005-0000-0000-00003C5D0000}"/>
    <cellStyle name="Normal 3 2 2 2 2 2 2 2 12 2 2 5 2 3" xfId="23866" xr:uid="{00000000-0005-0000-0000-00003D5D0000}"/>
    <cellStyle name="Normal 3 2 2 2 2 2 2 2 12 2 2 5 2 4" xfId="23867" xr:uid="{00000000-0005-0000-0000-00003E5D0000}"/>
    <cellStyle name="Normal 3 2 2 2 2 2 2 2 12 2 2 5 3" xfId="23868" xr:uid="{00000000-0005-0000-0000-00003F5D0000}"/>
    <cellStyle name="Normal 3 2 2 2 2 2 2 2 12 2 2 5 4" xfId="23869" xr:uid="{00000000-0005-0000-0000-0000405D0000}"/>
    <cellStyle name="Normal 3 2 2 2 2 2 2 2 12 2 2 5 5" xfId="23870" xr:uid="{00000000-0005-0000-0000-0000415D0000}"/>
    <cellStyle name="Normal 3 2 2 2 2 2 2 2 12 2 2 5 6" xfId="23871" xr:uid="{00000000-0005-0000-0000-0000425D0000}"/>
    <cellStyle name="Normal 3 2 2 2 2 2 2 2 12 2 2 6" xfId="23872" xr:uid="{00000000-0005-0000-0000-0000435D0000}"/>
    <cellStyle name="Normal 3 2 2 2 2 2 2 2 12 2 2 7" xfId="23873" xr:uid="{00000000-0005-0000-0000-0000445D0000}"/>
    <cellStyle name="Normal 3 2 2 2 2 2 2 2 12 2 2 8" xfId="23874" xr:uid="{00000000-0005-0000-0000-0000455D0000}"/>
    <cellStyle name="Normal 3 2 2 2 2 2 2 2 12 2 2 9" xfId="23875" xr:uid="{00000000-0005-0000-0000-0000465D0000}"/>
    <cellStyle name="Normal 3 2 2 2 2 2 2 2 12 2 3" xfId="23876" xr:uid="{00000000-0005-0000-0000-0000475D0000}"/>
    <cellStyle name="Normal 3 2 2 2 2 2 2 2 12 2 4" xfId="23877" xr:uid="{00000000-0005-0000-0000-0000485D0000}"/>
    <cellStyle name="Normal 3 2 2 2 2 2 2 2 12 2 5" xfId="23878" xr:uid="{00000000-0005-0000-0000-0000495D0000}"/>
    <cellStyle name="Normal 3 2 2 2 2 2 2 2 12 2 5 10" xfId="23879" xr:uid="{00000000-0005-0000-0000-00004A5D0000}"/>
    <cellStyle name="Normal 3 2 2 2 2 2 2 2 12 2 5 11" xfId="23880" xr:uid="{00000000-0005-0000-0000-00004B5D0000}"/>
    <cellStyle name="Normal 3 2 2 2 2 2 2 2 12 2 5 2" xfId="23881" xr:uid="{00000000-0005-0000-0000-00004C5D0000}"/>
    <cellStyle name="Normal 3 2 2 2 2 2 2 2 12 2 5 2 10" xfId="23882" xr:uid="{00000000-0005-0000-0000-00004D5D0000}"/>
    <cellStyle name="Normal 3 2 2 2 2 2 2 2 12 2 5 2 11" xfId="23883" xr:uid="{00000000-0005-0000-0000-00004E5D0000}"/>
    <cellStyle name="Normal 3 2 2 2 2 2 2 2 12 2 5 2 2" xfId="23884" xr:uid="{00000000-0005-0000-0000-00004F5D0000}"/>
    <cellStyle name="Normal 3 2 2 2 2 2 2 2 12 2 5 2 2 2" xfId="23885" xr:uid="{00000000-0005-0000-0000-0000505D0000}"/>
    <cellStyle name="Normal 3 2 2 2 2 2 2 2 12 2 5 2 2 2 2" xfId="23886" xr:uid="{00000000-0005-0000-0000-0000515D0000}"/>
    <cellStyle name="Normal 3 2 2 2 2 2 2 2 12 2 5 2 2 2 3" xfId="23887" xr:uid="{00000000-0005-0000-0000-0000525D0000}"/>
    <cellStyle name="Normal 3 2 2 2 2 2 2 2 12 2 5 2 2 2 4" xfId="23888" xr:uid="{00000000-0005-0000-0000-0000535D0000}"/>
    <cellStyle name="Normal 3 2 2 2 2 2 2 2 12 2 5 2 2 3" xfId="23889" xr:uid="{00000000-0005-0000-0000-0000545D0000}"/>
    <cellStyle name="Normal 3 2 2 2 2 2 2 2 12 2 5 2 2 4" xfId="23890" xr:uid="{00000000-0005-0000-0000-0000555D0000}"/>
    <cellStyle name="Normal 3 2 2 2 2 2 2 2 12 2 5 2 2 5" xfId="23891" xr:uid="{00000000-0005-0000-0000-0000565D0000}"/>
    <cellStyle name="Normal 3 2 2 2 2 2 2 2 12 2 5 2 2 6" xfId="23892" xr:uid="{00000000-0005-0000-0000-0000575D0000}"/>
    <cellStyle name="Normal 3 2 2 2 2 2 2 2 12 2 5 2 3" xfId="23893" xr:uid="{00000000-0005-0000-0000-0000585D0000}"/>
    <cellStyle name="Normal 3 2 2 2 2 2 2 2 12 2 5 2 4" xfId="23894" xr:uid="{00000000-0005-0000-0000-0000595D0000}"/>
    <cellStyle name="Normal 3 2 2 2 2 2 2 2 12 2 5 2 5" xfId="23895" xr:uid="{00000000-0005-0000-0000-00005A5D0000}"/>
    <cellStyle name="Normal 3 2 2 2 2 2 2 2 12 2 5 2 6" xfId="23896" xr:uid="{00000000-0005-0000-0000-00005B5D0000}"/>
    <cellStyle name="Normal 3 2 2 2 2 2 2 2 12 2 5 2 7" xfId="23897" xr:uid="{00000000-0005-0000-0000-00005C5D0000}"/>
    <cellStyle name="Normal 3 2 2 2 2 2 2 2 12 2 5 2 8" xfId="23898" xr:uid="{00000000-0005-0000-0000-00005D5D0000}"/>
    <cellStyle name="Normal 3 2 2 2 2 2 2 2 12 2 5 2 8 2" xfId="23899" xr:uid="{00000000-0005-0000-0000-00005E5D0000}"/>
    <cellStyle name="Normal 3 2 2 2 2 2 2 2 12 2 5 2 8 3" xfId="23900" xr:uid="{00000000-0005-0000-0000-00005F5D0000}"/>
    <cellStyle name="Normal 3 2 2 2 2 2 2 2 12 2 5 2 8 4" xfId="23901" xr:uid="{00000000-0005-0000-0000-0000605D0000}"/>
    <cellStyle name="Normal 3 2 2 2 2 2 2 2 12 2 5 2 9" xfId="23902" xr:uid="{00000000-0005-0000-0000-0000615D0000}"/>
    <cellStyle name="Normal 3 2 2 2 2 2 2 2 12 2 5 3" xfId="23903" xr:uid="{00000000-0005-0000-0000-0000625D0000}"/>
    <cellStyle name="Normal 3 2 2 2 2 2 2 2 12 2 5 3 2" xfId="23904" xr:uid="{00000000-0005-0000-0000-0000635D0000}"/>
    <cellStyle name="Normal 3 2 2 2 2 2 2 2 12 2 5 3 2 2" xfId="23905" xr:uid="{00000000-0005-0000-0000-0000645D0000}"/>
    <cellStyle name="Normal 3 2 2 2 2 2 2 2 12 2 5 3 2 3" xfId="23906" xr:uid="{00000000-0005-0000-0000-0000655D0000}"/>
    <cellStyle name="Normal 3 2 2 2 2 2 2 2 12 2 5 3 2 4" xfId="23907" xr:uid="{00000000-0005-0000-0000-0000665D0000}"/>
    <cellStyle name="Normal 3 2 2 2 2 2 2 2 12 2 5 3 3" xfId="23908" xr:uid="{00000000-0005-0000-0000-0000675D0000}"/>
    <cellStyle name="Normal 3 2 2 2 2 2 2 2 12 2 5 3 4" xfId="23909" xr:uid="{00000000-0005-0000-0000-0000685D0000}"/>
    <cellStyle name="Normal 3 2 2 2 2 2 2 2 12 2 5 3 5" xfId="23910" xr:uid="{00000000-0005-0000-0000-0000695D0000}"/>
    <cellStyle name="Normal 3 2 2 2 2 2 2 2 12 2 5 3 6" xfId="23911" xr:uid="{00000000-0005-0000-0000-00006A5D0000}"/>
    <cellStyle name="Normal 3 2 2 2 2 2 2 2 12 2 5 4" xfId="23912" xr:uid="{00000000-0005-0000-0000-00006B5D0000}"/>
    <cellStyle name="Normal 3 2 2 2 2 2 2 2 12 2 5 5" xfId="23913" xr:uid="{00000000-0005-0000-0000-00006C5D0000}"/>
    <cellStyle name="Normal 3 2 2 2 2 2 2 2 12 2 5 6" xfId="23914" xr:uid="{00000000-0005-0000-0000-00006D5D0000}"/>
    <cellStyle name="Normal 3 2 2 2 2 2 2 2 12 2 5 7" xfId="23915" xr:uid="{00000000-0005-0000-0000-00006E5D0000}"/>
    <cellStyle name="Normal 3 2 2 2 2 2 2 2 12 2 5 8" xfId="23916" xr:uid="{00000000-0005-0000-0000-00006F5D0000}"/>
    <cellStyle name="Normal 3 2 2 2 2 2 2 2 12 2 5 8 2" xfId="23917" xr:uid="{00000000-0005-0000-0000-0000705D0000}"/>
    <cellStyle name="Normal 3 2 2 2 2 2 2 2 12 2 5 8 3" xfId="23918" xr:uid="{00000000-0005-0000-0000-0000715D0000}"/>
    <cellStyle name="Normal 3 2 2 2 2 2 2 2 12 2 5 8 4" xfId="23919" xr:uid="{00000000-0005-0000-0000-0000725D0000}"/>
    <cellStyle name="Normal 3 2 2 2 2 2 2 2 12 2 5 9" xfId="23920" xr:uid="{00000000-0005-0000-0000-0000735D0000}"/>
    <cellStyle name="Normal 3 2 2 2 2 2 2 2 12 2 6" xfId="23921" xr:uid="{00000000-0005-0000-0000-0000745D0000}"/>
    <cellStyle name="Normal 3 2 2 2 2 2 2 2 12 2 7" xfId="23922" xr:uid="{00000000-0005-0000-0000-0000755D0000}"/>
    <cellStyle name="Normal 3 2 2 2 2 2 2 2 12 2 7 2" xfId="23923" xr:uid="{00000000-0005-0000-0000-0000765D0000}"/>
    <cellStyle name="Normal 3 2 2 2 2 2 2 2 12 2 7 2 2" xfId="23924" xr:uid="{00000000-0005-0000-0000-0000775D0000}"/>
    <cellStyle name="Normal 3 2 2 2 2 2 2 2 12 2 7 2 3" xfId="23925" xr:uid="{00000000-0005-0000-0000-0000785D0000}"/>
    <cellStyle name="Normal 3 2 2 2 2 2 2 2 12 2 7 2 4" xfId="23926" xr:uid="{00000000-0005-0000-0000-0000795D0000}"/>
    <cellStyle name="Normal 3 2 2 2 2 2 2 2 12 2 7 3" xfId="23927" xr:uid="{00000000-0005-0000-0000-00007A5D0000}"/>
    <cellStyle name="Normal 3 2 2 2 2 2 2 2 12 2 7 4" xfId="23928" xr:uid="{00000000-0005-0000-0000-00007B5D0000}"/>
    <cellStyle name="Normal 3 2 2 2 2 2 2 2 12 2 7 5" xfId="23929" xr:uid="{00000000-0005-0000-0000-00007C5D0000}"/>
    <cellStyle name="Normal 3 2 2 2 2 2 2 2 12 2 7 6" xfId="23930" xr:uid="{00000000-0005-0000-0000-00007D5D0000}"/>
    <cellStyle name="Normal 3 2 2 2 2 2 2 2 12 2 8" xfId="23931" xr:uid="{00000000-0005-0000-0000-00007E5D0000}"/>
    <cellStyle name="Normal 3 2 2 2 2 2 2 2 12 2 9" xfId="23932" xr:uid="{00000000-0005-0000-0000-00007F5D0000}"/>
    <cellStyle name="Normal 3 2 2 2 2 2 2 2 12 20" xfId="23933" xr:uid="{00000000-0005-0000-0000-0000805D0000}"/>
    <cellStyle name="Normal 3 2 2 2 2 2 2 2 12 21" xfId="23934" xr:uid="{00000000-0005-0000-0000-0000815D0000}"/>
    <cellStyle name="Normal 3 2 2 2 2 2 2 2 12 21 2" xfId="23935" xr:uid="{00000000-0005-0000-0000-0000825D0000}"/>
    <cellStyle name="Normal 3 2 2 2 2 2 2 2 12 21 3" xfId="23936" xr:uid="{00000000-0005-0000-0000-0000835D0000}"/>
    <cellStyle name="Normal 3 2 2 2 2 2 2 2 12 21 4" xfId="23937" xr:uid="{00000000-0005-0000-0000-0000845D0000}"/>
    <cellStyle name="Normal 3 2 2 2 2 2 2 2 12 22" xfId="23938" xr:uid="{00000000-0005-0000-0000-0000855D0000}"/>
    <cellStyle name="Normal 3 2 2 2 2 2 2 2 12 23" xfId="23939" xr:uid="{00000000-0005-0000-0000-0000865D0000}"/>
    <cellStyle name="Normal 3 2 2 2 2 2 2 2 12 24" xfId="23940" xr:uid="{00000000-0005-0000-0000-0000875D0000}"/>
    <cellStyle name="Normal 3 2 2 2 2 2 2 2 12 3" xfId="23941" xr:uid="{00000000-0005-0000-0000-0000885D0000}"/>
    <cellStyle name="Normal 3 2 2 2 2 2 2 2 12 4" xfId="23942" xr:uid="{00000000-0005-0000-0000-0000895D0000}"/>
    <cellStyle name="Normal 3 2 2 2 2 2 2 2 12 5" xfId="23943" xr:uid="{00000000-0005-0000-0000-00008A5D0000}"/>
    <cellStyle name="Normal 3 2 2 2 2 2 2 2 12 6" xfId="23944" xr:uid="{00000000-0005-0000-0000-00008B5D0000}"/>
    <cellStyle name="Normal 3 2 2 2 2 2 2 2 12 7" xfId="23945" xr:uid="{00000000-0005-0000-0000-00008C5D0000}"/>
    <cellStyle name="Normal 3 2 2 2 2 2 2 2 12 8" xfId="23946" xr:uid="{00000000-0005-0000-0000-00008D5D0000}"/>
    <cellStyle name="Normal 3 2 2 2 2 2 2 2 12 9" xfId="23947" xr:uid="{00000000-0005-0000-0000-00008E5D0000}"/>
    <cellStyle name="Normal 3 2 2 2 2 2 2 2 13" xfId="23948" xr:uid="{00000000-0005-0000-0000-00008F5D0000}"/>
    <cellStyle name="Normal 3 2 2 2 2 2 2 2 13 10" xfId="23949" xr:uid="{00000000-0005-0000-0000-0000905D0000}"/>
    <cellStyle name="Normal 3 2 2 2 2 2 2 2 13 11" xfId="23950" xr:uid="{00000000-0005-0000-0000-0000915D0000}"/>
    <cellStyle name="Normal 3 2 2 2 2 2 2 2 13 12" xfId="23951" xr:uid="{00000000-0005-0000-0000-0000925D0000}"/>
    <cellStyle name="Normal 3 2 2 2 2 2 2 2 13 13" xfId="23952" xr:uid="{00000000-0005-0000-0000-0000935D0000}"/>
    <cellStyle name="Normal 3 2 2 2 2 2 2 2 13 13 2" xfId="23953" xr:uid="{00000000-0005-0000-0000-0000945D0000}"/>
    <cellStyle name="Normal 3 2 2 2 2 2 2 2 13 13 3" xfId="23954" xr:uid="{00000000-0005-0000-0000-0000955D0000}"/>
    <cellStyle name="Normal 3 2 2 2 2 2 2 2 13 13 4" xfId="23955" xr:uid="{00000000-0005-0000-0000-0000965D0000}"/>
    <cellStyle name="Normal 3 2 2 2 2 2 2 2 13 14" xfId="23956" xr:uid="{00000000-0005-0000-0000-0000975D0000}"/>
    <cellStyle name="Normal 3 2 2 2 2 2 2 2 13 15" xfId="23957" xr:uid="{00000000-0005-0000-0000-0000985D0000}"/>
    <cellStyle name="Normal 3 2 2 2 2 2 2 2 13 16" xfId="23958" xr:uid="{00000000-0005-0000-0000-0000995D0000}"/>
    <cellStyle name="Normal 3 2 2 2 2 2 2 2 13 2" xfId="23959" xr:uid="{00000000-0005-0000-0000-00009A5D0000}"/>
    <cellStyle name="Normal 3 2 2 2 2 2 2 2 13 2 10" xfId="23960" xr:uid="{00000000-0005-0000-0000-00009B5D0000}"/>
    <cellStyle name="Normal 3 2 2 2 2 2 2 2 13 2 11" xfId="23961" xr:uid="{00000000-0005-0000-0000-00009C5D0000}"/>
    <cellStyle name="Normal 3 2 2 2 2 2 2 2 13 2 11 2" xfId="23962" xr:uid="{00000000-0005-0000-0000-00009D5D0000}"/>
    <cellStyle name="Normal 3 2 2 2 2 2 2 2 13 2 11 3" xfId="23963" xr:uid="{00000000-0005-0000-0000-00009E5D0000}"/>
    <cellStyle name="Normal 3 2 2 2 2 2 2 2 13 2 11 4" xfId="23964" xr:uid="{00000000-0005-0000-0000-00009F5D0000}"/>
    <cellStyle name="Normal 3 2 2 2 2 2 2 2 13 2 12" xfId="23965" xr:uid="{00000000-0005-0000-0000-0000A05D0000}"/>
    <cellStyle name="Normal 3 2 2 2 2 2 2 2 13 2 13" xfId="23966" xr:uid="{00000000-0005-0000-0000-0000A15D0000}"/>
    <cellStyle name="Normal 3 2 2 2 2 2 2 2 13 2 14" xfId="23967" xr:uid="{00000000-0005-0000-0000-0000A25D0000}"/>
    <cellStyle name="Normal 3 2 2 2 2 2 2 2 13 2 2" xfId="23968" xr:uid="{00000000-0005-0000-0000-0000A35D0000}"/>
    <cellStyle name="Normal 3 2 2 2 2 2 2 2 13 2 2 10" xfId="23969" xr:uid="{00000000-0005-0000-0000-0000A45D0000}"/>
    <cellStyle name="Normal 3 2 2 2 2 2 2 2 13 2 2 11" xfId="23970" xr:uid="{00000000-0005-0000-0000-0000A55D0000}"/>
    <cellStyle name="Normal 3 2 2 2 2 2 2 2 13 2 2 2" xfId="23971" xr:uid="{00000000-0005-0000-0000-0000A65D0000}"/>
    <cellStyle name="Normal 3 2 2 2 2 2 2 2 13 2 2 2 10" xfId="23972" xr:uid="{00000000-0005-0000-0000-0000A75D0000}"/>
    <cellStyle name="Normal 3 2 2 2 2 2 2 2 13 2 2 2 11" xfId="23973" xr:uid="{00000000-0005-0000-0000-0000A85D0000}"/>
    <cellStyle name="Normal 3 2 2 2 2 2 2 2 13 2 2 2 2" xfId="23974" xr:uid="{00000000-0005-0000-0000-0000A95D0000}"/>
    <cellStyle name="Normal 3 2 2 2 2 2 2 2 13 2 2 2 2 2" xfId="23975" xr:uid="{00000000-0005-0000-0000-0000AA5D0000}"/>
    <cellStyle name="Normal 3 2 2 2 2 2 2 2 13 2 2 2 2 2 2" xfId="23976" xr:uid="{00000000-0005-0000-0000-0000AB5D0000}"/>
    <cellStyle name="Normal 3 2 2 2 2 2 2 2 13 2 2 2 2 2 3" xfId="23977" xr:uid="{00000000-0005-0000-0000-0000AC5D0000}"/>
    <cellStyle name="Normal 3 2 2 2 2 2 2 2 13 2 2 2 2 2 4" xfId="23978" xr:uid="{00000000-0005-0000-0000-0000AD5D0000}"/>
    <cellStyle name="Normal 3 2 2 2 2 2 2 2 13 2 2 2 2 3" xfId="23979" xr:uid="{00000000-0005-0000-0000-0000AE5D0000}"/>
    <cellStyle name="Normal 3 2 2 2 2 2 2 2 13 2 2 2 2 4" xfId="23980" xr:uid="{00000000-0005-0000-0000-0000AF5D0000}"/>
    <cellStyle name="Normal 3 2 2 2 2 2 2 2 13 2 2 2 2 5" xfId="23981" xr:uid="{00000000-0005-0000-0000-0000B05D0000}"/>
    <cellStyle name="Normal 3 2 2 2 2 2 2 2 13 2 2 2 2 6" xfId="23982" xr:uid="{00000000-0005-0000-0000-0000B15D0000}"/>
    <cellStyle name="Normal 3 2 2 2 2 2 2 2 13 2 2 2 3" xfId="23983" xr:uid="{00000000-0005-0000-0000-0000B25D0000}"/>
    <cellStyle name="Normal 3 2 2 2 2 2 2 2 13 2 2 2 4" xfId="23984" xr:uid="{00000000-0005-0000-0000-0000B35D0000}"/>
    <cellStyle name="Normal 3 2 2 2 2 2 2 2 13 2 2 2 5" xfId="23985" xr:uid="{00000000-0005-0000-0000-0000B45D0000}"/>
    <cellStyle name="Normal 3 2 2 2 2 2 2 2 13 2 2 2 6" xfId="23986" xr:uid="{00000000-0005-0000-0000-0000B55D0000}"/>
    <cellStyle name="Normal 3 2 2 2 2 2 2 2 13 2 2 2 7" xfId="23987" xr:uid="{00000000-0005-0000-0000-0000B65D0000}"/>
    <cellStyle name="Normal 3 2 2 2 2 2 2 2 13 2 2 2 8" xfId="23988" xr:uid="{00000000-0005-0000-0000-0000B75D0000}"/>
    <cellStyle name="Normal 3 2 2 2 2 2 2 2 13 2 2 2 8 2" xfId="23989" xr:uid="{00000000-0005-0000-0000-0000B85D0000}"/>
    <cellStyle name="Normal 3 2 2 2 2 2 2 2 13 2 2 2 8 3" xfId="23990" xr:uid="{00000000-0005-0000-0000-0000B95D0000}"/>
    <cellStyle name="Normal 3 2 2 2 2 2 2 2 13 2 2 2 8 4" xfId="23991" xr:uid="{00000000-0005-0000-0000-0000BA5D0000}"/>
    <cellStyle name="Normal 3 2 2 2 2 2 2 2 13 2 2 2 9" xfId="23992" xr:uid="{00000000-0005-0000-0000-0000BB5D0000}"/>
    <cellStyle name="Normal 3 2 2 2 2 2 2 2 13 2 2 3" xfId="23993" xr:uid="{00000000-0005-0000-0000-0000BC5D0000}"/>
    <cellStyle name="Normal 3 2 2 2 2 2 2 2 13 2 2 3 2" xfId="23994" xr:uid="{00000000-0005-0000-0000-0000BD5D0000}"/>
    <cellStyle name="Normal 3 2 2 2 2 2 2 2 13 2 2 3 2 2" xfId="23995" xr:uid="{00000000-0005-0000-0000-0000BE5D0000}"/>
    <cellStyle name="Normal 3 2 2 2 2 2 2 2 13 2 2 3 2 3" xfId="23996" xr:uid="{00000000-0005-0000-0000-0000BF5D0000}"/>
    <cellStyle name="Normal 3 2 2 2 2 2 2 2 13 2 2 3 2 4" xfId="23997" xr:uid="{00000000-0005-0000-0000-0000C05D0000}"/>
    <cellStyle name="Normal 3 2 2 2 2 2 2 2 13 2 2 3 3" xfId="23998" xr:uid="{00000000-0005-0000-0000-0000C15D0000}"/>
    <cellStyle name="Normal 3 2 2 2 2 2 2 2 13 2 2 3 4" xfId="23999" xr:uid="{00000000-0005-0000-0000-0000C25D0000}"/>
    <cellStyle name="Normal 3 2 2 2 2 2 2 2 13 2 2 3 5" xfId="24000" xr:uid="{00000000-0005-0000-0000-0000C35D0000}"/>
    <cellStyle name="Normal 3 2 2 2 2 2 2 2 13 2 2 3 6" xfId="24001" xr:uid="{00000000-0005-0000-0000-0000C45D0000}"/>
    <cellStyle name="Normal 3 2 2 2 2 2 2 2 13 2 2 4" xfId="24002" xr:uid="{00000000-0005-0000-0000-0000C55D0000}"/>
    <cellStyle name="Normal 3 2 2 2 2 2 2 2 13 2 2 5" xfId="24003" xr:uid="{00000000-0005-0000-0000-0000C65D0000}"/>
    <cellStyle name="Normal 3 2 2 2 2 2 2 2 13 2 2 6" xfId="24004" xr:uid="{00000000-0005-0000-0000-0000C75D0000}"/>
    <cellStyle name="Normal 3 2 2 2 2 2 2 2 13 2 2 7" xfId="24005" xr:uid="{00000000-0005-0000-0000-0000C85D0000}"/>
    <cellStyle name="Normal 3 2 2 2 2 2 2 2 13 2 2 8" xfId="24006" xr:uid="{00000000-0005-0000-0000-0000C95D0000}"/>
    <cellStyle name="Normal 3 2 2 2 2 2 2 2 13 2 2 8 2" xfId="24007" xr:uid="{00000000-0005-0000-0000-0000CA5D0000}"/>
    <cellStyle name="Normal 3 2 2 2 2 2 2 2 13 2 2 8 3" xfId="24008" xr:uid="{00000000-0005-0000-0000-0000CB5D0000}"/>
    <cellStyle name="Normal 3 2 2 2 2 2 2 2 13 2 2 8 4" xfId="24009" xr:uid="{00000000-0005-0000-0000-0000CC5D0000}"/>
    <cellStyle name="Normal 3 2 2 2 2 2 2 2 13 2 2 9" xfId="24010" xr:uid="{00000000-0005-0000-0000-0000CD5D0000}"/>
    <cellStyle name="Normal 3 2 2 2 2 2 2 2 13 2 3" xfId="24011" xr:uid="{00000000-0005-0000-0000-0000CE5D0000}"/>
    <cellStyle name="Normal 3 2 2 2 2 2 2 2 13 2 4" xfId="24012" xr:uid="{00000000-0005-0000-0000-0000CF5D0000}"/>
    <cellStyle name="Normal 3 2 2 2 2 2 2 2 13 2 5" xfId="24013" xr:uid="{00000000-0005-0000-0000-0000D05D0000}"/>
    <cellStyle name="Normal 3 2 2 2 2 2 2 2 13 2 5 2" xfId="24014" xr:uid="{00000000-0005-0000-0000-0000D15D0000}"/>
    <cellStyle name="Normal 3 2 2 2 2 2 2 2 13 2 5 2 2" xfId="24015" xr:uid="{00000000-0005-0000-0000-0000D25D0000}"/>
    <cellStyle name="Normal 3 2 2 2 2 2 2 2 13 2 5 2 3" xfId="24016" xr:uid="{00000000-0005-0000-0000-0000D35D0000}"/>
    <cellStyle name="Normal 3 2 2 2 2 2 2 2 13 2 5 2 4" xfId="24017" xr:uid="{00000000-0005-0000-0000-0000D45D0000}"/>
    <cellStyle name="Normal 3 2 2 2 2 2 2 2 13 2 5 3" xfId="24018" xr:uid="{00000000-0005-0000-0000-0000D55D0000}"/>
    <cellStyle name="Normal 3 2 2 2 2 2 2 2 13 2 5 4" xfId="24019" xr:uid="{00000000-0005-0000-0000-0000D65D0000}"/>
    <cellStyle name="Normal 3 2 2 2 2 2 2 2 13 2 5 5" xfId="24020" xr:uid="{00000000-0005-0000-0000-0000D75D0000}"/>
    <cellStyle name="Normal 3 2 2 2 2 2 2 2 13 2 5 6" xfId="24021" xr:uid="{00000000-0005-0000-0000-0000D85D0000}"/>
    <cellStyle name="Normal 3 2 2 2 2 2 2 2 13 2 6" xfId="24022" xr:uid="{00000000-0005-0000-0000-0000D95D0000}"/>
    <cellStyle name="Normal 3 2 2 2 2 2 2 2 13 2 7" xfId="24023" xr:uid="{00000000-0005-0000-0000-0000DA5D0000}"/>
    <cellStyle name="Normal 3 2 2 2 2 2 2 2 13 2 8" xfId="24024" xr:uid="{00000000-0005-0000-0000-0000DB5D0000}"/>
    <cellStyle name="Normal 3 2 2 2 2 2 2 2 13 2 9" xfId="24025" xr:uid="{00000000-0005-0000-0000-0000DC5D0000}"/>
    <cellStyle name="Normal 3 2 2 2 2 2 2 2 13 3" xfId="24026" xr:uid="{00000000-0005-0000-0000-0000DD5D0000}"/>
    <cellStyle name="Normal 3 2 2 2 2 2 2 2 13 4" xfId="24027" xr:uid="{00000000-0005-0000-0000-0000DE5D0000}"/>
    <cellStyle name="Normal 3 2 2 2 2 2 2 2 13 5" xfId="24028" xr:uid="{00000000-0005-0000-0000-0000DF5D0000}"/>
    <cellStyle name="Normal 3 2 2 2 2 2 2 2 13 5 10" xfId="24029" xr:uid="{00000000-0005-0000-0000-0000E05D0000}"/>
    <cellStyle name="Normal 3 2 2 2 2 2 2 2 13 5 11" xfId="24030" xr:uid="{00000000-0005-0000-0000-0000E15D0000}"/>
    <cellStyle name="Normal 3 2 2 2 2 2 2 2 13 5 2" xfId="24031" xr:uid="{00000000-0005-0000-0000-0000E25D0000}"/>
    <cellStyle name="Normal 3 2 2 2 2 2 2 2 13 5 2 10" xfId="24032" xr:uid="{00000000-0005-0000-0000-0000E35D0000}"/>
    <cellStyle name="Normal 3 2 2 2 2 2 2 2 13 5 2 11" xfId="24033" xr:uid="{00000000-0005-0000-0000-0000E45D0000}"/>
    <cellStyle name="Normal 3 2 2 2 2 2 2 2 13 5 2 2" xfId="24034" xr:uid="{00000000-0005-0000-0000-0000E55D0000}"/>
    <cellStyle name="Normal 3 2 2 2 2 2 2 2 13 5 2 2 2" xfId="24035" xr:uid="{00000000-0005-0000-0000-0000E65D0000}"/>
    <cellStyle name="Normal 3 2 2 2 2 2 2 2 13 5 2 2 2 2" xfId="24036" xr:uid="{00000000-0005-0000-0000-0000E75D0000}"/>
    <cellStyle name="Normal 3 2 2 2 2 2 2 2 13 5 2 2 2 3" xfId="24037" xr:uid="{00000000-0005-0000-0000-0000E85D0000}"/>
    <cellStyle name="Normal 3 2 2 2 2 2 2 2 13 5 2 2 2 4" xfId="24038" xr:uid="{00000000-0005-0000-0000-0000E95D0000}"/>
    <cellStyle name="Normal 3 2 2 2 2 2 2 2 13 5 2 2 3" xfId="24039" xr:uid="{00000000-0005-0000-0000-0000EA5D0000}"/>
    <cellStyle name="Normal 3 2 2 2 2 2 2 2 13 5 2 2 4" xfId="24040" xr:uid="{00000000-0005-0000-0000-0000EB5D0000}"/>
    <cellStyle name="Normal 3 2 2 2 2 2 2 2 13 5 2 2 5" xfId="24041" xr:uid="{00000000-0005-0000-0000-0000EC5D0000}"/>
    <cellStyle name="Normal 3 2 2 2 2 2 2 2 13 5 2 2 6" xfId="24042" xr:uid="{00000000-0005-0000-0000-0000ED5D0000}"/>
    <cellStyle name="Normal 3 2 2 2 2 2 2 2 13 5 2 3" xfId="24043" xr:uid="{00000000-0005-0000-0000-0000EE5D0000}"/>
    <cellStyle name="Normal 3 2 2 2 2 2 2 2 13 5 2 4" xfId="24044" xr:uid="{00000000-0005-0000-0000-0000EF5D0000}"/>
    <cellStyle name="Normal 3 2 2 2 2 2 2 2 13 5 2 5" xfId="24045" xr:uid="{00000000-0005-0000-0000-0000F05D0000}"/>
    <cellStyle name="Normal 3 2 2 2 2 2 2 2 13 5 2 6" xfId="24046" xr:uid="{00000000-0005-0000-0000-0000F15D0000}"/>
    <cellStyle name="Normal 3 2 2 2 2 2 2 2 13 5 2 7" xfId="24047" xr:uid="{00000000-0005-0000-0000-0000F25D0000}"/>
    <cellStyle name="Normal 3 2 2 2 2 2 2 2 13 5 2 8" xfId="24048" xr:uid="{00000000-0005-0000-0000-0000F35D0000}"/>
    <cellStyle name="Normal 3 2 2 2 2 2 2 2 13 5 2 8 2" xfId="24049" xr:uid="{00000000-0005-0000-0000-0000F45D0000}"/>
    <cellStyle name="Normal 3 2 2 2 2 2 2 2 13 5 2 8 3" xfId="24050" xr:uid="{00000000-0005-0000-0000-0000F55D0000}"/>
    <cellStyle name="Normal 3 2 2 2 2 2 2 2 13 5 2 8 4" xfId="24051" xr:uid="{00000000-0005-0000-0000-0000F65D0000}"/>
    <cellStyle name="Normal 3 2 2 2 2 2 2 2 13 5 2 9" xfId="24052" xr:uid="{00000000-0005-0000-0000-0000F75D0000}"/>
    <cellStyle name="Normal 3 2 2 2 2 2 2 2 13 5 3" xfId="24053" xr:uid="{00000000-0005-0000-0000-0000F85D0000}"/>
    <cellStyle name="Normal 3 2 2 2 2 2 2 2 13 5 3 2" xfId="24054" xr:uid="{00000000-0005-0000-0000-0000F95D0000}"/>
    <cellStyle name="Normal 3 2 2 2 2 2 2 2 13 5 3 2 2" xfId="24055" xr:uid="{00000000-0005-0000-0000-0000FA5D0000}"/>
    <cellStyle name="Normal 3 2 2 2 2 2 2 2 13 5 3 2 3" xfId="24056" xr:uid="{00000000-0005-0000-0000-0000FB5D0000}"/>
    <cellStyle name="Normal 3 2 2 2 2 2 2 2 13 5 3 2 4" xfId="24057" xr:uid="{00000000-0005-0000-0000-0000FC5D0000}"/>
    <cellStyle name="Normal 3 2 2 2 2 2 2 2 13 5 3 3" xfId="24058" xr:uid="{00000000-0005-0000-0000-0000FD5D0000}"/>
    <cellStyle name="Normal 3 2 2 2 2 2 2 2 13 5 3 4" xfId="24059" xr:uid="{00000000-0005-0000-0000-0000FE5D0000}"/>
    <cellStyle name="Normal 3 2 2 2 2 2 2 2 13 5 3 5" xfId="24060" xr:uid="{00000000-0005-0000-0000-0000FF5D0000}"/>
    <cellStyle name="Normal 3 2 2 2 2 2 2 2 13 5 3 6" xfId="24061" xr:uid="{00000000-0005-0000-0000-0000005E0000}"/>
    <cellStyle name="Normal 3 2 2 2 2 2 2 2 13 5 4" xfId="24062" xr:uid="{00000000-0005-0000-0000-0000015E0000}"/>
    <cellStyle name="Normal 3 2 2 2 2 2 2 2 13 5 5" xfId="24063" xr:uid="{00000000-0005-0000-0000-0000025E0000}"/>
    <cellStyle name="Normal 3 2 2 2 2 2 2 2 13 5 6" xfId="24064" xr:uid="{00000000-0005-0000-0000-0000035E0000}"/>
    <cellStyle name="Normal 3 2 2 2 2 2 2 2 13 5 7" xfId="24065" xr:uid="{00000000-0005-0000-0000-0000045E0000}"/>
    <cellStyle name="Normal 3 2 2 2 2 2 2 2 13 5 8" xfId="24066" xr:uid="{00000000-0005-0000-0000-0000055E0000}"/>
    <cellStyle name="Normal 3 2 2 2 2 2 2 2 13 5 8 2" xfId="24067" xr:uid="{00000000-0005-0000-0000-0000065E0000}"/>
    <cellStyle name="Normal 3 2 2 2 2 2 2 2 13 5 8 3" xfId="24068" xr:uid="{00000000-0005-0000-0000-0000075E0000}"/>
    <cellStyle name="Normal 3 2 2 2 2 2 2 2 13 5 8 4" xfId="24069" xr:uid="{00000000-0005-0000-0000-0000085E0000}"/>
    <cellStyle name="Normal 3 2 2 2 2 2 2 2 13 5 9" xfId="24070" xr:uid="{00000000-0005-0000-0000-0000095E0000}"/>
    <cellStyle name="Normal 3 2 2 2 2 2 2 2 13 6" xfId="24071" xr:uid="{00000000-0005-0000-0000-00000A5E0000}"/>
    <cellStyle name="Normal 3 2 2 2 2 2 2 2 13 7" xfId="24072" xr:uid="{00000000-0005-0000-0000-00000B5E0000}"/>
    <cellStyle name="Normal 3 2 2 2 2 2 2 2 13 7 2" xfId="24073" xr:uid="{00000000-0005-0000-0000-00000C5E0000}"/>
    <cellStyle name="Normal 3 2 2 2 2 2 2 2 13 7 2 2" xfId="24074" xr:uid="{00000000-0005-0000-0000-00000D5E0000}"/>
    <cellStyle name="Normal 3 2 2 2 2 2 2 2 13 7 2 3" xfId="24075" xr:uid="{00000000-0005-0000-0000-00000E5E0000}"/>
    <cellStyle name="Normal 3 2 2 2 2 2 2 2 13 7 2 4" xfId="24076" xr:uid="{00000000-0005-0000-0000-00000F5E0000}"/>
    <cellStyle name="Normal 3 2 2 2 2 2 2 2 13 7 3" xfId="24077" xr:uid="{00000000-0005-0000-0000-0000105E0000}"/>
    <cellStyle name="Normal 3 2 2 2 2 2 2 2 13 7 4" xfId="24078" xr:uid="{00000000-0005-0000-0000-0000115E0000}"/>
    <cellStyle name="Normal 3 2 2 2 2 2 2 2 13 7 5" xfId="24079" xr:uid="{00000000-0005-0000-0000-0000125E0000}"/>
    <cellStyle name="Normal 3 2 2 2 2 2 2 2 13 7 6" xfId="24080" xr:uid="{00000000-0005-0000-0000-0000135E0000}"/>
    <cellStyle name="Normal 3 2 2 2 2 2 2 2 13 8" xfId="24081" xr:uid="{00000000-0005-0000-0000-0000145E0000}"/>
    <cellStyle name="Normal 3 2 2 2 2 2 2 2 13 9" xfId="24082" xr:uid="{00000000-0005-0000-0000-0000155E0000}"/>
    <cellStyle name="Normal 3 2 2 2 2 2 2 2 14" xfId="24083" xr:uid="{00000000-0005-0000-0000-0000165E0000}"/>
    <cellStyle name="Normal 3 2 2 2 2 2 2 2 15" xfId="24084" xr:uid="{00000000-0005-0000-0000-0000175E0000}"/>
    <cellStyle name="Normal 3 2 2 2 2 2 2 2 16" xfId="24085" xr:uid="{00000000-0005-0000-0000-0000185E0000}"/>
    <cellStyle name="Normal 3 2 2 2 2 2 2 2 17" xfId="24086" xr:uid="{00000000-0005-0000-0000-0000195E0000}"/>
    <cellStyle name="Normal 3 2 2 2 2 2 2 2 18" xfId="24087" xr:uid="{00000000-0005-0000-0000-00001A5E0000}"/>
    <cellStyle name="Normal 3 2 2 2 2 2 2 2 19" xfId="24088" xr:uid="{00000000-0005-0000-0000-00001B5E0000}"/>
    <cellStyle name="Normal 3 2 2 2 2 2 2 2 2" xfId="24089" xr:uid="{00000000-0005-0000-0000-00001C5E0000}"/>
    <cellStyle name="Normal 3 2 2 2 2 2 2 2 2 10" xfId="24090" xr:uid="{00000000-0005-0000-0000-00001D5E0000}"/>
    <cellStyle name="Normal 3 2 2 2 2 2 2 2 2 11" xfId="24091" xr:uid="{00000000-0005-0000-0000-00001E5E0000}"/>
    <cellStyle name="Normal 3 2 2 2 2 2 2 2 2 12" xfId="24092" xr:uid="{00000000-0005-0000-0000-00001F5E0000}"/>
    <cellStyle name="Normal 3 2 2 2 2 2 2 2 2 13" xfId="24093" xr:uid="{00000000-0005-0000-0000-0000205E0000}"/>
    <cellStyle name="Normal 3 2 2 2 2 2 2 2 2 14" xfId="24094" xr:uid="{00000000-0005-0000-0000-0000215E0000}"/>
    <cellStyle name="Normal 3 2 2 2 2 2 2 2 2 15" xfId="24095" xr:uid="{00000000-0005-0000-0000-0000225E0000}"/>
    <cellStyle name="Normal 3 2 2 2 2 2 2 2 2 16" xfId="24096" xr:uid="{00000000-0005-0000-0000-0000235E0000}"/>
    <cellStyle name="Normal 3 2 2 2 2 2 2 2 2 17" xfId="24097" xr:uid="{00000000-0005-0000-0000-0000245E0000}"/>
    <cellStyle name="Normal 3 2 2 2 2 2 2 2 2 17 10" xfId="24098" xr:uid="{00000000-0005-0000-0000-0000255E0000}"/>
    <cellStyle name="Normal 3 2 2 2 2 2 2 2 2 17 11" xfId="24099" xr:uid="{00000000-0005-0000-0000-0000265E0000}"/>
    <cellStyle name="Normal 3 2 2 2 2 2 2 2 2 17 11 2" xfId="24100" xr:uid="{00000000-0005-0000-0000-0000275E0000}"/>
    <cellStyle name="Normal 3 2 2 2 2 2 2 2 2 17 11 3" xfId="24101" xr:uid="{00000000-0005-0000-0000-0000285E0000}"/>
    <cellStyle name="Normal 3 2 2 2 2 2 2 2 2 17 11 4" xfId="24102" xr:uid="{00000000-0005-0000-0000-0000295E0000}"/>
    <cellStyle name="Normal 3 2 2 2 2 2 2 2 2 17 12" xfId="24103" xr:uid="{00000000-0005-0000-0000-00002A5E0000}"/>
    <cellStyle name="Normal 3 2 2 2 2 2 2 2 2 17 13" xfId="24104" xr:uid="{00000000-0005-0000-0000-00002B5E0000}"/>
    <cellStyle name="Normal 3 2 2 2 2 2 2 2 2 17 14" xfId="24105" xr:uid="{00000000-0005-0000-0000-00002C5E0000}"/>
    <cellStyle name="Normal 3 2 2 2 2 2 2 2 2 17 2" xfId="24106" xr:uid="{00000000-0005-0000-0000-00002D5E0000}"/>
    <cellStyle name="Normal 3 2 2 2 2 2 2 2 2 17 2 10" xfId="24107" xr:uid="{00000000-0005-0000-0000-00002E5E0000}"/>
    <cellStyle name="Normal 3 2 2 2 2 2 2 2 2 17 2 11" xfId="24108" xr:uid="{00000000-0005-0000-0000-00002F5E0000}"/>
    <cellStyle name="Normal 3 2 2 2 2 2 2 2 2 17 2 2" xfId="24109" xr:uid="{00000000-0005-0000-0000-0000305E0000}"/>
    <cellStyle name="Normal 3 2 2 2 2 2 2 2 2 17 2 2 10" xfId="24110" xr:uid="{00000000-0005-0000-0000-0000315E0000}"/>
    <cellStyle name="Normal 3 2 2 2 2 2 2 2 2 17 2 2 11" xfId="24111" xr:uid="{00000000-0005-0000-0000-0000325E0000}"/>
    <cellStyle name="Normal 3 2 2 2 2 2 2 2 2 17 2 2 2" xfId="24112" xr:uid="{00000000-0005-0000-0000-0000335E0000}"/>
    <cellStyle name="Normal 3 2 2 2 2 2 2 2 2 17 2 2 2 2" xfId="24113" xr:uid="{00000000-0005-0000-0000-0000345E0000}"/>
    <cellStyle name="Normal 3 2 2 2 2 2 2 2 2 17 2 2 2 2 2" xfId="24114" xr:uid="{00000000-0005-0000-0000-0000355E0000}"/>
    <cellStyle name="Normal 3 2 2 2 2 2 2 2 2 17 2 2 2 2 3" xfId="24115" xr:uid="{00000000-0005-0000-0000-0000365E0000}"/>
    <cellStyle name="Normal 3 2 2 2 2 2 2 2 2 17 2 2 2 2 4" xfId="24116" xr:uid="{00000000-0005-0000-0000-0000375E0000}"/>
    <cellStyle name="Normal 3 2 2 2 2 2 2 2 2 17 2 2 2 3" xfId="24117" xr:uid="{00000000-0005-0000-0000-0000385E0000}"/>
    <cellStyle name="Normal 3 2 2 2 2 2 2 2 2 17 2 2 2 4" xfId="24118" xr:uid="{00000000-0005-0000-0000-0000395E0000}"/>
    <cellStyle name="Normal 3 2 2 2 2 2 2 2 2 17 2 2 2 5" xfId="24119" xr:uid="{00000000-0005-0000-0000-00003A5E0000}"/>
    <cellStyle name="Normal 3 2 2 2 2 2 2 2 2 17 2 2 2 6" xfId="24120" xr:uid="{00000000-0005-0000-0000-00003B5E0000}"/>
    <cellStyle name="Normal 3 2 2 2 2 2 2 2 2 17 2 2 3" xfId="24121" xr:uid="{00000000-0005-0000-0000-00003C5E0000}"/>
    <cellStyle name="Normal 3 2 2 2 2 2 2 2 2 17 2 2 4" xfId="24122" xr:uid="{00000000-0005-0000-0000-00003D5E0000}"/>
    <cellStyle name="Normal 3 2 2 2 2 2 2 2 2 17 2 2 5" xfId="24123" xr:uid="{00000000-0005-0000-0000-00003E5E0000}"/>
    <cellStyle name="Normal 3 2 2 2 2 2 2 2 2 17 2 2 6" xfId="24124" xr:uid="{00000000-0005-0000-0000-00003F5E0000}"/>
    <cellStyle name="Normal 3 2 2 2 2 2 2 2 2 17 2 2 7" xfId="24125" xr:uid="{00000000-0005-0000-0000-0000405E0000}"/>
    <cellStyle name="Normal 3 2 2 2 2 2 2 2 2 17 2 2 8" xfId="24126" xr:uid="{00000000-0005-0000-0000-0000415E0000}"/>
    <cellStyle name="Normal 3 2 2 2 2 2 2 2 2 17 2 2 8 2" xfId="24127" xr:uid="{00000000-0005-0000-0000-0000425E0000}"/>
    <cellStyle name="Normal 3 2 2 2 2 2 2 2 2 17 2 2 8 3" xfId="24128" xr:uid="{00000000-0005-0000-0000-0000435E0000}"/>
    <cellStyle name="Normal 3 2 2 2 2 2 2 2 2 17 2 2 8 4" xfId="24129" xr:uid="{00000000-0005-0000-0000-0000445E0000}"/>
    <cellStyle name="Normal 3 2 2 2 2 2 2 2 2 17 2 2 9" xfId="24130" xr:uid="{00000000-0005-0000-0000-0000455E0000}"/>
    <cellStyle name="Normal 3 2 2 2 2 2 2 2 2 17 2 3" xfId="24131" xr:uid="{00000000-0005-0000-0000-0000465E0000}"/>
    <cellStyle name="Normal 3 2 2 2 2 2 2 2 2 17 2 3 2" xfId="24132" xr:uid="{00000000-0005-0000-0000-0000475E0000}"/>
    <cellStyle name="Normal 3 2 2 2 2 2 2 2 2 17 2 3 2 2" xfId="24133" xr:uid="{00000000-0005-0000-0000-0000485E0000}"/>
    <cellStyle name="Normal 3 2 2 2 2 2 2 2 2 17 2 3 2 3" xfId="24134" xr:uid="{00000000-0005-0000-0000-0000495E0000}"/>
    <cellStyle name="Normal 3 2 2 2 2 2 2 2 2 17 2 3 2 4" xfId="24135" xr:uid="{00000000-0005-0000-0000-00004A5E0000}"/>
    <cellStyle name="Normal 3 2 2 2 2 2 2 2 2 17 2 3 3" xfId="24136" xr:uid="{00000000-0005-0000-0000-00004B5E0000}"/>
    <cellStyle name="Normal 3 2 2 2 2 2 2 2 2 17 2 3 4" xfId="24137" xr:uid="{00000000-0005-0000-0000-00004C5E0000}"/>
    <cellStyle name="Normal 3 2 2 2 2 2 2 2 2 17 2 3 5" xfId="24138" xr:uid="{00000000-0005-0000-0000-00004D5E0000}"/>
    <cellStyle name="Normal 3 2 2 2 2 2 2 2 2 17 2 3 6" xfId="24139" xr:uid="{00000000-0005-0000-0000-00004E5E0000}"/>
    <cellStyle name="Normal 3 2 2 2 2 2 2 2 2 17 2 4" xfId="24140" xr:uid="{00000000-0005-0000-0000-00004F5E0000}"/>
    <cellStyle name="Normal 3 2 2 2 2 2 2 2 2 17 2 5" xfId="24141" xr:uid="{00000000-0005-0000-0000-0000505E0000}"/>
    <cellStyle name="Normal 3 2 2 2 2 2 2 2 2 17 2 6" xfId="24142" xr:uid="{00000000-0005-0000-0000-0000515E0000}"/>
    <cellStyle name="Normal 3 2 2 2 2 2 2 2 2 17 2 7" xfId="24143" xr:uid="{00000000-0005-0000-0000-0000525E0000}"/>
    <cellStyle name="Normal 3 2 2 2 2 2 2 2 2 17 2 8" xfId="24144" xr:uid="{00000000-0005-0000-0000-0000535E0000}"/>
    <cellStyle name="Normal 3 2 2 2 2 2 2 2 2 17 2 8 2" xfId="24145" xr:uid="{00000000-0005-0000-0000-0000545E0000}"/>
    <cellStyle name="Normal 3 2 2 2 2 2 2 2 2 17 2 8 3" xfId="24146" xr:uid="{00000000-0005-0000-0000-0000555E0000}"/>
    <cellStyle name="Normal 3 2 2 2 2 2 2 2 2 17 2 8 4" xfId="24147" xr:uid="{00000000-0005-0000-0000-0000565E0000}"/>
    <cellStyle name="Normal 3 2 2 2 2 2 2 2 2 17 2 9" xfId="24148" xr:uid="{00000000-0005-0000-0000-0000575E0000}"/>
    <cellStyle name="Normal 3 2 2 2 2 2 2 2 2 17 3" xfId="24149" xr:uid="{00000000-0005-0000-0000-0000585E0000}"/>
    <cellStyle name="Normal 3 2 2 2 2 2 2 2 2 17 4" xfId="24150" xr:uid="{00000000-0005-0000-0000-0000595E0000}"/>
    <cellStyle name="Normal 3 2 2 2 2 2 2 2 2 17 5" xfId="24151" xr:uid="{00000000-0005-0000-0000-00005A5E0000}"/>
    <cellStyle name="Normal 3 2 2 2 2 2 2 2 2 17 5 2" xfId="24152" xr:uid="{00000000-0005-0000-0000-00005B5E0000}"/>
    <cellStyle name="Normal 3 2 2 2 2 2 2 2 2 17 5 2 2" xfId="24153" xr:uid="{00000000-0005-0000-0000-00005C5E0000}"/>
    <cellStyle name="Normal 3 2 2 2 2 2 2 2 2 17 5 2 3" xfId="24154" xr:uid="{00000000-0005-0000-0000-00005D5E0000}"/>
    <cellStyle name="Normal 3 2 2 2 2 2 2 2 2 17 5 2 4" xfId="24155" xr:uid="{00000000-0005-0000-0000-00005E5E0000}"/>
    <cellStyle name="Normal 3 2 2 2 2 2 2 2 2 17 5 3" xfId="24156" xr:uid="{00000000-0005-0000-0000-00005F5E0000}"/>
    <cellStyle name="Normal 3 2 2 2 2 2 2 2 2 17 5 4" xfId="24157" xr:uid="{00000000-0005-0000-0000-0000605E0000}"/>
    <cellStyle name="Normal 3 2 2 2 2 2 2 2 2 17 5 5" xfId="24158" xr:uid="{00000000-0005-0000-0000-0000615E0000}"/>
    <cellStyle name="Normal 3 2 2 2 2 2 2 2 2 17 5 6" xfId="24159" xr:uid="{00000000-0005-0000-0000-0000625E0000}"/>
    <cellStyle name="Normal 3 2 2 2 2 2 2 2 2 17 6" xfId="24160" xr:uid="{00000000-0005-0000-0000-0000635E0000}"/>
    <cellStyle name="Normal 3 2 2 2 2 2 2 2 2 17 7" xfId="24161" xr:uid="{00000000-0005-0000-0000-0000645E0000}"/>
    <cellStyle name="Normal 3 2 2 2 2 2 2 2 2 17 8" xfId="24162" xr:uid="{00000000-0005-0000-0000-0000655E0000}"/>
    <cellStyle name="Normal 3 2 2 2 2 2 2 2 2 17 9" xfId="24163" xr:uid="{00000000-0005-0000-0000-0000665E0000}"/>
    <cellStyle name="Normal 3 2 2 2 2 2 2 2 2 18" xfId="24164" xr:uid="{00000000-0005-0000-0000-0000675E0000}"/>
    <cellStyle name="Normal 3 2 2 2 2 2 2 2 2 19" xfId="24165" xr:uid="{00000000-0005-0000-0000-0000685E0000}"/>
    <cellStyle name="Normal 3 2 2 2 2 2 2 2 2 19 10" xfId="24166" xr:uid="{00000000-0005-0000-0000-0000695E0000}"/>
    <cellStyle name="Normal 3 2 2 2 2 2 2 2 2 19 11" xfId="24167" xr:uid="{00000000-0005-0000-0000-00006A5E0000}"/>
    <cellStyle name="Normal 3 2 2 2 2 2 2 2 2 19 2" xfId="24168" xr:uid="{00000000-0005-0000-0000-00006B5E0000}"/>
    <cellStyle name="Normal 3 2 2 2 2 2 2 2 2 19 2 10" xfId="24169" xr:uid="{00000000-0005-0000-0000-00006C5E0000}"/>
    <cellStyle name="Normal 3 2 2 2 2 2 2 2 2 19 2 11" xfId="24170" xr:uid="{00000000-0005-0000-0000-00006D5E0000}"/>
    <cellStyle name="Normal 3 2 2 2 2 2 2 2 2 19 2 2" xfId="24171" xr:uid="{00000000-0005-0000-0000-00006E5E0000}"/>
    <cellStyle name="Normal 3 2 2 2 2 2 2 2 2 19 2 2 2" xfId="24172" xr:uid="{00000000-0005-0000-0000-00006F5E0000}"/>
    <cellStyle name="Normal 3 2 2 2 2 2 2 2 2 19 2 2 2 2" xfId="24173" xr:uid="{00000000-0005-0000-0000-0000705E0000}"/>
    <cellStyle name="Normal 3 2 2 2 2 2 2 2 2 19 2 2 2 3" xfId="24174" xr:uid="{00000000-0005-0000-0000-0000715E0000}"/>
    <cellStyle name="Normal 3 2 2 2 2 2 2 2 2 19 2 2 2 4" xfId="24175" xr:uid="{00000000-0005-0000-0000-0000725E0000}"/>
    <cellStyle name="Normal 3 2 2 2 2 2 2 2 2 19 2 2 3" xfId="24176" xr:uid="{00000000-0005-0000-0000-0000735E0000}"/>
    <cellStyle name="Normal 3 2 2 2 2 2 2 2 2 19 2 2 4" xfId="24177" xr:uid="{00000000-0005-0000-0000-0000745E0000}"/>
    <cellStyle name="Normal 3 2 2 2 2 2 2 2 2 19 2 2 5" xfId="24178" xr:uid="{00000000-0005-0000-0000-0000755E0000}"/>
    <cellStyle name="Normal 3 2 2 2 2 2 2 2 2 19 2 2 6" xfId="24179" xr:uid="{00000000-0005-0000-0000-0000765E0000}"/>
    <cellStyle name="Normal 3 2 2 2 2 2 2 2 2 19 2 3" xfId="24180" xr:uid="{00000000-0005-0000-0000-0000775E0000}"/>
    <cellStyle name="Normal 3 2 2 2 2 2 2 2 2 19 2 4" xfId="24181" xr:uid="{00000000-0005-0000-0000-0000785E0000}"/>
    <cellStyle name="Normal 3 2 2 2 2 2 2 2 2 19 2 5" xfId="24182" xr:uid="{00000000-0005-0000-0000-0000795E0000}"/>
    <cellStyle name="Normal 3 2 2 2 2 2 2 2 2 19 2 6" xfId="24183" xr:uid="{00000000-0005-0000-0000-00007A5E0000}"/>
    <cellStyle name="Normal 3 2 2 2 2 2 2 2 2 19 2 7" xfId="24184" xr:uid="{00000000-0005-0000-0000-00007B5E0000}"/>
    <cellStyle name="Normal 3 2 2 2 2 2 2 2 2 19 2 8" xfId="24185" xr:uid="{00000000-0005-0000-0000-00007C5E0000}"/>
    <cellStyle name="Normal 3 2 2 2 2 2 2 2 2 19 2 8 2" xfId="24186" xr:uid="{00000000-0005-0000-0000-00007D5E0000}"/>
    <cellStyle name="Normal 3 2 2 2 2 2 2 2 2 19 2 8 3" xfId="24187" xr:uid="{00000000-0005-0000-0000-00007E5E0000}"/>
    <cellStyle name="Normal 3 2 2 2 2 2 2 2 2 19 2 8 4" xfId="24188" xr:uid="{00000000-0005-0000-0000-00007F5E0000}"/>
    <cellStyle name="Normal 3 2 2 2 2 2 2 2 2 19 2 9" xfId="24189" xr:uid="{00000000-0005-0000-0000-0000805E0000}"/>
    <cellStyle name="Normal 3 2 2 2 2 2 2 2 2 19 3" xfId="24190" xr:uid="{00000000-0005-0000-0000-0000815E0000}"/>
    <cellStyle name="Normal 3 2 2 2 2 2 2 2 2 19 3 2" xfId="24191" xr:uid="{00000000-0005-0000-0000-0000825E0000}"/>
    <cellStyle name="Normal 3 2 2 2 2 2 2 2 2 19 3 2 2" xfId="24192" xr:uid="{00000000-0005-0000-0000-0000835E0000}"/>
    <cellStyle name="Normal 3 2 2 2 2 2 2 2 2 19 3 2 3" xfId="24193" xr:uid="{00000000-0005-0000-0000-0000845E0000}"/>
    <cellStyle name="Normal 3 2 2 2 2 2 2 2 2 19 3 2 4" xfId="24194" xr:uid="{00000000-0005-0000-0000-0000855E0000}"/>
    <cellStyle name="Normal 3 2 2 2 2 2 2 2 2 19 3 3" xfId="24195" xr:uid="{00000000-0005-0000-0000-0000865E0000}"/>
    <cellStyle name="Normal 3 2 2 2 2 2 2 2 2 19 3 4" xfId="24196" xr:uid="{00000000-0005-0000-0000-0000875E0000}"/>
    <cellStyle name="Normal 3 2 2 2 2 2 2 2 2 19 3 5" xfId="24197" xr:uid="{00000000-0005-0000-0000-0000885E0000}"/>
    <cellStyle name="Normal 3 2 2 2 2 2 2 2 2 19 3 6" xfId="24198" xr:uid="{00000000-0005-0000-0000-0000895E0000}"/>
    <cellStyle name="Normal 3 2 2 2 2 2 2 2 2 19 4" xfId="24199" xr:uid="{00000000-0005-0000-0000-00008A5E0000}"/>
    <cellStyle name="Normal 3 2 2 2 2 2 2 2 2 19 5" xfId="24200" xr:uid="{00000000-0005-0000-0000-00008B5E0000}"/>
    <cellStyle name="Normal 3 2 2 2 2 2 2 2 2 19 6" xfId="24201" xr:uid="{00000000-0005-0000-0000-00008C5E0000}"/>
    <cellStyle name="Normal 3 2 2 2 2 2 2 2 2 19 7" xfId="24202" xr:uid="{00000000-0005-0000-0000-00008D5E0000}"/>
    <cellStyle name="Normal 3 2 2 2 2 2 2 2 2 19 8" xfId="24203" xr:uid="{00000000-0005-0000-0000-00008E5E0000}"/>
    <cellStyle name="Normal 3 2 2 2 2 2 2 2 2 19 8 2" xfId="24204" xr:uid="{00000000-0005-0000-0000-00008F5E0000}"/>
    <cellStyle name="Normal 3 2 2 2 2 2 2 2 2 19 8 3" xfId="24205" xr:uid="{00000000-0005-0000-0000-0000905E0000}"/>
    <cellStyle name="Normal 3 2 2 2 2 2 2 2 2 19 8 4" xfId="24206" xr:uid="{00000000-0005-0000-0000-0000915E0000}"/>
    <cellStyle name="Normal 3 2 2 2 2 2 2 2 2 19 9" xfId="24207" xr:uid="{00000000-0005-0000-0000-0000925E0000}"/>
    <cellStyle name="Normal 3 2 2 2 2 2 2 2 2 2" xfId="24208" xr:uid="{00000000-0005-0000-0000-0000935E0000}"/>
    <cellStyle name="Normal 3 2 2 2 2 2 2 2 2 2 10" xfId="24209" xr:uid="{00000000-0005-0000-0000-0000945E0000}"/>
    <cellStyle name="Normal 3 2 2 2 2 2 2 2 2 2 11" xfId="24210" xr:uid="{00000000-0005-0000-0000-0000955E0000}"/>
    <cellStyle name="Normal 3 2 2 2 2 2 2 2 2 2 12" xfId="24211" xr:uid="{00000000-0005-0000-0000-0000965E0000}"/>
    <cellStyle name="Normal 3 2 2 2 2 2 2 2 2 2 13" xfId="24212" xr:uid="{00000000-0005-0000-0000-0000975E0000}"/>
    <cellStyle name="Normal 3 2 2 2 2 2 2 2 2 2 14" xfId="24213" xr:uid="{00000000-0005-0000-0000-0000985E0000}"/>
    <cellStyle name="Normal 3 2 2 2 2 2 2 2 2 2 15" xfId="24214" xr:uid="{00000000-0005-0000-0000-0000995E0000}"/>
    <cellStyle name="Normal 3 2 2 2 2 2 2 2 2 2 16" xfId="24215" xr:uid="{00000000-0005-0000-0000-00009A5E0000}"/>
    <cellStyle name="Normal 3 2 2 2 2 2 2 2 2 2 17" xfId="24216" xr:uid="{00000000-0005-0000-0000-00009B5E0000}"/>
    <cellStyle name="Normal 3 2 2 2 2 2 2 2 2 2 17 10" xfId="24217" xr:uid="{00000000-0005-0000-0000-00009C5E0000}"/>
    <cellStyle name="Normal 3 2 2 2 2 2 2 2 2 2 17 11" xfId="24218" xr:uid="{00000000-0005-0000-0000-00009D5E0000}"/>
    <cellStyle name="Normal 3 2 2 2 2 2 2 2 2 2 17 11 2" xfId="24219" xr:uid="{00000000-0005-0000-0000-00009E5E0000}"/>
    <cellStyle name="Normal 3 2 2 2 2 2 2 2 2 2 17 11 3" xfId="24220" xr:uid="{00000000-0005-0000-0000-00009F5E0000}"/>
    <cellStyle name="Normal 3 2 2 2 2 2 2 2 2 2 17 11 4" xfId="24221" xr:uid="{00000000-0005-0000-0000-0000A05E0000}"/>
    <cellStyle name="Normal 3 2 2 2 2 2 2 2 2 2 17 12" xfId="24222" xr:uid="{00000000-0005-0000-0000-0000A15E0000}"/>
    <cellStyle name="Normal 3 2 2 2 2 2 2 2 2 2 17 13" xfId="24223" xr:uid="{00000000-0005-0000-0000-0000A25E0000}"/>
    <cellStyle name="Normal 3 2 2 2 2 2 2 2 2 2 17 14" xfId="24224" xr:uid="{00000000-0005-0000-0000-0000A35E0000}"/>
    <cellStyle name="Normal 3 2 2 2 2 2 2 2 2 2 17 2" xfId="24225" xr:uid="{00000000-0005-0000-0000-0000A45E0000}"/>
    <cellStyle name="Normal 3 2 2 2 2 2 2 2 2 2 17 2 10" xfId="24226" xr:uid="{00000000-0005-0000-0000-0000A55E0000}"/>
    <cellStyle name="Normal 3 2 2 2 2 2 2 2 2 2 17 2 11" xfId="24227" xr:uid="{00000000-0005-0000-0000-0000A65E0000}"/>
    <cellStyle name="Normal 3 2 2 2 2 2 2 2 2 2 17 2 2" xfId="24228" xr:uid="{00000000-0005-0000-0000-0000A75E0000}"/>
    <cellStyle name="Normal 3 2 2 2 2 2 2 2 2 2 17 2 2 10" xfId="24229" xr:uid="{00000000-0005-0000-0000-0000A85E0000}"/>
    <cellStyle name="Normal 3 2 2 2 2 2 2 2 2 2 17 2 2 11" xfId="24230" xr:uid="{00000000-0005-0000-0000-0000A95E0000}"/>
    <cellStyle name="Normal 3 2 2 2 2 2 2 2 2 2 17 2 2 2" xfId="24231" xr:uid="{00000000-0005-0000-0000-0000AA5E0000}"/>
    <cellStyle name="Normal 3 2 2 2 2 2 2 2 2 2 17 2 2 2 2" xfId="24232" xr:uid="{00000000-0005-0000-0000-0000AB5E0000}"/>
    <cellStyle name="Normal 3 2 2 2 2 2 2 2 2 2 17 2 2 2 2 2" xfId="24233" xr:uid="{00000000-0005-0000-0000-0000AC5E0000}"/>
    <cellStyle name="Normal 3 2 2 2 2 2 2 2 2 2 17 2 2 2 2 3" xfId="24234" xr:uid="{00000000-0005-0000-0000-0000AD5E0000}"/>
    <cellStyle name="Normal 3 2 2 2 2 2 2 2 2 2 17 2 2 2 2 4" xfId="24235" xr:uid="{00000000-0005-0000-0000-0000AE5E0000}"/>
    <cellStyle name="Normal 3 2 2 2 2 2 2 2 2 2 17 2 2 2 3" xfId="24236" xr:uid="{00000000-0005-0000-0000-0000AF5E0000}"/>
    <cellStyle name="Normal 3 2 2 2 2 2 2 2 2 2 17 2 2 2 4" xfId="24237" xr:uid="{00000000-0005-0000-0000-0000B05E0000}"/>
    <cellStyle name="Normal 3 2 2 2 2 2 2 2 2 2 17 2 2 2 5" xfId="24238" xr:uid="{00000000-0005-0000-0000-0000B15E0000}"/>
    <cellStyle name="Normal 3 2 2 2 2 2 2 2 2 2 17 2 2 2 6" xfId="24239" xr:uid="{00000000-0005-0000-0000-0000B25E0000}"/>
    <cellStyle name="Normal 3 2 2 2 2 2 2 2 2 2 17 2 2 3" xfId="24240" xr:uid="{00000000-0005-0000-0000-0000B35E0000}"/>
    <cellStyle name="Normal 3 2 2 2 2 2 2 2 2 2 17 2 2 4" xfId="24241" xr:uid="{00000000-0005-0000-0000-0000B45E0000}"/>
    <cellStyle name="Normal 3 2 2 2 2 2 2 2 2 2 17 2 2 5" xfId="24242" xr:uid="{00000000-0005-0000-0000-0000B55E0000}"/>
    <cellStyle name="Normal 3 2 2 2 2 2 2 2 2 2 17 2 2 6" xfId="24243" xr:uid="{00000000-0005-0000-0000-0000B65E0000}"/>
    <cellStyle name="Normal 3 2 2 2 2 2 2 2 2 2 17 2 2 7" xfId="24244" xr:uid="{00000000-0005-0000-0000-0000B75E0000}"/>
    <cellStyle name="Normal 3 2 2 2 2 2 2 2 2 2 17 2 2 8" xfId="24245" xr:uid="{00000000-0005-0000-0000-0000B85E0000}"/>
    <cellStyle name="Normal 3 2 2 2 2 2 2 2 2 2 17 2 2 8 2" xfId="24246" xr:uid="{00000000-0005-0000-0000-0000B95E0000}"/>
    <cellStyle name="Normal 3 2 2 2 2 2 2 2 2 2 17 2 2 8 3" xfId="24247" xr:uid="{00000000-0005-0000-0000-0000BA5E0000}"/>
    <cellStyle name="Normal 3 2 2 2 2 2 2 2 2 2 17 2 2 8 4" xfId="24248" xr:uid="{00000000-0005-0000-0000-0000BB5E0000}"/>
    <cellStyle name="Normal 3 2 2 2 2 2 2 2 2 2 17 2 2 9" xfId="24249" xr:uid="{00000000-0005-0000-0000-0000BC5E0000}"/>
    <cellStyle name="Normal 3 2 2 2 2 2 2 2 2 2 17 2 3" xfId="24250" xr:uid="{00000000-0005-0000-0000-0000BD5E0000}"/>
    <cellStyle name="Normal 3 2 2 2 2 2 2 2 2 2 17 2 3 2" xfId="24251" xr:uid="{00000000-0005-0000-0000-0000BE5E0000}"/>
    <cellStyle name="Normal 3 2 2 2 2 2 2 2 2 2 17 2 3 2 2" xfId="24252" xr:uid="{00000000-0005-0000-0000-0000BF5E0000}"/>
    <cellStyle name="Normal 3 2 2 2 2 2 2 2 2 2 17 2 3 2 3" xfId="24253" xr:uid="{00000000-0005-0000-0000-0000C05E0000}"/>
    <cellStyle name="Normal 3 2 2 2 2 2 2 2 2 2 17 2 3 2 4" xfId="24254" xr:uid="{00000000-0005-0000-0000-0000C15E0000}"/>
    <cellStyle name="Normal 3 2 2 2 2 2 2 2 2 2 17 2 3 3" xfId="24255" xr:uid="{00000000-0005-0000-0000-0000C25E0000}"/>
    <cellStyle name="Normal 3 2 2 2 2 2 2 2 2 2 17 2 3 4" xfId="24256" xr:uid="{00000000-0005-0000-0000-0000C35E0000}"/>
    <cellStyle name="Normal 3 2 2 2 2 2 2 2 2 2 17 2 3 5" xfId="24257" xr:uid="{00000000-0005-0000-0000-0000C45E0000}"/>
    <cellStyle name="Normal 3 2 2 2 2 2 2 2 2 2 17 2 3 6" xfId="24258" xr:uid="{00000000-0005-0000-0000-0000C55E0000}"/>
    <cellStyle name="Normal 3 2 2 2 2 2 2 2 2 2 17 2 4" xfId="24259" xr:uid="{00000000-0005-0000-0000-0000C65E0000}"/>
    <cellStyle name="Normal 3 2 2 2 2 2 2 2 2 2 17 2 5" xfId="24260" xr:uid="{00000000-0005-0000-0000-0000C75E0000}"/>
    <cellStyle name="Normal 3 2 2 2 2 2 2 2 2 2 17 2 6" xfId="24261" xr:uid="{00000000-0005-0000-0000-0000C85E0000}"/>
    <cellStyle name="Normal 3 2 2 2 2 2 2 2 2 2 17 2 7" xfId="24262" xr:uid="{00000000-0005-0000-0000-0000C95E0000}"/>
    <cellStyle name="Normal 3 2 2 2 2 2 2 2 2 2 17 2 8" xfId="24263" xr:uid="{00000000-0005-0000-0000-0000CA5E0000}"/>
    <cellStyle name="Normal 3 2 2 2 2 2 2 2 2 2 17 2 8 2" xfId="24264" xr:uid="{00000000-0005-0000-0000-0000CB5E0000}"/>
    <cellStyle name="Normal 3 2 2 2 2 2 2 2 2 2 17 2 8 3" xfId="24265" xr:uid="{00000000-0005-0000-0000-0000CC5E0000}"/>
    <cellStyle name="Normal 3 2 2 2 2 2 2 2 2 2 17 2 8 4" xfId="24266" xr:uid="{00000000-0005-0000-0000-0000CD5E0000}"/>
    <cellStyle name="Normal 3 2 2 2 2 2 2 2 2 2 17 2 9" xfId="24267" xr:uid="{00000000-0005-0000-0000-0000CE5E0000}"/>
    <cellStyle name="Normal 3 2 2 2 2 2 2 2 2 2 17 3" xfId="24268" xr:uid="{00000000-0005-0000-0000-0000CF5E0000}"/>
    <cellStyle name="Normal 3 2 2 2 2 2 2 2 2 2 17 4" xfId="24269" xr:uid="{00000000-0005-0000-0000-0000D05E0000}"/>
    <cellStyle name="Normal 3 2 2 2 2 2 2 2 2 2 17 5" xfId="24270" xr:uid="{00000000-0005-0000-0000-0000D15E0000}"/>
    <cellStyle name="Normal 3 2 2 2 2 2 2 2 2 2 17 5 2" xfId="24271" xr:uid="{00000000-0005-0000-0000-0000D25E0000}"/>
    <cellStyle name="Normal 3 2 2 2 2 2 2 2 2 2 17 5 2 2" xfId="24272" xr:uid="{00000000-0005-0000-0000-0000D35E0000}"/>
    <cellStyle name="Normal 3 2 2 2 2 2 2 2 2 2 17 5 2 3" xfId="24273" xr:uid="{00000000-0005-0000-0000-0000D45E0000}"/>
    <cellStyle name="Normal 3 2 2 2 2 2 2 2 2 2 17 5 2 4" xfId="24274" xr:uid="{00000000-0005-0000-0000-0000D55E0000}"/>
    <cellStyle name="Normal 3 2 2 2 2 2 2 2 2 2 17 5 3" xfId="24275" xr:uid="{00000000-0005-0000-0000-0000D65E0000}"/>
    <cellStyle name="Normal 3 2 2 2 2 2 2 2 2 2 17 5 4" xfId="24276" xr:uid="{00000000-0005-0000-0000-0000D75E0000}"/>
    <cellStyle name="Normal 3 2 2 2 2 2 2 2 2 2 17 5 5" xfId="24277" xr:uid="{00000000-0005-0000-0000-0000D85E0000}"/>
    <cellStyle name="Normal 3 2 2 2 2 2 2 2 2 2 17 5 6" xfId="24278" xr:uid="{00000000-0005-0000-0000-0000D95E0000}"/>
    <cellStyle name="Normal 3 2 2 2 2 2 2 2 2 2 17 6" xfId="24279" xr:uid="{00000000-0005-0000-0000-0000DA5E0000}"/>
    <cellStyle name="Normal 3 2 2 2 2 2 2 2 2 2 17 7" xfId="24280" xr:uid="{00000000-0005-0000-0000-0000DB5E0000}"/>
    <cellStyle name="Normal 3 2 2 2 2 2 2 2 2 2 17 8" xfId="24281" xr:uid="{00000000-0005-0000-0000-0000DC5E0000}"/>
    <cellStyle name="Normal 3 2 2 2 2 2 2 2 2 2 17 9" xfId="24282" xr:uid="{00000000-0005-0000-0000-0000DD5E0000}"/>
    <cellStyle name="Normal 3 2 2 2 2 2 2 2 2 2 18" xfId="24283" xr:uid="{00000000-0005-0000-0000-0000DE5E0000}"/>
    <cellStyle name="Normal 3 2 2 2 2 2 2 2 2 2 19" xfId="24284" xr:uid="{00000000-0005-0000-0000-0000DF5E0000}"/>
    <cellStyle name="Normal 3 2 2 2 2 2 2 2 2 2 19 10" xfId="24285" xr:uid="{00000000-0005-0000-0000-0000E05E0000}"/>
    <cellStyle name="Normal 3 2 2 2 2 2 2 2 2 2 19 11" xfId="24286" xr:uid="{00000000-0005-0000-0000-0000E15E0000}"/>
    <cellStyle name="Normal 3 2 2 2 2 2 2 2 2 2 19 2" xfId="24287" xr:uid="{00000000-0005-0000-0000-0000E25E0000}"/>
    <cellStyle name="Normal 3 2 2 2 2 2 2 2 2 2 19 2 10" xfId="24288" xr:uid="{00000000-0005-0000-0000-0000E35E0000}"/>
    <cellStyle name="Normal 3 2 2 2 2 2 2 2 2 2 19 2 11" xfId="24289" xr:uid="{00000000-0005-0000-0000-0000E45E0000}"/>
    <cellStyle name="Normal 3 2 2 2 2 2 2 2 2 2 19 2 2" xfId="24290" xr:uid="{00000000-0005-0000-0000-0000E55E0000}"/>
    <cellStyle name="Normal 3 2 2 2 2 2 2 2 2 2 19 2 2 2" xfId="24291" xr:uid="{00000000-0005-0000-0000-0000E65E0000}"/>
    <cellStyle name="Normal 3 2 2 2 2 2 2 2 2 2 19 2 2 2 2" xfId="24292" xr:uid="{00000000-0005-0000-0000-0000E75E0000}"/>
    <cellStyle name="Normal 3 2 2 2 2 2 2 2 2 2 19 2 2 2 3" xfId="24293" xr:uid="{00000000-0005-0000-0000-0000E85E0000}"/>
    <cellStyle name="Normal 3 2 2 2 2 2 2 2 2 2 19 2 2 2 4" xfId="24294" xr:uid="{00000000-0005-0000-0000-0000E95E0000}"/>
    <cellStyle name="Normal 3 2 2 2 2 2 2 2 2 2 19 2 2 3" xfId="24295" xr:uid="{00000000-0005-0000-0000-0000EA5E0000}"/>
    <cellStyle name="Normal 3 2 2 2 2 2 2 2 2 2 19 2 2 4" xfId="24296" xr:uid="{00000000-0005-0000-0000-0000EB5E0000}"/>
    <cellStyle name="Normal 3 2 2 2 2 2 2 2 2 2 19 2 2 5" xfId="24297" xr:uid="{00000000-0005-0000-0000-0000EC5E0000}"/>
    <cellStyle name="Normal 3 2 2 2 2 2 2 2 2 2 19 2 2 6" xfId="24298" xr:uid="{00000000-0005-0000-0000-0000ED5E0000}"/>
    <cellStyle name="Normal 3 2 2 2 2 2 2 2 2 2 19 2 3" xfId="24299" xr:uid="{00000000-0005-0000-0000-0000EE5E0000}"/>
    <cellStyle name="Normal 3 2 2 2 2 2 2 2 2 2 19 2 4" xfId="24300" xr:uid="{00000000-0005-0000-0000-0000EF5E0000}"/>
    <cellStyle name="Normal 3 2 2 2 2 2 2 2 2 2 19 2 5" xfId="24301" xr:uid="{00000000-0005-0000-0000-0000F05E0000}"/>
    <cellStyle name="Normal 3 2 2 2 2 2 2 2 2 2 19 2 6" xfId="24302" xr:uid="{00000000-0005-0000-0000-0000F15E0000}"/>
    <cellStyle name="Normal 3 2 2 2 2 2 2 2 2 2 19 2 7" xfId="24303" xr:uid="{00000000-0005-0000-0000-0000F25E0000}"/>
    <cellStyle name="Normal 3 2 2 2 2 2 2 2 2 2 19 2 8" xfId="24304" xr:uid="{00000000-0005-0000-0000-0000F35E0000}"/>
    <cellStyle name="Normal 3 2 2 2 2 2 2 2 2 2 19 2 8 2" xfId="24305" xr:uid="{00000000-0005-0000-0000-0000F45E0000}"/>
    <cellStyle name="Normal 3 2 2 2 2 2 2 2 2 2 19 2 8 3" xfId="24306" xr:uid="{00000000-0005-0000-0000-0000F55E0000}"/>
    <cellStyle name="Normal 3 2 2 2 2 2 2 2 2 2 19 2 8 4" xfId="24307" xr:uid="{00000000-0005-0000-0000-0000F65E0000}"/>
    <cellStyle name="Normal 3 2 2 2 2 2 2 2 2 2 19 2 9" xfId="24308" xr:uid="{00000000-0005-0000-0000-0000F75E0000}"/>
    <cellStyle name="Normal 3 2 2 2 2 2 2 2 2 2 19 3" xfId="24309" xr:uid="{00000000-0005-0000-0000-0000F85E0000}"/>
    <cellStyle name="Normal 3 2 2 2 2 2 2 2 2 2 19 3 2" xfId="24310" xr:uid="{00000000-0005-0000-0000-0000F95E0000}"/>
    <cellStyle name="Normal 3 2 2 2 2 2 2 2 2 2 19 3 2 2" xfId="24311" xr:uid="{00000000-0005-0000-0000-0000FA5E0000}"/>
    <cellStyle name="Normal 3 2 2 2 2 2 2 2 2 2 19 3 2 3" xfId="24312" xr:uid="{00000000-0005-0000-0000-0000FB5E0000}"/>
    <cellStyle name="Normal 3 2 2 2 2 2 2 2 2 2 19 3 2 4" xfId="24313" xr:uid="{00000000-0005-0000-0000-0000FC5E0000}"/>
    <cellStyle name="Normal 3 2 2 2 2 2 2 2 2 2 19 3 3" xfId="24314" xr:uid="{00000000-0005-0000-0000-0000FD5E0000}"/>
    <cellStyle name="Normal 3 2 2 2 2 2 2 2 2 2 19 3 4" xfId="24315" xr:uid="{00000000-0005-0000-0000-0000FE5E0000}"/>
    <cellStyle name="Normal 3 2 2 2 2 2 2 2 2 2 19 3 5" xfId="24316" xr:uid="{00000000-0005-0000-0000-0000FF5E0000}"/>
    <cellStyle name="Normal 3 2 2 2 2 2 2 2 2 2 19 3 6" xfId="24317" xr:uid="{00000000-0005-0000-0000-0000005F0000}"/>
    <cellStyle name="Normal 3 2 2 2 2 2 2 2 2 2 19 4" xfId="24318" xr:uid="{00000000-0005-0000-0000-0000015F0000}"/>
    <cellStyle name="Normal 3 2 2 2 2 2 2 2 2 2 19 5" xfId="24319" xr:uid="{00000000-0005-0000-0000-0000025F0000}"/>
    <cellStyle name="Normal 3 2 2 2 2 2 2 2 2 2 19 6" xfId="24320" xr:uid="{00000000-0005-0000-0000-0000035F0000}"/>
    <cellStyle name="Normal 3 2 2 2 2 2 2 2 2 2 19 7" xfId="24321" xr:uid="{00000000-0005-0000-0000-0000045F0000}"/>
    <cellStyle name="Normal 3 2 2 2 2 2 2 2 2 2 19 8" xfId="24322" xr:uid="{00000000-0005-0000-0000-0000055F0000}"/>
    <cellStyle name="Normal 3 2 2 2 2 2 2 2 2 2 19 8 2" xfId="24323" xr:uid="{00000000-0005-0000-0000-0000065F0000}"/>
    <cellStyle name="Normal 3 2 2 2 2 2 2 2 2 2 19 8 3" xfId="24324" xr:uid="{00000000-0005-0000-0000-0000075F0000}"/>
    <cellStyle name="Normal 3 2 2 2 2 2 2 2 2 2 19 8 4" xfId="24325" xr:uid="{00000000-0005-0000-0000-0000085F0000}"/>
    <cellStyle name="Normal 3 2 2 2 2 2 2 2 2 2 19 9" xfId="24326" xr:uid="{00000000-0005-0000-0000-0000095F0000}"/>
    <cellStyle name="Normal 3 2 2 2 2 2 2 2 2 2 2" xfId="24327" xr:uid="{00000000-0005-0000-0000-00000A5F0000}"/>
    <cellStyle name="Normal 3 2 2 2 2 2 2 2 2 2 2 10" xfId="24328" xr:uid="{00000000-0005-0000-0000-00000B5F0000}"/>
    <cellStyle name="Normal 3 2 2 2 2 2 2 2 2 2 2 11" xfId="24329" xr:uid="{00000000-0005-0000-0000-00000C5F0000}"/>
    <cellStyle name="Normal 3 2 2 2 2 2 2 2 2 2 2 12" xfId="24330" xr:uid="{00000000-0005-0000-0000-00000D5F0000}"/>
    <cellStyle name="Normal 3 2 2 2 2 2 2 2 2 2 2 13" xfId="24331" xr:uid="{00000000-0005-0000-0000-00000E5F0000}"/>
    <cellStyle name="Normal 3 2 2 2 2 2 2 2 2 2 2 14" xfId="24332" xr:uid="{00000000-0005-0000-0000-00000F5F0000}"/>
    <cellStyle name="Normal 3 2 2 2 2 2 2 2 2 2 2 15" xfId="24333" xr:uid="{00000000-0005-0000-0000-0000105F0000}"/>
    <cellStyle name="Normal 3 2 2 2 2 2 2 2 2 2 2 16" xfId="24334" xr:uid="{00000000-0005-0000-0000-0000115F0000}"/>
    <cellStyle name="Normal 3 2 2 2 2 2 2 2 2 2 2 16 10" xfId="24335" xr:uid="{00000000-0005-0000-0000-0000125F0000}"/>
    <cellStyle name="Normal 3 2 2 2 2 2 2 2 2 2 2 16 11" xfId="24336" xr:uid="{00000000-0005-0000-0000-0000135F0000}"/>
    <cellStyle name="Normal 3 2 2 2 2 2 2 2 2 2 2 16 11 2" xfId="24337" xr:uid="{00000000-0005-0000-0000-0000145F0000}"/>
    <cellStyle name="Normal 3 2 2 2 2 2 2 2 2 2 2 16 11 3" xfId="24338" xr:uid="{00000000-0005-0000-0000-0000155F0000}"/>
    <cellStyle name="Normal 3 2 2 2 2 2 2 2 2 2 2 16 11 4" xfId="24339" xr:uid="{00000000-0005-0000-0000-0000165F0000}"/>
    <cellStyle name="Normal 3 2 2 2 2 2 2 2 2 2 2 16 12" xfId="24340" xr:uid="{00000000-0005-0000-0000-0000175F0000}"/>
    <cellStyle name="Normal 3 2 2 2 2 2 2 2 2 2 2 16 13" xfId="24341" xr:uid="{00000000-0005-0000-0000-0000185F0000}"/>
    <cellStyle name="Normal 3 2 2 2 2 2 2 2 2 2 2 16 14" xfId="24342" xr:uid="{00000000-0005-0000-0000-0000195F0000}"/>
    <cellStyle name="Normal 3 2 2 2 2 2 2 2 2 2 2 16 2" xfId="24343" xr:uid="{00000000-0005-0000-0000-00001A5F0000}"/>
    <cellStyle name="Normal 3 2 2 2 2 2 2 2 2 2 2 16 2 10" xfId="24344" xr:uid="{00000000-0005-0000-0000-00001B5F0000}"/>
    <cellStyle name="Normal 3 2 2 2 2 2 2 2 2 2 2 16 2 11" xfId="24345" xr:uid="{00000000-0005-0000-0000-00001C5F0000}"/>
    <cellStyle name="Normal 3 2 2 2 2 2 2 2 2 2 2 16 2 2" xfId="24346" xr:uid="{00000000-0005-0000-0000-00001D5F0000}"/>
    <cellStyle name="Normal 3 2 2 2 2 2 2 2 2 2 2 16 2 2 10" xfId="24347" xr:uid="{00000000-0005-0000-0000-00001E5F0000}"/>
    <cellStyle name="Normal 3 2 2 2 2 2 2 2 2 2 2 16 2 2 11" xfId="24348" xr:uid="{00000000-0005-0000-0000-00001F5F0000}"/>
    <cellStyle name="Normal 3 2 2 2 2 2 2 2 2 2 2 16 2 2 2" xfId="24349" xr:uid="{00000000-0005-0000-0000-0000205F0000}"/>
    <cellStyle name="Normal 3 2 2 2 2 2 2 2 2 2 2 16 2 2 2 2" xfId="24350" xr:uid="{00000000-0005-0000-0000-0000215F0000}"/>
    <cellStyle name="Normal 3 2 2 2 2 2 2 2 2 2 2 16 2 2 2 2 2" xfId="24351" xr:uid="{00000000-0005-0000-0000-0000225F0000}"/>
    <cellStyle name="Normal 3 2 2 2 2 2 2 2 2 2 2 16 2 2 2 2 3" xfId="24352" xr:uid="{00000000-0005-0000-0000-0000235F0000}"/>
    <cellStyle name="Normal 3 2 2 2 2 2 2 2 2 2 2 16 2 2 2 2 4" xfId="24353" xr:uid="{00000000-0005-0000-0000-0000245F0000}"/>
    <cellStyle name="Normal 3 2 2 2 2 2 2 2 2 2 2 16 2 2 2 3" xfId="24354" xr:uid="{00000000-0005-0000-0000-0000255F0000}"/>
    <cellStyle name="Normal 3 2 2 2 2 2 2 2 2 2 2 16 2 2 2 4" xfId="24355" xr:uid="{00000000-0005-0000-0000-0000265F0000}"/>
    <cellStyle name="Normal 3 2 2 2 2 2 2 2 2 2 2 16 2 2 2 5" xfId="24356" xr:uid="{00000000-0005-0000-0000-0000275F0000}"/>
    <cellStyle name="Normal 3 2 2 2 2 2 2 2 2 2 2 16 2 2 2 6" xfId="24357" xr:uid="{00000000-0005-0000-0000-0000285F0000}"/>
    <cellStyle name="Normal 3 2 2 2 2 2 2 2 2 2 2 16 2 2 3" xfId="24358" xr:uid="{00000000-0005-0000-0000-0000295F0000}"/>
    <cellStyle name="Normal 3 2 2 2 2 2 2 2 2 2 2 16 2 2 4" xfId="24359" xr:uid="{00000000-0005-0000-0000-00002A5F0000}"/>
    <cellStyle name="Normal 3 2 2 2 2 2 2 2 2 2 2 16 2 2 5" xfId="24360" xr:uid="{00000000-0005-0000-0000-00002B5F0000}"/>
    <cellStyle name="Normal 3 2 2 2 2 2 2 2 2 2 2 16 2 2 6" xfId="24361" xr:uid="{00000000-0005-0000-0000-00002C5F0000}"/>
    <cellStyle name="Normal 3 2 2 2 2 2 2 2 2 2 2 16 2 2 7" xfId="24362" xr:uid="{00000000-0005-0000-0000-00002D5F0000}"/>
    <cellStyle name="Normal 3 2 2 2 2 2 2 2 2 2 2 16 2 2 8" xfId="24363" xr:uid="{00000000-0005-0000-0000-00002E5F0000}"/>
    <cellStyle name="Normal 3 2 2 2 2 2 2 2 2 2 2 16 2 2 8 2" xfId="24364" xr:uid="{00000000-0005-0000-0000-00002F5F0000}"/>
    <cellStyle name="Normal 3 2 2 2 2 2 2 2 2 2 2 16 2 2 8 3" xfId="24365" xr:uid="{00000000-0005-0000-0000-0000305F0000}"/>
    <cellStyle name="Normal 3 2 2 2 2 2 2 2 2 2 2 16 2 2 8 4" xfId="24366" xr:uid="{00000000-0005-0000-0000-0000315F0000}"/>
    <cellStyle name="Normal 3 2 2 2 2 2 2 2 2 2 2 16 2 2 9" xfId="24367" xr:uid="{00000000-0005-0000-0000-0000325F0000}"/>
    <cellStyle name="Normal 3 2 2 2 2 2 2 2 2 2 2 16 2 3" xfId="24368" xr:uid="{00000000-0005-0000-0000-0000335F0000}"/>
    <cellStyle name="Normal 3 2 2 2 2 2 2 2 2 2 2 16 2 3 2" xfId="24369" xr:uid="{00000000-0005-0000-0000-0000345F0000}"/>
    <cellStyle name="Normal 3 2 2 2 2 2 2 2 2 2 2 16 2 3 2 2" xfId="24370" xr:uid="{00000000-0005-0000-0000-0000355F0000}"/>
    <cellStyle name="Normal 3 2 2 2 2 2 2 2 2 2 2 16 2 3 2 3" xfId="24371" xr:uid="{00000000-0005-0000-0000-0000365F0000}"/>
    <cellStyle name="Normal 3 2 2 2 2 2 2 2 2 2 2 16 2 3 2 4" xfId="24372" xr:uid="{00000000-0005-0000-0000-0000375F0000}"/>
    <cellStyle name="Normal 3 2 2 2 2 2 2 2 2 2 2 16 2 3 3" xfId="24373" xr:uid="{00000000-0005-0000-0000-0000385F0000}"/>
    <cellStyle name="Normal 3 2 2 2 2 2 2 2 2 2 2 16 2 3 4" xfId="24374" xr:uid="{00000000-0005-0000-0000-0000395F0000}"/>
    <cellStyle name="Normal 3 2 2 2 2 2 2 2 2 2 2 16 2 3 5" xfId="24375" xr:uid="{00000000-0005-0000-0000-00003A5F0000}"/>
    <cellStyle name="Normal 3 2 2 2 2 2 2 2 2 2 2 16 2 3 6" xfId="24376" xr:uid="{00000000-0005-0000-0000-00003B5F0000}"/>
    <cellStyle name="Normal 3 2 2 2 2 2 2 2 2 2 2 16 2 4" xfId="24377" xr:uid="{00000000-0005-0000-0000-00003C5F0000}"/>
    <cellStyle name="Normal 3 2 2 2 2 2 2 2 2 2 2 16 2 5" xfId="24378" xr:uid="{00000000-0005-0000-0000-00003D5F0000}"/>
    <cellStyle name="Normal 3 2 2 2 2 2 2 2 2 2 2 16 2 6" xfId="24379" xr:uid="{00000000-0005-0000-0000-00003E5F0000}"/>
    <cellStyle name="Normal 3 2 2 2 2 2 2 2 2 2 2 16 2 7" xfId="24380" xr:uid="{00000000-0005-0000-0000-00003F5F0000}"/>
    <cellStyle name="Normal 3 2 2 2 2 2 2 2 2 2 2 16 2 8" xfId="24381" xr:uid="{00000000-0005-0000-0000-0000405F0000}"/>
    <cellStyle name="Normal 3 2 2 2 2 2 2 2 2 2 2 16 2 8 2" xfId="24382" xr:uid="{00000000-0005-0000-0000-0000415F0000}"/>
    <cellStyle name="Normal 3 2 2 2 2 2 2 2 2 2 2 16 2 8 3" xfId="24383" xr:uid="{00000000-0005-0000-0000-0000425F0000}"/>
    <cellStyle name="Normal 3 2 2 2 2 2 2 2 2 2 2 16 2 8 4" xfId="24384" xr:uid="{00000000-0005-0000-0000-0000435F0000}"/>
    <cellStyle name="Normal 3 2 2 2 2 2 2 2 2 2 2 16 2 9" xfId="24385" xr:uid="{00000000-0005-0000-0000-0000445F0000}"/>
    <cellStyle name="Normal 3 2 2 2 2 2 2 2 2 2 2 16 3" xfId="24386" xr:uid="{00000000-0005-0000-0000-0000455F0000}"/>
    <cellStyle name="Normal 3 2 2 2 2 2 2 2 2 2 2 16 4" xfId="24387" xr:uid="{00000000-0005-0000-0000-0000465F0000}"/>
    <cellStyle name="Normal 3 2 2 2 2 2 2 2 2 2 2 16 5" xfId="24388" xr:uid="{00000000-0005-0000-0000-0000475F0000}"/>
    <cellStyle name="Normal 3 2 2 2 2 2 2 2 2 2 2 16 5 2" xfId="24389" xr:uid="{00000000-0005-0000-0000-0000485F0000}"/>
    <cellStyle name="Normal 3 2 2 2 2 2 2 2 2 2 2 16 5 2 2" xfId="24390" xr:uid="{00000000-0005-0000-0000-0000495F0000}"/>
    <cellStyle name="Normal 3 2 2 2 2 2 2 2 2 2 2 16 5 2 3" xfId="24391" xr:uid="{00000000-0005-0000-0000-00004A5F0000}"/>
    <cellStyle name="Normal 3 2 2 2 2 2 2 2 2 2 2 16 5 2 4" xfId="24392" xr:uid="{00000000-0005-0000-0000-00004B5F0000}"/>
    <cellStyle name="Normal 3 2 2 2 2 2 2 2 2 2 2 16 5 3" xfId="24393" xr:uid="{00000000-0005-0000-0000-00004C5F0000}"/>
    <cellStyle name="Normal 3 2 2 2 2 2 2 2 2 2 2 16 5 4" xfId="24394" xr:uid="{00000000-0005-0000-0000-00004D5F0000}"/>
    <cellStyle name="Normal 3 2 2 2 2 2 2 2 2 2 2 16 5 5" xfId="24395" xr:uid="{00000000-0005-0000-0000-00004E5F0000}"/>
    <cellStyle name="Normal 3 2 2 2 2 2 2 2 2 2 2 16 5 6" xfId="24396" xr:uid="{00000000-0005-0000-0000-00004F5F0000}"/>
    <cellStyle name="Normal 3 2 2 2 2 2 2 2 2 2 2 16 6" xfId="24397" xr:uid="{00000000-0005-0000-0000-0000505F0000}"/>
    <cellStyle name="Normal 3 2 2 2 2 2 2 2 2 2 2 16 7" xfId="24398" xr:uid="{00000000-0005-0000-0000-0000515F0000}"/>
    <cellStyle name="Normal 3 2 2 2 2 2 2 2 2 2 2 16 8" xfId="24399" xr:uid="{00000000-0005-0000-0000-0000525F0000}"/>
    <cellStyle name="Normal 3 2 2 2 2 2 2 2 2 2 2 16 9" xfId="24400" xr:uid="{00000000-0005-0000-0000-0000535F0000}"/>
    <cellStyle name="Normal 3 2 2 2 2 2 2 2 2 2 2 17" xfId="24401" xr:uid="{00000000-0005-0000-0000-0000545F0000}"/>
    <cellStyle name="Normal 3 2 2 2 2 2 2 2 2 2 2 18" xfId="24402" xr:uid="{00000000-0005-0000-0000-0000555F0000}"/>
    <cellStyle name="Normal 3 2 2 2 2 2 2 2 2 2 2 18 10" xfId="24403" xr:uid="{00000000-0005-0000-0000-0000565F0000}"/>
    <cellStyle name="Normal 3 2 2 2 2 2 2 2 2 2 2 18 11" xfId="24404" xr:uid="{00000000-0005-0000-0000-0000575F0000}"/>
    <cellStyle name="Normal 3 2 2 2 2 2 2 2 2 2 2 18 2" xfId="24405" xr:uid="{00000000-0005-0000-0000-0000585F0000}"/>
    <cellStyle name="Normal 3 2 2 2 2 2 2 2 2 2 2 18 2 10" xfId="24406" xr:uid="{00000000-0005-0000-0000-0000595F0000}"/>
    <cellStyle name="Normal 3 2 2 2 2 2 2 2 2 2 2 18 2 11" xfId="24407" xr:uid="{00000000-0005-0000-0000-00005A5F0000}"/>
    <cellStyle name="Normal 3 2 2 2 2 2 2 2 2 2 2 18 2 2" xfId="24408" xr:uid="{00000000-0005-0000-0000-00005B5F0000}"/>
    <cellStyle name="Normal 3 2 2 2 2 2 2 2 2 2 2 18 2 2 2" xfId="24409" xr:uid="{00000000-0005-0000-0000-00005C5F0000}"/>
    <cellStyle name="Normal 3 2 2 2 2 2 2 2 2 2 2 18 2 2 2 2" xfId="24410" xr:uid="{00000000-0005-0000-0000-00005D5F0000}"/>
    <cellStyle name="Normal 3 2 2 2 2 2 2 2 2 2 2 18 2 2 2 3" xfId="24411" xr:uid="{00000000-0005-0000-0000-00005E5F0000}"/>
    <cellStyle name="Normal 3 2 2 2 2 2 2 2 2 2 2 18 2 2 2 4" xfId="24412" xr:uid="{00000000-0005-0000-0000-00005F5F0000}"/>
    <cellStyle name="Normal 3 2 2 2 2 2 2 2 2 2 2 18 2 2 3" xfId="24413" xr:uid="{00000000-0005-0000-0000-0000605F0000}"/>
    <cellStyle name="Normal 3 2 2 2 2 2 2 2 2 2 2 18 2 2 4" xfId="24414" xr:uid="{00000000-0005-0000-0000-0000615F0000}"/>
    <cellStyle name="Normal 3 2 2 2 2 2 2 2 2 2 2 18 2 2 5" xfId="24415" xr:uid="{00000000-0005-0000-0000-0000625F0000}"/>
    <cellStyle name="Normal 3 2 2 2 2 2 2 2 2 2 2 18 2 2 6" xfId="24416" xr:uid="{00000000-0005-0000-0000-0000635F0000}"/>
    <cellStyle name="Normal 3 2 2 2 2 2 2 2 2 2 2 18 2 3" xfId="24417" xr:uid="{00000000-0005-0000-0000-0000645F0000}"/>
    <cellStyle name="Normal 3 2 2 2 2 2 2 2 2 2 2 18 2 4" xfId="24418" xr:uid="{00000000-0005-0000-0000-0000655F0000}"/>
    <cellStyle name="Normal 3 2 2 2 2 2 2 2 2 2 2 18 2 5" xfId="24419" xr:uid="{00000000-0005-0000-0000-0000665F0000}"/>
    <cellStyle name="Normal 3 2 2 2 2 2 2 2 2 2 2 18 2 6" xfId="24420" xr:uid="{00000000-0005-0000-0000-0000675F0000}"/>
    <cellStyle name="Normal 3 2 2 2 2 2 2 2 2 2 2 18 2 7" xfId="24421" xr:uid="{00000000-0005-0000-0000-0000685F0000}"/>
    <cellStyle name="Normal 3 2 2 2 2 2 2 2 2 2 2 18 2 8" xfId="24422" xr:uid="{00000000-0005-0000-0000-0000695F0000}"/>
    <cellStyle name="Normal 3 2 2 2 2 2 2 2 2 2 2 18 2 8 2" xfId="24423" xr:uid="{00000000-0005-0000-0000-00006A5F0000}"/>
    <cellStyle name="Normal 3 2 2 2 2 2 2 2 2 2 2 18 2 8 3" xfId="24424" xr:uid="{00000000-0005-0000-0000-00006B5F0000}"/>
    <cellStyle name="Normal 3 2 2 2 2 2 2 2 2 2 2 18 2 8 4" xfId="24425" xr:uid="{00000000-0005-0000-0000-00006C5F0000}"/>
    <cellStyle name="Normal 3 2 2 2 2 2 2 2 2 2 2 18 2 9" xfId="24426" xr:uid="{00000000-0005-0000-0000-00006D5F0000}"/>
    <cellStyle name="Normal 3 2 2 2 2 2 2 2 2 2 2 18 3" xfId="24427" xr:uid="{00000000-0005-0000-0000-00006E5F0000}"/>
    <cellStyle name="Normal 3 2 2 2 2 2 2 2 2 2 2 18 3 2" xfId="24428" xr:uid="{00000000-0005-0000-0000-00006F5F0000}"/>
    <cellStyle name="Normal 3 2 2 2 2 2 2 2 2 2 2 18 3 2 2" xfId="24429" xr:uid="{00000000-0005-0000-0000-0000705F0000}"/>
    <cellStyle name="Normal 3 2 2 2 2 2 2 2 2 2 2 18 3 2 3" xfId="24430" xr:uid="{00000000-0005-0000-0000-0000715F0000}"/>
    <cellStyle name="Normal 3 2 2 2 2 2 2 2 2 2 2 18 3 2 4" xfId="24431" xr:uid="{00000000-0005-0000-0000-0000725F0000}"/>
    <cellStyle name="Normal 3 2 2 2 2 2 2 2 2 2 2 18 3 3" xfId="24432" xr:uid="{00000000-0005-0000-0000-0000735F0000}"/>
    <cellStyle name="Normal 3 2 2 2 2 2 2 2 2 2 2 18 3 4" xfId="24433" xr:uid="{00000000-0005-0000-0000-0000745F0000}"/>
    <cellStyle name="Normal 3 2 2 2 2 2 2 2 2 2 2 18 3 5" xfId="24434" xr:uid="{00000000-0005-0000-0000-0000755F0000}"/>
    <cellStyle name="Normal 3 2 2 2 2 2 2 2 2 2 2 18 3 6" xfId="24435" xr:uid="{00000000-0005-0000-0000-0000765F0000}"/>
    <cellStyle name="Normal 3 2 2 2 2 2 2 2 2 2 2 18 4" xfId="24436" xr:uid="{00000000-0005-0000-0000-0000775F0000}"/>
    <cellStyle name="Normal 3 2 2 2 2 2 2 2 2 2 2 18 5" xfId="24437" xr:uid="{00000000-0005-0000-0000-0000785F0000}"/>
    <cellStyle name="Normal 3 2 2 2 2 2 2 2 2 2 2 18 6" xfId="24438" xr:uid="{00000000-0005-0000-0000-0000795F0000}"/>
    <cellStyle name="Normal 3 2 2 2 2 2 2 2 2 2 2 18 7" xfId="24439" xr:uid="{00000000-0005-0000-0000-00007A5F0000}"/>
    <cellStyle name="Normal 3 2 2 2 2 2 2 2 2 2 2 18 8" xfId="24440" xr:uid="{00000000-0005-0000-0000-00007B5F0000}"/>
    <cellStyle name="Normal 3 2 2 2 2 2 2 2 2 2 2 18 8 2" xfId="24441" xr:uid="{00000000-0005-0000-0000-00007C5F0000}"/>
    <cellStyle name="Normal 3 2 2 2 2 2 2 2 2 2 2 18 8 3" xfId="24442" xr:uid="{00000000-0005-0000-0000-00007D5F0000}"/>
    <cellStyle name="Normal 3 2 2 2 2 2 2 2 2 2 2 18 8 4" xfId="24443" xr:uid="{00000000-0005-0000-0000-00007E5F0000}"/>
    <cellStyle name="Normal 3 2 2 2 2 2 2 2 2 2 2 18 9" xfId="24444" xr:uid="{00000000-0005-0000-0000-00007F5F0000}"/>
    <cellStyle name="Normal 3 2 2 2 2 2 2 2 2 2 2 19" xfId="24445" xr:uid="{00000000-0005-0000-0000-0000805F0000}"/>
    <cellStyle name="Normal 3 2 2 2 2 2 2 2 2 2 2 2" xfId="24446" xr:uid="{00000000-0005-0000-0000-0000815F0000}"/>
    <cellStyle name="Normal 3 2 2 2 2 2 2 2 2 2 2 2 10" xfId="24447" xr:uid="{00000000-0005-0000-0000-0000825F0000}"/>
    <cellStyle name="Normal 3 2 2 2 2 2 2 2 2 2 2 2 11" xfId="24448" xr:uid="{00000000-0005-0000-0000-0000835F0000}"/>
    <cellStyle name="Normal 3 2 2 2 2 2 2 2 2 2 2 2 12" xfId="24449" xr:uid="{00000000-0005-0000-0000-0000845F0000}"/>
    <cellStyle name="Normal 3 2 2 2 2 2 2 2 2 2 2 2 13" xfId="24450" xr:uid="{00000000-0005-0000-0000-0000855F0000}"/>
    <cellStyle name="Normal 3 2 2 2 2 2 2 2 2 2 2 2 14" xfId="24451" xr:uid="{00000000-0005-0000-0000-0000865F0000}"/>
    <cellStyle name="Normal 3 2 2 2 2 2 2 2 2 2 2 2 15" xfId="24452" xr:uid="{00000000-0005-0000-0000-0000875F0000}"/>
    <cellStyle name="Normal 3 2 2 2 2 2 2 2 2 2 2 2 16" xfId="24453" xr:uid="{00000000-0005-0000-0000-0000885F0000}"/>
    <cellStyle name="Normal 3 2 2 2 2 2 2 2 2 2 2 2 16 10" xfId="24454" xr:uid="{00000000-0005-0000-0000-0000895F0000}"/>
    <cellStyle name="Normal 3 2 2 2 2 2 2 2 2 2 2 2 16 11" xfId="24455" xr:uid="{00000000-0005-0000-0000-00008A5F0000}"/>
    <cellStyle name="Normal 3 2 2 2 2 2 2 2 2 2 2 2 16 11 2" xfId="24456" xr:uid="{00000000-0005-0000-0000-00008B5F0000}"/>
    <cellStyle name="Normal 3 2 2 2 2 2 2 2 2 2 2 2 16 11 3" xfId="24457" xr:uid="{00000000-0005-0000-0000-00008C5F0000}"/>
    <cellStyle name="Normal 3 2 2 2 2 2 2 2 2 2 2 2 16 11 4" xfId="24458" xr:uid="{00000000-0005-0000-0000-00008D5F0000}"/>
    <cellStyle name="Normal 3 2 2 2 2 2 2 2 2 2 2 2 16 12" xfId="24459" xr:uid="{00000000-0005-0000-0000-00008E5F0000}"/>
    <cellStyle name="Normal 3 2 2 2 2 2 2 2 2 2 2 2 16 13" xfId="24460" xr:uid="{00000000-0005-0000-0000-00008F5F0000}"/>
    <cellStyle name="Normal 3 2 2 2 2 2 2 2 2 2 2 2 16 14" xfId="24461" xr:uid="{00000000-0005-0000-0000-0000905F0000}"/>
    <cellStyle name="Normal 3 2 2 2 2 2 2 2 2 2 2 2 16 2" xfId="24462" xr:uid="{00000000-0005-0000-0000-0000915F0000}"/>
    <cellStyle name="Normal 3 2 2 2 2 2 2 2 2 2 2 2 16 2 10" xfId="24463" xr:uid="{00000000-0005-0000-0000-0000925F0000}"/>
    <cellStyle name="Normal 3 2 2 2 2 2 2 2 2 2 2 2 16 2 11" xfId="24464" xr:uid="{00000000-0005-0000-0000-0000935F0000}"/>
    <cellStyle name="Normal 3 2 2 2 2 2 2 2 2 2 2 2 16 2 2" xfId="24465" xr:uid="{00000000-0005-0000-0000-0000945F0000}"/>
    <cellStyle name="Normal 3 2 2 2 2 2 2 2 2 2 2 2 16 2 2 10" xfId="24466" xr:uid="{00000000-0005-0000-0000-0000955F0000}"/>
    <cellStyle name="Normal 3 2 2 2 2 2 2 2 2 2 2 2 16 2 2 11" xfId="24467" xr:uid="{00000000-0005-0000-0000-0000965F0000}"/>
    <cellStyle name="Normal 3 2 2 2 2 2 2 2 2 2 2 2 16 2 2 2" xfId="24468" xr:uid="{00000000-0005-0000-0000-0000975F0000}"/>
    <cellStyle name="Normal 3 2 2 2 2 2 2 2 2 2 2 2 16 2 2 2 2" xfId="24469" xr:uid="{00000000-0005-0000-0000-0000985F0000}"/>
    <cellStyle name="Normal 3 2 2 2 2 2 2 2 2 2 2 2 16 2 2 2 2 2" xfId="24470" xr:uid="{00000000-0005-0000-0000-0000995F0000}"/>
    <cellStyle name="Normal 3 2 2 2 2 2 2 2 2 2 2 2 16 2 2 2 2 3" xfId="24471" xr:uid="{00000000-0005-0000-0000-00009A5F0000}"/>
    <cellStyle name="Normal 3 2 2 2 2 2 2 2 2 2 2 2 16 2 2 2 2 4" xfId="24472" xr:uid="{00000000-0005-0000-0000-00009B5F0000}"/>
    <cellStyle name="Normal 3 2 2 2 2 2 2 2 2 2 2 2 16 2 2 2 3" xfId="24473" xr:uid="{00000000-0005-0000-0000-00009C5F0000}"/>
    <cellStyle name="Normal 3 2 2 2 2 2 2 2 2 2 2 2 16 2 2 2 4" xfId="24474" xr:uid="{00000000-0005-0000-0000-00009D5F0000}"/>
    <cellStyle name="Normal 3 2 2 2 2 2 2 2 2 2 2 2 16 2 2 2 5" xfId="24475" xr:uid="{00000000-0005-0000-0000-00009E5F0000}"/>
    <cellStyle name="Normal 3 2 2 2 2 2 2 2 2 2 2 2 16 2 2 2 6" xfId="24476" xr:uid="{00000000-0005-0000-0000-00009F5F0000}"/>
    <cellStyle name="Normal 3 2 2 2 2 2 2 2 2 2 2 2 16 2 2 3" xfId="24477" xr:uid="{00000000-0005-0000-0000-0000A05F0000}"/>
    <cellStyle name="Normal 3 2 2 2 2 2 2 2 2 2 2 2 16 2 2 4" xfId="24478" xr:uid="{00000000-0005-0000-0000-0000A15F0000}"/>
    <cellStyle name="Normal 3 2 2 2 2 2 2 2 2 2 2 2 16 2 2 5" xfId="24479" xr:uid="{00000000-0005-0000-0000-0000A25F0000}"/>
    <cellStyle name="Normal 3 2 2 2 2 2 2 2 2 2 2 2 16 2 2 6" xfId="24480" xr:uid="{00000000-0005-0000-0000-0000A35F0000}"/>
    <cellStyle name="Normal 3 2 2 2 2 2 2 2 2 2 2 2 16 2 2 7" xfId="24481" xr:uid="{00000000-0005-0000-0000-0000A45F0000}"/>
    <cellStyle name="Normal 3 2 2 2 2 2 2 2 2 2 2 2 16 2 2 8" xfId="24482" xr:uid="{00000000-0005-0000-0000-0000A55F0000}"/>
    <cellStyle name="Normal 3 2 2 2 2 2 2 2 2 2 2 2 16 2 2 8 2" xfId="24483" xr:uid="{00000000-0005-0000-0000-0000A65F0000}"/>
    <cellStyle name="Normal 3 2 2 2 2 2 2 2 2 2 2 2 16 2 2 8 3" xfId="24484" xr:uid="{00000000-0005-0000-0000-0000A75F0000}"/>
    <cellStyle name="Normal 3 2 2 2 2 2 2 2 2 2 2 2 16 2 2 8 4" xfId="24485" xr:uid="{00000000-0005-0000-0000-0000A85F0000}"/>
    <cellStyle name="Normal 3 2 2 2 2 2 2 2 2 2 2 2 16 2 2 9" xfId="24486" xr:uid="{00000000-0005-0000-0000-0000A95F0000}"/>
    <cellStyle name="Normal 3 2 2 2 2 2 2 2 2 2 2 2 16 2 3" xfId="24487" xr:uid="{00000000-0005-0000-0000-0000AA5F0000}"/>
    <cellStyle name="Normal 3 2 2 2 2 2 2 2 2 2 2 2 16 2 3 2" xfId="24488" xr:uid="{00000000-0005-0000-0000-0000AB5F0000}"/>
    <cellStyle name="Normal 3 2 2 2 2 2 2 2 2 2 2 2 16 2 3 2 2" xfId="24489" xr:uid="{00000000-0005-0000-0000-0000AC5F0000}"/>
    <cellStyle name="Normal 3 2 2 2 2 2 2 2 2 2 2 2 16 2 3 2 3" xfId="24490" xr:uid="{00000000-0005-0000-0000-0000AD5F0000}"/>
    <cellStyle name="Normal 3 2 2 2 2 2 2 2 2 2 2 2 16 2 3 2 4" xfId="24491" xr:uid="{00000000-0005-0000-0000-0000AE5F0000}"/>
    <cellStyle name="Normal 3 2 2 2 2 2 2 2 2 2 2 2 16 2 3 3" xfId="24492" xr:uid="{00000000-0005-0000-0000-0000AF5F0000}"/>
    <cellStyle name="Normal 3 2 2 2 2 2 2 2 2 2 2 2 16 2 3 4" xfId="24493" xr:uid="{00000000-0005-0000-0000-0000B05F0000}"/>
    <cellStyle name="Normal 3 2 2 2 2 2 2 2 2 2 2 2 16 2 3 5" xfId="24494" xr:uid="{00000000-0005-0000-0000-0000B15F0000}"/>
    <cellStyle name="Normal 3 2 2 2 2 2 2 2 2 2 2 2 16 2 3 6" xfId="24495" xr:uid="{00000000-0005-0000-0000-0000B25F0000}"/>
    <cellStyle name="Normal 3 2 2 2 2 2 2 2 2 2 2 2 16 2 4" xfId="24496" xr:uid="{00000000-0005-0000-0000-0000B35F0000}"/>
    <cellStyle name="Normal 3 2 2 2 2 2 2 2 2 2 2 2 16 2 5" xfId="24497" xr:uid="{00000000-0005-0000-0000-0000B45F0000}"/>
    <cellStyle name="Normal 3 2 2 2 2 2 2 2 2 2 2 2 16 2 6" xfId="24498" xr:uid="{00000000-0005-0000-0000-0000B55F0000}"/>
    <cellStyle name="Normal 3 2 2 2 2 2 2 2 2 2 2 2 16 2 7" xfId="24499" xr:uid="{00000000-0005-0000-0000-0000B65F0000}"/>
    <cellStyle name="Normal 3 2 2 2 2 2 2 2 2 2 2 2 16 2 8" xfId="24500" xr:uid="{00000000-0005-0000-0000-0000B75F0000}"/>
    <cellStyle name="Normal 3 2 2 2 2 2 2 2 2 2 2 2 16 2 8 2" xfId="24501" xr:uid="{00000000-0005-0000-0000-0000B85F0000}"/>
    <cellStyle name="Normal 3 2 2 2 2 2 2 2 2 2 2 2 16 2 8 3" xfId="24502" xr:uid="{00000000-0005-0000-0000-0000B95F0000}"/>
    <cellStyle name="Normal 3 2 2 2 2 2 2 2 2 2 2 2 16 2 8 4" xfId="24503" xr:uid="{00000000-0005-0000-0000-0000BA5F0000}"/>
    <cellStyle name="Normal 3 2 2 2 2 2 2 2 2 2 2 2 16 2 9" xfId="24504" xr:uid="{00000000-0005-0000-0000-0000BB5F0000}"/>
    <cellStyle name="Normal 3 2 2 2 2 2 2 2 2 2 2 2 16 3" xfId="24505" xr:uid="{00000000-0005-0000-0000-0000BC5F0000}"/>
    <cellStyle name="Normal 3 2 2 2 2 2 2 2 2 2 2 2 16 4" xfId="24506" xr:uid="{00000000-0005-0000-0000-0000BD5F0000}"/>
    <cellStyle name="Normal 3 2 2 2 2 2 2 2 2 2 2 2 16 5" xfId="24507" xr:uid="{00000000-0005-0000-0000-0000BE5F0000}"/>
    <cellStyle name="Normal 3 2 2 2 2 2 2 2 2 2 2 2 16 5 2" xfId="24508" xr:uid="{00000000-0005-0000-0000-0000BF5F0000}"/>
    <cellStyle name="Normal 3 2 2 2 2 2 2 2 2 2 2 2 16 5 2 2" xfId="24509" xr:uid="{00000000-0005-0000-0000-0000C05F0000}"/>
    <cellStyle name="Normal 3 2 2 2 2 2 2 2 2 2 2 2 16 5 2 3" xfId="24510" xr:uid="{00000000-0005-0000-0000-0000C15F0000}"/>
    <cellStyle name="Normal 3 2 2 2 2 2 2 2 2 2 2 2 16 5 2 4" xfId="24511" xr:uid="{00000000-0005-0000-0000-0000C25F0000}"/>
    <cellStyle name="Normal 3 2 2 2 2 2 2 2 2 2 2 2 16 5 3" xfId="24512" xr:uid="{00000000-0005-0000-0000-0000C35F0000}"/>
    <cellStyle name="Normal 3 2 2 2 2 2 2 2 2 2 2 2 16 5 4" xfId="24513" xr:uid="{00000000-0005-0000-0000-0000C45F0000}"/>
    <cellStyle name="Normal 3 2 2 2 2 2 2 2 2 2 2 2 16 5 5" xfId="24514" xr:uid="{00000000-0005-0000-0000-0000C55F0000}"/>
    <cellStyle name="Normal 3 2 2 2 2 2 2 2 2 2 2 2 16 5 6" xfId="24515" xr:uid="{00000000-0005-0000-0000-0000C65F0000}"/>
    <cellStyle name="Normal 3 2 2 2 2 2 2 2 2 2 2 2 16 6" xfId="24516" xr:uid="{00000000-0005-0000-0000-0000C75F0000}"/>
    <cellStyle name="Normal 3 2 2 2 2 2 2 2 2 2 2 2 16 7" xfId="24517" xr:uid="{00000000-0005-0000-0000-0000C85F0000}"/>
    <cellStyle name="Normal 3 2 2 2 2 2 2 2 2 2 2 2 16 8" xfId="24518" xr:uid="{00000000-0005-0000-0000-0000C95F0000}"/>
    <cellStyle name="Normal 3 2 2 2 2 2 2 2 2 2 2 2 16 9" xfId="24519" xr:uid="{00000000-0005-0000-0000-0000CA5F0000}"/>
    <cellStyle name="Normal 3 2 2 2 2 2 2 2 2 2 2 2 17" xfId="24520" xr:uid="{00000000-0005-0000-0000-0000CB5F0000}"/>
    <cellStyle name="Normal 3 2 2 2 2 2 2 2 2 2 2 2 18" xfId="24521" xr:uid="{00000000-0005-0000-0000-0000CC5F0000}"/>
    <cellStyle name="Normal 3 2 2 2 2 2 2 2 2 2 2 2 18 10" xfId="24522" xr:uid="{00000000-0005-0000-0000-0000CD5F0000}"/>
    <cellStyle name="Normal 3 2 2 2 2 2 2 2 2 2 2 2 18 11" xfId="24523" xr:uid="{00000000-0005-0000-0000-0000CE5F0000}"/>
    <cellStyle name="Normal 3 2 2 2 2 2 2 2 2 2 2 2 18 2" xfId="24524" xr:uid="{00000000-0005-0000-0000-0000CF5F0000}"/>
    <cellStyle name="Normal 3 2 2 2 2 2 2 2 2 2 2 2 18 2 10" xfId="24525" xr:uid="{00000000-0005-0000-0000-0000D05F0000}"/>
    <cellStyle name="Normal 3 2 2 2 2 2 2 2 2 2 2 2 18 2 11" xfId="24526" xr:uid="{00000000-0005-0000-0000-0000D15F0000}"/>
    <cellStyle name="Normal 3 2 2 2 2 2 2 2 2 2 2 2 18 2 2" xfId="24527" xr:uid="{00000000-0005-0000-0000-0000D25F0000}"/>
    <cellStyle name="Normal 3 2 2 2 2 2 2 2 2 2 2 2 18 2 2 2" xfId="24528" xr:uid="{00000000-0005-0000-0000-0000D35F0000}"/>
    <cellStyle name="Normal 3 2 2 2 2 2 2 2 2 2 2 2 18 2 2 2 2" xfId="24529" xr:uid="{00000000-0005-0000-0000-0000D45F0000}"/>
    <cellStyle name="Normal 3 2 2 2 2 2 2 2 2 2 2 2 18 2 2 2 3" xfId="24530" xr:uid="{00000000-0005-0000-0000-0000D55F0000}"/>
    <cellStyle name="Normal 3 2 2 2 2 2 2 2 2 2 2 2 18 2 2 2 4" xfId="24531" xr:uid="{00000000-0005-0000-0000-0000D65F0000}"/>
    <cellStyle name="Normal 3 2 2 2 2 2 2 2 2 2 2 2 18 2 2 3" xfId="24532" xr:uid="{00000000-0005-0000-0000-0000D75F0000}"/>
    <cellStyle name="Normal 3 2 2 2 2 2 2 2 2 2 2 2 18 2 2 4" xfId="24533" xr:uid="{00000000-0005-0000-0000-0000D85F0000}"/>
    <cellStyle name="Normal 3 2 2 2 2 2 2 2 2 2 2 2 18 2 2 5" xfId="24534" xr:uid="{00000000-0005-0000-0000-0000D95F0000}"/>
    <cellStyle name="Normal 3 2 2 2 2 2 2 2 2 2 2 2 18 2 2 6" xfId="24535" xr:uid="{00000000-0005-0000-0000-0000DA5F0000}"/>
    <cellStyle name="Normal 3 2 2 2 2 2 2 2 2 2 2 2 18 2 3" xfId="24536" xr:uid="{00000000-0005-0000-0000-0000DB5F0000}"/>
    <cellStyle name="Normal 3 2 2 2 2 2 2 2 2 2 2 2 18 2 4" xfId="24537" xr:uid="{00000000-0005-0000-0000-0000DC5F0000}"/>
    <cellStyle name="Normal 3 2 2 2 2 2 2 2 2 2 2 2 18 2 5" xfId="24538" xr:uid="{00000000-0005-0000-0000-0000DD5F0000}"/>
    <cellStyle name="Normal 3 2 2 2 2 2 2 2 2 2 2 2 18 2 6" xfId="24539" xr:uid="{00000000-0005-0000-0000-0000DE5F0000}"/>
    <cellStyle name="Normal 3 2 2 2 2 2 2 2 2 2 2 2 18 2 7" xfId="24540" xr:uid="{00000000-0005-0000-0000-0000DF5F0000}"/>
    <cellStyle name="Normal 3 2 2 2 2 2 2 2 2 2 2 2 18 2 8" xfId="24541" xr:uid="{00000000-0005-0000-0000-0000E05F0000}"/>
    <cellStyle name="Normal 3 2 2 2 2 2 2 2 2 2 2 2 18 2 8 2" xfId="24542" xr:uid="{00000000-0005-0000-0000-0000E15F0000}"/>
    <cellStyle name="Normal 3 2 2 2 2 2 2 2 2 2 2 2 18 2 8 3" xfId="24543" xr:uid="{00000000-0005-0000-0000-0000E25F0000}"/>
    <cellStyle name="Normal 3 2 2 2 2 2 2 2 2 2 2 2 18 2 8 4" xfId="24544" xr:uid="{00000000-0005-0000-0000-0000E35F0000}"/>
    <cellStyle name="Normal 3 2 2 2 2 2 2 2 2 2 2 2 18 2 9" xfId="24545" xr:uid="{00000000-0005-0000-0000-0000E45F0000}"/>
    <cellStyle name="Normal 3 2 2 2 2 2 2 2 2 2 2 2 18 3" xfId="24546" xr:uid="{00000000-0005-0000-0000-0000E55F0000}"/>
    <cellStyle name="Normal 3 2 2 2 2 2 2 2 2 2 2 2 18 3 2" xfId="24547" xr:uid="{00000000-0005-0000-0000-0000E65F0000}"/>
    <cellStyle name="Normal 3 2 2 2 2 2 2 2 2 2 2 2 18 3 2 2" xfId="24548" xr:uid="{00000000-0005-0000-0000-0000E75F0000}"/>
    <cellStyle name="Normal 3 2 2 2 2 2 2 2 2 2 2 2 18 3 2 3" xfId="24549" xr:uid="{00000000-0005-0000-0000-0000E85F0000}"/>
    <cellStyle name="Normal 3 2 2 2 2 2 2 2 2 2 2 2 18 3 2 4" xfId="24550" xr:uid="{00000000-0005-0000-0000-0000E95F0000}"/>
    <cellStyle name="Normal 3 2 2 2 2 2 2 2 2 2 2 2 18 3 3" xfId="24551" xr:uid="{00000000-0005-0000-0000-0000EA5F0000}"/>
    <cellStyle name="Normal 3 2 2 2 2 2 2 2 2 2 2 2 18 3 4" xfId="24552" xr:uid="{00000000-0005-0000-0000-0000EB5F0000}"/>
    <cellStyle name="Normal 3 2 2 2 2 2 2 2 2 2 2 2 18 3 5" xfId="24553" xr:uid="{00000000-0005-0000-0000-0000EC5F0000}"/>
    <cellStyle name="Normal 3 2 2 2 2 2 2 2 2 2 2 2 18 3 6" xfId="24554" xr:uid="{00000000-0005-0000-0000-0000ED5F0000}"/>
    <cellStyle name="Normal 3 2 2 2 2 2 2 2 2 2 2 2 18 4" xfId="24555" xr:uid="{00000000-0005-0000-0000-0000EE5F0000}"/>
    <cellStyle name="Normal 3 2 2 2 2 2 2 2 2 2 2 2 18 5" xfId="24556" xr:uid="{00000000-0005-0000-0000-0000EF5F0000}"/>
    <cellStyle name="Normal 3 2 2 2 2 2 2 2 2 2 2 2 18 6" xfId="24557" xr:uid="{00000000-0005-0000-0000-0000F05F0000}"/>
    <cellStyle name="Normal 3 2 2 2 2 2 2 2 2 2 2 2 18 7" xfId="24558" xr:uid="{00000000-0005-0000-0000-0000F15F0000}"/>
    <cellStyle name="Normal 3 2 2 2 2 2 2 2 2 2 2 2 18 8" xfId="24559" xr:uid="{00000000-0005-0000-0000-0000F25F0000}"/>
    <cellStyle name="Normal 3 2 2 2 2 2 2 2 2 2 2 2 18 8 2" xfId="24560" xr:uid="{00000000-0005-0000-0000-0000F35F0000}"/>
    <cellStyle name="Normal 3 2 2 2 2 2 2 2 2 2 2 2 18 8 3" xfId="24561" xr:uid="{00000000-0005-0000-0000-0000F45F0000}"/>
    <cellStyle name="Normal 3 2 2 2 2 2 2 2 2 2 2 2 18 8 4" xfId="24562" xr:uid="{00000000-0005-0000-0000-0000F55F0000}"/>
    <cellStyle name="Normal 3 2 2 2 2 2 2 2 2 2 2 2 18 9" xfId="24563" xr:uid="{00000000-0005-0000-0000-0000F65F0000}"/>
    <cellStyle name="Normal 3 2 2 2 2 2 2 2 2 2 2 2 19" xfId="24564" xr:uid="{00000000-0005-0000-0000-0000F75F0000}"/>
    <cellStyle name="Normal 3 2 2 2 2 2 2 2 2 2 2 2 2" xfId="24565" xr:uid="{00000000-0005-0000-0000-0000F85F0000}"/>
    <cellStyle name="Normal 3 2 2 2 2 2 2 2 2 2 2 2 2 10" xfId="24566" xr:uid="{00000000-0005-0000-0000-0000F95F0000}"/>
    <cellStyle name="Normal 3 2 2 2 2 2 2 2 2 2 2 2 2 11" xfId="24567" xr:uid="{00000000-0005-0000-0000-0000FA5F0000}"/>
    <cellStyle name="Normal 3 2 2 2 2 2 2 2 2 2 2 2 2 12" xfId="24568" xr:uid="{00000000-0005-0000-0000-0000FB5F0000}"/>
    <cellStyle name="Normal 3 2 2 2 2 2 2 2 2 2 2 2 2 12 10" xfId="24569" xr:uid="{00000000-0005-0000-0000-0000FC5F0000}"/>
    <cellStyle name="Normal 3 2 2 2 2 2 2 2 2 2 2 2 2 12 11" xfId="24570" xr:uid="{00000000-0005-0000-0000-0000FD5F0000}"/>
    <cellStyle name="Normal 3 2 2 2 2 2 2 2 2 2 2 2 2 12 11 2" xfId="24571" xr:uid="{00000000-0005-0000-0000-0000FE5F0000}"/>
    <cellStyle name="Normal 3 2 2 2 2 2 2 2 2 2 2 2 2 12 11 3" xfId="24572" xr:uid="{00000000-0005-0000-0000-0000FF5F0000}"/>
    <cellStyle name="Normal 3 2 2 2 2 2 2 2 2 2 2 2 2 12 11 4" xfId="24573" xr:uid="{00000000-0005-0000-0000-000000600000}"/>
    <cellStyle name="Normal 3 2 2 2 2 2 2 2 2 2 2 2 2 12 12" xfId="24574" xr:uid="{00000000-0005-0000-0000-000001600000}"/>
    <cellStyle name="Normal 3 2 2 2 2 2 2 2 2 2 2 2 2 12 13" xfId="24575" xr:uid="{00000000-0005-0000-0000-000002600000}"/>
    <cellStyle name="Normal 3 2 2 2 2 2 2 2 2 2 2 2 2 12 14" xfId="24576" xr:uid="{00000000-0005-0000-0000-000003600000}"/>
    <cellStyle name="Normal 3 2 2 2 2 2 2 2 2 2 2 2 2 12 2" xfId="24577" xr:uid="{00000000-0005-0000-0000-000004600000}"/>
    <cellStyle name="Normal 3 2 2 2 2 2 2 2 2 2 2 2 2 12 2 10" xfId="24578" xr:uid="{00000000-0005-0000-0000-000005600000}"/>
    <cellStyle name="Normal 3 2 2 2 2 2 2 2 2 2 2 2 2 12 2 11" xfId="24579" xr:uid="{00000000-0005-0000-0000-000006600000}"/>
    <cellStyle name="Normal 3 2 2 2 2 2 2 2 2 2 2 2 2 12 2 2" xfId="24580" xr:uid="{00000000-0005-0000-0000-000007600000}"/>
    <cellStyle name="Normal 3 2 2 2 2 2 2 2 2 2 2 2 2 12 2 2 10" xfId="24581" xr:uid="{00000000-0005-0000-0000-000008600000}"/>
    <cellStyle name="Normal 3 2 2 2 2 2 2 2 2 2 2 2 2 12 2 2 11" xfId="24582" xr:uid="{00000000-0005-0000-0000-000009600000}"/>
    <cellStyle name="Normal 3 2 2 2 2 2 2 2 2 2 2 2 2 12 2 2 2" xfId="24583" xr:uid="{00000000-0005-0000-0000-00000A600000}"/>
    <cellStyle name="Normal 3 2 2 2 2 2 2 2 2 2 2 2 2 12 2 2 2 2" xfId="24584" xr:uid="{00000000-0005-0000-0000-00000B600000}"/>
    <cellStyle name="Normal 3 2 2 2 2 2 2 2 2 2 2 2 2 12 2 2 2 2 2" xfId="24585" xr:uid="{00000000-0005-0000-0000-00000C600000}"/>
    <cellStyle name="Normal 3 2 2 2 2 2 2 2 2 2 2 2 2 12 2 2 2 2 3" xfId="24586" xr:uid="{00000000-0005-0000-0000-00000D600000}"/>
    <cellStyle name="Normal 3 2 2 2 2 2 2 2 2 2 2 2 2 12 2 2 2 2 4" xfId="24587" xr:uid="{00000000-0005-0000-0000-00000E600000}"/>
    <cellStyle name="Normal 3 2 2 2 2 2 2 2 2 2 2 2 2 12 2 2 2 3" xfId="24588" xr:uid="{00000000-0005-0000-0000-00000F600000}"/>
    <cellStyle name="Normal 3 2 2 2 2 2 2 2 2 2 2 2 2 12 2 2 2 4" xfId="24589" xr:uid="{00000000-0005-0000-0000-000010600000}"/>
    <cellStyle name="Normal 3 2 2 2 2 2 2 2 2 2 2 2 2 12 2 2 2 5" xfId="24590" xr:uid="{00000000-0005-0000-0000-000011600000}"/>
    <cellStyle name="Normal 3 2 2 2 2 2 2 2 2 2 2 2 2 12 2 2 2 6" xfId="24591" xr:uid="{00000000-0005-0000-0000-000012600000}"/>
    <cellStyle name="Normal 3 2 2 2 2 2 2 2 2 2 2 2 2 12 2 2 3" xfId="24592" xr:uid="{00000000-0005-0000-0000-000013600000}"/>
    <cellStyle name="Normal 3 2 2 2 2 2 2 2 2 2 2 2 2 12 2 2 4" xfId="24593" xr:uid="{00000000-0005-0000-0000-000014600000}"/>
    <cellStyle name="Normal 3 2 2 2 2 2 2 2 2 2 2 2 2 12 2 2 5" xfId="24594" xr:uid="{00000000-0005-0000-0000-000015600000}"/>
    <cellStyle name="Normal 3 2 2 2 2 2 2 2 2 2 2 2 2 12 2 2 6" xfId="24595" xr:uid="{00000000-0005-0000-0000-000016600000}"/>
    <cellStyle name="Normal 3 2 2 2 2 2 2 2 2 2 2 2 2 12 2 2 7" xfId="24596" xr:uid="{00000000-0005-0000-0000-000017600000}"/>
    <cellStyle name="Normal 3 2 2 2 2 2 2 2 2 2 2 2 2 12 2 2 8" xfId="24597" xr:uid="{00000000-0005-0000-0000-000018600000}"/>
    <cellStyle name="Normal 3 2 2 2 2 2 2 2 2 2 2 2 2 12 2 2 8 2" xfId="24598" xr:uid="{00000000-0005-0000-0000-000019600000}"/>
    <cellStyle name="Normal 3 2 2 2 2 2 2 2 2 2 2 2 2 12 2 2 8 3" xfId="24599" xr:uid="{00000000-0005-0000-0000-00001A600000}"/>
    <cellStyle name="Normal 3 2 2 2 2 2 2 2 2 2 2 2 2 12 2 2 8 4" xfId="24600" xr:uid="{00000000-0005-0000-0000-00001B600000}"/>
    <cellStyle name="Normal 3 2 2 2 2 2 2 2 2 2 2 2 2 12 2 2 9" xfId="24601" xr:uid="{00000000-0005-0000-0000-00001C600000}"/>
    <cellStyle name="Normal 3 2 2 2 2 2 2 2 2 2 2 2 2 12 2 3" xfId="24602" xr:uid="{00000000-0005-0000-0000-00001D600000}"/>
    <cellStyle name="Normal 3 2 2 2 2 2 2 2 2 2 2 2 2 12 2 3 2" xfId="24603" xr:uid="{00000000-0005-0000-0000-00001E600000}"/>
    <cellStyle name="Normal 3 2 2 2 2 2 2 2 2 2 2 2 2 12 2 3 2 2" xfId="24604" xr:uid="{00000000-0005-0000-0000-00001F600000}"/>
    <cellStyle name="Normal 3 2 2 2 2 2 2 2 2 2 2 2 2 12 2 3 2 3" xfId="24605" xr:uid="{00000000-0005-0000-0000-000020600000}"/>
    <cellStyle name="Normal 3 2 2 2 2 2 2 2 2 2 2 2 2 12 2 3 2 4" xfId="24606" xr:uid="{00000000-0005-0000-0000-000021600000}"/>
    <cellStyle name="Normal 3 2 2 2 2 2 2 2 2 2 2 2 2 12 2 3 3" xfId="24607" xr:uid="{00000000-0005-0000-0000-000022600000}"/>
    <cellStyle name="Normal 3 2 2 2 2 2 2 2 2 2 2 2 2 12 2 3 4" xfId="24608" xr:uid="{00000000-0005-0000-0000-000023600000}"/>
    <cellStyle name="Normal 3 2 2 2 2 2 2 2 2 2 2 2 2 12 2 3 5" xfId="24609" xr:uid="{00000000-0005-0000-0000-000024600000}"/>
    <cellStyle name="Normal 3 2 2 2 2 2 2 2 2 2 2 2 2 12 2 3 6" xfId="24610" xr:uid="{00000000-0005-0000-0000-000025600000}"/>
    <cellStyle name="Normal 3 2 2 2 2 2 2 2 2 2 2 2 2 12 2 4" xfId="24611" xr:uid="{00000000-0005-0000-0000-000026600000}"/>
    <cellStyle name="Normal 3 2 2 2 2 2 2 2 2 2 2 2 2 12 2 5" xfId="24612" xr:uid="{00000000-0005-0000-0000-000027600000}"/>
    <cellStyle name="Normal 3 2 2 2 2 2 2 2 2 2 2 2 2 12 2 6" xfId="24613" xr:uid="{00000000-0005-0000-0000-000028600000}"/>
    <cellStyle name="Normal 3 2 2 2 2 2 2 2 2 2 2 2 2 12 2 7" xfId="24614" xr:uid="{00000000-0005-0000-0000-000029600000}"/>
    <cellStyle name="Normal 3 2 2 2 2 2 2 2 2 2 2 2 2 12 2 8" xfId="24615" xr:uid="{00000000-0005-0000-0000-00002A600000}"/>
    <cellStyle name="Normal 3 2 2 2 2 2 2 2 2 2 2 2 2 12 2 8 2" xfId="24616" xr:uid="{00000000-0005-0000-0000-00002B600000}"/>
    <cellStyle name="Normal 3 2 2 2 2 2 2 2 2 2 2 2 2 12 2 8 3" xfId="24617" xr:uid="{00000000-0005-0000-0000-00002C600000}"/>
    <cellStyle name="Normal 3 2 2 2 2 2 2 2 2 2 2 2 2 12 2 8 4" xfId="24618" xr:uid="{00000000-0005-0000-0000-00002D600000}"/>
    <cellStyle name="Normal 3 2 2 2 2 2 2 2 2 2 2 2 2 12 2 9" xfId="24619" xr:uid="{00000000-0005-0000-0000-00002E600000}"/>
    <cellStyle name="Normal 3 2 2 2 2 2 2 2 2 2 2 2 2 12 3" xfId="24620" xr:uid="{00000000-0005-0000-0000-00002F600000}"/>
    <cellStyle name="Normal 3 2 2 2 2 2 2 2 2 2 2 2 2 12 4" xfId="24621" xr:uid="{00000000-0005-0000-0000-000030600000}"/>
    <cellStyle name="Normal 3 2 2 2 2 2 2 2 2 2 2 2 2 12 5" xfId="24622" xr:uid="{00000000-0005-0000-0000-000031600000}"/>
    <cellStyle name="Normal 3 2 2 2 2 2 2 2 2 2 2 2 2 12 5 2" xfId="24623" xr:uid="{00000000-0005-0000-0000-000032600000}"/>
    <cellStyle name="Normal 3 2 2 2 2 2 2 2 2 2 2 2 2 12 5 2 2" xfId="24624" xr:uid="{00000000-0005-0000-0000-000033600000}"/>
    <cellStyle name="Normal 3 2 2 2 2 2 2 2 2 2 2 2 2 12 5 2 3" xfId="24625" xr:uid="{00000000-0005-0000-0000-000034600000}"/>
    <cellStyle name="Normal 3 2 2 2 2 2 2 2 2 2 2 2 2 12 5 2 4" xfId="24626" xr:uid="{00000000-0005-0000-0000-000035600000}"/>
    <cellStyle name="Normal 3 2 2 2 2 2 2 2 2 2 2 2 2 12 5 3" xfId="24627" xr:uid="{00000000-0005-0000-0000-000036600000}"/>
    <cellStyle name="Normal 3 2 2 2 2 2 2 2 2 2 2 2 2 12 5 4" xfId="24628" xr:uid="{00000000-0005-0000-0000-000037600000}"/>
    <cellStyle name="Normal 3 2 2 2 2 2 2 2 2 2 2 2 2 12 5 5" xfId="24629" xr:uid="{00000000-0005-0000-0000-000038600000}"/>
    <cellStyle name="Normal 3 2 2 2 2 2 2 2 2 2 2 2 2 12 5 6" xfId="24630" xr:uid="{00000000-0005-0000-0000-000039600000}"/>
    <cellStyle name="Normal 3 2 2 2 2 2 2 2 2 2 2 2 2 12 6" xfId="24631" xr:uid="{00000000-0005-0000-0000-00003A600000}"/>
    <cellStyle name="Normal 3 2 2 2 2 2 2 2 2 2 2 2 2 12 7" xfId="24632" xr:uid="{00000000-0005-0000-0000-00003B600000}"/>
    <cellStyle name="Normal 3 2 2 2 2 2 2 2 2 2 2 2 2 12 8" xfId="24633" xr:uid="{00000000-0005-0000-0000-00003C600000}"/>
    <cellStyle name="Normal 3 2 2 2 2 2 2 2 2 2 2 2 2 12 9" xfId="24634" xr:uid="{00000000-0005-0000-0000-00003D600000}"/>
    <cellStyle name="Normal 3 2 2 2 2 2 2 2 2 2 2 2 2 13" xfId="24635" xr:uid="{00000000-0005-0000-0000-00003E600000}"/>
    <cellStyle name="Normal 3 2 2 2 2 2 2 2 2 2 2 2 2 14" xfId="24636" xr:uid="{00000000-0005-0000-0000-00003F600000}"/>
    <cellStyle name="Normal 3 2 2 2 2 2 2 2 2 2 2 2 2 14 10" xfId="24637" xr:uid="{00000000-0005-0000-0000-000040600000}"/>
    <cellStyle name="Normal 3 2 2 2 2 2 2 2 2 2 2 2 2 14 11" xfId="24638" xr:uid="{00000000-0005-0000-0000-000041600000}"/>
    <cellStyle name="Normal 3 2 2 2 2 2 2 2 2 2 2 2 2 14 2" xfId="24639" xr:uid="{00000000-0005-0000-0000-000042600000}"/>
    <cellStyle name="Normal 3 2 2 2 2 2 2 2 2 2 2 2 2 14 2 10" xfId="24640" xr:uid="{00000000-0005-0000-0000-000043600000}"/>
    <cellStyle name="Normal 3 2 2 2 2 2 2 2 2 2 2 2 2 14 2 11" xfId="24641" xr:uid="{00000000-0005-0000-0000-000044600000}"/>
    <cellStyle name="Normal 3 2 2 2 2 2 2 2 2 2 2 2 2 14 2 2" xfId="24642" xr:uid="{00000000-0005-0000-0000-000045600000}"/>
    <cellStyle name="Normal 3 2 2 2 2 2 2 2 2 2 2 2 2 14 2 2 2" xfId="24643" xr:uid="{00000000-0005-0000-0000-000046600000}"/>
    <cellStyle name="Normal 3 2 2 2 2 2 2 2 2 2 2 2 2 14 2 2 2 2" xfId="24644" xr:uid="{00000000-0005-0000-0000-000047600000}"/>
    <cellStyle name="Normal 3 2 2 2 2 2 2 2 2 2 2 2 2 14 2 2 2 3" xfId="24645" xr:uid="{00000000-0005-0000-0000-000048600000}"/>
    <cellStyle name="Normal 3 2 2 2 2 2 2 2 2 2 2 2 2 14 2 2 2 4" xfId="24646" xr:uid="{00000000-0005-0000-0000-000049600000}"/>
    <cellStyle name="Normal 3 2 2 2 2 2 2 2 2 2 2 2 2 14 2 2 3" xfId="24647" xr:uid="{00000000-0005-0000-0000-00004A600000}"/>
    <cellStyle name="Normal 3 2 2 2 2 2 2 2 2 2 2 2 2 14 2 2 4" xfId="24648" xr:uid="{00000000-0005-0000-0000-00004B600000}"/>
    <cellStyle name="Normal 3 2 2 2 2 2 2 2 2 2 2 2 2 14 2 2 5" xfId="24649" xr:uid="{00000000-0005-0000-0000-00004C600000}"/>
    <cellStyle name="Normal 3 2 2 2 2 2 2 2 2 2 2 2 2 14 2 2 6" xfId="24650" xr:uid="{00000000-0005-0000-0000-00004D600000}"/>
    <cellStyle name="Normal 3 2 2 2 2 2 2 2 2 2 2 2 2 14 2 3" xfId="24651" xr:uid="{00000000-0005-0000-0000-00004E600000}"/>
    <cellStyle name="Normal 3 2 2 2 2 2 2 2 2 2 2 2 2 14 2 4" xfId="24652" xr:uid="{00000000-0005-0000-0000-00004F600000}"/>
    <cellStyle name="Normal 3 2 2 2 2 2 2 2 2 2 2 2 2 14 2 5" xfId="24653" xr:uid="{00000000-0005-0000-0000-000050600000}"/>
    <cellStyle name="Normal 3 2 2 2 2 2 2 2 2 2 2 2 2 14 2 6" xfId="24654" xr:uid="{00000000-0005-0000-0000-000051600000}"/>
    <cellStyle name="Normal 3 2 2 2 2 2 2 2 2 2 2 2 2 14 2 7" xfId="24655" xr:uid="{00000000-0005-0000-0000-000052600000}"/>
    <cellStyle name="Normal 3 2 2 2 2 2 2 2 2 2 2 2 2 14 2 8" xfId="24656" xr:uid="{00000000-0005-0000-0000-000053600000}"/>
    <cellStyle name="Normal 3 2 2 2 2 2 2 2 2 2 2 2 2 14 2 8 2" xfId="24657" xr:uid="{00000000-0005-0000-0000-000054600000}"/>
    <cellStyle name="Normal 3 2 2 2 2 2 2 2 2 2 2 2 2 14 2 8 3" xfId="24658" xr:uid="{00000000-0005-0000-0000-000055600000}"/>
    <cellStyle name="Normal 3 2 2 2 2 2 2 2 2 2 2 2 2 14 2 8 4" xfId="24659" xr:uid="{00000000-0005-0000-0000-000056600000}"/>
    <cellStyle name="Normal 3 2 2 2 2 2 2 2 2 2 2 2 2 14 2 9" xfId="24660" xr:uid="{00000000-0005-0000-0000-000057600000}"/>
    <cellStyle name="Normal 3 2 2 2 2 2 2 2 2 2 2 2 2 14 3" xfId="24661" xr:uid="{00000000-0005-0000-0000-000058600000}"/>
    <cellStyle name="Normal 3 2 2 2 2 2 2 2 2 2 2 2 2 14 3 2" xfId="24662" xr:uid="{00000000-0005-0000-0000-000059600000}"/>
    <cellStyle name="Normal 3 2 2 2 2 2 2 2 2 2 2 2 2 14 3 2 2" xfId="24663" xr:uid="{00000000-0005-0000-0000-00005A600000}"/>
    <cellStyle name="Normal 3 2 2 2 2 2 2 2 2 2 2 2 2 14 3 2 3" xfId="24664" xr:uid="{00000000-0005-0000-0000-00005B600000}"/>
    <cellStyle name="Normal 3 2 2 2 2 2 2 2 2 2 2 2 2 14 3 2 4" xfId="24665" xr:uid="{00000000-0005-0000-0000-00005C600000}"/>
    <cellStyle name="Normal 3 2 2 2 2 2 2 2 2 2 2 2 2 14 3 3" xfId="24666" xr:uid="{00000000-0005-0000-0000-00005D600000}"/>
    <cellStyle name="Normal 3 2 2 2 2 2 2 2 2 2 2 2 2 14 3 4" xfId="24667" xr:uid="{00000000-0005-0000-0000-00005E600000}"/>
    <cellStyle name="Normal 3 2 2 2 2 2 2 2 2 2 2 2 2 14 3 5" xfId="24668" xr:uid="{00000000-0005-0000-0000-00005F600000}"/>
    <cellStyle name="Normal 3 2 2 2 2 2 2 2 2 2 2 2 2 14 3 6" xfId="24669" xr:uid="{00000000-0005-0000-0000-000060600000}"/>
    <cellStyle name="Normal 3 2 2 2 2 2 2 2 2 2 2 2 2 14 4" xfId="24670" xr:uid="{00000000-0005-0000-0000-000061600000}"/>
    <cellStyle name="Normal 3 2 2 2 2 2 2 2 2 2 2 2 2 14 5" xfId="24671" xr:uid="{00000000-0005-0000-0000-000062600000}"/>
    <cellStyle name="Normal 3 2 2 2 2 2 2 2 2 2 2 2 2 14 6" xfId="24672" xr:uid="{00000000-0005-0000-0000-000063600000}"/>
    <cellStyle name="Normal 3 2 2 2 2 2 2 2 2 2 2 2 2 14 7" xfId="24673" xr:uid="{00000000-0005-0000-0000-000064600000}"/>
    <cellStyle name="Normal 3 2 2 2 2 2 2 2 2 2 2 2 2 14 8" xfId="24674" xr:uid="{00000000-0005-0000-0000-000065600000}"/>
    <cellStyle name="Normal 3 2 2 2 2 2 2 2 2 2 2 2 2 14 8 2" xfId="24675" xr:uid="{00000000-0005-0000-0000-000066600000}"/>
    <cellStyle name="Normal 3 2 2 2 2 2 2 2 2 2 2 2 2 14 8 3" xfId="24676" xr:uid="{00000000-0005-0000-0000-000067600000}"/>
    <cellStyle name="Normal 3 2 2 2 2 2 2 2 2 2 2 2 2 14 8 4" xfId="24677" xr:uid="{00000000-0005-0000-0000-000068600000}"/>
    <cellStyle name="Normal 3 2 2 2 2 2 2 2 2 2 2 2 2 14 9" xfId="24678" xr:uid="{00000000-0005-0000-0000-000069600000}"/>
    <cellStyle name="Normal 3 2 2 2 2 2 2 2 2 2 2 2 2 15" xfId="24679" xr:uid="{00000000-0005-0000-0000-00006A600000}"/>
    <cellStyle name="Normal 3 2 2 2 2 2 2 2 2 2 2 2 2 16" xfId="24680" xr:uid="{00000000-0005-0000-0000-00006B600000}"/>
    <cellStyle name="Normal 3 2 2 2 2 2 2 2 2 2 2 2 2 16 2" xfId="24681" xr:uid="{00000000-0005-0000-0000-00006C600000}"/>
    <cellStyle name="Normal 3 2 2 2 2 2 2 2 2 2 2 2 2 16 2 2" xfId="24682" xr:uid="{00000000-0005-0000-0000-00006D600000}"/>
    <cellStyle name="Normal 3 2 2 2 2 2 2 2 2 2 2 2 2 16 2 3" xfId="24683" xr:uid="{00000000-0005-0000-0000-00006E600000}"/>
    <cellStyle name="Normal 3 2 2 2 2 2 2 2 2 2 2 2 2 16 2 4" xfId="24684" xr:uid="{00000000-0005-0000-0000-00006F600000}"/>
    <cellStyle name="Normal 3 2 2 2 2 2 2 2 2 2 2 2 2 16 3" xfId="24685" xr:uid="{00000000-0005-0000-0000-000070600000}"/>
    <cellStyle name="Normal 3 2 2 2 2 2 2 2 2 2 2 2 2 16 4" xfId="24686" xr:uid="{00000000-0005-0000-0000-000071600000}"/>
    <cellStyle name="Normal 3 2 2 2 2 2 2 2 2 2 2 2 2 16 5" xfId="24687" xr:uid="{00000000-0005-0000-0000-000072600000}"/>
    <cellStyle name="Normal 3 2 2 2 2 2 2 2 2 2 2 2 2 16 6" xfId="24688" xr:uid="{00000000-0005-0000-0000-000073600000}"/>
    <cellStyle name="Normal 3 2 2 2 2 2 2 2 2 2 2 2 2 17" xfId="24689" xr:uid="{00000000-0005-0000-0000-000074600000}"/>
    <cellStyle name="Normal 3 2 2 2 2 2 2 2 2 2 2 2 2 18" xfId="24690" xr:uid="{00000000-0005-0000-0000-000075600000}"/>
    <cellStyle name="Normal 3 2 2 2 2 2 2 2 2 2 2 2 2 19" xfId="24691" xr:uid="{00000000-0005-0000-0000-000076600000}"/>
    <cellStyle name="Normal 3 2 2 2 2 2 2 2 2 2 2 2 2 2" xfId="24692" xr:uid="{00000000-0005-0000-0000-000077600000}"/>
    <cellStyle name="Normal 3 2 2 2 2 2 2 2 2 2 2 2 2 2 10" xfId="24693" xr:uid="{00000000-0005-0000-0000-000078600000}"/>
    <cellStyle name="Normal 3 2 2 2 2 2 2 2 2 2 2 2 2 2 11" xfId="24694" xr:uid="{00000000-0005-0000-0000-000079600000}"/>
    <cellStyle name="Normal 3 2 2 2 2 2 2 2 2 2 2 2 2 2 11 10" xfId="24695" xr:uid="{00000000-0005-0000-0000-00007A600000}"/>
    <cellStyle name="Normal 3 2 2 2 2 2 2 2 2 2 2 2 2 2 11 11" xfId="24696" xr:uid="{00000000-0005-0000-0000-00007B600000}"/>
    <cellStyle name="Normal 3 2 2 2 2 2 2 2 2 2 2 2 2 2 11 11 2" xfId="24697" xr:uid="{00000000-0005-0000-0000-00007C600000}"/>
    <cellStyle name="Normal 3 2 2 2 2 2 2 2 2 2 2 2 2 2 11 11 3" xfId="24698" xr:uid="{00000000-0005-0000-0000-00007D600000}"/>
    <cellStyle name="Normal 3 2 2 2 2 2 2 2 2 2 2 2 2 2 11 11 4" xfId="24699" xr:uid="{00000000-0005-0000-0000-00007E600000}"/>
    <cellStyle name="Normal 3 2 2 2 2 2 2 2 2 2 2 2 2 2 11 12" xfId="24700" xr:uid="{00000000-0005-0000-0000-00007F600000}"/>
    <cellStyle name="Normal 3 2 2 2 2 2 2 2 2 2 2 2 2 2 11 13" xfId="24701" xr:uid="{00000000-0005-0000-0000-000080600000}"/>
    <cellStyle name="Normal 3 2 2 2 2 2 2 2 2 2 2 2 2 2 11 14" xfId="24702" xr:uid="{00000000-0005-0000-0000-000081600000}"/>
    <cellStyle name="Normal 3 2 2 2 2 2 2 2 2 2 2 2 2 2 11 2" xfId="24703" xr:uid="{00000000-0005-0000-0000-000082600000}"/>
    <cellStyle name="Normal 3 2 2 2 2 2 2 2 2 2 2 2 2 2 11 2 10" xfId="24704" xr:uid="{00000000-0005-0000-0000-000083600000}"/>
    <cellStyle name="Normal 3 2 2 2 2 2 2 2 2 2 2 2 2 2 11 2 11" xfId="24705" xr:uid="{00000000-0005-0000-0000-000084600000}"/>
    <cellStyle name="Normal 3 2 2 2 2 2 2 2 2 2 2 2 2 2 11 2 2" xfId="24706" xr:uid="{00000000-0005-0000-0000-000085600000}"/>
    <cellStyle name="Normal 3 2 2 2 2 2 2 2 2 2 2 2 2 2 11 2 2 10" xfId="24707" xr:uid="{00000000-0005-0000-0000-000086600000}"/>
    <cellStyle name="Normal 3 2 2 2 2 2 2 2 2 2 2 2 2 2 11 2 2 11" xfId="24708" xr:uid="{00000000-0005-0000-0000-000087600000}"/>
    <cellStyle name="Normal 3 2 2 2 2 2 2 2 2 2 2 2 2 2 11 2 2 2" xfId="24709" xr:uid="{00000000-0005-0000-0000-000088600000}"/>
    <cellStyle name="Normal 3 2 2 2 2 2 2 2 2 2 2 2 2 2 11 2 2 2 2" xfId="24710" xr:uid="{00000000-0005-0000-0000-000089600000}"/>
    <cellStyle name="Normal 3 2 2 2 2 2 2 2 2 2 2 2 2 2 11 2 2 2 2 2" xfId="24711" xr:uid="{00000000-0005-0000-0000-00008A600000}"/>
    <cellStyle name="Normal 3 2 2 2 2 2 2 2 2 2 2 2 2 2 11 2 2 2 2 3" xfId="24712" xr:uid="{00000000-0005-0000-0000-00008B600000}"/>
    <cellStyle name="Normal 3 2 2 2 2 2 2 2 2 2 2 2 2 2 11 2 2 2 2 4" xfId="24713" xr:uid="{00000000-0005-0000-0000-00008C600000}"/>
    <cellStyle name="Normal 3 2 2 2 2 2 2 2 2 2 2 2 2 2 11 2 2 2 3" xfId="24714" xr:uid="{00000000-0005-0000-0000-00008D600000}"/>
    <cellStyle name="Normal 3 2 2 2 2 2 2 2 2 2 2 2 2 2 11 2 2 2 4" xfId="24715" xr:uid="{00000000-0005-0000-0000-00008E600000}"/>
    <cellStyle name="Normal 3 2 2 2 2 2 2 2 2 2 2 2 2 2 11 2 2 2 5" xfId="24716" xr:uid="{00000000-0005-0000-0000-00008F600000}"/>
    <cellStyle name="Normal 3 2 2 2 2 2 2 2 2 2 2 2 2 2 11 2 2 2 6" xfId="24717" xr:uid="{00000000-0005-0000-0000-000090600000}"/>
    <cellStyle name="Normal 3 2 2 2 2 2 2 2 2 2 2 2 2 2 11 2 2 3" xfId="24718" xr:uid="{00000000-0005-0000-0000-000091600000}"/>
    <cellStyle name="Normal 3 2 2 2 2 2 2 2 2 2 2 2 2 2 11 2 2 4" xfId="24719" xr:uid="{00000000-0005-0000-0000-000092600000}"/>
    <cellStyle name="Normal 3 2 2 2 2 2 2 2 2 2 2 2 2 2 11 2 2 5" xfId="24720" xr:uid="{00000000-0005-0000-0000-000093600000}"/>
    <cellStyle name="Normal 3 2 2 2 2 2 2 2 2 2 2 2 2 2 11 2 2 6" xfId="24721" xr:uid="{00000000-0005-0000-0000-000094600000}"/>
    <cellStyle name="Normal 3 2 2 2 2 2 2 2 2 2 2 2 2 2 11 2 2 7" xfId="24722" xr:uid="{00000000-0005-0000-0000-000095600000}"/>
    <cellStyle name="Normal 3 2 2 2 2 2 2 2 2 2 2 2 2 2 11 2 2 8" xfId="24723" xr:uid="{00000000-0005-0000-0000-000096600000}"/>
    <cellStyle name="Normal 3 2 2 2 2 2 2 2 2 2 2 2 2 2 11 2 2 8 2" xfId="24724" xr:uid="{00000000-0005-0000-0000-000097600000}"/>
    <cellStyle name="Normal 3 2 2 2 2 2 2 2 2 2 2 2 2 2 11 2 2 8 3" xfId="24725" xr:uid="{00000000-0005-0000-0000-000098600000}"/>
    <cellStyle name="Normal 3 2 2 2 2 2 2 2 2 2 2 2 2 2 11 2 2 8 4" xfId="24726" xr:uid="{00000000-0005-0000-0000-000099600000}"/>
    <cellStyle name="Normal 3 2 2 2 2 2 2 2 2 2 2 2 2 2 11 2 2 9" xfId="24727" xr:uid="{00000000-0005-0000-0000-00009A600000}"/>
    <cellStyle name="Normal 3 2 2 2 2 2 2 2 2 2 2 2 2 2 11 2 3" xfId="24728" xr:uid="{00000000-0005-0000-0000-00009B600000}"/>
    <cellStyle name="Normal 3 2 2 2 2 2 2 2 2 2 2 2 2 2 11 2 3 2" xfId="24729" xr:uid="{00000000-0005-0000-0000-00009C600000}"/>
    <cellStyle name="Normal 3 2 2 2 2 2 2 2 2 2 2 2 2 2 11 2 3 2 2" xfId="24730" xr:uid="{00000000-0005-0000-0000-00009D600000}"/>
    <cellStyle name="Normal 3 2 2 2 2 2 2 2 2 2 2 2 2 2 11 2 3 2 3" xfId="24731" xr:uid="{00000000-0005-0000-0000-00009E600000}"/>
    <cellStyle name="Normal 3 2 2 2 2 2 2 2 2 2 2 2 2 2 11 2 3 2 4" xfId="24732" xr:uid="{00000000-0005-0000-0000-00009F600000}"/>
    <cellStyle name="Normal 3 2 2 2 2 2 2 2 2 2 2 2 2 2 11 2 3 3" xfId="24733" xr:uid="{00000000-0005-0000-0000-0000A0600000}"/>
    <cellStyle name="Normal 3 2 2 2 2 2 2 2 2 2 2 2 2 2 11 2 3 4" xfId="24734" xr:uid="{00000000-0005-0000-0000-0000A1600000}"/>
    <cellStyle name="Normal 3 2 2 2 2 2 2 2 2 2 2 2 2 2 11 2 3 5" xfId="24735" xr:uid="{00000000-0005-0000-0000-0000A2600000}"/>
    <cellStyle name="Normal 3 2 2 2 2 2 2 2 2 2 2 2 2 2 11 2 3 6" xfId="24736" xr:uid="{00000000-0005-0000-0000-0000A3600000}"/>
    <cellStyle name="Normal 3 2 2 2 2 2 2 2 2 2 2 2 2 2 11 2 4" xfId="24737" xr:uid="{00000000-0005-0000-0000-0000A4600000}"/>
    <cellStyle name="Normal 3 2 2 2 2 2 2 2 2 2 2 2 2 2 11 2 5" xfId="24738" xr:uid="{00000000-0005-0000-0000-0000A5600000}"/>
    <cellStyle name="Normal 3 2 2 2 2 2 2 2 2 2 2 2 2 2 11 2 6" xfId="24739" xr:uid="{00000000-0005-0000-0000-0000A6600000}"/>
    <cellStyle name="Normal 3 2 2 2 2 2 2 2 2 2 2 2 2 2 11 2 7" xfId="24740" xr:uid="{00000000-0005-0000-0000-0000A7600000}"/>
    <cellStyle name="Normal 3 2 2 2 2 2 2 2 2 2 2 2 2 2 11 2 8" xfId="24741" xr:uid="{00000000-0005-0000-0000-0000A8600000}"/>
    <cellStyle name="Normal 3 2 2 2 2 2 2 2 2 2 2 2 2 2 11 2 8 2" xfId="24742" xr:uid="{00000000-0005-0000-0000-0000A9600000}"/>
    <cellStyle name="Normal 3 2 2 2 2 2 2 2 2 2 2 2 2 2 11 2 8 3" xfId="24743" xr:uid="{00000000-0005-0000-0000-0000AA600000}"/>
    <cellStyle name="Normal 3 2 2 2 2 2 2 2 2 2 2 2 2 2 11 2 8 4" xfId="24744" xr:uid="{00000000-0005-0000-0000-0000AB600000}"/>
    <cellStyle name="Normal 3 2 2 2 2 2 2 2 2 2 2 2 2 2 11 2 9" xfId="24745" xr:uid="{00000000-0005-0000-0000-0000AC600000}"/>
    <cellStyle name="Normal 3 2 2 2 2 2 2 2 2 2 2 2 2 2 11 3" xfId="24746" xr:uid="{00000000-0005-0000-0000-0000AD600000}"/>
    <cellStyle name="Normal 3 2 2 2 2 2 2 2 2 2 2 2 2 2 11 4" xfId="24747" xr:uid="{00000000-0005-0000-0000-0000AE600000}"/>
    <cellStyle name="Normal 3 2 2 2 2 2 2 2 2 2 2 2 2 2 11 5" xfId="24748" xr:uid="{00000000-0005-0000-0000-0000AF600000}"/>
    <cellStyle name="Normal 3 2 2 2 2 2 2 2 2 2 2 2 2 2 11 5 2" xfId="24749" xr:uid="{00000000-0005-0000-0000-0000B0600000}"/>
    <cellStyle name="Normal 3 2 2 2 2 2 2 2 2 2 2 2 2 2 11 5 2 2" xfId="24750" xr:uid="{00000000-0005-0000-0000-0000B1600000}"/>
    <cellStyle name="Normal 3 2 2 2 2 2 2 2 2 2 2 2 2 2 11 5 2 3" xfId="24751" xr:uid="{00000000-0005-0000-0000-0000B2600000}"/>
    <cellStyle name="Normal 3 2 2 2 2 2 2 2 2 2 2 2 2 2 11 5 2 4" xfId="24752" xr:uid="{00000000-0005-0000-0000-0000B3600000}"/>
    <cellStyle name="Normal 3 2 2 2 2 2 2 2 2 2 2 2 2 2 11 5 3" xfId="24753" xr:uid="{00000000-0005-0000-0000-0000B4600000}"/>
    <cellStyle name="Normal 3 2 2 2 2 2 2 2 2 2 2 2 2 2 11 5 4" xfId="24754" xr:uid="{00000000-0005-0000-0000-0000B5600000}"/>
    <cellStyle name="Normal 3 2 2 2 2 2 2 2 2 2 2 2 2 2 11 5 5" xfId="24755" xr:uid="{00000000-0005-0000-0000-0000B6600000}"/>
    <cellStyle name="Normal 3 2 2 2 2 2 2 2 2 2 2 2 2 2 11 5 6" xfId="24756" xr:uid="{00000000-0005-0000-0000-0000B7600000}"/>
    <cellStyle name="Normal 3 2 2 2 2 2 2 2 2 2 2 2 2 2 11 6" xfId="24757" xr:uid="{00000000-0005-0000-0000-0000B8600000}"/>
    <cellStyle name="Normal 3 2 2 2 2 2 2 2 2 2 2 2 2 2 11 7" xfId="24758" xr:uid="{00000000-0005-0000-0000-0000B9600000}"/>
    <cellStyle name="Normal 3 2 2 2 2 2 2 2 2 2 2 2 2 2 11 8" xfId="24759" xr:uid="{00000000-0005-0000-0000-0000BA600000}"/>
    <cellStyle name="Normal 3 2 2 2 2 2 2 2 2 2 2 2 2 2 11 9" xfId="24760" xr:uid="{00000000-0005-0000-0000-0000BB600000}"/>
    <cellStyle name="Normal 3 2 2 2 2 2 2 2 2 2 2 2 2 2 12" xfId="24761" xr:uid="{00000000-0005-0000-0000-0000BC600000}"/>
    <cellStyle name="Normal 3 2 2 2 2 2 2 2 2 2 2 2 2 2 13" xfId="24762" xr:uid="{00000000-0005-0000-0000-0000BD600000}"/>
    <cellStyle name="Normal 3 2 2 2 2 2 2 2 2 2 2 2 2 2 13 10" xfId="24763" xr:uid="{00000000-0005-0000-0000-0000BE600000}"/>
    <cellStyle name="Normal 3 2 2 2 2 2 2 2 2 2 2 2 2 2 13 11" xfId="24764" xr:uid="{00000000-0005-0000-0000-0000BF600000}"/>
    <cellStyle name="Normal 3 2 2 2 2 2 2 2 2 2 2 2 2 2 13 2" xfId="24765" xr:uid="{00000000-0005-0000-0000-0000C0600000}"/>
    <cellStyle name="Normal 3 2 2 2 2 2 2 2 2 2 2 2 2 2 13 2 10" xfId="24766" xr:uid="{00000000-0005-0000-0000-0000C1600000}"/>
    <cellStyle name="Normal 3 2 2 2 2 2 2 2 2 2 2 2 2 2 13 2 11" xfId="24767" xr:uid="{00000000-0005-0000-0000-0000C2600000}"/>
    <cellStyle name="Normal 3 2 2 2 2 2 2 2 2 2 2 2 2 2 13 2 2" xfId="24768" xr:uid="{00000000-0005-0000-0000-0000C3600000}"/>
    <cellStyle name="Normal 3 2 2 2 2 2 2 2 2 2 2 2 2 2 13 2 2 2" xfId="24769" xr:uid="{00000000-0005-0000-0000-0000C4600000}"/>
    <cellStyle name="Normal 3 2 2 2 2 2 2 2 2 2 2 2 2 2 13 2 2 2 2" xfId="24770" xr:uid="{00000000-0005-0000-0000-0000C5600000}"/>
    <cellStyle name="Normal 3 2 2 2 2 2 2 2 2 2 2 2 2 2 13 2 2 2 3" xfId="24771" xr:uid="{00000000-0005-0000-0000-0000C6600000}"/>
    <cellStyle name="Normal 3 2 2 2 2 2 2 2 2 2 2 2 2 2 13 2 2 2 4" xfId="24772" xr:uid="{00000000-0005-0000-0000-0000C7600000}"/>
    <cellStyle name="Normal 3 2 2 2 2 2 2 2 2 2 2 2 2 2 13 2 2 3" xfId="24773" xr:uid="{00000000-0005-0000-0000-0000C8600000}"/>
    <cellStyle name="Normal 3 2 2 2 2 2 2 2 2 2 2 2 2 2 13 2 2 4" xfId="24774" xr:uid="{00000000-0005-0000-0000-0000C9600000}"/>
    <cellStyle name="Normal 3 2 2 2 2 2 2 2 2 2 2 2 2 2 13 2 2 5" xfId="24775" xr:uid="{00000000-0005-0000-0000-0000CA600000}"/>
    <cellStyle name="Normal 3 2 2 2 2 2 2 2 2 2 2 2 2 2 13 2 2 6" xfId="24776" xr:uid="{00000000-0005-0000-0000-0000CB600000}"/>
    <cellStyle name="Normal 3 2 2 2 2 2 2 2 2 2 2 2 2 2 13 2 3" xfId="24777" xr:uid="{00000000-0005-0000-0000-0000CC600000}"/>
    <cellStyle name="Normal 3 2 2 2 2 2 2 2 2 2 2 2 2 2 13 2 4" xfId="24778" xr:uid="{00000000-0005-0000-0000-0000CD600000}"/>
    <cellStyle name="Normal 3 2 2 2 2 2 2 2 2 2 2 2 2 2 13 2 5" xfId="24779" xr:uid="{00000000-0005-0000-0000-0000CE600000}"/>
    <cellStyle name="Normal 3 2 2 2 2 2 2 2 2 2 2 2 2 2 13 2 6" xfId="24780" xr:uid="{00000000-0005-0000-0000-0000CF600000}"/>
    <cellStyle name="Normal 3 2 2 2 2 2 2 2 2 2 2 2 2 2 13 2 7" xfId="24781" xr:uid="{00000000-0005-0000-0000-0000D0600000}"/>
    <cellStyle name="Normal 3 2 2 2 2 2 2 2 2 2 2 2 2 2 13 2 8" xfId="24782" xr:uid="{00000000-0005-0000-0000-0000D1600000}"/>
    <cellStyle name="Normal 3 2 2 2 2 2 2 2 2 2 2 2 2 2 13 2 8 2" xfId="24783" xr:uid="{00000000-0005-0000-0000-0000D2600000}"/>
    <cellStyle name="Normal 3 2 2 2 2 2 2 2 2 2 2 2 2 2 13 2 8 3" xfId="24784" xr:uid="{00000000-0005-0000-0000-0000D3600000}"/>
    <cellStyle name="Normal 3 2 2 2 2 2 2 2 2 2 2 2 2 2 13 2 8 4" xfId="24785" xr:uid="{00000000-0005-0000-0000-0000D4600000}"/>
    <cellStyle name="Normal 3 2 2 2 2 2 2 2 2 2 2 2 2 2 13 2 9" xfId="24786" xr:uid="{00000000-0005-0000-0000-0000D5600000}"/>
    <cellStyle name="Normal 3 2 2 2 2 2 2 2 2 2 2 2 2 2 13 3" xfId="24787" xr:uid="{00000000-0005-0000-0000-0000D6600000}"/>
    <cellStyle name="Normal 3 2 2 2 2 2 2 2 2 2 2 2 2 2 13 3 2" xfId="24788" xr:uid="{00000000-0005-0000-0000-0000D7600000}"/>
    <cellStyle name="Normal 3 2 2 2 2 2 2 2 2 2 2 2 2 2 13 3 2 2" xfId="24789" xr:uid="{00000000-0005-0000-0000-0000D8600000}"/>
    <cellStyle name="Normal 3 2 2 2 2 2 2 2 2 2 2 2 2 2 13 3 2 3" xfId="24790" xr:uid="{00000000-0005-0000-0000-0000D9600000}"/>
    <cellStyle name="Normal 3 2 2 2 2 2 2 2 2 2 2 2 2 2 13 3 2 4" xfId="24791" xr:uid="{00000000-0005-0000-0000-0000DA600000}"/>
    <cellStyle name="Normal 3 2 2 2 2 2 2 2 2 2 2 2 2 2 13 3 3" xfId="24792" xr:uid="{00000000-0005-0000-0000-0000DB600000}"/>
    <cellStyle name="Normal 3 2 2 2 2 2 2 2 2 2 2 2 2 2 13 3 4" xfId="24793" xr:uid="{00000000-0005-0000-0000-0000DC600000}"/>
    <cellStyle name="Normal 3 2 2 2 2 2 2 2 2 2 2 2 2 2 13 3 5" xfId="24794" xr:uid="{00000000-0005-0000-0000-0000DD600000}"/>
    <cellStyle name="Normal 3 2 2 2 2 2 2 2 2 2 2 2 2 2 13 3 6" xfId="24795" xr:uid="{00000000-0005-0000-0000-0000DE600000}"/>
    <cellStyle name="Normal 3 2 2 2 2 2 2 2 2 2 2 2 2 2 13 4" xfId="24796" xr:uid="{00000000-0005-0000-0000-0000DF600000}"/>
    <cellStyle name="Normal 3 2 2 2 2 2 2 2 2 2 2 2 2 2 13 5" xfId="24797" xr:uid="{00000000-0005-0000-0000-0000E0600000}"/>
    <cellStyle name="Normal 3 2 2 2 2 2 2 2 2 2 2 2 2 2 13 6" xfId="24798" xr:uid="{00000000-0005-0000-0000-0000E1600000}"/>
    <cellStyle name="Normal 3 2 2 2 2 2 2 2 2 2 2 2 2 2 13 7" xfId="24799" xr:uid="{00000000-0005-0000-0000-0000E2600000}"/>
    <cellStyle name="Normal 3 2 2 2 2 2 2 2 2 2 2 2 2 2 13 8" xfId="24800" xr:uid="{00000000-0005-0000-0000-0000E3600000}"/>
    <cellStyle name="Normal 3 2 2 2 2 2 2 2 2 2 2 2 2 2 13 8 2" xfId="24801" xr:uid="{00000000-0005-0000-0000-0000E4600000}"/>
    <cellStyle name="Normal 3 2 2 2 2 2 2 2 2 2 2 2 2 2 13 8 3" xfId="24802" xr:uid="{00000000-0005-0000-0000-0000E5600000}"/>
    <cellStyle name="Normal 3 2 2 2 2 2 2 2 2 2 2 2 2 2 13 8 4" xfId="24803" xr:uid="{00000000-0005-0000-0000-0000E6600000}"/>
    <cellStyle name="Normal 3 2 2 2 2 2 2 2 2 2 2 2 2 2 13 9" xfId="24804" xr:uid="{00000000-0005-0000-0000-0000E7600000}"/>
    <cellStyle name="Normal 3 2 2 2 2 2 2 2 2 2 2 2 2 2 14" xfId="24805" xr:uid="{00000000-0005-0000-0000-0000E8600000}"/>
    <cellStyle name="Normal 3 2 2 2 2 2 2 2 2 2 2 2 2 2 15" xfId="24806" xr:uid="{00000000-0005-0000-0000-0000E9600000}"/>
    <cellStyle name="Normal 3 2 2 2 2 2 2 2 2 2 2 2 2 2 15 2" xfId="24807" xr:uid="{00000000-0005-0000-0000-0000EA600000}"/>
    <cellStyle name="Normal 3 2 2 2 2 2 2 2 2 2 2 2 2 2 15 2 2" xfId="24808" xr:uid="{00000000-0005-0000-0000-0000EB600000}"/>
    <cellStyle name="Normal 3 2 2 2 2 2 2 2 2 2 2 2 2 2 15 2 3" xfId="24809" xr:uid="{00000000-0005-0000-0000-0000EC600000}"/>
    <cellStyle name="Normal 3 2 2 2 2 2 2 2 2 2 2 2 2 2 15 2 4" xfId="24810" xr:uid="{00000000-0005-0000-0000-0000ED600000}"/>
    <cellStyle name="Normal 3 2 2 2 2 2 2 2 2 2 2 2 2 2 15 3" xfId="24811" xr:uid="{00000000-0005-0000-0000-0000EE600000}"/>
    <cellStyle name="Normal 3 2 2 2 2 2 2 2 2 2 2 2 2 2 15 4" xfId="24812" xr:uid="{00000000-0005-0000-0000-0000EF600000}"/>
    <cellStyle name="Normal 3 2 2 2 2 2 2 2 2 2 2 2 2 2 15 5" xfId="24813" xr:uid="{00000000-0005-0000-0000-0000F0600000}"/>
    <cellStyle name="Normal 3 2 2 2 2 2 2 2 2 2 2 2 2 2 15 6" xfId="24814" xr:uid="{00000000-0005-0000-0000-0000F1600000}"/>
    <cellStyle name="Normal 3 2 2 2 2 2 2 2 2 2 2 2 2 2 16" xfId="24815" xr:uid="{00000000-0005-0000-0000-0000F2600000}"/>
    <cellStyle name="Normal 3 2 2 2 2 2 2 2 2 2 2 2 2 2 17" xfId="24816" xr:uid="{00000000-0005-0000-0000-0000F3600000}"/>
    <cellStyle name="Normal 3 2 2 2 2 2 2 2 2 2 2 2 2 2 18" xfId="24817" xr:uid="{00000000-0005-0000-0000-0000F4600000}"/>
    <cellStyle name="Normal 3 2 2 2 2 2 2 2 2 2 2 2 2 2 19" xfId="24818" xr:uid="{00000000-0005-0000-0000-0000F5600000}"/>
    <cellStyle name="Normal 3 2 2 2 2 2 2 2 2 2 2 2 2 2 2" xfId="24819" xr:uid="{00000000-0005-0000-0000-0000F6600000}"/>
    <cellStyle name="Normal 3 2 2 2 2 2 2 2 2 2 2 2 2 2 2 10" xfId="24820" xr:uid="{00000000-0005-0000-0000-0000F7600000}"/>
    <cellStyle name="Normal 3 2 2 2 2 2 2 2 2 2 2 2 2 2 2 11" xfId="24821" xr:uid="{00000000-0005-0000-0000-0000F8600000}"/>
    <cellStyle name="Normal 3 2 2 2 2 2 2 2 2 2 2 2 2 2 2 12" xfId="24822" xr:uid="{00000000-0005-0000-0000-0000F9600000}"/>
    <cellStyle name="Normal 3 2 2 2 2 2 2 2 2 2 2 2 2 2 2 13" xfId="24823" xr:uid="{00000000-0005-0000-0000-0000FA600000}"/>
    <cellStyle name="Normal 3 2 2 2 2 2 2 2 2 2 2 2 2 2 2 13 2" xfId="24824" xr:uid="{00000000-0005-0000-0000-0000FB600000}"/>
    <cellStyle name="Normal 3 2 2 2 2 2 2 2 2 2 2 2 2 2 2 13 3" xfId="24825" xr:uid="{00000000-0005-0000-0000-0000FC600000}"/>
    <cellStyle name="Normal 3 2 2 2 2 2 2 2 2 2 2 2 2 2 2 13 4" xfId="24826" xr:uid="{00000000-0005-0000-0000-0000FD600000}"/>
    <cellStyle name="Normal 3 2 2 2 2 2 2 2 2 2 2 2 2 2 2 14" xfId="24827" xr:uid="{00000000-0005-0000-0000-0000FE600000}"/>
    <cellStyle name="Normal 3 2 2 2 2 2 2 2 2 2 2 2 2 2 2 15" xfId="24828" xr:uid="{00000000-0005-0000-0000-0000FF600000}"/>
    <cellStyle name="Normal 3 2 2 2 2 2 2 2 2 2 2 2 2 2 2 16" xfId="24829" xr:uid="{00000000-0005-0000-0000-000000610000}"/>
    <cellStyle name="Normal 3 2 2 2 2 2 2 2 2 2 2 2 2 2 2 17" xfId="24830" xr:uid="{00000000-0005-0000-0000-000001610000}"/>
    <cellStyle name="Normal 3 2 2 2 2 2 2 2 2 2 2 2 2 2 2 18" xfId="24831" xr:uid="{00000000-0005-0000-0000-000002610000}"/>
    <cellStyle name="Normal 3 2 2 2 2 2 2 2 2 2 2 2 2 2 2 19" xfId="24832" xr:uid="{00000000-0005-0000-0000-000003610000}"/>
    <cellStyle name="Normal 3 2 2 2 2 2 2 2 2 2 2 2 2 2 2 2" xfId="24833" xr:uid="{00000000-0005-0000-0000-000004610000}"/>
    <cellStyle name="Normal 3 2 2 2 2 2 2 2 2 2 2 2 2 2 2 2 10" xfId="24834" xr:uid="{00000000-0005-0000-0000-000005610000}"/>
    <cellStyle name="Normal 3 2 2 2 2 2 2 2 2 2 2 2 2 2 2 2 11" xfId="24835" xr:uid="{00000000-0005-0000-0000-000006610000}"/>
    <cellStyle name="Normal 3 2 2 2 2 2 2 2 2 2 2 2 2 2 2 2 11 2" xfId="24836" xr:uid="{00000000-0005-0000-0000-000007610000}"/>
    <cellStyle name="Normal 3 2 2 2 2 2 2 2 2 2 2 2 2 2 2 2 11 3" xfId="24837" xr:uid="{00000000-0005-0000-0000-000008610000}"/>
    <cellStyle name="Normal 3 2 2 2 2 2 2 2 2 2 2 2 2 2 2 2 11 4" xfId="24838" xr:uid="{00000000-0005-0000-0000-000009610000}"/>
    <cellStyle name="Normal 3 2 2 2 2 2 2 2 2 2 2 2 2 2 2 2 12" xfId="24839" xr:uid="{00000000-0005-0000-0000-00000A610000}"/>
    <cellStyle name="Normal 3 2 2 2 2 2 2 2 2 2 2 2 2 2 2 2 13" xfId="24840" xr:uid="{00000000-0005-0000-0000-00000B610000}"/>
    <cellStyle name="Normal 3 2 2 2 2 2 2 2 2 2 2 2 2 2 2 2 14" xfId="24841" xr:uid="{00000000-0005-0000-0000-00000C610000}"/>
    <cellStyle name="Normal 3 2 2 2 2 2 2 2 2 2 2 2 2 2 2 2 15" xfId="24842" xr:uid="{00000000-0005-0000-0000-00000D610000}"/>
    <cellStyle name="Normal 3 2 2 2 2 2 2 2 2 2 2 2 2 2 2 2 16" xfId="24843" xr:uid="{00000000-0005-0000-0000-00000E610000}"/>
    <cellStyle name="Normal 3 2 2 2 2 2 2 2 2 2 2 2 2 2 2 2 17" xfId="24844" xr:uid="{00000000-0005-0000-0000-00000F610000}"/>
    <cellStyle name="Normal 3 2 2 2 2 2 2 2 2 2 2 2 2 2 2 2 18" xfId="24845" xr:uid="{00000000-0005-0000-0000-000010610000}"/>
    <cellStyle name="Normal 3 2 2 2 2 2 2 2 2 2 2 2 2 2 2 2 19" xfId="24846" xr:uid="{00000000-0005-0000-0000-000011610000}"/>
    <cellStyle name="Normal 3 2 2 2 2 2 2 2 2 2 2 2 2 2 2 2 2" xfId="24847" xr:uid="{00000000-0005-0000-0000-000012610000}"/>
    <cellStyle name="Normal 3 2 2 2 2 2 2 2 2 2 2 2 2 2 2 2 2 10" xfId="24848" xr:uid="{00000000-0005-0000-0000-000013610000}"/>
    <cellStyle name="Normal 3 2 2 2 2 2 2 2 2 2 2 2 2 2 2 2 2 11" xfId="24849" xr:uid="{00000000-0005-0000-0000-000014610000}"/>
    <cellStyle name="Normal 3 2 2 2 2 2 2 2 2 2 2 2 2 2 2 2 2 12" xfId="24850" xr:uid="{00000000-0005-0000-0000-000015610000}"/>
    <cellStyle name="Normal 3 2 2 2 2 2 2 2 2 2 2 2 2 2 2 2 2 13" xfId="24851" xr:uid="{00000000-0005-0000-0000-000016610000}"/>
    <cellStyle name="Normal 3 2 2 2 2 2 2 2 2 2 2 2 2 2 2 2 2 14" xfId="24852" xr:uid="{00000000-0005-0000-0000-000017610000}"/>
    <cellStyle name="Normal 3 2 2 2 2 2 2 2 2 2 2 2 2 2 2 2 2 15" xfId="24853" xr:uid="{00000000-0005-0000-0000-000018610000}"/>
    <cellStyle name="Normal 3 2 2 2 2 2 2 2 2 2 2 2 2 2 2 2 2 16" xfId="24854" xr:uid="{00000000-0005-0000-0000-000019610000}"/>
    <cellStyle name="Normal 3 2 2 2 2 2 2 2 2 2 2 2 2 2 2 2 2 17" xfId="24855" xr:uid="{00000000-0005-0000-0000-00001A610000}"/>
    <cellStyle name="Normal 3 2 2 2 2 2 2 2 2 2 2 2 2 2 2 2 2 18" xfId="24856" xr:uid="{00000000-0005-0000-0000-00001B610000}"/>
    <cellStyle name="Normal 3 2 2 2 2 2 2 2 2 2 2 2 2 2 2 2 2 19" xfId="24857" xr:uid="{00000000-0005-0000-0000-00001C610000}"/>
    <cellStyle name="Normal 3 2 2 2 2 2 2 2 2 2 2 2 2 2 2 2 2 2" xfId="24858" xr:uid="{00000000-0005-0000-0000-00001D610000}"/>
    <cellStyle name="Normal 3 2 2 2 2 2 2 2 2 2 2 2 2 2 2 2 2 2 10" xfId="24859" xr:uid="{00000000-0005-0000-0000-00001E610000}"/>
    <cellStyle name="Normal 3 2 2 2 2 2 2 2 2 2 2 2 2 2 2 2 2 2 11" xfId="24860" xr:uid="{00000000-0005-0000-0000-00001F610000}"/>
    <cellStyle name="Normal 3 2 2 2 2 2 2 2 2 2 2 2 2 2 2 2 2 2 12" xfId="24861" xr:uid="{00000000-0005-0000-0000-000020610000}"/>
    <cellStyle name="Normal 3 2 2 2 2 2 2 2 2 2 2 2 2 2 2 2 2 2 13" xfId="24862" xr:uid="{00000000-0005-0000-0000-000021610000}"/>
    <cellStyle name="Normal 3 2 2 2 2 2 2 2 2 2 2 2 2 2 2 2 2 2 14" xfId="24863" xr:uid="{00000000-0005-0000-0000-000022610000}"/>
    <cellStyle name="Normal 3 2 2 2 2 2 2 2 2 2 2 2 2 2 2 2 2 2 15" xfId="24864" xr:uid="{00000000-0005-0000-0000-000023610000}"/>
    <cellStyle name="Normal 3 2 2 2 2 2 2 2 2 2 2 2 2 2 2 2 2 2 16" xfId="24865" xr:uid="{00000000-0005-0000-0000-000024610000}"/>
    <cellStyle name="Normal 3 2 2 2 2 2 2 2 2 2 2 2 2 2 2 2 2 2 17" xfId="24866" xr:uid="{00000000-0005-0000-0000-000025610000}"/>
    <cellStyle name="Normal 3 2 2 2 2 2 2 2 2 2 2 2 2 2 2 2 2 2 18" xfId="24867" xr:uid="{00000000-0005-0000-0000-000026610000}"/>
    <cellStyle name="Normal 3 2 2 2 2 2 2 2 2 2 2 2 2 2 2 2 2 2 19" xfId="24868" xr:uid="{00000000-0005-0000-0000-000027610000}"/>
    <cellStyle name="Normal 3 2 2 2 2 2 2 2 2 2 2 2 2 2 2 2 2 2 2" xfId="24869" xr:uid="{00000000-0005-0000-0000-000028610000}"/>
    <cellStyle name="Normal 3 2 2 2 2 2 2 2 2 2 2 2 2 2 2 2 2 2 2 10" xfId="24870" xr:uid="{00000000-0005-0000-0000-000029610000}"/>
    <cellStyle name="Normal 3 2 2 2 2 2 2 2 2 2 2 2 2 2 2 2 2 2 2 11" xfId="24871" xr:uid="{00000000-0005-0000-0000-00002A610000}"/>
    <cellStyle name="Normal 3 2 2 2 2 2 2 2 2 2 2 2 2 2 2 2 2 2 2 12" xfId="24872" xr:uid="{00000000-0005-0000-0000-00002B610000}"/>
    <cellStyle name="Normal 3 2 2 2 2 2 2 2 2 2 2 2 2 2 2 2 2 2 2 13" xfId="24873" xr:uid="{00000000-0005-0000-0000-00002C610000}"/>
    <cellStyle name="Normal 3 2 2 2 2 2 2 2 2 2 2 2 2 2 2 2 2 2 2 14" xfId="24874" xr:uid="{00000000-0005-0000-0000-00002D610000}"/>
    <cellStyle name="Normal 3 2 2 2 2 2 2 2 2 2 2 2 2 2 2 2 2 2 2 15" xfId="24875" xr:uid="{00000000-0005-0000-0000-00002E610000}"/>
    <cellStyle name="Normal 3 2 2 2 2 2 2 2 2 2 2 2 2 2 2 2 2 2 2 16" xfId="24876" xr:uid="{00000000-0005-0000-0000-00002F610000}"/>
    <cellStyle name="Normal 3 2 2 2 2 2 2 2 2 2 2 2 2 2 2 2 2 2 2 17" xfId="24877" xr:uid="{00000000-0005-0000-0000-000030610000}"/>
    <cellStyle name="Normal 3 2 2 2 2 2 2 2 2 2 2 2 2 2 2 2 2 2 2 18" xfId="24878" xr:uid="{00000000-0005-0000-0000-000031610000}"/>
    <cellStyle name="Normal 3 2 2 2 2 2 2 2 2 2 2 2 2 2 2 2 2 2 2 18 2" xfId="24879" xr:uid="{00000000-0005-0000-0000-000032610000}"/>
    <cellStyle name="Normal 3 2 2 2 2 2 2 2 2 2 2 2 2 2 2 2 2 2 2 18 3" xfId="24880" xr:uid="{00000000-0005-0000-0000-000033610000}"/>
    <cellStyle name="Normal 3 2 2 2 2 2 2 2 2 2 2 2 2 2 2 2 2 2 2 18 4" xfId="24881" xr:uid="{00000000-0005-0000-0000-000034610000}"/>
    <cellStyle name="Normal 3 2 2 2 2 2 2 2 2 2 2 2 2 2 2 2 2 2 2 18 5" xfId="24882" xr:uid="{00000000-0005-0000-0000-000035610000}"/>
    <cellStyle name="Normal 3 2 2 2 2 2 2 2 2 2 2 2 2 2 2 2 2 2 2 18 6" xfId="24883" xr:uid="{00000000-0005-0000-0000-000036610000}"/>
    <cellStyle name="Normal 3 2 2 2 2 2 2 2 2 2 2 2 2 2 2 2 2 2 2 18 7" xfId="24884" xr:uid="{00000000-0005-0000-0000-000037610000}"/>
    <cellStyle name="Normal 3 2 2 2 2 2 2 2 2 2 2 2 2 2 2 2 2 2 2 19" xfId="24885" xr:uid="{00000000-0005-0000-0000-000038610000}"/>
    <cellStyle name="Normal 3 2 2 2 2 2 2 2 2 2 2 2 2 2 2 2 2 2 2 2" xfId="24886" xr:uid="{00000000-0005-0000-0000-000039610000}"/>
    <cellStyle name="Normal 3 2 2 2 2 2 2 2 2 2 2 2 2 2 2 2 2 2 2 2 10" xfId="24887" xr:uid="{00000000-0005-0000-0000-00003A610000}"/>
    <cellStyle name="Normal 3 2 2 2 2 2 2 2 2 2 2 2 2 2 2 2 2 2 2 2 11" xfId="24888" xr:uid="{00000000-0005-0000-0000-00003B610000}"/>
    <cellStyle name="Normal 3 2 2 2 2 2 2 2 2 2 2 2 2 2 2 2 2 2 2 2 12" xfId="24889" xr:uid="{00000000-0005-0000-0000-00003C610000}"/>
    <cellStyle name="Normal 3 2 2 2 2 2 2 2 2 2 2 2 2 2 2 2 2 2 2 2 13" xfId="24890" xr:uid="{00000000-0005-0000-0000-00003D610000}"/>
    <cellStyle name="Normal 3 2 2 2 2 2 2 2 2 2 2 2 2 2 2 2 2 2 2 2 14" xfId="24891" xr:uid="{00000000-0005-0000-0000-00003E610000}"/>
    <cellStyle name="Normal 3 2 2 2 2 2 2 2 2 2 2 2 2 2 2 2 2 2 2 2 15" xfId="24892" xr:uid="{00000000-0005-0000-0000-00003F610000}"/>
    <cellStyle name="Normal 3 2 2 2 2 2 2 2 2 2 2 2 2 2 2 2 2 2 2 2 16" xfId="24893" xr:uid="{00000000-0005-0000-0000-000040610000}"/>
    <cellStyle name="Normal 3 2 2 2 2 2 2 2 2 2 2 2 2 2 2 2 2 2 2 2 16 2" xfId="24894" xr:uid="{00000000-0005-0000-0000-000041610000}"/>
    <cellStyle name="Normal 3 2 2 2 2 2 2 2 2 2 2 2 2 2 2 2 2 2 2 2 16 3" xfId="24895" xr:uid="{00000000-0005-0000-0000-000042610000}"/>
    <cellStyle name="Normal 3 2 2 2 2 2 2 2 2 2 2 2 2 2 2 2 2 2 2 2 16 4" xfId="24896" xr:uid="{00000000-0005-0000-0000-000043610000}"/>
    <cellStyle name="Normal 3 2 2 2 2 2 2 2 2 2 2 2 2 2 2 2 2 2 2 2 16 5" xfId="24897" xr:uid="{00000000-0005-0000-0000-000044610000}"/>
    <cellStyle name="Normal 3 2 2 2 2 2 2 2 2 2 2 2 2 2 2 2 2 2 2 2 16 6" xfId="24898" xr:uid="{00000000-0005-0000-0000-000045610000}"/>
    <cellStyle name="Normal 3 2 2 2 2 2 2 2 2 2 2 2 2 2 2 2 2 2 2 2 16 7" xfId="24899" xr:uid="{00000000-0005-0000-0000-000046610000}"/>
    <cellStyle name="Normal 3 2 2 2 2 2 2 2 2 2 2 2 2 2 2 2 2 2 2 2 17" xfId="24900" xr:uid="{00000000-0005-0000-0000-000047610000}"/>
    <cellStyle name="Normal 3 2 2 2 2 2 2 2 2 2 2 2 2 2 2 2 2 2 2 2 18" xfId="24901" xr:uid="{00000000-0005-0000-0000-000048610000}"/>
    <cellStyle name="Normal 3 2 2 2 2 2 2 2 2 2 2 2 2 2 2 2 2 2 2 2 19" xfId="24902" xr:uid="{00000000-0005-0000-0000-000049610000}"/>
    <cellStyle name="Normal 3 2 2 2 2 2 2 2 2 2 2 2 2 2 2 2 2 2 2 2 2" xfId="24903" xr:uid="{00000000-0005-0000-0000-00004A610000}"/>
    <cellStyle name="Normal 3 2 2 2 2 2 2 2 2 2 2 2 2 2 2 2 2 2 2 2 2 10" xfId="24904" xr:uid="{00000000-0005-0000-0000-00004B610000}"/>
    <cellStyle name="Normal 3 2 2 2 2 2 2 2 2 2 2 2 2 2 2 2 2 2 2 2 2 11" xfId="24905" xr:uid="{00000000-0005-0000-0000-00004C610000}"/>
    <cellStyle name="Normal 3 2 2 2 2 2 2 2 2 2 2 2 2 2 2 2 2 2 2 2 2 12" xfId="24906" xr:uid="{00000000-0005-0000-0000-00004D610000}"/>
    <cellStyle name="Normal 3 2 2 2 2 2 2 2 2 2 2 2 2 2 2 2 2 2 2 2 2 13" xfId="24907" xr:uid="{00000000-0005-0000-0000-00004E610000}"/>
    <cellStyle name="Normal 3 2 2 2 2 2 2 2 2 2 2 2 2 2 2 2 2 2 2 2 2 13 2" xfId="24908" xr:uid="{00000000-0005-0000-0000-00004F610000}"/>
    <cellStyle name="Normal 3 2 2 2 2 2 2 2 2 2 2 2 2 2 2 2 2 2 2 2 2 13 3" xfId="24909" xr:uid="{00000000-0005-0000-0000-000050610000}"/>
    <cellStyle name="Normal 3 2 2 2 2 2 2 2 2 2 2 2 2 2 2 2 2 2 2 2 2 13 4" xfId="24910" xr:uid="{00000000-0005-0000-0000-000051610000}"/>
    <cellStyle name="Normal 3 2 2 2 2 2 2 2 2 2 2 2 2 2 2 2 2 2 2 2 2 13 5" xfId="24911" xr:uid="{00000000-0005-0000-0000-000052610000}"/>
    <cellStyle name="Normal 3 2 2 2 2 2 2 2 2 2 2 2 2 2 2 2 2 2 2 2 2 13 6" xfId="24912" xr:uid="{00000000-0005-0000-0000-000053610000}"/>
    <cellStyle name="Normal 3 2 2 2 2 2 2 2 2 2 2 2 2 2 2 2 2 2 2 2 2 13 7" xfId="24913" xr:uid="{00000000-0005-0000-0000-000054610000}"/>
    <cellStyle name="Normal 3 2 2 2 2 2 2 2 2 2 2 2 2 2 2 2 2 2 2 2 2 14" xfId="24914" xr:uid="{00000000-0005-0000-0000-000055610000}"/>
    <cellStyle name="Normal 3 2 2 2 2 2 2 2 2 2 2 2 2 2 2 2 2 2 2 2 2 15" xfId="24915" xr:uid="{00000000-0005-0000-0000-000056610000}"/>
    <cellStyle name="Normal 3 2 2 2 2 2 2 2 2 2 2 2 2 2 2 2 2 2 2 2 2 16" xfId="24916" xr:uid="{00000000-0005-0000-0000-000057610000}"/>
    <cellStyle name="Normal 3 2 2 2 2 2 2 2 2 2 2 2 2 2 2 2 2 2 2 2 2 17" xfId="24917" xr:uid="{00000000-0005-0000-0000-000058610000}"/>
    <cellStyle name="Normal 3 2 2 2 2 2 2 2 2 2 2 2 2 2 2 2 2 2 2 2 2 18" xfId="24918" xr:uid="{00000000-0005-0000-0000-000059610000}"/>
    <cellStyle name="Normal 3 2 2 2 2 2 2 2 2 2 2 2 2 2 2 2 2 2 2 2 2 19" xfId="24919" xr:uid="{00000000-0005-0000-0000-00005A610000}"/>
    <cellStyle name="Normal 3 2 2 2 2 2 2 2 2 2 2 2 2 2 2 2 2 2 2 2 2 2" xfId="24920" xr:uid="{00000000-0005-0000-0000-00005B610000}"/>
    <cellStyle name="Normal 3 2 2 2 2 2 2 2 2 2 2 2 2 2 2 2 2 2 2 2 2 2 10" xfId="24921" xr:uid="{00000000-0005-0000-0000-00005C610000}"/>
    <cellStyle name="Normal 3 2 2 2 2 2 2 2 2 2 2 2 2 2 2 2 2 2 2 2 2 2 11" xfId="24922" xr:uid="{00000000-0005-0000-0000-00005D610000}"/>
    <cellStyle name="Normal 3 2 2 2 2 2 2 2 2 2 2 2 2 2 2 2 2 2 2 2 2 2 12" xfId="24923" xr:uid="{00000000-0005-0000-0000-00005E610000}"/>
    <cellStyle name="Normal 3 2 2 2 2 2 2 2 2 2 2 2 2 2 2 2 2 2 2 2 2 2 13" xfId="24924" xr:uid="{00000000-0005-0000-0000-00005F610000}"/>
    <cellStyle name="Normal 3 2 2 2 2 2 2 2 2 2 2 2 2 2 2 2 2 2 2 2 2 2 13 2" xfId="24925" xr:uid="{00000000-0005-0000-0000-000060610000}"/>
    <cellStyle name="Normal 3 2 2 2 2 2 2 2 2 2 2 2 2 2 2 2 2 2 2 2 2 2 13 3" xfId="24926" xr:uid="{00000000-0005-0000-0000-000061610000}"/>
    <cellStyle name="Normal 3 2 2 2 2 2 2 2 2 2 2 2 2 2 2 2 2 2 2 2 2 2 13 4" xfId="24927" xr:uid="{00000000-0005-0000-0000-000062610000}"/>
    <cellStyle name="Normal 3 2 2 2 2 2 2 2 2 2 2 2 2 2 2 2 2 2 2 2 2 2 13 5" xfId="24928" xr:uid="{00000000-0005-0000-0000-000063610000}"/>
    <cellStyle name="Normal 3 2 2 2 2 2 2 2 2 2 2 2 2 2 2 2 2 2 2 2 2 2 13 6" xfId="24929" xr:uid="{00000000-0005-0000-0000-000064610000}"/>
    <cellStyle name="Normal 3 2 2 2 2 2 2 2 2 2 2 2 2 2 2 2 2 2 2 2 2 2 13 7" xfId="24930" xr:uid="{00000000-0005-0000-0000-000065610000}"/>
    <cellStyle name="Normal 3 2 2 2 2 2 2 2 2 2 2 2 2 2 2 2 2 2 2 2 2 2 14" xfId="24931" xr:uid="{00000000-0005-0000-0000-000066610000}"/>
    <cellStyle name="Normal 3 2 2 2 2 2 2 2 2 2 2 2 2 2 2 2 2 2 2 2 2 2 15" xfId="24932" xr:uid="{00000000-0005-0000-0000-000067610000}"/>
    <cellStyle name="Normal 3 2 2 2 2 2 2 2 2 2 2 2 2 2 2 2 2 2 2 2 2 2 16" xfId="24933" xr:uid="{00000000-0005-0000-0000-000068610000}"/>
    <cellStyle name="Normal 3 2 2 2 2 2 2 2 2 2 2 2 2 2 2 2 2 2 2 2 2 2 17" xfId="24934" xr:uid="{00000000-0005-0000-0000-000069610000}"/>
    <cellStyle name="Normal 3 2 2 2 2 2 2 2 2 2 2 2 2 2 2 2 2 2 2 2 2 2 18" xfId="24935" xr:uid="{00000000-0005-0000-0000-00006A610000}"/>
    <cellStyle name="Normal 3 2 2 2 2 2 2 2 2 2 2 2 2 2 2 2 2 2 2 2 2 2 19" xfId="24936" xr:uid="{00000000-0005-0000-0000-00006B610000}"/>
    <cellStyle name="Normal 3 2 2 2 2 2 2 2 2 2 2 2 2 2 2 2 2 2 2 2 2 2 2" xfId="24937" xr:uid="{00000000-0005-0000-0000-00006C610000}"/>
    <cellStyle name="Normal 3 2 2 2 2 2 2 2 2 2 2 2 2 2 2 2 2 2 2 2 2 2 2 10" xfId="24938" xr:uid="{00000000-0005-0000-0000-00006D610000}"/>
    <cellStyle name="Normal 3 2 2 2 2 2 2 2 2 2 2 2 2 2 2 2 2 2 2 2 2 2 2 11" xfId="24939" xr:uid="{00000000-0005-0000-0000-00006E610000}"/>
    <cellStyle name="Normal 3 2 2 2 2 2 2 2 2 2 2 2 2 2 2 2 2 2 2 2 2 2 2 12" xfId="24940" xr:uid="{00000000-0005-0000-0000-00006F610000}"/>
    <cellStyle name="Normal 3 2 2 2 2 2 2 2 2 2 2 2 2 2 2 2 2 2 2 2 2 2 2 13" xfId="24941" xr:uid="{00000000-0005-0000-0000-000070610000}"/>
    <cellStyle name="Normal 3 2 2 2 2 2 2 2 2 2 2 2 2 2 2 2 2 2 2 2 2 2 2 14" xfId="24942" xr:uid="{00000000-0005-0000-0000-000071610000}"/>
    <cellStyle name="Normal 3 2 2 2 2 2 2 2 2 2 2 2 2 2 2 2 2 2 2 2 2 2 2 15" xfId="24943" xr:uid="{00000000-0005-0000-0000-000072610000}"/>
    <cellStyle name="Normal 3 2 2 2 2 2 2 2 2 2 2 2 2 2 2 2 2 2 2 2 2 2 2 16" xfId="24944" xr:uid="{00000000-0005-0000-0000-000073610000}"/>
    <cellStyle name="Normal 3 2 2 2 2 2 2 2 2 2 2 2 2 2 2 2 2 2 2 2 2 2 2 17" xfId="24945" xr:uid="{00000000-0005-0000-0000-000074610000}"/>
    <cellStyle name="Normal 3 2 2 2 2 2 2 2 2 2 2 2 2 2 2 2 2 2 2 2 2 2 2 18" xfId="24946" xr:uid="{00000000-0005-0000-0000-000075610000}"/>
    <cellStyle name="Normal 3 2 2 2 2 2 2 2 2 2 2 2 2 2 2 2 2 2 2 2 2 2 2 19" xfId="24947" xr:uid="{00000000-0005-0000-0000-000076610000}"/>
    <cellStyle name="Normal 3 2 2 2 2 2 2 2 2 2 2 2 2 2 2 2 2 2 2 2 2 2 2 2" xfId="24948" xr:uid="{00000000-0005-0000-0000-000077610000}"/>
    <cellStyle name="Normal 3 2 2 2 2 2 2 2 2 2 2 2 2 2 2 2 2 2 2 2 2 2 2 2 10" xfId="24949" xr:uid="{00000000-0005-0000-0000-000078610000}"/>
    <cellStyle name="Normal 3 2 2 2 2 2 2 2 2 2 2 2 2 2 2 2 2 2 2 2 2 2 2 2 11" xfId="24950" xr:uid="{00000000-0005-0000-0000-000079610000}"/>
    <cellStyle name="Normal 3 2 2 2 2 2 2 2 2 2 2 2 2 2 2 2 2 2 2 2 2 2 2 2 12" xfId="24951" xr:uid="{00000000-0005-0000-0000-00007A610000}"/>
    <cellStyle name="Normal 3 2 2 2 2 2 2 2 2 2 2 2 2 2 2 2 2 2 2 2 2 2 2 2 13" xfId="24952" xr:uid="{00000000-0005-0000-0000-00007B610000}"/>
    <cellStyle name="Normal 3 2 2 2 2 2 2 2 2 2 2 2 2 2 2 2 2 2 2 2 2 2 2 2 14" xfId="24953" xr:uid="{00000000-0005-0000-0000-00007C610000}"/>
    <cellStyle name="Normal 3 2 2 2 2 2 2 2 2 2 2 2 2 2 2 2 2 2 2 2 2 2 2 2 15" xfId="24954" xr:uid="{00000000-0005-0000-0000-00007D610000}"/>
    <cellStyle name="Normal 3 2 2 2 2 2 2 2 2 2 2 2 2 2 2 2 2 2 2 2 2 2 2 2 16" xfId="24955" xr:uid="{00000000-0005-0000-0000-00007E610000}"/>
    <cellStyle name="Normal 3 2 2 2 2 2 2 2 2 2 2 2 2 2 2 2 2 2 2 2 2 2 2 2 17" xfId="24956" xr:uid="{00000000-0005-0000-0000-00007F610000}"/>
    <cellStyle name="Normal 3 2 2 2 2 2 2 2 2 2 2 2 2 2 2 2 2 2 2 2 2 2 2 2 18" xfId="24957" xr:uid="{00000000-0005-0000-0000-000080610000}"/>
    <cellStyle name="Normal 3 2 2 2 2 2 2 2 2 2 2 2 2 2 2 2 2 2 2 2 2 2 2 2 19" xfId="24958" xr:uid="{00000000-0005-0000-0000-000081610000}"/>
    <cellStyle name="Normal 3 2 2 2 2 2 2 2 2 2 2 2 2 2 2 2 2 2 2 2 2 2 2 2 2" xfId="24959" xr:uid="{00000000-0005-0000-0000-000082610000}"/>
    <cellStyle name="Normal 3 2 2 2 2 2 2 2 2 2 2 2 2 2 2 2 2 2 2 2 2 2 2 2 2 10" xfId="24960" xr:uid="{00000000-0005-0000-0000-000083610000}"/>
    <cellStyle name="Normal 3 2 2 2 2 2 2 2 2 2 2 2 2 2 2 2 2 2 2 2 2 2 2 2 2 11" xfId="24961" xr:uid="{00000000-0005-0000-0000-000084610000}"/>
    <cellStyle name="Normal 3 2 2 2 2 2 2 2 2 2 2 2 2 2 2 2 2 2 2 2 2 2 2 2 2 12" xfId="24962" xr:uid="{00000000-0005-0000-0000-000085610000}"/>
    <cellStyle name="Normal 3 2 2 2 2 2 2 2 2 2 2 2 2 2 2 2 2 2 2 2 2 2 2 2 2 13" xfId="24963" xr:uid="{00000000-0005-0000-0000-000086610000}"/>
    <cellStyle name="Normal 3 2 2 2 2 2 2 2 2 2 2 2 2 2 2 2 2 2 2 2 2 2 2 2 2 14" xfId="24964" xr:uid="{00000000-0005-0000-0000-000087610000}"/>
    <cellStyle name="Normal 3 2 2 2 2 2 2 2 2 2 2 2 2 2 2 2 2 2 2 2 2 2 2 2 2 15" xfId="24965" xr:uid="{00000000-0005-0000-0000-000088610000}"/>
    <cellStyle name="Normal 3 2 2 2 2 2 2 2 2 2 2 2 2 2 2 2 2 2 2 2 2 2 2 2 2 16" xfId="24966" xr:uid="{00000000-0005-0000-0000-000089610000}"/>
    <cellStyle name="Normal 3 2 2 2 2 2 2 2 2 2 2 2 2 2 2 2 2 2 2 2 2 2 2 2 2 17" xfId="24967" xr:uid="{00000000-0005-0000-0000-00008A610000}"/>
    <cellStyle name="Normal 3 2 2 2 2 2 2 2 2 2 2 2 2 2 2 2 2 2 2 2 2 2 2 2 2 18" xfId="24968" xr:uid="{00000000-0005-0000-0000-00008B610000}"/>
    <cellStyle name="Normal 3 2 2 2 2 2 2 2 2 2 2 2 2 2 2 2 2 2 2 2 2 2 2 2 2 19" xfId="24969" xr:uid="{00000000-0005-0000-0000-00008C610000}"/>
    <cellStyle name="Normal 3 2 2 2 2 2 2 2 2 2 2 2 2 2 2 2 2 2 2 2 2 2 2 2 2 2" xfId="24970" xr:uid="{00000000-0005-0000-0000-00008D610000}"/>
    <cellStyle name="Normal 3 2 2 2 2 2 2 2 2 2 2 2 2 2 2 2 2 2 2 2 2 2 2 2 2 2 10" xfId="24971" xr:uid="{00000000-0005-0000-0000-00008E610000}"/>
    <cellStyle name="Normal 3 2 2 2 2 2 2 2 2 2 2 2 2 2 2 2 2 2 2 2 2 2 2 2 2 2 11" xfId="24972" xr:uid="{00000000-0005-0000-0000-00008F610000}"/>
    <cellStyle name="Normal 3 2 2 2 2 2 2 2 2 2 2 2 2 2 2 2 2 2 2 2 2 2 2 2 2 2 12" xfId="24973" xr:uid="{00000000-0005-0000-0000-000090610000}"/>
    <cellStyle name="Normal 3 2 2 2 2 2 2 2 2 2 2 2 2 2 2 2 2 2 2 2 2 2 2 2 2 2 13" xfId="24974" xr:uid="{00000000-0005-0000-0000-000091610000}"/>
    <cellStyle name="Normal 3 2 2 2 2 2 2 2 2 2 2 2 2 2 2 2 2 2 2 2 2 2 2 2 2 2 14" xfId="24975" xr:uid="{00000000-0005-0000-0000-000092610000}"/>
    <cellStyle name="Normal 3 2 2 2 2 2 2 2 2 2 2 2 2 2 2 2 2 2 2 2 2 2 2 2 2 2 15" xfId="24976" xr:uid="{00000000-0005-0000-0000-000093610000}"/>
    <cellStyle name="Normal 3 2 2 2 2 2 2 2 2 2 2 2 2 2 2 2 2 2 2 2 2 2 2 2 2 2 16" xfId="24977" xr:uid="{00000000-0005-0000-0000-000094610000}"/>
    <cellStyle name="Normal 3 2 2 2 2 2 2 2 2 2 2 2 2 2 2 2 2 2 2 2 2 2 2 2 2 2 17" xfId="24978" xr:uid="{00000000-0005-0000-0000-000095610000}"/>
    <cellStyle name="Normal 3 2 2 2 2 2 2 2 2 2 2 2 2 2 2 2 2 2 2 2 2 2 2 2 2 2 18" xfId="24979" xr:uid="{00000000-0005-0000-0000-000096610000}"/>
    <cellStyle name="Normal 3 2 2 2 2 2 2 2 2 2 2 2 2 2 2 2 2 2 2 2 2 2 2 2 2 2 19" xfId="24980" xr:uid="{00000000-0005-0000-0000-000097610000}"/>
    <cellStyle name="Normal 3 2 2 2 2 2 2 2 2 2 2 2 2 2 2 2 2 2 2 2 2 2 2 2 2 2 2" xfId="24981" xr:uid="{00000000-0005-0000-0000-000098610000}"/>
    <cellStyle name="Normal 3 2 2 2 2 2 2 2 2 2 2 2 2 2 2 2 2 2 2 2 2 2 2 2 2 2 2 10" xfId="24982" xr:uid="{00000000-0005-0000-0000-000099610000}"/>
    <cellStyle name="Normal 3 2 2 2 2 2 2 2 2 2 2 2 2 2 2 2 2 2 2 2 2 2 2 2 2 2 2 11" xfId="24983" xr:uid="{00000000-0005-0000-0000-00009A610000}"/>
    <cellStyle name="Normal 3 2 2 2 2 2 2 2 2 2 2 2 2 2 2 2 2 2 2 2 2 2 2 2 2 2 2 12" xfId="24984" xr:uid="{00000000-0005-0000-0000-00009B610000}"/>
    <cellStyle name="Normal 3 2 2 2 2 2 2 2 2 2 2 2 2 2 2 2 2 2 2 2 2 2 2 2 2 2 2 13" xfId="24985" xr:uid="{00000000-0005-0000-0000-00009C610000}"/>
    <cellStyle name="Normal 3 2 2 2 2 2 2 2 2 2 2 2 2 2 2 2 2 2 2 2 2 2 2 2 2 2 2 14" xfId="24986" xr:uid="{00000000-0005-0000-0000-00009D610000}"/>
    <cellStyle name="Normal 3 2 2 2 2 2 2 2 2 2 2 2 2 2 2 2 2 2 2 2 2 2 2 2 2 2 2 15" xfId="24987" xr:uid="{00000000-0005-0000-0000-00009E610000}"/>
    <cellStyle name="Normal 3 2 2 2 2 2 2 2 2 2 2 2 2 2 2 2 2 2 2 2 2 2 2 2 2 2 2 16" xfId="24988" xr:uid="{00000000-0005-0000-0000-00009F610000}"/>
    <cellStyle name="Normal 3 2 2 2 2 2 2 2 2 2 2 2 2 2 2 2 2 2 2 2 2 2 2 2 2 2 2 17" xfId="24989" xr:uid="{00000000-0005-0000-0000-0000A0610000}"/>
    <cellStyle name="Normal 3 2 2 2 2 2 2 2 2 2 2 2 2 2 2 2 2 2 2 2 2 2 2 2 2 2 2 18" xfId="24990" xr:uid="{00000000-0005-0000-0000-0000A1610000}"/>
    <cellStyle name="Normal 3 2 2 2 2 2 2 2 2 2 2 2 2 2 2 2 2 2 2 2 2 2 2 2 2 2 2 19" xfId="24991" xr:uid="{00000000-0005-0000-0000-0000A2610000}"/>
    <cellStyle name="Normal 3 2 2 2 2 2 2 2 2 2 2 2 2 2 2 2 2 2 2 2 2 2 2 2 2 2 2 2" xfId="24992" xr:uid="{00000000-0005-0000-0000-0000A3610000}"/>
    <cellStyle name="Normal 3 2 2 2 2 2 2 2 2 2 2 2 2 2 2 2 2 2 2 2 2 2 2 2 2 2 2 2 10" xfId="24993" xr:uid="{00000000-0005-0000-0000-0000A4610000}"/>
    <cellStyle name="Normal 3 2 2 2 2 2 2 2 2 2 2 2 2 2 2 2 2 2 2 2 2 2 2 2 2 2 2 2 11" xfId="24994" xr:uid="{00000000-0005-0000-0000-0000A5610000}"/>
    <cellStyle name="Normal 3 2 2 2 2 2 2 2 2 2 2 2 2 2 2 2 2 2 2 2 2 2 2 2 2 2 2 2 12" xfId="24995" xr:uid="{00000000-0005-0000-0000-0000A6610000}"/>
    <cellStyle name="Normal 3 2 2 2 2 2 2 2 2 2 2 2 2 2 2 2 2 2 2 2 2 2 2 2 2 2 2 2 13" xfId="24996" xr:uid="{00000000-0005-0000-0000-0000A7610000}"/>
    <cellStyle name="Normal 3 2 2 2 2 2 2 2 2 2 2 2 2 2 2 2 2 2 2 2 2 2 2 2 2 2 2 2 14" xfId="24997" xr:uid="{00000000-0005-0000-0000-0000A8610000}"/>
    <cellStyle name="Normal 3 2 2 2 2 2 2 2 2 2 2 2 2 2 2 2 2 2 2 2 2 2 2 2 2 2 2 2 15" xfId="24998" xr:uid="{00000000-0005-0000-0000-0000A9610000}"/>
    <cellStyle name="Normal 3 2 2 2 2 2 2 2 2 2 2 2 2 2 2 2 2 2 2 2 2 2 2 2 2 2 2 2 16" xfId="24999" xr:uid="{00000000-0005-0000-0000-0000AA610000}"/>
    <cellStyle name="Normal 3 2 2 2 2 2 2 2 2 2 2 2 2 2 2 2 2 2 2 2 2 2 2 2 2 2 2 2 17" xfId="25000" xr:uid="{00000000-0005-0000-0000-0000AB610000}"/>
    <cellStyle name="Normal 3 2 2 2 2 2 2 2 2 2 2 2 2 2 2 2 2 2 2 2 2 2 2 2 2 2 2 2 18" xfId="25001" xr:uid="{00000000-0005-0000-0000-0000AC610000}"/>
    <cellStyle name="Normal 3 2 2 2 2 2 2 2 2 2 2 2 2 2 2 2 2 2 2 2 2 2 2 2 2 2 2 2 19" xfId="25002" xr:uid="{00000000-0005-0000-0000-0000AD610000}"/>
    <cellStyle name="Normal 3 2 2 2 2 2 2 2 2 2 2 2 2 2 2 2 2 2 2 2 2 2 2 2 2 2 2 2 2" xfId="25003" xr:uid="{00000000-0005-0000-0000-0000AE610000}"/>
    <cellStyle name="Normal 3 2 2 2 2 2 2 2 2 2 2 2 2 2 2 2 2 2 2 2 2 2 2 2 2 2 2 2 2 10" xfId="25004" xr:uid="{00000000-0005-0000-0000-0000AF610000}"/>
    <cellStyle name="Normal 3 2 2 2 2 2 2 2 2 2 2 2 2 2 2 2 2 2 2 2 2 2 2 2 2 2 2 2 2 11" xfId="25005" xr:uid="{00000000-0005-0000-0000-0000B0610000}"/>
    <cellStyle name="Normal 3 2 2 2 2 2 2 2 2 2 2 2 2 2 2 2 2 2 2 2 2 2 2 2 2 2 2 2 2 12" xfId="25006" xr:uid="{00000000-0005-0000-0000-0000B1610000}"/>
    <cellStyle name="Normal 3 2 2 2 2 2 2 2 2 2 2 2 2 2 2 2 2 2 2 2 2 2 2 2 2 2 2 2 2 13" xfId="25007" xr:uid="{00000000-0005-0000-0000-0000B2610000}"/>
    <cellStyle name="Normal 3 2 2 2 2 2 2 2 2 2 2 2 2 2 2 2 2 2 2 2 2 2 2 2 2 2 2 2 2 14" xfId="25008" xr:uid="{00000000-0005-0000-0000-0000B3610000}"/>
    <cellStyle name="Normal 3 2 2 2 2 2 2 2 2 2 2 2 2 2 2 2 2 2 2 2 2 2 2 2 2 2 2 2 2 15" xfId="25009" xr:uid="{00000000-0005-0000-0000-0000B4610000}"/>
    <cellStyle name="Normal 3 2 2 2 2 2 2 2 2 2 2 2 2 2 2 2 2 2 2 2 2 2 2 2 2 2 2 2 2 16" xfId="25010" xr:uid="{00000000-0005-0000-0000-0000B5610000}"/>
    <cellStyle name="Normal 3 2 2 2 2 2 2 2 2 2 2 2 2 2 2 2 2 2 2 2 2 2 2 2 2 2 2 2 2 17" xfId="25011" xr:uid="{00000000-0005-0000-0000-0000B6610000}"/>
    <cellStyle name="Normal 3 2 2 2 2 2 2 2 2 2 2 2 2 2 2 2 2 2 2 2 2 2 2 2 2 2 2 2 2 18" xfId="25012" xr:uid="{00000000-0005-0000-0000-0000B7610000}"/>
    <cellStyle name="Normal 3 2 2 2 2 2 2 2 2 2 2 2 2 2 2 2 2 2 2 2 2 2 2 2 2 2 2 2 2 19" xfId="25013" xr:uid="{00000000-0005-0000-0000-0000B8610000}"/>
    <cellStyle name="Normal 3 2 2 2 2 2 2 2 2 2 2 2 2 2 2 2 2 2 2 2 2 2 2 2 2 2 2 2 2 2" xfId="25014" xr:uid="{00000000-0005-0000-0000-0000B9610000}"/>
    <cellStyle name="Normal 3 2 2 2 2 2 2 2 2 2 2 2 2 2 2 2 2 2 2 2 2 2 2 2 2 2 2 2 2 2 10" xfId="25015" xr:uid="{00000000-0005-0000-0000-0000BA610000}"/>
    <cellStyle name="Normal 3 2 2 2 2 2 2 2 2 2 2 2 2 2 2 2 2 2 2 2 2 2 2 2 2 2 2 2 2 2 11" xfId="25016" xr:uid="{00000000-0005-0000-0000-0000BB610000}"/>
    <cellStyle name="Normal 3 2 2 2 2 2 2 2 2 2 2 2 2 2 2 2 2 2 2 2 2 2 2 2 2 2 2 2 2 2 12" xfId="25017" xr:uid="{00000000-0005-0000-0000-0000BC610000}"/>
    <cellStyle name="Normal 3 2 2 2 2 2 2 2 2 2 2 2 2 2 2 2 2 2 2 2 2 2 2 2 2 2 2 2 2 2 13" xfId="25018" xr:uid="{00000000-0005-0000-0000-0000BD610000}"/>
    <cellStyle name="Normal 3 2 2 2 2 2 2 2 2 2 2 2 2 2 2 2 2 2 2 2 2 2 2 2 2 2 2 2 2 2 14" xfId="25019" xr:uid="{00000000-0005-0000-0000-0000BE610000}"/>
    <cellStyle name="Normal 3 2 2 2 2 2 2 2 2 2 2 2 2 2 2 2 2 2 2 2 2 2 2 2 2 2 2 2 2 2 15" xfId="25020" xr:uid="{00000000-0005-0000-0000-0000BF610000}"/>
    <cellStyle name="Normal 3 2 2 2 2 2 2 2 2 2 2 2 2 2 2 2 2 2 2 2 2 2 2 2 2 2 2 2 2 2 16" xfId="25021" xr:uid="{00000000-0005-0000-0000-0000C0610000}"/>
    <cellStyle name="Normal 3 2 2 2 2 2 2 2 2 2 2 2 2 2 2 2 2 2 2 2 2 2 2 2 2 2 2 2 2 2 17" xfId="25022" xr:uid="{00000000-0005-0000-0000-0000C1610000}"/>
    <cellStyle name="Normal 3 2 2 2 2 2 2 2 2 2 2 2 2 2 2 2 2 2 2 2 2 2 2 2 2 2 2 2 2 2 18" xfId="25023" xr:uid="{00000000-0005-0000-0000-0000C2610000}"/>
    <cellStyle name="Normal 3 2 2 2 2 2 2 2 2 2 2 2 2 2 2 2 2 2 2 2 2 2 2 2 2 2 2 2 2 2 19" xfId="25024" xr:uid="{00000000-0005-0000-0000-0000C3610000}"/>
    <cellStyle name="Normal 3 2 2 2 2 2 2 2 2 2 2 2 2 2 2 2 2 2 2 2 2 2 2 2 2 2 2 2 2 2 2" xfId="25025" xr:uid="{00000000-0005-0000-0000-0000C4610000}"/>
    <cellStyle name="Normal 3 2 2 2 2 2 2 2 2 2 2 2 2 2 2 2 2 2 2 2 2 2 2 2 2 2 2 2 2 2 2 2" xfId="25026" xr:uid="{00000000-0005-0000-0000-0000C5610000}"/>
    <cellStyle name="Normal 3 2 2 2 2 2 2 2 2 2 2 2 2 2 2 2 2 2 2 2 2 2 2 2 2 2 2 2 2 2 2 2 2" xfId="25027" xr:uid="{00000000-0005-0000-0000-0000C6610000}"/>
    <cellStyle name="Normal 3 2 2 2 2 2 2 2 2 2 2 2 2 2 2 2 2 2 2 2 2 2 2 2 2 2 2 2 2 2 2 2 2 2" xfId="25028" xr:uid="{00000000-0005-0000-0000-0000C7610000}"/>
    <cellStyle name="Normal 3 2 2 2 2 2 2 2 2 2 2 2 2 2 2 2 2 2 2 2 2 2 2 2 2 2 2 2 2 2 2 2 2 2 2" xfId="25029" xr:uid="{00000000-0005-0000-0000-0000C8610000}"/>
    <cellStyle name="Normal 3 2 2 2 2 2 2 2 2 2 2 2 2 2 2 2 2 2 2 2 2 2 2 2 2 2 2 2 2 2 2 2 2 2 2 2" xfId="25030" xr:uid="{00000000-0005-0000-0000-0000C9610000}"/>
    <cellStyle name="Normal 3 2 2 2 2 2 2 2 2 2 2 2 2 2 2 2 2 2 2 2 2 2 2 2 2 2 2 2 2 2 2 2 2 2 3" xfId="25031" xr:uid="{00000000-0005-0000-0000-0000CA610000}"/>
    <cellStyle name="Normal 3 2 2 2 2 2 2 2 2 2 2 2 2 2 2 2 2 2 2 2 2 2 2 2 2 2 2 2 2 2 2 2 2 2 4" xfId="25032" xr:uid="{00000000-0005-0000-0000-0000CB610000}"/>
    <cellStyle name="Normal 3 2 2 2 2 2 2 2 2 2 2 2 2 2 2 2 2 2 2 2 2 2 2 2 2 2 2 2 2 2 2 2 2 3" xfId="25033" xr:uid="{00000000-0005-0000-0000-0000CC610000}"/>
    <cellStyle name="Normal 3 2 2 2 2 2 2 2 2 2 2 2 2 2 2 2 2 2 2 2 2 2 2 2 2 2 2 2 2 2 2 2 2 4" xfId="25034" xr:uid="{00000000-0005-0000-0000-0000CD610000}"/>
    <cellStyle name="Normal 3 2 2 2 2 2 2 2 2 2 2 2 2 2 2 2 2 2 2 2 2 2 2 2 2 2 2 2 2 2 2 2 2 5" xfId="25035" xr:uid="{00000000-0005-0000-0000-0000CE610000}"/>
    <cellStyle name="Normal 3 2 2 2 2 2 2 2 2 2 2 2 2 2 2 2 2 2 2 2 2 2 2 2 2 2 2 2 2 2 2 2 3" xfId="25036" xr:uid="{00000000-0005-0000-0000-0000CF610000}"/>
    <cellStyle name="Normal 3 2 2 2 2 2 2 2 2 2 2 2 2 2 2 2 2 2 2 2 2 2 2 2 2 2 2 2 2 2 2 2 4" xfId="25037" xr:uid="{00000000-0005-0000-0000-0000D0610000}"/>
    <cellStyle name="Normal 3 2 2 2 2 2 2 2 2 2 2 2 2 2 2 2 2 2 2 2 2 2 2 2 2 2 2 2 2 2 2 2 5" xfId="25038" xr:uid="{00000000-0005-0000-0000-0000D1610000}"/>
    <cellStyle name="Normal 3 2 2 2 2 2 2 2 2 2 2 2 2 2 2 2 2 2 2 2 2 2 2 2 2 2 2 2 2 2 2 2 6" xfId="25039" xr:uid="{00000000-0005-0000-0000-0000D2610000}"/>
    <cellStyle name="Normal 3 2 2 2 2 2 2 2 2 2 2 2 2 2 2 2 2 2 2 2 2 2 2 2 2 2 2 2 2 2 2 2 6 2" xfId="25040" xr:uid="{00000000-0005-0000-0000-0000D3610000}"/>
    <cellStyle name="Normal 3 2 2 2 2 2 2 2 2 2 2 2 2 2 2 2 2 2 2 2 2 2 2 2 2 2 2 2 2 2 2 2 6 3" xfId="25041" xr:uid="{00000000-0005-0000-0000-0000D4610000}"/>
    <cellStyle name="Normal 3 2 2 2 2 2 2 2 2 2 2 2 2 2 2 2 2 2 2 2 2 2 2 2 2 2 2 2 2 2 2 2 6 4" xfId="25042" xr:uid="{00000000-0005-0000-0000-0000D5610000}"/>
    <cellStyle name="Normal 3 2 2 2 2 2 2 2 2 2 2 2 2 2 2 2 2 2 2 2 2 2 2 2 2 2 2 2 2 2 2 2 7" xfId="25043" xr:uid="{00000000-0005-0000-0000-0000D6610000}"/>
    <cellStyle name="Normal 3 2 2 2 2 2 2 2 2 2 2 2 2 2 2 2 2 2 2 2 2 2 2 2 2 2 2 2 2 2 2 2 8" xfId="25044" xr:uid="{00000000-0005-0000-0000-0000D7610000}"/>
    <cellStyle name="Normal 3 2 2 2 2 2 2 2 2 2 2 2 2 2 2 2 2 2 2 2 2 2 2 2 2 2 2 2 2 2 2 3" xfId="25045" xr:uid="{00000000-0005-0000-0000-0000D8610000}"/>
    <cellStyle name="Normal 3 2 2 2 2 2 2 2 2 2 2 2 2 2 2 2 2 2 2 2 2 2 2 2 2 2 2 2 2 2 2 4" xfId="25046" xr:uid="{00000000-0005-0000-0000-0000D9610000}"/>
    <cellStyle name="Normal 3 2 2 2 2 2 2 2 2 2 2 2 2 2 2 2 2 2 2 2 2 2 2 2 2 2 2 2 2 2 2 5" xfId="25047" xr:uid="{00000000-0005-0000-0000-0000DA610000}"/>
    <cellStyle name="Normal 3 2 2 2 2 2 2 2 2 2 2 2 2 2 2 2 2 2 2 2 2 2 2 2 2 2 2 2 2 2 2 6" xfId="25048" xr:uid="{00000000-0005-0000-0000-0000DB610000}"/>
    <cellStyle name="Normal 3 2 2 2 2 2 2 2 2 2 2 2 2 2 2 2 2 2 2 2 2 2 2 2 2 2 2 2 2 2 2 6 2" xfId="25049" xr:uid="{00000000-0005-0000-0000-0000DC610000}"/>
    <cellStyle name="Normal 3 2 2 2 2 2 2 2 2 2 2 2 2 2 2 2 2 2 2 2 2 2 2 2 2 2 2 2 2 2 2 6 3" xfId="25050" xr:uid="{00000000-0005-0000-0000-0000DD610000}"/>
    <cellStyle name="Normal 3 2 2 2 2 2 2 2 2 2 2 2 2 2 2 2 2 2 2 2 2 2 2 2 2 2 2 2 2 2 2 6 4" xfId="25051" xr:uid="{00000000-0005-0000-0000-0000DE610000}"/>
    <cellStyle name="Normal 3 2 2 2 2 2 2 2 2 2 2 2 2 2 2 2 2 2 2 2 2 2 2 2 2 2 2 2 2 2 2 7" xfId="25052" xr:uid="{00000000-0005-0000-0000-0000DF610000}"/>
    <cellStyle name="Normal 3 2 2 2 2 2 2 2 2 2 2 2 2 2 2 2 2 2 2 2 2 2 2 2 2 2 2 2 2 2 2 8" xfId="25053" xr:uid="{00000000-0005-0000-0000-0000E0610000}"/>
    <cellStyle name="Normal 3 2 2 2 2 2 2 2 2 2 2 2 2 2 2 2 2 2 2 2 2 2 2 2 2 2 2 2 2 2 20" xfId="25054" xr:uid="{00000000-0005-0000-0000-0000E1610000}"/>
    <cellStyle name="Normal 3 2 2 2 2 2 2 2 2 2 2 2 2 2 2 2 2 2 2 2 2 2 2 2 2 2 2 2 2 2 21" xfId="25055" xr:uid="{00000000-0005-0000-0000-0000E2610000}"/>
    <cellStyle name="Normal 3 2 2 2 2 2 2 2 2 2 2 2 2 2 2 2 2 2 2 2 2 2 2 2 2 2 2 2 2 2 22" xfId="25056" xr:uid="{00000000-0005-0000-0000-0000E3610000}"/>
    <cellStyle name="Normal 3 2 2 2 2 2 2 2 2 2 2 2 2 2 2 2 2 2 2 2 2 2 2 2 2 2 2 2 2 2 23" xfId="25057" xr:uid="{00000000-0005-0000-0000-0000E4610000}"/>
    <cellStyle name="Normal 3 2 2 2 2 2 2 2 2 2 2 2 2 2 2 2 2 2 2 2 2 2 2 2 2 2 2 2 2 2 24" xfId="25058" xr:uid="{00000000-0005-0000-0000-0000E5610000}"/>
    <cellStyle name="Normal 3 2 2 2 2 2 2 2 2 2 2 2 2 2 2 2 2 2 2 2 2 2 2 2 2 2 2 2 2 2 25" xfId="25059" xr:uid="{00000000-0005-0000-0000-0000E6610000}"/>
    <cellStyle name="Normal 3 2 2 2 2 2 2 2 2 2 2 2 2 2 2 2 2 2 2 2 2 2 2 2 2 2 2 2 2 2 25 2" xfId="25060" xr:uid="{00000000-0005-0000-0000-0000E7610000}"/>
    <cellStyle name="Normal 3 2 2 2 2 2 2 2 2 2 2 2 2 2 2 2 2 2 2 2 2 2 2 2 2 2 2 2 2 2 25 3" xfId="25061" xr:uid="{00000000-0005-0000-0000-0000E8610000}"/>
    <cellStyle name="Normal 3 2 2 2 2 2 2 2 2 2 2 2 2 2 2 2 2 2 2 2 2 2 2 2 2 2 2 2 2 2 25 4" xfId="25062" xr:uid="{00000000-0005-0000-0000-0000E9610000}"/>
    <cellStyle name="Normal 3 2 2 2 2 2 2 2 2 2 2 2 2 2 2 2 2 2 2 2 2 2 2 2 2 2 2 2 2 2 26" xfId="25063" xr:uid="{00000000-0005-0000-0000-0000EA610000}"/>
    <cellStyle name="Normal 3 2 2 2 2 2 2 2 2 2 2 2 2 2 2 2 2 2 2 2 2 2 2 2 2 2 2 2 2 2 27" xfId="25064" xr:uid="{00000000-0005-0000-0000-0000EB610000}"/>
    <cellStyle name="Normal 3 2 2 2 2 2 2 2 2 2 2 2 2 2 2 2 2 2 2 2 2 2 2 2 2 2 2 2 2 2 3" xfId="25065" xr:uid="{00000000-0005-0000-0000-0000EC610000}"/>
    <cellStyle name="Normal 3 2 2 2 2 2 2 2 2 2 2 2 2 2 2 2 2 2 2 2 2 2 2 2 2 2 2 2 2 2 4" xfId="25066" xr:uid="{00000000-0005-0000-0000-0000ED610000}"/>
    <cellStyle name="Normal 3 2 2 2 2 2 2 2 2 2 2 2 2 2 2 2 2 2 2 2 2 2 2 2 2 2 2 2 2 2 5" xfId="25067" xr:uid="{00000000-0005-0000-0000-0000EE610000}"/>
    <cellStyle name="Normal 3 2 2 2 2 2 2 2 2 2 2 2 2 2 2 2 2 2 2 2 2 2 2 2 2 2 2 2 2 2 6" xfId="25068" xr:uid="{00000000-0005-0000-0000-0000EF610000}"/>
    <cellStyle name="Normal 3 2 2 2 2 2 2 2 2 2 2 2 2 2 2 2 2 2 2 2 2 2 2 2 2 2 2 2 2 2 7" xfId="25069" xr:uid="{00000000-0005-0000-0000-0000F0610000}"/>
    <cellStyle name="Normal 3 2 2 2 2 2 2 2 2 2 2 2 2 2 2 2 2 2 2 2 2 2 2 2 2 2 2 2 2 2 8" xfId="25070" xr:uid="{00000000-0005-0000-0000-0000F1610000}"/>
    <cellStyle name="Normal 3 2 2 2 2 2 2 2 2 2 2 2 2 2 2 2 2 2 2 2 2 2 2 2 2 2 2 2 2 2 9" xfId="25071" xr:uid="{00000000-0005-0000-0000-0000F2610000}"/>
    <cellStyle name="Normal 3 2 2 2 2 2 2 2 2 2 2 2 2 2 2 2 2 2 2 2 2 2 2 2 2 2 2 2 2 20" xfId="25072" xr:uid="{00000000-0005-0000-0000-0000F3610000}"/>
    <cellStyle name="Normal 3 2 2 2 2 2 2 2 2 2 2 2 2 2 2 2 2 2 2 2 2 2 2 2 2 2 2 2 2 21" xfId="25073" xr:uid="{00000000-0005-0000-0000-0000F4610000}"/>
    <cellStyle name="Normal 3 2 2 2 2 2 2 2 2 2 2 2 2 2 2 2 2 2 2 2 2 2 2 2 2 2 2 2 2 22" xfId="25074" xr:uid="{00000000-0005-0000-0000-0000F5610000}"/>
    <cellStyle name="Normal 3 2 2 2 2 2 2 2 2 2 2 2 2 2 2 2 2 2 2 2 2 2 2 2 2 2 2 2 2 23" xfId="25075" xr:uid="{00000000-0005-0000-0000-0000F6610000}"/>
    <cellStyle name="Normal 3 2 2 2 2 2 2 2 2 2 2 2 2 2 2 2 2 2 2 2 2 2 2 2 2 2 2 2 2 24" xfId="25076" xr:uid="{00000000-0005-0000-0000-0000F7610000}"/>
    <cellStyle name="Normal 3 2 2 2 2 2 2 2 2 2 2 2 2 2 2 2 2 2 2 2 2 2 2 2 2 2 2 2 2 25" xfId="25077" xr:uid="{00000000-0005-0000-0000-0000F8610000}"/>
    <cellStyle name="Normal 3 2 2 2 2 2 2 2 2 2 2 2 2 2 2 2 2 2 2 2 2 2 2 2 2 2 2 2 2 25 2" xfId="25078" xr:uid="{00000000-0005-0000-0000-0000F9610000}"/>
    <cellStyle name="Normal 3 2 2 2 2 2 2 2 2 2 2 2 2 2 2 2 2 2 2 2 2 2 2 2 2 2 2 2 2 25 3" xfId="25079" xr:uid="{00000000-0005-0000-0000-0000FA610000}"/>
    <cellStyle name="Normal 3 2 2 2 2 2 2 2 2 2 2 2 2 2 2 2 2 2 2 2 2 2 2 2 2 2 2 2 2 25 4" xfId="25080" xr:uid="{00000000-0005-0000-0000-0000FB610000}"/>
    <cellStyle name="Normal 3 2 2 2 2 2 2 2 2 2 2 2 2 2 2 2 2 2 2 2 2 2 2 2 2 2 2 2 2 26" xfId="25081" xr:uid="{00000000-0005-0000-0000-0000FC610000}"/>
    <cellStyle name="Normal 3 2 2 2 2 2 2 2 2 2 2 2 2 2 2 2 2 2 2 2 2 2 2 2 2 2 2 2 2 27" xfId="25082" xr:uid="{00000000-0005-0000-0000-0000FD610000}"/>
    <cellStyle name="Normal 3 2 2 2 2 2 2 2 2 2 2 2 2 2 2 2 2 2 2 2 2 2 2 2 2 2 2 2 2 3" xfId="25083" xr:uid="{00000000-0005-0000-0000-0000FE610000}"/>
    <cellStyle name="Normal 3 2 2 2 2 2 2 2 2 2 2 2 2 2 2 2 2 2 2 2 2 2 2 2 2 2 2 2 2 4" xfId="25084" xr:uid="{00000000-0005-0000-0000-0000FF610000}"/>
    <cellStyle name="Normal 3 2 2 2 2 2 2 2 2 2 2 2 2 2 2 2 2 2 2 2 2 2 2 2 2 2 2 2 2 5" xfId="25085" xr:uid="{00000000-0005-0000-0000-000000620000}"/>
    <cellStyle name="Normal 3 2 2 2 2 2 2 2 2 2 2 2 2 2 2 2 2 2 2 2 2 2 2 2 2 2 2 2 2 6" xfId="25086" xr:uid="{00000000-0005-0000-0000-000001620000}"/>
    <cellStyle name="Normal 3 2 2 2 2 2 2 2 2 2 2 2 2 2 2 2 2 2 2 2 2 2 2 2 2 2 2 2 2 7" xfId="25087" xr:uid="{00000000-0005-0000-0000-000002620000}"/>
    <cellStyle name="Normal 3 2 2 2 2 2 2 2 2 2 2 2 2 2 2 2 2 2 2 2 2 2 2 2 2 2 2 2 2 8" xfId="25088" xr:uid="{00000000-0005-0000-0000-000003620000}"/>
    <cellStyle name="Normal 3 2 2 2 2 2 2 2 2 2 2 2 2 2 2 2 2 2 2 2 2 2 2 2 2 2 2 2 2 9" xfId="25089" xr:uid="{00000000-0005-0000-0000-000004620000}"/>
    <cellStyle name="Normal 3 2 2 2 2 2 2 2 2 2 2 2 2 2 2 2 2 2 2 2 2 2 2 2 2 2 2 2 20" xfId="25090" xr:uid="{00000000-0005-0000-0000-000005620000}"/>
    <cellStyle name="Normal 3 2 2 2 2 2 2 2 2 2 2 2 2 2 2 2 2 2 2 2 2 2 2 2 2 2 2 2 21" xfId="25091" xr:uid="{00000000-0005-0000-0000-000006620000}"/>
    <cellStyle name="Normal 3 2 2 2 2 2 2 2 2 2 2 2 2 2 2 2 2 2 2 2 2 2 2 2 2 2 2 2 22" xfId="25092" xr:uid="{00000000-0005-0000-0000-000007620000}"/>
    <cellStyle name="Normal 3 2 2 2 2 2 2 2 2 2 2 2 2 2 2 2 2 2 2 2 2 2 2 2 2 2 2 2 23" xfId="25093" xr:uid="{00000000-0005-0000-0000-000008620000}"/>
    <cellStyle name="Normal 3 2 2 2 2 2 2 2 2 2 2 2 2 2 2 2 2 2 2 2 2 2 2 2 2 2 2 2 24" xfId="25094" xr:uid="{00000000-0005-0000-0000-000009620000}"/>
    <cellStyle name="Normal 3 2 2 2 2 2 2 2 2 2 2 2 2 2 2 2 2 2 2 2 2 2 2 2 2 2 2 2 25" xfId="25095" xr:uid="{00000000-0005-0000-0000-00000A620000}"/>
    <cellStyle name="Normal 3 2 2 2 2 2 2 2 2 2 2 2 2 2 2 2 2 2 2 2 2 2 2 2 2 2 2 2 26" xfId="25096" xr:uid="{00000000-0005-0000-0000-00000B620000}"/>
    <cellStyle name="Normal 3 2 2 2 2 2 2 2 2 2 2 2 2 2 2 2 2 2 2 2 2 2 2 2 2 2 2 2 26 2" xfId="25097" xr:uid="{00000000-0005-0000-0000-00000C620000}"/>
    <cellStyle name="Normal 3 2 2 2 2 2 2 2 2 2 2 2 2 2 2 2 2 2 2 2 2 2 2 2 2 2 2 2 26 3" xfId="25098" xr:uid="{00000000-0005-0000-0000-00000D620000}"/>
    <cellStyle name="Normal 3 2 2 2 2 2 2 2 2 2 2 2 2 2 2 2 2 2 2 2 2 2 2 2 2 2 2 2 26 4" xfId="25099" xr:uid="{00000000-0005-0000-0000-00000E620000}"/>
    <cellStyle name="Normal 3 2 2 2 2 2 2 2 2 2 2 2 2 2 2 2 2 2 2 2 2 2 2 2 2 2 2 2 27" xfId="25100" xr:uid="{00000000-0005-0000-0000-00000F620000}"/>
    <cellStyle name="Normal 3 2 2 2 2 2 2 2 2 2 2 2 2 2 2 2 2 2 2 2 2 2 2 2 2 2 2 2 28" xfId="25101" xr:uid="{00000000-0005-0000-0000-000010620000}"/>
    <cellStyle name="Normal 3 2 2 2 2 2 2 2 2 2 2 2 2 2 2 2 2 2 2 2 2 2 2 2 2 2 2 2 3" xfId="25102" xr:uid="{00000000-0005-0000-0000-000011620000}"/>
    <cellStyle name="Normal 3 2 2 2 2 2 2 2 2 2 2 2 2 2 2 2 2 2 2 2 2 2 2 2 2 2 2 2 4" xfId="25103" xr:uid="{00000000-0005-0000-0000-000012620000}"/>
    <cellStyle name="Normal 3 2 2 2 2 2 2 2 2 2 2 2 2 2 2 2 2 2 2 2 2 2 2 2 2 2 2 2 5" xfId="25104" xr:uid="{00000000-0005-0000-0000-000013620000}"/>
    <cellStyle name="Normal 3 2 2 2 2 2 2 2 2 2 2 2 2 2 2 2 2 2 2 2 2 2 2 2 2 2 2 2 6" xfId="25105" xr:uid="{00000000-0005-0000-0000-000014620000}"/>
    <cellStyle name="Normal 3 2 2 2 2 2 2 2 2 2 2 2 2 2 2 2 2 2 2 2 2 2 2 2 2 2 2 2 7" xfId="25106" xr:uid="{00000000-0005-0000-0000-000015620000}"/>
    <cellStyle name="Normal 3 2 2 2 2 2 2 2 2 2 2 2 2 2 2 2 2 2 2 2 2 2 2 2 2 2 2 2 8" xfId="25107" xr:uid="{00000000-0005-0000-0000-000016620000}"/>
    <cellStyle name="Normal 3 2 2 2 2 2 2 2 2 2 2 2 2 2 2 2 2 2 2 2 2 2 2 2 2 2 2 2 9" xfId="25108" xr:uid="{00000000-0005-0000-0000-000017620000}"/>
    <cellStyle name="Normal 3 2 2 2 2 2 2 2 2 2 2 2 2 2 2 2 2 2 2 2 2 2 2 2 2 2 2 20" xfId="25109" xr:uid="{00000000-0005-0000-0000-000018620000}"/>
    <cellStyle name="Normal 3 2 2 2 2 2 2 2 2 2 2 2 2 2 2 2 2 2 2 2 2 2 2 2 2 2 2 21" xfId="25110" xr:uid="{00000000-0005-0000-0000-000019620000}"/>
    <cellStyle name="Normal 3 2 2 2 2 2 2 2 2 2 2 2 2 2 2 2 2 2 2 2 2 2 2 2 2 2 2 22" xfId="25111" xr:uid="{00000000-0005-0000-0000-00001A620000}"/>
    <cellStyle name="Normal 3 2 2 2 2 2 2 2 2 2 2 2 2 2 2 2 2 2 2 2 2 2 2 2 2 2 2 23" xfId="25112" xr:uid="{00000000-0005-0000-0000-00001B620000}"/>
    <cellStyle name="Normal 3 2 2 2 2 2 2 2 2 2 2 2 2 2 2 2 2 2 2 2 2 2 2 2 2 2 2 24" xfId="25113" xr:uid="{00000000-0005-0000-0000-00001C620000}"/>
    <cellStyle name="Normal 3 2 2 2 2 2 2 2 2 2 2 2 2 2 2 2 2 2 2 2 2 2 2 2 2 2 2 25" xfId="25114" xr:uid="{00000000-0005-0000-0000-00001D620000}"/>
    <cellStyle name="Normal 3 2 2 2 2 2 2 2 2 2 2 2 2 2 2 2 2 2 2 2 2 2 2 2 2 2 2 26" xfId="25115" xr:uid="{00000000-0005-0000-0000-00001E620000}"/>
    <cellStyle name="Normal 3 2 2 2 2 2 2 2 2 2 2 2 2 2 2 2 2 2 2 2 2 2 2 2 2 2 2 26 2" xfId="25116" xr:uid="{00000000-0005-0000-0000-00001F620000}"/>
    <cellStyle name="Normal 3 2 2 2 2 2 2 2 2 2 2 2 2 2 2 2 2 2 2 2 2 2 2 2 2 2 2 26 3" xfId="25117" xr:uid="{00000000-0005-0000-0000-000020620000}"/>
    <cellStyle name="Normal 3 2 2 2 2 2 2 2 2 2 2 2 2 2 2 2 2 2 2 2 2 2 2 2 2 2 2 26 4" xfId="25118" xr:uid="{00000000-0005-0000-0000-000021620000}"/>
    <cellStyle name="Normal 3 2 2 2 2 2 2 2 2 2 2 2 2 2 2 2 2 2 2 2 2 2 2 2 2 2 2 27" xfId="25119" xr:uid="{00000000-0005-0000-0000-000022620000}"/>
    <cellStyle name="Normal 3 2 2 2 2 2 2 2 2 2 2 2 2 2 2 2 2 2 2 2 2 2 2 2 2 2 2 28" xfId="25120" xr:uid="{00000000-0005-0000-0000-000023620000}"/>
    <cellStyle name="Normal 3 2 2 2 2 2 2 2 2 2 2 2 2 2 2 2 2 2 2 2 2 2 2 2 2 2 2 3" xfId="25121" xr:uid="{00000000-0005-0000-0000-000024620000}"/>
    <cellStyle name="Normal 3 2 2 2 2 2 2 2 2 2 2 2 2 2 2 2 2 2 2 2 2 2 2 2 2 2 2 4" xfId="25122" xr:uid="{00000000-0005-0000-0000-000025620000}"/>
    <cellStyle name="Normal 3 2 2 2 2 2 2 2 2 2 2 2 2 2 2 2 2 2 2 2 2 2 2 2 2 2 2 5" xfId="25123" xr:uid="{00000000-0005-0000-0000-000026620000}"/>
    <cellStyle name="Normal 3 2 2 2 2 2 2 2 2 2 2 2 2 2 2 2 2 2 2 2 2 2 2 2 2 2 2 6" xfId="25124" xr:uid="{00000000-0005-0000-0000-000027620000}"/>
    <cellStyle name="Normal 3 2 2 2 2 2 2 2 2 2 2 2 2 2 2 2 2 2 2 2 2 2 2 2 2 2 2 7" xfId="25125" xr:uid="{00000000-0005-0000-0000-000028620000}"/>
    <cellStyle name="Normal 3 2 2 2 2 2 2 2 2 2 2 2 2 2 2 2 2 2 2 2 2 2 2 2 2 2 2 8" xfId="25126" xr:uid="{00000000-0005-0000-0000-000029620000}"/>
    <cellStyle name="Normal 3 2 2 2 2 2 2 2 2 2 2 2 2 2 2 2 2 2 2 2 2 2 2 2 2 2 2 9" xfId="25127" xr:uid="{00000000-0005-0000-0000-00002A620000}"/>
    <cellStyle name="Normal 3 2 2 2 2 2 2 2 2 2 2 2 2 2 2 2 2 2 2 2 2 2 2 2 2 2 20" xfId="25128" xr:uid="{00000000-0005-0000-0000-00002B620000}"/>
    <cellStyle name="Normal 3 2 2 2 2 2 2 2 2 2 2 2 2 2 2 2 2 2 2 2 2 2 2 2 2 2 21" xfId="25129" xr:uid="{00000000-0005-0000-0000-00002C620000}"/>
    <cellStyle name="Normal 3 2 2 2 2 2 2 2 2 2 2 2 2 2 2 2 2 2 2 2 2 2 2 2 2 2 22" xfId="25130" xr:uid="{00000000-0005-0000-0000-00002D620000}"/>
    <cellStyle name="Normal 3 2 2 2 2 2 2 2 2 2 2 2 2 2 2 2 2 2 2 2 2 2 2 2 2 2 23" xfId="25131" xr:uid="{00000000-0005-0000-0000-00002E620000}"/>
    <cellStyle name="Normal 3 2 2 2 2 2 2 2 2 2 2 2 2 2 2 2 2 2 2 2 2 2 2 2 2 2 24" xfId="25132" xr:uid="{00000000-0005-0000-0000-00002F620000}"/>
    <cellStyle name="Normal 3 2 2 2 2 2 2 2 2 2 2 2 2 2 2 2 2 2 2 2 2 2 2 2 2 2 25" xfId="25133" xr:uid="{00000000-0005-0000-0000-000030620000}"/>
    <cellStyle name="Normal 3 2 2 2 2 2 2 2 2 2 2 2 2 2 2 2 2 2 2 2 2 2 2 2 2 2 26" xfId="25134" xr:uid="{00000000-0005-0000-0000-000031620000}"/>
    <cellStyle name="Normal 3 2 2 2 2 2 2 2 2 2 2 2 2 2 2 2 2 2 2 2 2 2 2 2 2 2 27" xfId="25135" xr:uid="{00000000-0005-0000-0000-000032620000}"/>
    <cellStyle name="Normal 3 2 2 2 2 2 2 2 2 2 2 2 2 2 2 2 2 2 2 2 2 2 2 2 2 2 28" xfId="25136" xr:uid="{00000000-0005-0000-0000-000033620000}"/>
    <cellStyle name="Normal 3 2 2 2 2 2 2 2 2 2 2 2 2 2 2 2 2 2 2 2 2 2 2 2 2 2 28 2" xfId="25137" xr:uid="{00000000-0005-0000-0000-000034620000}"/>
    <cellStyle name="Normal 3 2 2 2 2 2 2 2 2 2 2 2 2 2 2 2 2 2 2 2 2 2 2 2 2 2 28 3" xfId="25138" xr:uid="{00000000-0005-0000-0000-000035620000}"/>
    <cellStyle name="Normal 3 2 2 2 2 2 2 2 2 2 2 2 2 2 2 2 2 2 2 2 2 2 2 2 2 2 28 4" xfId="25139" xr:uid="{00000000-0005-0000-0000-000036620000}"/>
    <cellStyle name="Normal 3 2 2 2 2 2 2 2 2 2 2 2 2 2 2 2 2 2 2 2 2 2 2 2 2 2 29" xfId="25140" xr:uid="{00000000-0005-0000-0000-000037620000}"/>
    <cellStyle name="Normal 3 2 2 2 2 2 2 2 2 2 2 2 2 2 2 2 2 2 2 2 2 2 2 2 2 2 3" xfId="25141" xr:uid="{00000000-0005-0000-0000-000038620000}"/>
    <cellStyle name="Normal 3 2 2 2 2 2 2 2 2 2 2 2 2 2 2 2 2 2 2 2 2 2 2 2 2 2 30" xfId="25142" xr:uid="{00000000-0005-0000-0000-000039620000}"/>
    <cellStyle name="Normal 3 2 2 2 2 2 2 2 2 2 2 2 2 2 2 2 2 2 2 2 2 2 2 2 2 2 4" xfId="25143" xr:uid="{00000000-0005-0000-0000-00003A620000}"/>
    <cellStyle name="Normal 3 2 2 2 2 2 2 2 2 2 2 2 2 2 2 2 2 2 2 2 2 2 2 2 2 2 5" xfId="25144" xr:uid="{00000000-0005-0000-0000-00003B620000}"/>
    <cellStyle name="Normal 3 2 2 2 2 2 2 2 2 2 2 2 2 2 2 2 2 2 2 2 2 2 2 2 2 2 6" xfId="25145" xr:uid="{00000000-0005-0000-0000-00003C620000}"/>
    <cellStyle name="Normal 3 2 2 2 2 2 2 2 2 2 2 2 2 2 2 2 2 2 2 2 2 2 2 2 2 2 7" xfId="25146" xr:uid="{00000000-0005-0000-0000-00003D620000}"/>
    <cellStyle name="Normal 3 2 2 2 2 2 2 2 2 2 2 2 2 2 2 2 2 2 2 2 2 2 2 2 2 2 8" xfId="25147" xr:uid="{00000000-0005-0000-0000-00003E620000}"/>
    <cellStyle name="Normal 3 2 2 2 2 2 2 2 2 2 2 2 2 2 2 2 2 2 2 2 2 2 2 2 2 2 9" xfId="25148" xr:uid="{00000000-0005-0000-0000-00003F620000}"/>
    <cellStyle name="Normal 3 2 2 2 2 2 2 2 2 2 2 2 2 2 2 2 2 2 2 2 2 2 2 2 2 20" xfId="25149" xr:uid="{00000000-0005-0000-0000-000040620000}"/>
    <cellStyle name="Normal 3 2 2 2 2 2 2 2 2 2 2 2 2 2 2 2 2 2 2 2 2 2 2 2 2 21" xfId="25150" xr:uid="{00000000-0005-0000-0000-000041620000}"/>
    <cellStyle name="Normal 3 2 2 2 2 2 2 2 2 2 2 2 2 2 2 2 2 2 2 2 2 2 2 2 2 22" xfId="25151" xr:uid="{00000000-0005-0000-0000-000042620000}"/>
    <cellStyle name="Normal 3 2 2 2 2 2 2 2 2 2 2 2 2 2 2 2 2 2 2 2 2 2 2 2 2 23" xfId="25152" xr:uid="{00000000-0005-0000-0000-000043620000}"/>
    <cellStyle name="Normal 3 2 2 2 2 2 2 2 2 2 2 2 2 2 2 2 2 2 2 2 2 2 2 2 2 24" xfId="25153" xr:uid="{00000000-0005-0000-0000-000044620000}"/>
    <cellStyle name="Normal 3 2 2 2 2 2 2 2 2 2 2 2 2 2 2 2 2 2 2 2 2 2 2 2 2 25" xfId="25154" xr:uid="{00000000-0005-0000-0000-000045620000}"/>
    <cellStyle name="Normal 3 2 2 2 2 2 2 2 2 2 2 2 2 2 2 2 2 2 2 2 2 2 2 2 2 26" xfId="25155" xr:uid="{00000000-0005-0000-0000-000046620000}"/>
    <cellStyle name="Normal 3 2 2 2 2 2 2 2 2 2 2 2 2 2 2 2 2 2 2 2 2 2 2 2 2 27" xfId="25156" xr:uid="{00000000-0005-0000-0000-000047620000}"/>
    <cellStyle name="Normal 3 2 2 2 2 2 2 2 2 2 2 2 2 2 2 2 2 2 2 2 2 2 2 2 2 28" xfId="25157" xr:uid="{00000000-0005-0000-0000-000048620000}"/>
    <cellStyle name="Normal 3 2 2 2 2 2 2 2 2 2 2 2 2 2 2 2 2 2 2 2 2 2 2 2 2 28 2" xfId="25158" xr:uid="{00000000-0005-0000-0000-000049620000}"/>
    <cellStyle name="Normal 3 2 2 2 2 2 2 2 2 2 2 2 2 2 2 2 2 2 2 2 2 2 2 2 2 28 3" xfId="25159" xr:uid="{00000000-0005-0000-0000-00004A620000}"/>
    <cellStyle name="Normal 3 2 2 2 2 2 2 2 2 2 2 2 2 2 2 2 2 2 2 2 2 2 2 2 2 28 4" xfId="25160" xr:uid="{00000000-0005-0000-0000-00004B620000}"/>
    <cellStyle name="Normal 3 2 2 2 2 2 2 2 2 2 2 2 2 2 2 2 2 2 2 2 2 2 2 2 2 29" xfId="25161" xr:uid="{00000000-0005-0000-0000-00004C620000}"/>
    <cellStyle name="Normal 3 2 2 2 2 2 2 2 2 2 2 2 2 2 2 2 2 2 2 2 2 2 2 2 2 3" xfId="25162" xr:uid="{00000000-0005-0000-0000-00004D620000}"/>
    <cellStyle name="Normal 3 2 2 2 2 2 2 2 2 2 2 2 2 2 2 2 2 2 2 2 2 2 2 2 2 30" xfId="25163" xr:uid="{00000000-0005-0000-0000-00004E620000}"/>
    <cellStyle name="Normal 3 2 2 2 2 2 2 2 2 2 2 2 2 2 2 2 2 2 2 2 2 2 2 2 2 4" xfId="25164" xr:uid="{00000000-0005-0000-0000-00004F620000}"/>
    <cellStyle name="Normal 3 2 2 2 2 2 2 2 2 2 2 2 2 2 2 2 2 2 2 2 2 2 2 2 2 5" xfId="25165" xr:uid="{00000000-0005-0000-0000-000050620000}"/>
    <cellStyle name="Normal 3 2 2 2 2 2 2 2 2 2 2 2 2 2 2 2 2 2 2 2 2 2 2 2 2 6" xfId="25166" xr:uid="{00000000-0005-0000-0000-000051620000}"/>
    <cellStyle name="Normal 3 2 2 2 2 2 2 2 2 2 2 2 2 2 2 2 2 2 2 2 2 2 2 2 2 7" xfId="25167" xr:uid="{00000000-0005-0000-0000-000052620000}"/>
    <cellStyle name="Normal 3 2 2 2 2 2 2 2 2 2 2 2 2 2 2 2 2 2 2 2 2 2 2 2 2 8" xfId="25168" xr:uid="{00000000-0005-0000-0000-000053620000}"/>
    <cellStyle name="Normal 3 2 2 2 2 2 2 2 2 2 2 2 2 2 2 2 2 2 2 2 2 2 2 2 2 9" xfId="25169" xr:uid="{00000000-0005-0000-0000-000054620000}"/>
    <cellStyle name="Normal 3 2 2 2 2 2 2 2 2 2 2 2 2 2 2 2 2 2 2 2 2 2 2 2 20" xfId="25170" xr:uid="{00000000-0005-0000-0000-000055620000}"/>
    <cellStyle name="Normal 3 2 2 2 2 2 2 2 2 2 2 2 2 2 2 2 2 2 2 2 2 2 2 2 21" xfId="25171" xr:uid="{00000000-0005-0000-0000-000056620000}"/>
    <cellStyle name="Normal 3 2 2 2 2 2 2 2 2 2 2 2 2 2 2 2 2 2 2 2 2 2 2 2 22" xfId="25172" xr:uid="{00000000-0005-0000-0000-000057620000}"/>
    <cellStyle name="Normal 3 2 2 2 2 2 2 2 2 2 2 2 2 2 2 2 2 2 2 2 2 2 2 2 23" xfId="25173" xr:uid="{00000000-0005-0000-0000-000058620000}"/>
    <cellStyle name="Normal 3 2 2 2 2 2 2 2 2 2 2 2 2 2 2 2 2 2 2 2 2 2 2 2 24" xfId="25174" xr:uid="{00000000-0005-0000-0000-000059620000}"/>
    <cellStyle name="Normal 3 2 2 2 2 2 2 2 2 2 2 2 2 2 2 2 2 2 2 2 2 2 2 2 25" xfId="25175" xr:uid="{00000000-0005-0000-0000-00005A620000}"/>
    <cellStyle name="Normal 3 2 2 2 2 2 2 2 2 2 2 2 2 2 2 2 2 2 2 2 2 2 2 2 26" xfId="25176" xr:uid="{00000000-0005-0000-0000-00005B620000}"/>
    <cellStyle name="Normal 3 2 2 2 2 2 2 2 2 2 2 2 2 2 2 2 2 2 2 2 2 2 2 2 27" xfId="25177" xr:uid="{00000000-0005-0000-0000-00005C620000}"/>
    <cellStyle name="Normal 3 2 2 2 2 2 2 2 2 2 2 2 2 2 2 2 2 2 2 2 2 2 2 2 28" xfId="25178" xr:uid="{00000000-0005-0000-0000-00005D620000}"/>
    <cellStyle name="Normal 3 2 2 2 2 2 2 2 2 2 2 2 2 2 2 2 2 2 2 2 2 2 2 2 29" xfId="25179" xr:uid="{00000000-0005-0000-0000-00005E620000}"/>
    <cellStyle name="Normal 3 2 2 2 2 2 2 2 2 2 2 2 2 2 2 2 2 2 2 2 2 2 2 2 3" xfId="25180" xr:uid="{00000000-0005-0000-0000-00005F620000}"/>
    <cellStyle name="Normal 3 2 2 2 2 2 2 2 2 2 2 2 2 2 2 2 2 2 2 2 2 2 2 2 30" xfId="25181" xr:uid="{00000000-0005-0000-0000-000060620000}"/>
    <cellStyle name="Normal 3 2 2 2 2 2 2 2 2 2 2 2 2 2 2 2 2 2 2 2 2 2 2 2 31" xfId="25182" xr:uid="{00000000-0005-0000-0000-000061620000}"/>
    <cellStyle name="Normal 3 2 2 2 2 2 2 2 2 2 2 2 2 2 2 2 2 2 2 2 2 2 2 2 32" xfId="25183" xr:uid="{00000000-0005-0000-0000-000062620000}"/>
    <cellStyle name="Normal 3 2 2 2 2 2 2 2 2 2 2 2 2 2 2 2 2 2 2 2 2 2 2 2 33" xfId="25184" xr:uid="{00000000-0005-0000-0000-000063620000}"/>
    <cellStyle name="Normal 3 2 2 2 2 2 2 2 2 2 2 2 2 2 2 2 2 2 2 2 2 2 2 2 34" xfId="25185" xr:uid="{00000000-0005-0000-0000-000064620000}"/>
    <cellStyle name="Normal 3 2 2 2 2 2 2 2 2 2 2 2 2 2 2 2 2 2 2 2 2 2 2 2 34 2" xfId="25186" xr:uid="{00000000-0005-0000-0000-000065620000}"/>
    <cellStyle name="Normal 3 2 2 2 2 2 2 2 2 2 2 2 2 2 2 2 2 2 2 2 2 2 2 2 34 3" xfId="25187" xr:uid="{00000000-0005-0000-0000-000066620000}"/>
    <cellStyle name="Normal 3 2 2 2 2 2 2 2 2 2 2 2 2 2 2 2 2 2 2 2 2 2 2 2 34 4" xfId="25188" xr:uid="{00000000-0005-0000-0000-000067620000}"/>
    <cellStyle name="Normal 3 2 2 2 2 2 2 2 2 2 2 2 2 2 2 2 2 2 2 2 2 2 2 2 35" xfId="25189" xr:uid="{00000000-0005-0000-0000-000068620000}"/>
    <cellStyle name="Normal 3 2 2 2 2 2 2 2 2 2 2 2 2 2 2 2 2 2 2 2 2 2 2 2 36" xfId="25190" xr:uid="{00000000-0005-0000-0000-000069620000}"/>
    <cellStyle name="Normal 3 2 2 2 2 2 2 2 2 2 2 2 2 2 2 2 2 2 2 2 2 2 2 2 4" xfId="25191" xr:uid="{00000000-0005-0000-0000-00006A620000}"/>
    <cellStyle name="Normal 3 2 2 2 2 2 2 2 2 2 2 2 2 2 2 2 2 2 2 2 2 2 2 2 5" xfId="25192" xr:uid="{00000000-0005-0000-0000-00006B620000}"/>
    <cellStyle name="Normal 3 2 2 2 2 2 2 2 2 2 2 2 2 2 2 2 2 2 2 2 2 2 2 2 6" xfId="25193" xr:uid="{00000000-0005-0000-0000-00006C620000}"/>
    <cellStyle name="Normal 3 2 2 2 2 2 2 2 2 2 2 2 2 2 2 2 2 2 2 2 2 2 2 2 7" xfId="25194" xr:uid="{00000000-0005-0000-0000-00006D620000}"/>
    <cellStyle name="Normal 3 2 2 2 2 2 2 2 2 2 2 2 2 2 2 2 2 2 2 2 2 2 2 2 8" xfId="25195" xr:uid="{00000000-0005-0000-0000-00006E620000}"/>
    <cellStyle name="Normal 3 2 2 2 2 2 2 2 2 2 2 2 2 2 2 2 2 2 2 2 2 2 2 2 9" xfId="25196" xr:uid="{00000000-0005-0000-0000-00006F620000}"/>
    <cellStyle name="Normal 3 2 2 2 2 2 2 2 2 2 2 2 2 2 2 2 2 2 2 2 2 2 2 20" xfId="25197" xr:uid="{00000000-0005-0000-0000-000070620000}"/>
    <cellStyle name="Normal 3 2 2 2 2 2 2 2 2 2 2 2 2 2 2 2 2 2 2 2 2 2 2 21" xfId="25198" xr:uid="{00000000-0005-0000-0000-000071620000}"/>
    <cellStyle name="Normal 3 2 2 2 2 2 2 2 2 2 2 2 2 2 2 2 2 2 2 2 2 2 2 22" xfId="25199" xr:uid="{00000000-0005-0000-0000-000072620000}"/>
    <cellStyle name="Normal 3 2 2 2 2 2 2 2 2 2 2 2 2 2 2 2 2 2 2 2 2 2 2 23" xfId="25200" xr:uid="{00000000-0005-0000-0000-000073620000}"/>
    <cellStyle name="Normal 3 2 2 2 2 2 2 2 2 2 2 2 2 2 2 2 2 2 2 2 2 2 2 24" xfId="25201" xr:uid="{00000000-0005-0000-0000-000074620000}"/>
    <cellStyle name="Normal 3 2 2 2 2 2 2 2 2 2 2 2 2 2 2 2 2 2 2 2 2 2 2 25" xfId="25202" xr:uid="{00000000-0005-0000-0000-000075620000}"/>
    <cellStyle name="Normal 3 2 2 2 2 2 2 2 2 2 2 2 2 2 2 2 2 2 2 2 2 2 2 26" xfId="25203" xr:uid="{00000000-0005-0000-0000-000076620000}"/>
    <cellStyle name="Normal 3 2 2 2 2 2 2 2 2 2 2 2 2 2 2 2 2 2 2 2 2 2 2 27" xfId="25204" xr:uid="{00000000-0005-0000-0000-000077620000}"/>
    <cellStyle name="Normal 3 2 2 2 2 2 2 2 2 2 2 2 2 2 2 2 2 2 2 2 2 2 2 28" xfId="25205" xr:uid="{00000000-0005-0000-0000-000078620000}"/>
    <cellStyle name="Normal 3 2 2 2 2 2 2 2 2 2 2 2 2 2 2 2 2 2 2 2 2 2 2 29" xfId="25206" xr:uid="{00000000-0005-0000-0000-000079620000}"/>
    <cellStyle name="Normal 3 2 2 2 2 2 2 2 2 2 2 2 2 2 2 2 2 2 2 2 2 2 2 3" xfId="25207" xr:uid="{00000000-0005-0000-0000-00007A620000}"/>
    <cellStyle name="Normal 3 2 2 2 2 2 2 2 2 2 2 2 2 2 2 2 2 2 2 2 2 2 2 30" xfId="25208" xr:uid="{00000000-0005-0000-0000-00007B620000}"/>
    <cellStyle name="Normal 3 2 2 2 2 2 2 2 2 2 2 2 2 2 2 2 2 2 2 2 2 2 2 31" xfId="25209" xr:uid="{00000000-0005-0000-0000-00007C620000}"/>
    <cellStyle name="Normal 3 2 2 2 2 2 2 2 2 2 2 2 2 2 2 2 2 2 2 2 2 2 2 32" xfId="25210" xr:uid="{00000000-0005-0000-0000-00007D620000}"/>
    <cellStyle name="Normal 3 2 2 2 2 2 2 2 2 2 2 2 2 2 2 2 2 2 2 2 2 2 2 33" xfId="25211" xr:uid="{00000000-0005-0000-0000-00007E620000}"/>
    <cellStyle name="Normal 3 2 2 2 2 2 2 2 2 2 2 2 2 2 2 2 2 2 2 2 2 2 2 34" xfId="25212" xr:uid="{00000000-0005-0000-0000-00007F620000}"/>
    <cellStyle name="Normal 3 2 2 2 2 2 2 2 2 2 2 2 2 2 2 2 2 2 2 2 2 2 2 35" xfId="25213" xr:uid="{00000000-0005-0000-0000-000080620000}"/>
    <cellStyle name="Normal 3 2 2 2 2 2 2 2 2 2 2 2 2 2 2 2 2 2 2 2 2 2 2 35 2" xfId="25214" xr:uid="{00000000-0005-0000-0000-000081620000}"/>
    <cellStyle name="Normal 3 2 2 2 2 2 2 2 2 2 2 2 2 2 2 2 2 2 2 2 2 2 2 35 3" xfId="25215" xr:uid="{00000000-0005-0000-0000-000082620000}"/>
    <cellStyle name="Normal 3 2 2 2 2 2 2 2 2 2 2 2 2 2 2 2 2 2 2 2 2 2 2 35 4" xfId="25216" xr:uid="{00000000-0005-0000-0000-000083620000}"/>
    <cellStyle name="Normal 3 2 2 2 2 2 2 2 2 2 2 2 2 2 2 2 2 2 2 2 2 2 2 36" xfId="25217" xr:uid="{00000000-0005-0000-0000-000084620000}"/>
    <cellStyle name="Normal 3 2 2 2 2 2 2 2 2 2 2 2 2 2 2 2 2 2 2 2 2 2 2 37" xfId="25218" xr:uid="{00000000-0005-0000-0000-000085620000}"/>
    <cellStyle name="Normal 3 2 2 2 2 2 2 2 2 2 2 2 2 2 2 2 2 2 2 2 2 2 2 4" xfId="25219" xr:uid="{00000000-0005-0000-0000-000086620000}"/>
    <cellStyle name="Normal 3 2 2 2 2 2 2 2 2 2 2 2 2 2 2 2 2 2 2 2 2 2 2 5" xfId="25220" xr:uid="{00000000-0005-0000-0000-000087620000}"/>
    <cellStyle name="Normal 3 2 2 2 2 2 2 2 2 2 2 2 2 2 2 2 2 2 2 2 2 2 2 6" xfId="25221" xr:uid="{00000000-0005-0000-0000-000088620000}"/>
    <cellStyle name="Normal 3 2 2 2 2 2 2 2 2 2 2 2 2 2 2 2 2 2 2 2 2 2 2 7" xfId="25222" xr:uid="{00000000-0005-0000-0000-000089620000}"/>
    <cellStyle name="Normal 3 2 2 2 2 2 2 2 2 2 2 2 2 2 2 2 2 2 2 2 2 2 2 8" xfId="25223" xr:uid="{00000000-0005-0000-0000-00008A620000}"/>
    <cellStyle name="Normal 3 2 2 2 2 2 2 2 2 2 2 2 2 2 2 2 2 2 2 2 2 2 2 9" xfId="25224" xr:uid="{00000000-0005-0000-0000-00008B620000}"/>
    <cellStyle name="Normal 3 2 2 2 2 2 2 2 2 2 2 2 2 2 2 2 2 2 2 2 2 2 20" xfId="25225" xr:uid="{00000000-0005-0000-0000-00008C620000}"/>
    <cellStyle name="Normal 3 2 2 2 2 2 2 2 2 2 2 2 2 2 2 2 2 2 2 2 2 2 21" xfId="25226" xr:uid="{00000000-0005-0000-0000-00008D620000}"/>
    <cellStyle name="Normal 3 2 2 2 2 2 2 2 2 2 2 2 2 2 2 2 2 2 2 2 2 2 22" xfId="25227" xr:uid="{00000000-0005-0000-0000-00008E620000}"/>
    <cellStyle name="Normal 3 2 2 2 2 2 2 2 2 2 2 2 2 2 2 2 2 2 2 2 2 2 23" xfId="25228" xr:uid="{00000000-0005-0000-0000-00008F620000}"/>
    <cellStyle name="Normal 3 2 2 2 2 2 2 2 2 2 2 2 2 2 2 2 2 2 2 2 2 2 24" xfId="25229" xr:uid="{00000000-0005-0000-0000-000090620000}"/>
    <cellStyle name="Normal 3 2 2 2 2 2 2 2 2 2 2 2 2 2 2 2 2 2 2 2 2 2 25" xfId="25230" xr:uid="{00000000-0005-0000-0000-000091620000}"/>
    <cellStyle name="Normal 3 2 2 2 2 2 2 2 2 2 2 2 2 2 2 2 2 2 2 2 2 2 26" xfId="25231" xr:uid="{00000000-0005-0000-0000-000092620000}"/>
    <cellStyle name="Normal 3 2 2 2 2 2 2 2 2 2 2 2 2 2 2 2 2 2 2 2 2 2 27" xfId="25232" xr:uid="{00000000-0005-0000-0000-000093620000}"/>
    <cellStyle name="Normal 3 2 2 2 2 2 2 2 2 2 2 2 2 2 2 2 2 2 2 2 2 2 28" xfId="25233" xr:uid="{00000000-0005-0000-0000-000094620000}"/>
    <cellStyle name="Normal 3 2 2 2 2 2 2 2 2 2 2 2 2 2 2 2 2 2 2 2 2 2 29" xfId="25234" xr:uid="{00000000-0005-0000-0000-000095620000}"/>
    <cellStyle name="Normal 3 2 2 2 2 2 2 2 2 2 2 2 2 2 2 2 2 2 2 2 2 2 3" xfId="25235" xr:uid="{00000000-0005-0000-0000-000096620000}"/>
    <cellStyle name="Normal 3 2 2 2 2 2 2 2 2 2 2 2 2 2 2 2 2 2 2 2 2 2 30" xfId="25236" xr:uid="{00000000-0005-0000-0000-000097620000}"/>
    <cellStyle name="Normal 3 2 2 2 2 2 2 2 2 2 2 2 2 2 2 2 2 2 2 2 2 2 31" xfId="25237" xr:uid="{00000000-0005-0000-0000-000098620000}"/>
    <cellStyle name="Normal 3 2 2 2 2 2 2 2 2 2 2 2 2 2 2 2 2 2 2 2 2 2 32" xfId="25238" xr:uid="{00000000-0005-0000-0000-000099620000}"/>
    <cellStyle name="Normal 3 2 2 2 2 2 2 2 2 2 2 2 2 2 2 2 2 2 2 2 2 2 33" xfId="25239" xr:uid="{00000000-0005-0000-0000-00009A620000}"/>
    <cellStyle name="Normal 3 2 2 2 2 2 2 2 2 2 2 2 2 2 2 2 2 2 2 2 2 2 34" xfId="25240" xr:uid="{00000000-0005-0000-0000-00009B620000}"/>
    <cellStyle name="Normal 3 2 2 2 2 2 2 2 2 2 2 2 2 2 2 2 2 2 2 2 2 2 35" xfId="25241" xr:uid="{00000000-0005-0000-0000-00009C620000}"/>
    <cellStyle name="Normal 3 2 2 2 2 2 2 2 2 2 2 2 2 2 2 2 2 2 2 2 2 2 36" xfId="25242" xr:uid="{00000000-0005-0000-0000-00009D620000}"/>
    <cellStyle name="Normal 3 2 2 2 2 2 2 2 2 2 2 2 2 2 2 2 2 2 2 2 2 2 37" xfId="25243" xr:uid="{00000000-0005-0000-0000-00009E620000}"/>
    <cellStyle name="Normal 3 2 2 2 2 2 2 2 2 2 2 2 2 2 2 2 2 2 2 2 2 2 38" xfId="25244" xr:uid="{00000000-0005-0000-0000-00009F620000}"/>
    <cellStyle name="Normal 3 2 2 2 2 2 2 2 2 2 2 2 2 2 2 2 2 2 2 2 2 2 39" xfId="25245" xr:uid="{00000000-0005-0000-0000-0000A0620000}"/>
    <cellStyle name="Normal 3 2 2 2 2 2 2 2 2 2 2 2 2 2 2 2 2 2 2 2 2 2 4" xfId="25246" xr:uid="{00000000-0005-0000-0000-0000A1620000}"/>
    <cellStyle name="Normal 3 2 2 2 2 2 2 2 2 2 2 2 2 2 2 2 2 2 2 2 2 2 40" xfId="25247" xr:uid="{00000000-0005-0000-0000-0000A2620000}"/>
    <cellStyle name="Normal 3 2 2 2 2 2 2 2 2 2 2 2 2 2 2 2 2 2 2 2 2 2 41" xfId="25248" xr:uid="{00000000-0005-0000-0000-0000A3620000}"/>
    <cellStyle name="Normal 3 2 2 2 2 2 2 2 2 2 2 2 2 2 2 2 2 2 2 2 2 2 42" xfId="25249" xr:uid="{00000000-0005-0000-0000-0000A4620000}"/>
    <cellStyle name="Normal 3 2 2 2 2 2 2 2 2 2 2 2 2 2 2 2 2 2 2 2 2 2 43" xfId="25250" xr:uid="{00000000-0005-0000-0000-0000A5620000}"/>
    <cellStyle name="Normal 3 2 2 2 2 2 2 2 2 2 2 2 2 2 2 2 2 2 2 2 2 2 44" xfId="25251" xr:uid="{00000000-0005-0000-0000-0000A6620000}"/>
    <cellStyle name="Normal 3 2 2 2 2 2 2 2 2 2 2 2 2 2 2 2 2 2 2 2 2 2 45" xfId="25252" xr:uid="{00000000-0005-0000-0000-0000A7620000}"/>
    <cellStyle name="Normal 3 2 2 2 2 2 2 2 2 2 2 2 2 2 2 2 2 2 2 2 2 2 45 2" xfId="25253" xr:uid="{00000000-0005-0000-0000-0000A8620000}"/>
    <cellStyle name="Normal 3 2 2 2 2 2 2 2 2 2 2 2 2 2 2 2 2 2 2 2 2 2 45 3" xfId="25254" xr:uid="{00000000-0005-0000-0000-0000A9620000}"/>
    <cellStyle name="Normal 3 2 2 2 2 2 2 2 2 2 2 2 2 2 2 2 2 2 2 2 2 2 45 4" xfId="25255" xr:uid="{00000000-0005-0000-0000-0000AA620000}"/>
    <cellStyle name="Normal 3 2 2 2 2 2 2 2 2 2 2 2 2 2 2 2 2 2 2 2 2 2 46" xfId="25256" xr:uid="{00000000-0005-0000-0000-0000AB620000}"/>
    <cellStyle name="Normal 3 2 2 2 2 2 2 2 2 2 2 2 2 2 2 2 2 2 2 2 2 2 47" xfId="25257" xr:uid="{00000000-0005-0000-0000-0000AC620000}"/>
    <cellStyle name="Normal 3 2 2 2 2 2 2 2 2 2 2 2 2 2 2 2 2 2 2 2 2 2 5" xfId="25258" xr:uid="{00000000-0005-0000-0000-0000AD620000}"/>
    <cellStyle name="Normal 3 2 2 2 2 2 2 2 2 2 2 2 2 2 2 2 2 2 2 2 2 2 6" xfId="25259" xr:uid="{00000000-0005-0000-0000-0000AE620000}"/>
    <cellStyle name="Normal 3 2 2 2 2 2 2 2 2 2 2 2 2 2 2 2 2 2 2 2 2 2 7" xfId="25260" xr:uid="{00000000-0005-0000-0000-0000AF620000}"/>
    <cellStyle name="Normal 3 2 2 2 2 2 2 2 2 2 2 2 2 2 2 2 2 2 2 2 2 2 8" xfId="25261" xr:uid="{00000000-0005-0000-0000-0000B0620000}"/>
    <cellStyle name="Normal 3 2 2 2 2 2 2 2 2 2 2 2 2 2 2 2 2 2 2 2 2 2 9" xfId="25262" xr:uid="{00000000-0005-0000-0000-0000B1620000}"/>
    <cellStyle name="Normal 3 2 2 2 2 2 2 2 2 2 2 2 2 2 2 2 2 2 2 2 2 20" xfId="25263" xr:uid="{00000000-0005-0000-0000-0000B2620000}"/>
    <cellStyle name="Normal 3 2 2 2 2 2 2 2 2 2 2 2 2 2 2 2 2 2 2 2 2 21" xfId="25264" xr:uid="{00000000-0005-0000-0000-0000B3620000}"/>
    <cellStyle name="Normal 3 2 2 2 2 2 2 2 2 2 2 2 2 2 2 2 2 2 2 2 2 22" xfId="25265" xr:uid="{00000000-0005-0000-0000-0000B4620000}"/>
    <cellStyle name="Normal 3 2 2 2 2 2 2 2 2 2 2 2 2 2 2 2 2 2 2 2 2 23" xfId="25266" xr:uid="{00000000-0005-0000-0000-0000B5620000}"/>
    <cellStyle name="Normal 3 2 2 2 2 2 2 2 2 2 2 2 2 2 2 2 2 2 2 2 2 24" xfId="25267" xr:uid="{00000000-0005-0000-0000-0000B6620000}"/>
    <cellStyle name="Normal 3 2 2 2 2 2 2 2 2 2 2 2 2 2 2 2 2 2 2 2 2 25" xfId="25268" xr:uid="{00000000-0005-0000-0000-0000B7620000}"/>
    <cellStyle name="Normal 3 2 2 2 2 2 2 2 2 2 2 2 2 2 2 2 2 2 2 2 2 26" xfId="25269" xr:uid="{00000000-0005-0000-0000-0000B8620000}"/>
    <cellStyle name="Normal 3 2 2 2 2 2 2 2 2 2 2 2 2 2 2 2 2 2 2 2 2 27" xfId="25270" xr:uid="{00000000-0005-0000-0000-0000B9620000}"/>
    <cellStyle name="Normal 3 2 2 2 2 2 2 2 2 2 2 2 2 2 2 2 2 2 2 2 2 28" xfId="25271" xr:uid="{00000000-0005-0000-0000-0000BA620000}"/>
    <cellStyle name="Normal 3 2 2 2 2 2 2 2 2 2 2 2 2 2 2 2 2 2 2 2 2 29" xfId="25272" xr:uid="{00000000-0005-0000-0000-0000BB620000}"/>
    <cellStyle name="Normal 3 2 2 2 2 2 2 2 2 2 2 2 2 2 2 2 2 2 2 2 2 3" xfId="25273" xr:uid="{00000000-0005-0000-0000-0000BC620000}"/>
    <cellStyle name="Normal 3 2 2 2 2 2 2 2 2 2 2 2 2 2 2 2 2 2 2 2 2 30" xfId="25274" xr:uid="{00000000-0005-0000-0000-0000BD620000}"/>
    <cellStyle name="Normal 3 2 2 2 2 2 2 2 2 2 2 2 2 2 2 2 2 2 2 2 2 31" xfId="25275" xr:uid="{00000000-0005-0000-0000-0000BE620000}"/>
    <cellStyle name="Normal 3 2 2 2 2 2 2 2 2 2 2 2 2 2 2 2 2 2 2 2 2 32" xfId="25276" xr:uid="{00000000-0005-0000-0000-0000BF620000}"/>
    <cellStyle name="Normal 3 2 2 2 2 2 2 2 2 2 2 2 2 2 2 2 2 2 2 2 2 33" xfId="25277" xr:uid="{00000000-0005-0000-0000-0000C0620000}"/>
    <cellStyle name="Normal 3 2 2 2 2 2 2 2 2 2 2 2 2 2 2 2 2 2 2 2 2 34" xfId="25278" xr:uid="{00000000-0005-0000-0000-0000C1620000}"/>
    <cellStyle name="Normal 3 2 2 2 2 2 2 2 2 2 2 2 2 2 2 2 2 2 2 2 2 35" xfId="25279" xr:uid="{00000000-0005-0000-0000-0000C2620000}"/>
    <cellStyle name="Normal 3 2 2 2 2 2 2 2 2 2 2 2 2 2 2 2 2 2 2 2 2 36" xfId="25280" xr:uid="{00000000-0005-0000-0000-0000C3620000}"/>
    <cellStyle name="Normal 3 2 2 2 2 2 2 2 2 2 2 2 2 2 2 2 2 2 2 2 2 37" xfId="25281" xr:uid="{00000000-0005-0000-0000-0000C4620000}"/>
    <cellStyle name="Normal 3 2 2 2 2 2 2 2 2 2 2 2 2 2 2 2 2 2 2 2 2 38" xfId="25282" xr:uid="{00000000-0005-0000-0000-0000C5620000}"/>
    <cellStyle name="Normal 3 2 2 2 2 2 2 2 2 2 2 2 2 2 2 2 2 2 2 2 2 39" xfId="25283" xr:uid="{00000000-0005-0000-0000-0000C6620000}"/>
    <cellStyle name="Normal 3 2 2 2 2 2 2 2 2 2 2 2 2 2 2 2 2 2 2 2 2 4" xfId="25284" xr:uid="{00000000-0005-0000-0000-0000C7620000}"/>
    <cellStyle name="Normal 3 2 2 2 2 2 2 2 2 2 2 2 2 2 2 2 2 2 2 2 2 40" xfId="25285" xr:uid="{00000000-0005-0000-0000-0000C8620000}"/>
    <cellStyle name="Normal 3 2 2 2 2 2 2 2 2 2 2 2 2 2 2 2 2 2 2 2 2 41" xfId="25286" xr:uid="{00000000-0005-0000-0000-0000C9620000}"/>
    <cellStyle name="Normal 3 2 2 2 2 2 2 2 2 2 2 2 2 2 2 2 2 2 2 2 2 42" xfId="25287" xr:uid="{00000000-0005-0000-0000-0000CA620000}"/>
    <cellStyle name="Normal 3 2 2 2 2 2 2 2 2 2 2 2 2 2 2 2 2 2 2 2 2 43" xfId="25288" xr:uid="{00000000-0005-0000-0000-0000CB620000}"/>
    <cellStyle name="Normal 3 2 2 2 2 2 2 2 2 2 2 2 2 2 2 2 2 2 2 2 2 44" xfId="25289" xr:uid="{00000000-0005-0000-0000-0000CC620000}"/>
    <cellStyle name="Normal 3 2 2 2 2 2 2 2 2 2 2 2 2 2 2 2 2 2 2 2 2 45" xfId="25290" xr:uid="{00000000-0005-0000-0000-0000CD620000}"/>
    <cellStyle name="Normal 3 2 2 2 2 2 2 2 2 2 2 2 2 2 2 2 2 2 2 2 2 45 2" xfId="25291" xr:uid="{00000000-0005-0000-0000-0000CE620000}"/>
    <cellStyle name="Normal 3 2 2 2 2 2 2 2 2 2 2 2 2 2 2 2 2 2 2 2 2 45 3" xfId="25292" xr:uid="{00000000-0005-0000-0000-0000CF620000}"/>
    <cellStyle name="Normal 3 2 2 2 2 2 2 2 2 2 2 2 2 2 2 2 2 2 2 2 2 45 4" xfId="25293" xr:uid="{00000000-0005-0000-0000-0000D0620000}"/>
    <cellStyle name="Normal 3 2 2 2 2 2 2 2 2 2 2 2 2 2 2 2 2 2 2 2 2 46" xfId="25294" xr:uid="{00000000-0005-0000-0000-0000D1620000}"/>
    <cellStyle name="Normal 3 2 2 2 2 2 2 2 2 2 2 2 2 2 2 2 2 2 2 2 2 47" xfId="25295" xr:uid="{00000000-0005-0000-0000-0000D2620000}"/>
    <cellStyle name="Normal 3 2 2 2 2 2 2 2 2 2 2 2 2 2 2 2 2 2 2 2 2 5" xfId="25296" xr:uid="{00000000-0005-0000-0000-0000D3620000}"/>
    <cellStyle name="Normal 3 2 2 2 2 2 2 2 2 2 2 2 2 2 2 2 2 2 2 2 2 6" xfId="25297" xr:uid="{00000000-0005-0000-0000-0000D4620000}"/>
    <cellStyle name="Normal 3 2 2 2 2 2 2 2 2 2 2 2 2 2 2 2 2 2 2 2 2 7" xfId="25298" xr:uid="{00000000-0005-0000-0000-0000D5620000}"/>
    <cellStyle name="Normal 3 2 2 2 2 2 2 2 2 2 2 2 2 2 2 2 2 2 2 2 2 8" xfId="25299" xr:uid="{00000000-0005-0000-0000-0000D6620000}"/>
    <cellStyle name="Normal 3 2 2 2 2 2 2 2 2 2 2 2 2 2 2 2 2 2 2 2 2 9" xfId="25300" xr:uid="{00000000-0005-0000-0000-0000D7620000}"/>
    <cellStyle name="Normal 3 2 2 2 2 2 2 2 2 2 2 2 2 2 2 2 2 2 2 2 20" xfId="25301" xr:uid="{00000000-0005-0000-0000-0000D8620000}"/>
    <cellStyle name="Normal 3 2 2 2 2 2 2 2 2 2 2 2 2 2 2 2 2 2 2 2 21" xfId="25302" xr:uid="{00000000-0005-0000-0000-0000D9620000}"/>
    <cellStyle name="Normal 3 2 2 2 2 2 2 2 2 2 2 2 2 2 2 2 2 2 2 2 22" xfId="25303" xr:uid="{00000000-0005-0000-0000-0000DA620000}"/>
    <cellStyle name="Normal 3 2 2 2 2 2 2 2 2 2 2 2 2 2 2 2 2 2 2 2 23" xfId="25304" xr:uid="{00000000-0005-0000-0000-0000DB620000}"/>
    <cellStyle name="Normal 3 2 2 2 2 2 2 2 2 2 2 2 2 2 2 2 2 2 2 2 24" xfId="25305" xr:uid="{00000000-0005-0000-0000-0000DC620000}"/>
    <cellStyle name="Normal 3 2 2 2 2 2 2 2 2 2 2 2 2 2 2 2 2 2 2 2 25" xfId="25306" xr:uid="{00000000-0005-0000-0000-0000DD620000}"/>
    <cellStyle name="Normal 3 2 2 2 2 2 2 2 2 2 2 2 2 2 2 2 2 2 2 2 26" xfId="25307" xr:uid="{00000000-0005-0000-0000-0000DE620000}"/>
    <cellStyle name="Normal 3 2 2 2 2 2 2 2 2 2 2 2 2 2 2 2 2 2 2 2 27" xfId="25308" xr:uid="{00000000-0005-0000-0000-0000DF620000}"/>
    <cellStyle name="Normal 3 2 2 2 2 2 2 2 2 2 2 2 2 2 2 2 2 2 2 2 28" xfId="25309" xr:uid="{00000000-0005-0000-0000-0000E0620000}"/>
    <cellStyle name="Normal 3 2 2 2 2 2 2 2 2 2 2 2 2 2 2 2 2 2 2 2 29" xfId="25310" xr:uid="{00000000-0005-0000-0000-0000E1620000}"/>
    <cellStyle name="Normal 3 2 2 2 2 2 2 2 2 2 2 2 2 2 2 2 2 2 2 2 3" xfId="25311" xr:uid="{00000000-0005-0000-0000-0000E2620000}"/>
    <cellStyle name="Normal 3 2 2 2 2 2 2 2 2 2 2 2 2 2 2 2 2 2 2 2 30" xfId="25312" xr:uid="{00000000-0005-0000-0000-0000E3620000}"/>
    <cellStyle name="Normal 3 2 2 2 2 2 2 2 2 2 2 2 2 2 2 2 2 2 2 2 31" xfId="25313" xr:uid="{00000000-0005-0000-0000-0000E4620000}"/>
    <cellStyle name="Normal 3 2 2 2 2 2 2 2 2 2 2 2 2 2 2 2 2 2 2 2 32" xfId="25314" xr:uid="{00000000-0005-0000-0000-0000E5620000}"/>
    <cellStyle name="Normal 3 2 2 2 2 2 2 2 2 2 2 2 2 2 2 2 2 2 2 2 33" xfId="25315" xr:uid="{00000000-0005-0000-0000-0000E6620000}"/>
    <cellStyle name="Normal 3 2 2 2 2 2 2 2 2 2 2 2 2 2 2 2 2 2 2 2 34" xfId="25316" xr:uid="{00000000-0005-0000-0000-0000E7620000}"/>
    <cellStyle name="Normal 3 2 2 2 2 2 2 2 2 2 2 2 2 2 2 2 2 2 2 2 35" xfId="25317" xr:uid="{00000000-0005-0000-0000-0000E8620000}"/>
    <cellStyle name="Normal 3 2 2 2 2 2 2 2 2 2 2 2 2 2 2 2 2 2 2 2 36" xfId="25318" xr:uid="{00000000-0005-0000-0000-0000E9620000}"/>
    <cellStyle name="Normal 3 2 2 2 2 2 2 2 2 2 2 2 2 2 2 2 2 2 2 2 37" xfId="25319" xr:uid="{00000000-0005-0000-0000-0000EA620000}"/>
    <cellStyle name="Normal 3 2 2 2 2 2 2 2 2 2 2 2 2 2 2 2 2 2 2 2 38" xfId="25320" xr:uid="{00000000-0005-0000-0000-0000EB620000}"/>
    <cellStyle name="Normal 3 2 2 2 2 2 2 2 2 2 2 2 2 2 2 2 2 2 2 2 39" xfId="25321" xr:uid="{00000000-0005-0000-0000-0000EC620000}"/>
    <cellStyle name="Normal 3 2 2 2 2 2 2 2 2 2 2 2 2 2 2 2 2 2 2 2 4" xfId="25322" xr:uid="{00000000-0005-0000-0000-0000ED620000}"/>
    <cellStyle name="Normal 3 2 2 2 2 2 2 2 2 2 2 2 2 2 2 2 2 2 2 2 40" xfId="25323" xr:uid="{00000000-0005-0000-0000-0000EE620000}"/>
    <cellStyle name="Normal 3 2 2 2 2 2 2 2 2 2 2 2 2 2 2 2 2 2 2 2 41" xfId="25324" xr:uid="{00000000-0005-0000-0000-0000EF620000}"/>
    <cellStyle name="Normal 3 2 2 2 2 2 2 2 2 2 2 2 2 2 2 2 2 2 2 2 42" xfId="25325" xr:uid="{00000000-0005-0000-0000-0000F0620000}"/>
    <cellStyle name="Normal 3 2 2 2 2 2 2 2 2 2 2 2 2 2 2 2 2 2 2 2 43" xfId="25326" xr:uid="{00000000-0005-0000-0000-0000F1620000}"/>
    <cellStyle name="Normal 3 2 2 2 2 2 2 2 2 2 2 2 2 2 2 2 2 2 2 2 44" xfId="25327" xr:uid="{00000000-0005-0000-0000-0000F2620000}"/>
    <cellStyle name="Normal 3 2 2 2 2 2 2 2 2 2 2 2 2 2 2 2 2 2 2 2 45" xfId="25328" xr:uid="{00000000-0005-0000-0000-0000F3620000}"/>
    <cellStyle name="Normal 3 2 2 2 2 2 2 2 2 2 2 2 2 2 2 2 2 2 2 2 46" xfId="25329" xr:uid="{00000000-0005-0000-0000-0000F4620000}"/>
    <cellStyle name="Normal 3 2 2 2 2 2 2 2 2 2 2 2 2 2 2 2 2 2 2 2 47" xfId="25330" xr:uid="{00000000-0005-0000-0000-0000F5620000}"/>
    <cellStyle name="Normal 3 2 2 2 2 2 2 2 2 2 2 2 2 2 2 2 2 2 2 2 48" xfId="25331" xr:uid="{00000000-0005-0000-0000-0000F6620000}"/>
    <cellStyle name="Normal 3 2 2 2 2 2 2 2 2 2 2 2 2 2 2 2 2 2 2 2 48 2" xfId="25332" xr:uid="{00000000-0005-0000-0000-0000F7620000}"/>
    <cellStyle name="Normal 3 2 2 2 2 2 2 2 2 2 2 2 2 2 2 2 2 2 2 2 48 3" xfId="25333" xr:uid="{00000000-0005-0000-0000-0000F8620000}"/>
    <cellStyle name="Normal 3 2 2 2 2 2 2 2 2 2 2 2 2 2 2 2 2 2 2 2 48 4" xfId="25334" xr:uid="{00000000-0005-0000-0000-0000F9620000}"/>
    <cellStyle name="Normal 3 2 2 2 2 2 2 2 2 2 2 2 2 2 2 2 2 2 2 2 49" xfId="25335" xr:uid="{00000000-0005-0000-0000-0000FA620000}"/>
    <cellStyle name="Normal 3 2 2 2 2 2 2 2 2 2 2 2 2 2 2 2 2 2 2 2 5" xfId="25336" xr:uid="{00000000-0005-0000-0000-0000FB620000}"/>
    <cellStyle name="Normal 3 2 2 2 2 2 2 2 2 2 2 2 2 2 2 2 2 2 2 2 50" xfId="25337" xr:uid="{00000000-0005-0000-0000-0000FC620000}"/>
    <cellStyle name="Normal 3 2 2 2 2 2 2 2 2 2 2 2 2 2 2 2 2 2 2 2 6" xfId="25338" xr:uid="{00000000-0005-0000-0000-0000FD620000}"/>
    <cellStyle name="Normal 3 2 2 2 2 2 2 2 2 2 2 2 2 2 2 2 2 2 2 2 7" xfId="25339" xr:uid="{00000000-0005-0000-0000-0000FE620000}"/>
    <cellStyle name="Normal 3 2 2 2 2 2 2 2 2 2 2 2 2 2 2 2 2 2 2 2 8" xfId="25340" xr:uid="{00000000-0005-0000-0000-0000FF620000}"/>
    <cellStyle name="Normal 3 2 2 2 2 2 2 2 2 2 2 2 2 2 2 2 2 2 2 2 9" xfId="25341" xr:uid="{00000000-0005-0000-0000-000000630000}"/>
    <cellStyle name="Normal 3 2 2 2 2 2 2 2 2 2 2 2 2 2 2 2 2 2 2 20" xfId="25342" xr:uid="{00000000-0005-0000-0000-000001630000}"/>
    <cellStyle name="Normal 3 2 2 2 2 2 2 2 2 2 2 2 2 2 2 2 2 2 2 21" xfId="25343" xr:uid="{00000000-0005-0000-0000-000002630000}"/>
    <cellStyle name="Normal 3 2 2 2 2 2 2 2 2 2 2 2 2 2 2 2 2 2 2 22" xfId="25344" xr:uid="{00000000-0005-0000-0000-000003630000}"/>
    <cellStyle name="Normal 3 2 2 2 2 2 2 2 2 2 2 2 2 2 2 2 2 2 2 23" xfId="25345" xr:uid="{00000000-0005-0000-0000-000004630000}"/>
    <cellStyle name="Normal 3 2 2 2 2 2 2 2 2 2 2 2 2 2 2 2 2 2 2 24" xfId="25346" xr:uid="{00000000-0005-0000-0000-000005630000}"/>
    <cellStyle name="Normal 3 2 2 2 2 2 2 2 2 2 2 2 2 2 2 2 2 2 2 25" xfId="25347" xr:uid="{00000000-0005-0000-0000-000006630000}"/>
    <cellStyle name="Normal 3 2 2 2 2 2 2 2 2 2 2 2 2 2 2 2 2 2 2 26" xfId="25348" xr:uid="{00000000-0005-0000-0000-000007630000}"/>
    <cellStyle name="Normal 3 2 2 2 2 2 2 2 2 2 2 2 2 2 2 2 2 2 2 27" xfId="25349" xr:uid="{00000000-0005-0000-0000-000008630000}"/>
    <cellStyle name="Normal 3 2 2 2 2 2 2 2 2 2 2 2 2 2 2 2 2 2 2 28" xfId="25350" xr:uid="{00000000-0005-0000-0000-000009630000}"/>
    <cellStyle name="Normal 3 2 2 2 2 2 2 2 2 2 2 2 2 2 2 2 2 2 2 29" xfId="25351" xr:uid="{00000000-0005-0000-0000-00000A630000}"/>
    <cellStyle name="Normal 3 2 2 2 2 2 2 2 2 2 2 2 2 2 2 2 2 2 2 3" xfId="25352" xr:uid="{00000000-0005-0000-0000-00000B630000}"/>
    <cellStyle name="Normal 3 2 2 2 2 2 2 2 2 2 2 2 2 2 2 2 2 2 2 30" xfId="25353" xr:uid="{00000000-0005-0000-0000-00000C630000}"/>
    <cellStyle name="Normal 3 2 2 2 2 2 2 2 2 2 2 2 2 2 2 2 2 2 2 31" xfId="25354" xr:uid="{00000000-0005-0000-0000-00000D630000}"/>
    <cellStyle name="Normal 3 2 2 2 2 2 2 2 2 2 2 2 2 2 2 2 2 2 2 32" xfId="25355" xr:uid="{00000000-0005-0000-0000-00000E630000}"/>
    <cellStyle name="Normal 3 2 2 2 2 2 2 2 2 2 2 2 2 2 2 2 2 2 2 33" xfId="25356" xr:uid="{00000000-0005-0000-0000-00000F630000}"/>
    <cellStyle name="Normal 3 2 2 2 2 2 2 2 2 2 2 2 2 2 2 2 2 2 2 34" xfId="25357" xr:uid="{00000000-0005-0000-0000-000010630000}"/>
    <cellStyle name="Normal 3 2 2 2 2 2 2 2 2 2 2 2 2 2 2 2 2 2 2 35" xfId="25358" xr:uid="{00000000-0005-0000-0000-000011630000}"/>
    <cellStyle name="Normal 3 2 2 2 2 2 2 2 2 2 2 2 2 2 2 2 2 2 2 36" xfId="25359" xr:uid="{00000000-0005-0000-0000-000012630000}"/>
    <cellStyle name="Normal 3 2 2 2 2 2 2 2 2 2 2 2 2 2 2 2 2 2 2 37" xfId="25360" xr:uid="{00000000-0005-0000-0000-000013630000}"/>
    <cellStyle name="Normal 3 2 2 2 2 2 2 2 2 2 2 2 2 2 2 2 2 2 2 38" xfId="25361" xr:uid="{00000000-0005-0000-0000-000014630000}"/>
    <cellStyle name="Normal 3 2 2 2 2 2 2 2 2 2 2 2 2 2 2 2 2 2 2 39" xfId="25362" xr:uid="{00000000-0005-0000-0000-000015630000}"/>
    <cellStyle name="Normal 3 2 2 2 2 2 2 2 2 2 2 2 2 2 2 2 2 2 2 4" xfId="25363" xr:uid="{00000000-0005-0000-0000-000016630000}"/>
    <cellStyle name="Normal 3 2 2 2 2 2 2 2 2 2 2 2 2 2 2 2 2 2 2 40" xfId="25364" xr:uid="{00000000-0005-0000-0000-000017630000}"/>
    <cellStyle name="Normal 3 2 2 2 2 2 2 2 2 2 2 2 2 2 2 2 2 2 2 41" xfId="25365" xr:uid="{00000000-0005-0000-0000-000018630000}"/>
    <cellStyle name="Normal 3 2 2 2 2 2 2 2 2 2 2 2 2 2 2 2 2 2 2 42" xfId="25366" xr:uid="{00000000-0005-0000-0000-000019630000}"/>
    <cellStyle name="Normal 3 2 2 2 2 2 2 2 2 2 2 2 2 2 2 2 2 2 2 43" xfId="25367" xr:uid="{00000000-0005-0000-0000-00001A630000}"/>
    <cellStyle name="Normal 3 2 2 2 2 2 2 2 2 2 2 2 2 2 2 2 2 2 2 44" xfId="25368" xr:uid="{00000000-0005-0000-0000-00001B630000}"/>
    <cellStyle name="Normal 3 2 2 2 2 2 2 2 2 2 2 2 2 2 2 2 2 2 2 45" xfId="25369" xr:uid="{00000000-0005-0000-0000-00001C630000}"/>
    <cellStyle name="Normal 3 2 2 2 2 2 2 2 2 2 2 2 2 2 2 2 2 2 2 46" xfId="25370" xr:uid="{00000000-0005-0000-0000-00001D630000}"/>
    <cellStyle name="Normal 3 2 2 2 2 2 2 2 2 2 2 2 2 2 2 2 2 2 2 47" xfId="25371" xr:uid="{00000000-0005-0000-0000-00001E630000}"/>
    <cellStyle name="Normal 3 2 2 2 2 2 2 2 2 2 2 2 2 2 2 2 2 2 2 48" xfId="25372" xr:uid="{00000000-0005-0000-0000-00001F630000}"/>
    <cellStyle name="Normal 3 2 2 2 2 2 2 2 2 2 2 2 2 2 2 2 2 2 2 49" xfId="25373" xr:uid="{00000000-0005-0000-0000-000020630000}"/>
    <cellStyle name="Normal 3 2 2 2 2 2 2 2 2 2 2 2 2 2 2 2 2 2 2 5" xfId="25374" xr:uid="{00000000-0005-0000-0000-000021630000}"/>
    <cellStyle name="Normal 3 2 2 2 2 2 2 2 2 2 2 2 2 2 2 2 2 2 2 50" xfId="25375" xr:uid="{00000000-0005-0000-0000-000022630000}"/>
    <cellStyle name="Normal 3 2 2 2 2 2 2 2 2 2 2 2 2 2 2 2 2 2 2 50 2" xfId="25376" xr:uid="{00000000-0005-0000-0000-000023630000}"/>
    <cellStyle name="Normal 3 2 2 2 2 2 2 2 2 2 2 2 2 2 2 2 2 2 2 50 3" xfId="25377" xr:uid="{00000000-0005-0000-0000-000024630000}"/>
    <cellStyle name="Normal 3 2 2 2 2 2 2 2 2 2 2 2 2 2 2 2 2 2 2 50 4" xfId="25378" xr:uid="{00000000-0005-0000-0000-000025630000}"/>
    <cellStyle name="Normal 3 2 2 2 2 2 2 2 2 2 2 2 2 2 2 2 2 2 2 51" xfId="25379" xr:uid="{00000000-0005-0000-0000-000026630000}"/>
    <cellStyle name="Normal 3 2 2 2 2 2 2 2 2 2 2 2 2 2 2 2 2 2 2 52" xfId="25380" xr:uid="{00000000-0005-0000-0000-000027630000}"/>
    <cellStyle name="Normal 3 2 2 2 2 2 2 2 2 2 2 2 2 2 2 2 2 2 2 6" xfId="25381" xr:uid="{00000000-0005-0000-0000-000028630000}"/>
    <cellStyle name="Normal 3 2 2 2 2 2 2 2 2 2 2 2 2 2 2 2 2 2 2 7" xfId="25382" xr:uid="{00000000-0005-0000-0000-000029630000}"/>
    <cellStyle name="Normal 3 2 2 2 2 2 2 2 2 2 2 2 2 2 2 2 2 2 2 8" xfId="25383" xr:uid="{00000000-0005-0000-0000-00002A630000}"/>
    <cellStyle name="Normal 3 2 2 2 2 2 2 2 2 2 2 2 2 2 2 2 2 2 2 9" xfId="25384" xr:uid="{00000000-0005-0000-0000-00002B630000}"/>
    <cellStyle name="Normal 3 2 2 2 2 2 2 2 2 2 2 2 2 2 2 2 2 2 20" xfId="25385" xr:uid="{00000000-0005-0000-0000-00002C630000}"/>
    <cellStyle name="Normal 3 2 2 2 2 2 2 2 2 2 2 2 2 2 2 2 2 2 21" xfId="25386" xr:uid="{00000000-0005-0000-0000-00002D630000}"/>
    <cellStyle name="Normal 3 2 2 2 2 2 2 2 2 2 2 2 2 2 2 2 2 2 22" xfId="25387" xr:uid="{00000000-0005-0000-0000-00002E630000}"/>
    <cellStyle name="Normal 3 2 2 2 2 2 2 2 2 2 2 2 2 2 2 2 2 2 23" xfId="25388" xr:uid="{00000000-0005-0000-0000-00002F630000}"/>
    <cellStyle name="Normal 3 2 2 2 2 2 2 2 2 2 2 2 2 2 2 2 2 2 23 2" xfId="25389" xr:uid="{00000000-0005-0000-0000-000030630000}"/>
    <cellStyle name="Normal 3 2 2 2 2 2 2 2 2 2 2 2 2 2 2 2 2 2 23 3" xfId="25390" xr:uid="{00000000-0005-0000-0000-000031630000}"/>
    <cellStyle name="Normal 3 2 2 2 2 2 2 2 2 2 2 2 2 2 2 2 2 2 23 4" xfId="25391" xr:uid="{00000000-0005-0000-0000-000032630000}"/>
    <cellStyle name="Normal 3 2 2 2 2 2 2 2 2 2 2 2 2 2 2 2 2 2 23 5" xfId="25392" xr:uid="{00000000-0005-0000-0000-000033630000}"/>
    <cellStyle name="Normal 3 2 2 2 2 2 2 2 2 2 2 2 2 2 2 2 2 2 23 6" xfId="25393" xr:uid="{00000000-0005-0000-0000-000034630000}"/>
    <cellStyle name="Normal 3 2 2 2 2 2 2 2 2 2 2 2 2 2 2 2 2 2 23 7" xfId="25394" xr:uid="{00000000-0005-0000-0000-000035630000}"/>
    <cellStyle name="Normal 3 2 2 2 2 2 2 2 2 2 2 2 2 2 2 2 2 2 24" xfId="25395" xr:uid="{00000000-0005-0000-0000-000036630000}"/>
    <cellStyle name="Normal 3 2 2 2 2 2 2 2 2 2 2 2 2 2 2 2 2 2 25" xfId="25396" xr:uid="{00000000-0005-0000-0000-000037630000}"/>
    <cellStyle name="Normal 3 2 2 2 2 2 2 2 2 2 2 2 2 2 2 2 2 2 26" xfId="25397" xr:uid="{00000000-0005-0000-0000-000038630000}"/>
    <cellStyle name="Normal 3 2 2 2 2 2 2 2 2 2 2 2 2 2 2 2 2 2 27" xfId="25398" xr:uid="{00000000-0005-0000-0000-000039630000}"/>
    <cellStyle name="Normal 3 2 2 2 2 2 2 2 2 2 2 2 2 2 2 2 2 2 28" xfId="25399" xr:uid="{00000000-0005-0000-0000-00003A630000}"/>
    <cellStyle name="Normal 3 2 2 2 2 2 2 2 2 2 2 2 2 2 2 2 2 2 29" xfId="25400" xr:uid="{00000000-0005-0000-0000-00003B630000}"/>
    <cellStyle name="Normal 3 2 2 2 2 2 2 2 2 2 2 2 2 2 2 2 2 2 3" xfId="25401" xr:uid="{00000000-0005-0000-0000-00003C630000}"/>
    <cellStyle name="Normal 3 2 2 2 2 2 2 2 2 2 2 2 2 2 2 2 2 2 30" xfId="25402" xr:uid="{00000000-0005-0000-0000-00003D630000}"/>
    <cellStyle name="Normal 3 2 2 2 2 2 2 2 2 2 2 2 2 2 2 2 2 2 31" xfId="25403" xr:uid="{00000000-0005-0000-0000-00003E630000}"/>
    <cellStyle name="Normal 3 2 2 2 2 2 2 2 2 2 2 2 2 2 2 2 2 2 32" xfId="25404" xr:uid="{00000000-0005-0000-0000-00003F630000}"/>
    <cellStyle name="Normal 3 2 2 2 2 2 2 2 2 2 2 2 2 2 2 2 2 2 33" xfId="25405" xr:uid="{00000000-0005-0000-0000-000040630000}"/>
    <cellStyle name="Normal 3 2 2 2 2 2 2 2 2 2 2 2 2 2 2 2 2 2 34" xfId="25406" xr:uid="{00000000-0005-0000-0000-000041630000}"/>
    <cellStyle name="Normal 3 2 2 2 2 2 2 2 2 2 2 2 2 2 2 2 2 2 35" xfId="25407" xr:uid="{00000000-0005-0000-0000-000042630000}"/>
    <cellStyle name="Normal 3 2 2 2 2 2 2 2 2 2 2 2 2 2 2 2 2 2 36" xfId="25408" xr:uid="{00000000-0005-0000-0000-000043630000}"/>
    <cellStyle name="Normal 3 2 2 2 2 2 2 2 2 2 2 2 2 2 2 2 2 2 37" xfId="25409" xr:uid="{00000000-0005-0000-0000-000044630000}"/>
    <cellStyle name="Normal 3 2 2 2 2 2 2 2 2 2 2 2 2 2 2 2 2 2 38" xfId="25410" xr:uid="{00000000-0005-0000-0000-000045630000}"/>
    <cellStyle name="Normal 3 2 2 2 2 2 2 2 2 2 2 2 2 2 2 2 2 2 39" xfId="25411" xr:uid="{00000000-0005-0000-0000-000046630000}"/>
    <cellStyle name="Normal 3 2 2 2 2 2 2 2 2 2 2 2 2 2 2 2 2 2 4" xfId="25412" xr:uid="{00000000-0005-0000-0000-000047630000}"/>
    <cellStyle name="Normal 3 2 2 2 2 2 2 2 2 2 2 2 2 2 2 2 2 2 40" xfId="25413" xr:uid="{00000000-0005-0000-0000-000048630000}"/>
    <cellStyle name="Normal 3 2 2 2 2 2 2 2 2 2 2 2 2 2 2 2 2 2 41" xfId="25414" xr:uid="{00000000-0005-0000-0000-000049630000}"/>
    <cellStyle name="Normal 3 2 2 2 2 2 2 2 2 2 2 2 2 2 2 2 2 2 42" xfId="25415" xr:uid="{00000000-0005-0000-0000-00004A630000}"/>
    <cellStyle name="Normal 3 2 2 2 2 2 2 2 2 2 2 2 2 2 2 2 2 2 43" xfId="25416" xr:uid="{00000000-0005-0000-0000-00004B630000}"/>
    <cellStyle name="Normal 3 2 2 2 2 2 2 2 2 2 2 2 2 2 2 2 2 2 44" xfId="25417" xr:uid="{00000000-0005-0000-0000-00004C630000}"/>
    <cellStyle name="Normal 3 2 2 2 2 2 2 2 2 2 2 2 2 2 2 2 2 2 45" xfId="25418" xr:uid="{00000000-0005-0000-0000-00004D630000}"/>
    <cellStyle name="Normal 3 2 2 2 2 2 2 2 2 2 2 2 2 2 2 2 2 2 46" xfId="25419" xr:uid="{00000000-0005-0000-0000-00004E630000}"/>
    <cellStyle name="Normal 3 2 2 2 2 2 2 2 2 2 2 2 2 2 2 2 2 2 47" xfId="25420" xr:uid="{00000000-0005-0000-0000-00004F630000}"/>
    <cellStyle name="Normal 3 2 2 2 2 2 2 2 2 2 2 2 2 2 2 2 2 2 48" xfId="25421" xr:uid="{00000000-0005-0000-0000-000050630000}"/>
    <cellStyle name="Normal 3 2 2 2 2 2 2 2 2 2 2 2 2 2 2 2 2 2 49" xfId="25422" xr:uid="{00000000-0005-0000-0000-000051630000}"/>
    <cellStyle name="Normal 3 2 2 2 2 2 2 2 2 2 2 2 2 2 2 2 2 2 5" xfId="25423" xr:uid="{00000000-0005-0000-0000-000052630000}"/>
    <cellStyle name="Normal 3 2 2 2 2 2 2 2 2 2 2 2 2 2 2 2 2 2 50" xfId="25424" xr:uid="{00000000-0005-0000-0000-000053630000}"/>
    <cellStyle name="Normal 3 2 2 2 2 2 2 2 2 2 2 2 2 2 2 2 2 2 51" xfId="25425" xr:uid="{00000000-0005-0000-0000-000054630000}"/>
    <cellStyle name="Normal 3 2 2 2 2 2 2 2 2 2 2 2 2 2 2 2 2 2 52" xfId="25426" xr:uid="{00000000-0005-0000-0000-000055630000}"/>
    <cellStyle name="Normal 3 2 2 2 2 2 2 2 2 2 2 2 2 2 2 2 2 2 53" xfId="25427" xr:uid="{00000000-0005-0000-0000-000056630000}"/>
    <cellStyle name="Normal 3 2 2 2 2 2 2 2 2 2 2 2 2 2 2 2 2 2 54" xfId="25428" xr:uid="{00000000-0005-0000-0000-000057630000}"/>
    <cellStyle name="Normal 3 2 2 2 2 2 2 2 2 2 2 2 2 2 2 2 2 2 55" xfId="25429" xr:uid="{00000000-0005-0000-0000-000058630000}"/>
    <cellStyle name="Normal 3 2 2 2 2 2 2 2 2 2 2 2 2 2 2 2 2 2 55 2" xfId="25430" xr:uid="{00000000-0005-0000-0000-000059630000}"/>
    <cellStyle name="Normal 3 2 2 2 2 2 2 2 2 2 2 2 2 2 2 2 2 2 55 3" xfId="25431" xr:uid="{00000000-0005-0000-0000-00005A630000}"/>
    <cellStyle name="Normal 3 2 2 2 2 2 2 2 2 2 2 2 2 2 2 2 2 2 55 4" xfId="25432" xr:uid="{00000000-0005-0000-0000-00005B630000}"/>
    <cellStyle name="Normal 3 2 2 2 2 2 2 2 2 2 2 2 2 2 2 2 2 2 56" xfId="25433" xr:uid="{00000000-0005-0000-0000-00005C630000}"/>
    <cellStyle name="Normal 3 2 2 2 2 2 2 2 2 2 2 2 2 2 2 2 2 2 57" xfId="25434" xr:uid="{00000000-0005-0000-0000-00005D630000}"/>
    <cellStyle name="Normal 3 2 2 2 2 2 2 2 2 2 2 2 2 2 2 2 2 2 6" xfId="25435" xr:uid="{00000000-0005-0000-0000-00005E630000}"/>
    <cellStyle name="Normal 3 2 2 2 2 2 2 2 2 2 2 2 2 2 2 2 2 2 7" xfId="25436" xr:uid="{00000000-0005-0000-0000-00005F630000}"/>
    <cellStyle name="Normal 3 2 2 2 2 2 2 2 2 2 2 2 2 2 2 2 2 2 8" xfId="25437" xr:uid="{00000000-0005-0000-0000-000060630000}"/>
    <cellStyle name="Normal 3 2 2 2 2 2 2 2 2 2 2 2 2 2 2 2 2 2 8 2" xfId="25438" xr:uid="{00000000-0005-0000-0000-000061630000}"/>
    <cellStyle name="Normal 3 2 2 2 2 2 2 2 2 2 2 2 2 2 2 2 2 2 8 3" xfId="25439" xr:uid="{00000000-0005-0000-0000-000062630000}"/>
    <cellStyle name="Normal 3 2 2 2 2 2 2 2 2 2 2 2 2 2 2 2 2 2 8 4" xfId="25440" xr:uid="{00000000-0005-0000-0000-000063630000}"/>
    <cellStyle name="Normal 3 2 2 2 2 2 2 2 2 2 2 2 2 2 2 2 2 2 9" xfId="25441" xr:uid="{00000000-0005-0000-0000-000064630000}"/>
    <cellStyle name="Normal 3 2 2 2 2 2 2 2 2 2 2 2 2 2 2 2 2 20" xfId="25442" xr:uid="{00000000-0005-0000-0000-000065630000}"/>
    <cellStyle name="Normal 3 2 2 2 2 2 2 2 2 2 2 2 2 2 2 2 2 21" xfId="25443" xr:uid="{00000000-0005-0000-0000-000066630000}"/>
    <cellStyle name="Normal 3 2 2 2 2 2 2 2 2 2 2 2 2 2 2 2 2 22" xfId="25444" xr:uid="{00000000-0005-0000-0000-000067630000}"/>
    <cellStyle name="Normal 3 2 2 2 2 2 2 2 2 2 2 2 2 2 2 2 2 23" xfId="25445" xr:uid="{00000000-0005-0000-0000-000068630000}"/>
    <cellStyle name="Normal 3 2 2 2 2 2 2 2 2 2 2 2 2 2 2 2 2 23 2" xfId="25446" xr:uid="{00000000-0005-0000-0000-000069630000}"/>
    <cellStyle name="Normal 3 2 2 2 2 2 2 2 2 2 2 2 2 2 2 2 2 23 3" xfId="25447" xr:uid="{00000000-0005-0000-0000-00006A630000}"/>
    <cellStyle name="Normal 3 2 2 2 2 2 2 2 2 2 2 2 2 2 2 2 2 23 4" xfId="25448" xr:uid="{00000000-0005-0000-0000-00006B630000}"/>
    <cellStyle name="Normal 3 2 2 2 2 2 2 2 2 2 2 2 2 2 2 2 2 23 5" xfId="25449" xr:uid="{00000000-0005-0000-0000-00006C630000}"/>
    <cellStyle name="Normal 3 2 2 2 2 2 2 2 2 2 2 2 2 2 2 2 2 23 6" xfId="25450" xr:uid="{00000000-0005-0000-0000-00006D630000}"/>
    <cellStyle name="Normal 3 2 2 2 2 2 2 2 2 2 2 2 2 2 2 2 2 23 7" xfId="25451" xr:uid="{00000000-0005-0000-0000-00006E630000}"/>
    <cellStyle name="Normal 3 2 2 2 2 2 2 2 2 2 2 2 2 2 2 2 2 24" xfId="25452" xr:uid="{00000000-0005-0000-0000-00006F630000}"/>
    <cellStyle name="Normal 3 2 2 2 2 2 2 2 2 2 2 2 2 2 2 2 2 25" xfId="25453" xr:uid="{00000000-0005-0000-0000-000070630000}"/>
    <cellStyle name="Normal 3 2 2 2 2 2 2 2 2 2 2 2 2 2 2 2 2 26" xfId="25454" xr:uid="{00000000-0005-0000-0000-000071630000}"/>
    <cellStyle name="Normal 3 2 2 2 2 2 2 2 2 2 2 2 2 2 2 2 2 27" xfId="25455" xr:uid="{00000000-0005-0000-0000-000072630000}"/>
    <cellStyle name="Normal 3 2 2 2 2 2 2 2 2 2 2 2 2 2 2 2 2 28" xfId="25456" xr:uid="{00000000-0005-0000-0000-000073630000}"/>
    <cellStyle name="Normal 3 2 2 2 2 2 2 2 2 2 2 2 2 2 2 2 2 29" xfId="25457" xr:uid="{00000000-0005-0000-0000-000074630000}"/>
    <cellStyle name="Normal 3 2 2 2 2 2 2 2 2 2 2 2 2 2 2 2 2 3" xfId="25458" xr:uid="{00000000-0005-0000-0000-000075630000}"/>
    <cellStyle name="Normal 3 2 2 2 2 2 2 2 2 2 2 2 2 2 2 2 2 3 2" xfId="25459" xr:uid="{00000000-0005-0000-0000-000076630000}"/>
    <cellStyle name="Normal 3 2 2 2 2 2 2 2 2 2 2 2 2 2 2 2 2 3 2 2" xfId="25460" xr:uid="{00000000-0005-0000-0000-000077630000}"/>
    <cellStyle name="Normal 3 2 2 2 2 2 2 2 2 2 2 2 2 2 2 2 2 3 2 3" xfId="25461" xr:uid="{00000000-0005-0000-0000-000078630000}"/>
    <cellStyle name="Normal 3 2 2 2 2 2 2 2 2 2 2 2 2 2 2 2 2 3 2 4" xfId="25462" xr:uid="{00000000-0005-0000-0000-000079630000}"/>
    <cellStyle name="Normal 3 2 2 2 2 2 2 2 2 2 2 2 2 2 2 2 2 3 3" xfId="25463" xr:uid="{00000000-0005-0000-0000-00007A630000}"/>
    <cellStyle name="Normal 3 2 2 2 2 2 2 2 2 2 2 2 2 2 2 2 2 3 4" xfId="25464" xr:uid="{00000000-0005-0000-0000-00007B630000}"/>
    <cellStyle name="Normal 3 2 2 2 2 2 2 2 2 2 2 2 2 2 2 2 2 3 5" xfId="25465" xr:uid="{00000000-0005-0000-0000-00007C630000}"/>
    <cellStyle name="Normal 3 2 2 2 2 2 2 2 2 2 2 2 2 2 2 2 2 3 6" xfId="25466" xr:uid="{00000000-0005-0000-0000-00007D630000}"/>
    <cellStyle name="Normal 3 2 2 2 2 2 2 2 2 2 2 2 2 2 2 2 2 30" xfId="25467" xr:uid="{00000000-0005-0000-0000-00007E630000}"/>
    <cellStyle name="Normal 3 2 2 2 2 2 2 2 2 2 2 2 2 2 2 2 2 31" xfId="25468" xr:uid="{00000000-0005-0000-0000-00007F630000}"/>
    <cellStyle name="Normal 3 2 2 2 2 2 2 2 2 2 2 2 2 2 2 2 2 32" xfId="25469" xr:uid="{00000000-0005-0000-0000-000080630000}"/>
    <cellStyle name="Normal 3 2 2 2 2 2 2 2 2 2 2 2 2 2 2 2 2 33" xfId="25470" xr:uid="{00000000-0005-0000-0000-000081630000}"/>
    <cellStyle name="Normal 3 2 2 2 2 2 2 2 2 2 2 2 2 2 2 2 2 34" xfId="25471" xr:uid="{00000000-0005-0000-0000-000082630000}"/>
    <cellStyle name="Normal 3 2 2 2 2 2 2 2 2 2 2 2 2 2 2 2 2 35" xfId="25472" xr:uid="{00000000-0005-0000-0000-000083630000}"/>
    <cellStyle name="Normal 3 2 2 2 2 2 2 2 2 2 2 2 2 2 2 2 2 36" xfId="25473" xr:uid="{00000000-0005-0000-0000-000084630000}"/>
    <cellStyle name="Normal 3 2 2 2 2 2 2 2 2 2 2 2 2 2 2 2 2 37" xfId="25474" xr:uid="{00000000-0005-0000-0000-000085630000}"/>
    <cellStyle name="Normal 3 2 2 2 2 2 2 2 2 2 2 2 2 2 2 2 2 38" xfId="25475" xr:uid="{00000000-0005-0000-0000-000086630000}"/>
    <cellStyle name="Normal 3 2 2 2 2 2 2 2 2 2 2 2 2 2 2 2 2 39" xfId="25476" xr:uid="{00000000-0005-0000-0000-000087630000}"/>
    <cellStyle name="Normal 3 2 2 2 2 2 2 2 2 2 2 2 2 2 2 2 2 4" xfId="25477" xr:uid="{00000000-0005-0000-0000-000088630000}"/>
    <cellStyle name="Normal 3 2 2 2 2 2 2 2 2 2 2 2 2 2 2 2 2 40" xfId="25478" xr:uid="{00000000-0005-0000-0000-000089630000}"/>
    <cellStyle name="Normal 3 2 2 2 2 2 2 2 2 2 2 2 2 2 2 2 2 41" xfId="25479" xr:uid="{00000000-0005-0000-0000-00008A630000}"/>
    <cellStyle name="Normal 3 2 2 2 2 2 2 2 2 2 2 2 2 2 2 2 2 42" xfId="25480" xr:uid="{00000000-0005-0000-0000-00008B630000}"/>
    <cellStyle name="Normal 3 2 2 2 2 2 2 2 2 2 2 2 2 2 2 2 2 43" xfId="25481" xr:uid="{00000000-0005-0000-0000-00008C630000}"/>
    <cellStyle name="Normal 3 2 2 2 2 2 2 2 2 2 2 2 2 2 2 2 2 44" xfId="25482" xr:uid="{00000000-0005-0000-0000-00008D630000}"/>
    <cellStyle name="Normal 3 2 2 2 2 2 2 2 2 2 2 2 2 2 2 2 2 45" xfId="25483" xr:uid="{00000000-0005-0000-0000-00008E630000}"/>
    <cellStyle name="Normal 3 2 2 2 2 2 2 2 2 2 2 2 2 2 2 2 2 46" xfId="25484" xr:uid="{00000000-0005-0000-0000-00008F630000}"/>
    <cellStyle name="Normal 3 2 2 2 2 2 2 2 2 2 2 2 2 2 2 2 2 47" xfId="25485" xr:uid="{00000000-0005-0000-0000-000090630000}"/>
    <cellStyle name="Normal 3 2 2 2 2 2 2 2 2 2 2 2 2 2 2 2 2 48" xfId="25486" xr:uid="{00000000-0005-0000-0000-000091630000}"/>
    <cellStyle name="Normal 3 2 2 2 2 2 2 2 2 2 2 2 2 2 2 2 2 49" xfId="25487" xr:uid="{00000000-0005-0000-0000-000092630000}"/>
    <cellStyle name="Normal 3 2 2 2 2 2 2 2 2 2 2 2 2 2 2 2 2 5" xfId="25488" xr:uid="{00000000-0005-0000-0000-000093630000}"/>
    <cellStyle name="Normal 3 2 2 2 2 2 2 2 2 2 2 2 2 2 2 2 2 50" xfId="25489" xr:uid="{00000000-0005-0000-0000-000094630000}"/>
    <cellStyle name="Normal 3 2 2 2 2 2 2 2 2 2 2 2 2 2 2 2 2 51" xfId="25490" xr:uid="{00000000-0005-0000-0000-000095630000}"/>
    <cellStyle name="Normal 3 2 2 2 2 2 2 2 2 2 2 2 2 2 2 2 2 52" xfId="25491" xr:uid="{00000000-0005-0000-0000-000096630000}"/>
    <cellStyle name="Normal 3 2 2 2 2 2 2 2 2 2 2 2 2 2 2 2 2 53" xfId="25492" xr:uid="{00000000-0005-0000-0000-000097630000}"/>
    <cellStyle name="Normal 3 2 2 2 2 2 2 2 2 2 2 2 2 2 2 2 2 54" xfId="25493" xr:uid="{00000000-0005-0000-0000-000098630000}"/>
    <cellStyle name="Normal 3 2 2 2 2 2 2 2 2 2 2 2 2 2 2 2 2 55" xfId="25494" xr:uid="{00000000-0005-0000-0000-000099630000}"/>
    <cellStyle name="Normal 3 2 2 2 2 2 2 2 2 2 2 2 2 2 2 2 2 55 2" xfId="25495" xr:uid="{00000000-0005-0000-0000-00009A630000}"/>
    <cellStyle name="Normal 3 2 2 2 2 2 2 2 2 2 2 2 2 2 2 2 2 55 3" xfId="25496" xr:uid="{00000000-0005-0000-0000-00009B630000}"/>
    <cellStyle name="Normal 3 2 2 2 2 2 2 2 2 2 2 2 2 2 2 2 2 55 4" xfId="25497" xr:uid="{00000000-0005-0000-0000-00009C630000}"/>
    <cellStyle name="Normal 3 2 2 2 2 2 2 2 2 2 2 2 2 2 2 2 2 56" xfId="25498" xr:uid="{00000000-0005-0000-0000-00009D630000}"/>
    <cellStyle name="Normal 3 2 2 2 2 2 2 2 2 2 2 2 2 2 2 2 2 57" xfId="25499" xr:uid="{00000000-0005-0000-0000-00009E630000}"/>
    <cellStyle name="Normal 3 2 2 2 2 2 2 2 2 2 2 2 2 2 2 2 2 6" xfId="25500" xr:uid="{00000000-0005-0000-0000-00009F630000}"/>
    <cellStyle name="Normal 3 2 2 2 2 2 2 2 2 2 2 2 2 2 2 2 2 7" xfId="25501" xr:uid="{00000000-0005-0000-0000-0000A0630000}"/>
    <cellStyle name="Normal 3 2 2 2 2 2 2 2 2 2 2 2 2 2 2 2 2 8" xfId="25502" xr:uid="{00000000-0005-0000-0000-0000A1630000}"/>
    <cellStyle name="Normal 3 2 2 2 2 2 2 2 2 2 2 2 2 2 2 2 2 8 2" xfId="25503" xr:uid="{00000000-0005-0000-0000-0000A2630000}"/>
    <cellStyle name="Normal 3 2 2 2 2 2 2 2 2 2 2 2 2 2 2 2 2 8 3" xfId="25504" xr:uid="{00000000-0005-0000-0000-0000A3630000}"/>
    <cellStyle name="Normal 3 2 2 2 2 2 2 2 2 2 2 2 2 2 2 2 2 8 4" xfId="25505" xr:uid="{00000000-0005-0000-0000-0000A4630000}"/>
    <cellStyle name="Normal 3 2 2 2 2 2 2 2 2 2 2 2 2 2 2 2 2 9" xfId="25506" xr:uid="{00000000-0005-0000-0000-0000A5630000}"/>
    <cellStyle name="Normal 3 2 2 2 2 2 2 2 2 2 2 2 2 2 2 2 20" xfId="25507" xr:uid="{00000000-0005-0000-0000-0000A6630000}"/>
    <cellStyle name="Normal 3 2 2 2 2 2 2 2 2 2 2 2 2 2 2 2 21" xfId="25508" xr:uid="{00000000-0005-0000-0000-0000A7630000}"/>
    <cellStyle name="Normal 3 2 2 2 2 2 2 2 2 2 2 2 2 2 2 2 22" xfId="25509" xr:uid="{00000000-0005-0000-0000-0000A8630000}"/>
    <cellStyle name="Normal 3 2 2 2 2 2 2 2 2 2 2 2 2 2 2 2 23" xfId="25510" xr:uid="{00000000-0005-0000-0000-0000A9630000}"/>
    <cellStyle name="Normal 3 2 2 2 2 2 2 2 2 2 2 2 2 2 2 2 24" xfId="25511" xr:uid="{00000000-0005-0000-0000-0000AA630000}"/>
    <cellStyle name="Normal 3 2 2 2 2 2 2 2 2 2 2 2 2 2 2 2 25" xfId="25512" xr:uid="{00000000-0005-0000-0000-0000AB630000}"/>
    <cellStyle name="Normal 3 2 2 2 2 2 2 2 2 2 2 2 2 2 2 2 26" xfId="25513" xr:uid="{00000000-0005-0000-0000-0000AC630000}"/>
    <cellStyle name="Normal 3 2 2 2 2 2 2 2 2 2 2 2 2 2 2 2 26 2" xfId="25514" xr:uid="{00000000-0005-0000-0000-0000AD630000}"/>
    <cellStyle name="Normal 3 2 2 2 2 2 2 2 2 2 2 2 2 2 2 2 26 3" xfId="25515" xr:uid="{00000000-0005-0000-0000-0000AE630000}"/>
    <cellStyle name="Normal 3 2 2 2 2 2 2 2 2 2 2 2 2 2 2 2 26 4" xfId="25516" xr:uid="{00000000-0005-0000-0000-0000AF630000}"/>
    <cellStyle name="Normal 3 2 2 2 2 2 2 2 2 2 2 2 2 2 2 2 26 5" xfId="25517" xr:uid="{00000000-0005-0000-0000-0000B0630000}"/>
    <cellStyle name="Normal 3 2 2 2 2 2 2 2 2 2 2 2 2 2 2 2 26 6" xfId="25518" xr:uid="{00000000-0005-0000-0000-0000B1630000}"/>
    <cellStyle name="Normal 3 2 2 2 2 2 2 2 2 2 2 2 2 2 2 2 26 7" xfId="25519" xr:uid="{00000000-0005-0000-0000-0000B2630000}"/>
    <cellStyle name="Normal 3 2 2 2 2 2 2 2 2 2 2 2 2 2 2 2 27" xfId="25520" xr:uid="{00000000-0005-0000-0000-0000B3630000}"/>
    <cellStyle name="Normal 3 2 2 2 2 2 2 2 2 2 2 2 2 2 2 2 28" xfId="25521" xr:uid="{00000000-0005-0000-0000-0000B4630000}"/>
    <cellStyle name="Normal 3 2 2 2 2 2 2 2 2 2 2 2 2 2 2 2 29" xfId="25522" xr:uid="{00000000-0005-0000-0000-0000B5630000}"/>
    <cellStyle name="Normal 3 2 2 2 2 2 2 2 2 2 2 2 2 2 2 2 3" xfId="25523" xr:uid="{00000000-0005-0000-0000-0000B6630000}"/>
    <cellStyle name="Normal 3 2 2 2 2 2 2 2 2 2 2 2 2 2 2 2 30" xfId="25524" xr:uid="{00000000-0005-0000-0000-0000B7630000}"/>
    <cellStyle name="Normal 3 2 2 2 2 2 2 2 2 2 2 2 2 2 2 2 31" xfId="25525" xr:uid="{00000000-0005-0000-0000-0000B8630000}"/>
    <cellStyle name="Normal 3 2 2 2 2 2 2 2 2 2 2 2 2 2 2 2 32" xfId="25526" xr:uid="{00000000-0005-0000-0000-0000B9630000}"/>
    <cellStyle name="Normal 3 2 2 2 2 2 2 2 2 2 2 2 2 2 2 2 33" xfId="25527" xr:uid="{00000000-0005-0000-0000-0000BA630000}"/>
    <cellStyle name="Normal 3 2 2 2 2 2 2 2 2 2 2 2 2 2 2 2 34" xfId="25528" xr:uid="{00000000-0005-0000-0000-0000BB630000}"/>
    <cellStyle name="Normal 3 2 2 2 2 2 2 2 2 2 2 2 2 2 2 2 35" xfId="25529" xr:uid="{00000000-0005-0000-0000-0000BC630000}"/>
    <cellStyle name="Normal 3 2 2 2 2 2 2 2 2 2 2 2 2 2 2 2 36" xfId="25530" xr:uid="{00000000-0005-0000-0000-0000BD630000}"/>
    <cellStyle name="Normal 3 2 2 2 2 2 2 2 2 2 2 2 2 2 2 2 37" xfId="25531" xr:uid="{00000000-0005-0000-0000-0000BE630000}"/>
    <cellStyle name="Normal 3 2 2 2 2 2 2 2 2 2 2 2 2 2 2 2 38" xfId="25532" xr:uid="{00000000-0005-0000-0000-0000BF630000}"/>
    <cellStyle name="Normal 3 2 2 2 2 2 2 2 2 2 2 2 2 2 2 2 39" xfId="25533" xr:uid="{00000000-0005-0000-0000-0000C0630000}"/>
    <cellStyle name="Normal 3 2 2 2 2 2 2 2 2 2 2 2 2 2 2 2 4" xfId="25534" xr:uid="{00000000-0005-0000-0000-0000C1630000}"/>
    <cellStyle name="Normal 3 2 2 2 2 2 2 2 2 2 2 2 2 2 2 2 40" xfId="25535" xr:uid="{00000000-0005-0000-0000-0000C2630000}"/>
    <cellStyle name="Normal 3 2 2 2 2 2 2 2 2 2 2 2 2 2 2 2 41" xfId="25536" xr:uid="{00000000-0005-0000-0000-0000C3630000}"/>
    <cellStyle name="Normal 3 2 2 2 2 2 2 2 2 2 2 2 2 2 2 2 42" xfId="25537" xr:uid="{00000000-0005-0000-0000-0000C4630000}"/>
    <cellStyle name="Normal 3 2 2 2 2 2 2 2 2 2 2 2 2 2 2 2 43" xfId="25538" xr:uid="{00000000-0005-0000-0000-0000C5630000}"/>
    <cellStyle name="Normal 3 2 2 2 2 2 2 2 2 2 2 2 2 2 2 2 44" xfId="25539" xr:uid="{00000000-0005-0000-0000-0000C6630000}"/>
    <cellStyle name="Normal 3 2 2 2 2 2 2 2 2 2 2 2 2 2 2 2 45" xfId="25540" xr:uid="{00000000-0005-0000-0000-0000C7630000}"/>
    <cellStyle name="Normal 3 2 2 2 2 2 2 2 2 2 2 2 2 2 2 2 46" xfId="25541" xr:uid="{00000000-0005-0000-0000-0000C8630000}"/>
    <cellStyle name="Normal 3 2 2 2 2 2 2 2 2 2 2 2 2 2 2 2 47" xfId="25542" xr:uid="{00000000-0005-0000-0000-0000C9630000}"/>
    <cellStyle name="Normal 3 2 2 2 2 2 2 2 2 2 2 2 2 2 2 2 48" xfId="25543" xr:uid="{00000000-0005-0000-0000-0000CA630000}"/>
    <cellStyle name="Normal 3 2 2 2 2 2 2 2 2 2 2 2 2 2 2 2 49" xfId="25544" xr:uid="{00000000-0005-0000-0000-0000CB630000}"/>
    <cellStyle name="Normal 3 2 2 2 2 2 2 2 2 2 2 2 2 2 2 2 5" xfId="25545" xr:uid="{00000000-0005-0000-0000-0000CC630000}"/>
    <cellStyle name="Normal 3 2 2 2 2 2 2 2 2 2 2 2 2 2 2 2 5 2" xfId="25546" xr:uid="{00000000-0005-0000-0000-0000CD630000}"/>
    <cellStyle name="Normal 3 2 2 2 2 2 2 2 2 2 2 2 2 2 2 2 5 2 2" xfId="25547" xr:uid="{00000000-0005-0000-0000-0000CE630000}"/>
    <cellStyle name="Normal 3 2 2 2 2 2 2 2 2 2 2 2 2 2 2 2 5 2 3" xfId="25548" xr:uid="{00000000-0005-0000-0000-0000CF630000}"/>
    <cellStyle name="Normal 3 2 2 2 2 2 2 2 2 2 2 2 2 2 2 2 5 2 4" xfId="25549" xr:uid="{00000000-0005-0000-0000-0000D0630000}"/>
    <cellStyle name="Normal 3 2 2 2 2 2 2 2 2 2 2 2 2 2 2 2 5 3" xfId="25550" xr:uid="{00000000-0005-0000-0000-0000D1630000}"/>
    <cellStyle name="Normal 3 2 2 2 2 2 2 2 2 2 2 2 2 2 2 2 5 4" xfId="25551" xr:uid="{00000000-0005-0000-0000-0000D2630000}"/>
    <cellStyle name="Normal 3 2 2 2 2 2 2 2 2 2 2 2 2 2 2 2 5 5" xfId="25552" xr:uid="{00000000-0005-0000-0000-0000D3630000}"/>
    <cellStyle name="Normal 3 2 2 2 2 2 2 2 2 2 2 2 2 2 2 2 5 6" xfId="25553" xr:uid="{00000000-0005-0000-0000-0000D4630000}"/>
    <cellStyle name="Normal 3 2 2 2 2 2 2 2 2 2 2 2 2 2 2 2 50" xfId="25554" xr:uid="{00000000-0005-0000-0000-0000D5630000}"/>
    <cellStyle name="Normal 3 2 2 2 2 2 2 2 2 2 2 2 2 2 2 2 51" xfId="25555" xr:uid="{00000000-0005-0000-0000-0000D6630000}"/>
    <cellStyle name="Normal 3 2 2 2 2 2 2 2 2 2 2 2 2 2 2 2 52" xfId="25556" xr:uid="{00000000-0005-0000-0000-0000D7630000}"/>
    <cellStyle name="Normal 3 2 2 2 2 2 2 2 2 2 2 2 2 2 2 2 53" xfId="25557" xr:uid="{00000000-0005-0000-0000-0000D8630000}"/>
    <cellStyle name="Normal 3 2 2 2 2 2 2 2 2 2 2 2 2 2 2 2 54" xfId="25558" xr:uid="{00000000-0005-0000-0000-0000D9630000}"/>
    <cellStyle name="Normal 3 2 2 2 2 2 2 2 2 2 2 2 2 2 2 2 55" xfId="25559" xr:uid="{00000000-0005-0000-0000-0000DA630000}"/>
    <cellStyle name="Normal 3 2 2 2 2 2 2 2 2 2 2 2 2 2 2 2 56" xfId="25560" xr:uid="{00000000-0005-0000-0000-0000DB630000}"/>
    <cellStyle name="Normal 3 2 2 2 2 2 2 2 2 2 2 2 2 2 2 2 57" xfId="25561" xr:uid="{00000000-0005-0000-0000-0000DC630000}"/>
    <cellStyle name="Normal 3 2 2 2 2 2 2 2 2 2 2 2 2 2 2 2 58" xfId="25562" xr:uid="{00000000-0005-0000-0000-0000DD630000}"/>
    <cellStyle name="Normal 3 2 2 2 2 2 2 2 2 2 2 2 2 2 2 2 58 2" xfId="25563" xr:uid="{00000000-0005-0000-0000-0000DE630000}"/>
    <cellStyle name="Normal 3 2 2 2 2 2 2 2 2 2 2 2 2 2 2 2 58 3" xfId="25564" xr:uid="{00000000-0005-0000-0000-0000DF630000}"/>
    <cellStyle name="Normal 3 2 2 2 2 2 2 2 2 2 2 2 2 2 2 2 58 4" xfId="25565" xr:uid="{00000000-0005-0000-0000-0000E0630000}"/>
    <cellStyle name="Normal 3 2 2 2 2 2 2 2 2 2 2 2 2 2 2 2 59" xfId="25566" xr:uid="{00000000-0005-0000-0000-0000E1630000}"/>
    <cellStyle name="Normal 3 2 2 2 2 2 2 2 2 2 2 2 2 2 2 2 6" xfId="25567" xr:uid="{00000000-0005-0000-0000-0000E2630000}"/>
    <cellStyle name="Normal 3 2 2 2 2 2 2 2 2 2 2 2 2 2 2 2 60" xfId="25568" xr:uid="{00000000-0005-0000-0000-0000E3630000}"/>
    <cellStyle name="Normal 3 2 2 2 2 2 2 2 2 2 2 2 2 2 2 2 7" xfId="25569" xr:uid="{00000000-0005-0000-0000-0000E4630000}"/>
    <cellStyle name="Normal 3 2 2 2 2 2 2 2 2 2 2 2 2 2 2 2 8" xfId="25570" xr:uid="{00000000-0005-0000-0000-0000E5630000}"/>
    <cellStyle name="Normal 3 2 2 2 2 2 2 2 2 2 2 2 2 2 2 2 9" xfId="25571" xr:uid="{00000000-0005-0000-0000-0000E6630000}"/>
    <cellStyle name="Normal 3 2 2 2 2 2 2 2 2 2 2 2 2 2 2 20" xfId="25572" xr:uid="{00000000-0005-0000-0000-0000E7630000}"/>
    <cellStyle name="Normal 3 2 2 2 2 2 2 2 2 2 2 2 2 2 2 21" xfId="25573" xr:uid="{00000000-0005-0000-0000-0000E8630000}"/>
    <cellStyle name="Normal 3 2 2 2 2 2 2 2 2 2 2 2 2 2 2 22" xfId="25574" xr:uid="{00000000-0005-0000-0000-0000E9630000}"/>
    <cellStyle name="Normal 3 2 2 2 2 2 2 2 2 2 2 2 2 2 2 23" xfId="25575" xr:uid="{00000000-0005-0000-0000-0000EA630000}"/>
    <cellStyle name="Normal 3 2 2 2 2 2 2 2 2 2 2 2 2 2 2 24" xfId="25576" xr:uid="{00000000-0005-0000-0000-0000EB630000}"/>
    <cellStyle name="Normal 3 2 2 2 2 2 2 2 2 2 2 2 2 2 2 25" xfId="25577" xr:uid="{00000000-0005-0000-0000-0000EC630000}"/>
    <cellStyle name="Normal 3 2 2 2 2 2 2 2 2 2 2 2 2 2 2 26" xfId="25578" xr:uid="{00000000-0005-0000-0000-0000ED630000}"/>
    <cellStyle name="Normal 3 2 2 2 2 2 2 2 2 2 2 2 2 2 2 27" xfId="25579" xr:uid="{00000000-0005-0000-0000-0000EE630000}"/>
    <cellStyle name="Normal 3 2 2 2 2 2 2 2 2 2 2 2 2 2 2 28" xfId="25580" xr:uid="{00000000-0005-0000-0000-0000EF630000}"/>
    <cellStyle name="Normal 3 2 2 2 2 2 2 2 2 2 2 2 2 2 2 28 2" xfId="25581" xr:uid="{00000000-0005-0000-0000-0000F0630000}"/>
    <cellStyle name="Normal 3 2 2 2 2 2 2 2 2 2 2 2 2 2 2 28 3" xfId="25582" xr:uid="{00000000-0005-0000-0000-0000F1630000}"/>
    <cellStyle name="Normal 3 2 2 2 2 2 2 2 2 2 2 2 2 2 2 28 4" xfId="25583" xr:uid="{00000000-0005-0000-0000-0000F2630000}"/>
    <cellStyle name="Normal 3 2 2 2 2 2 2 2 2 2 2 2 2 2 2 28 5" xfId="25584" xr:uid="{00000000-0005-0000-0000-0000F3630000}"/>
    <cellStyle name="Normal 3 2 2 2 2 2 2 2 2 2 2 2 2 2 2 28 6" xfId="25585" xr:uid="{00000000-0005-0000-0000-0000F4630000}"/>
    <cellStyle name="Normal 3 2 2 2 2 2 2 2 2 2 2 2 2 2 2 28 7" xfId="25586" xr:uid="{00000000-0005-0000-0000-0000F5630000}"/>
    <cellStyle name="Normal 3 2 2 2 2 2 2 2 2 2 2 2 2 2 2 29" xfId="25587" xr:uid="{00000000-0005-0000-0000-0000F6630000}"/>
    <cellStyle name="Normal 3 2 2 2 2 2 2 2 2 2 2 2 2 2 2 3" xfId="25588" xr:uid="{00000000-0005-0000-0000-0000F7630000}"/>
    <cellStyle name="Normal 3 2 2 2 2 2 2 2 2 2 2 2 2 2 2 30" xfId="25589" xr:uid="{00000000-0005-0000-0000-0000F8630000}"/>
    <cellStyle name="Normal 3 2 2 2 2 2 2 2 2 2 2 2 2 2 2 31" xfId="25590" xr:uid="{00000000-0005-0000-0000-0000F9630000}"/>
    <cellStyle name="Normal 3 2 2 2 2 2 2 2 2 2 2 2 2 2 2 32" xfId="25591" xr:uid="{00000000-0005-0000-0000-0000FA630000}"/>
    <cellStyle name="Normal 3 2 2 2 2 2 2 2 2 2 2 2 2 2 2 33" xfId="25592" xr:uid="{00000000-0005-0000-0000-0000FB630000}"/>
    <cellStyle name="Normal 3 2 2 2 2 2 2 2 2 2 2 2 2 2 2 34" xfId="25593" xr:uid="{00000000-0005-0000-0000-0000FC630000}"/>
    <cellStyle name="Normal 3 2 2 2 2 2 2 2 2 2 2 2 2 2 2 35" xfId="25594" xr:uid="{00000000-0005-0000-0000-0000FD630000}"/>
    <cellStyle name="Normal 3 2 2 2 2 2 2 2 2 2 2 2 2 2 2 36" xfId="25595" xr:uid="{00000000-0005-0000-0000-0000FE630000}"/>
    <cellStyle name="Normal 3 2 2 2 2 2 2 2 2 2 2 2 2 2 2 37" xfId="25596" xr:uid="{00000000-0005-0000-0000-0000FF630000}"/>
    <cellStyle name="Normal 3 2 2 2 2 2 2 2 2 2 2 2 2 2 2 38" xfId="25597" xr:uid="{00000000-0005-0000-0000-000000640000}"/>
    <cellStyle name="Normal 3 2 2 2 2 2 2 2 2 2 2 2 2 2 2 39" xfId="25598" xr:uid="{00000000-0005-0000-0000-000001640000}"/>
    <cellStyle name="Normal 3 2 2 2 2 2 2 2 2 2 2 2 2 2 2 4" xfId="25599" xr:uid="{00000000-0005-0000-0000-000002640000}"/>
    <cellStyle name="Normal 3 2 2 2 2 2 2 2 2 2 2 2 2 2 2 40" xfId="25600" xr:uid="{00000000-0005-0000-0000-000003640000}"/>
    <cellStyle name="Normal 3 2 2 2 2 2 2 2 2 2 2 2 2 2 2 41" xfId="25601" xr:uid="{00000000-0005-0000-0000-000004640000}"/>
    <cellStyle name="Normal 3 2 2 2 2 2 2 2 2 2 2 2 2 2 2 42" xfId="25602" xr:uid="{00000000-0005-0000-0000-000005640000}"/>
    <cellStyle name="Normal 3 2 2 2 2 2 2 2 2 2 2 2 2 2 2 43" xfId="25603" xr:uid="{00000000-0005-0000-0000-000006640000}"/>
    <cellStyle name="Normal 3 2 2 2 2 2 2 2 2 2 2 2 2 2 2 44" xfId="25604" xr:uid="{00000000-0005-0000-0000-000007640000}"/>
    <cellStyle name="Normal 3 2 2 2 2 2 2 2 2 2 2 2 2 2 2 45" xfId="25605" xr:uid="{00000000-0005-0000-0000-000008640000}"/>
    <cellStyle name="Normal 3 2 2 2 2 2 2 2 2 2 2 2 2 2 2 46" xfId="25606" xr:uid="{00000000-0005-0000-0000-000009640000}"/>
    <cellStyle name="Normal 3 2 2 2 2 2 2 2 2 2 2 2 2 2 2 47" xfId="25607" xr:uid="{00000000-0005-0000-0000-00000A640000}"/>
    <cellStyle name="Normal 3 2 2 2 2 2 2 2 2 2 2 2 2 2 2 48" xfId="25608" xr:uid="{00000000-0005-0000-0000-00000B640000}"/>
    <cellStyle name="Normal 3 2 2 2 2 2 2 2 2 2 2 2 2 2 2 49" xfId="25609" xr:uid="{00000000-0005-0000-0000-00000C640000}"/>
    <cellStyle name="Normal 3 2 2 2 2 2 2 2 2 2 2 2 2 2 2 5" xfId="25610" xr:uid="{00000000-0005-0000-0000-00000D640000}"/>
    <cellStyle name="Normal 3 2 2 2 2 2 2 2 2 2 2 2 2 2 2 5 10" xfId="25611" xr:uid="{00000000-0005-0000-0000-00000E640000}"/>
    <cellStyle name="Normal 3 2 2 2 2 2 2 2 2 2 2 2 2 2 2 5 11" xfId="25612" xr:uid="{00000000-0005-0000-0000-00000F640000}"/>
    <cellStyle name="Normal 3 2 2 2 2 2 2 2 2 2 2 2 2 2 2 5 2" xfId="25613" xr:uid="{00000000-0005-0000-0000-000010640000}"/>
    <cellStyle name="Normal 3 2 2 2 2 2 2 2 2 2 2 2 2 2 2 5 2 10" xfId="25614" xr:uid="{00000000-0005-0000-0000-000011640000}"/>
    <cellStyle name="Normal 3 2 2 2 2 2 2 2 2 2 2 2 2 2 2 5 2 11" xfId="25615" xr:uid="{00000000-0005-0000-0000-000012640000}"/>
    <cellStyle name="Normal 3 2 2 2 2 2 2 2 2 2 2 2 2 2 2 5 2 2" xfId="25616" xr:uid="{00000000-0005-0000-0000-000013640000}"/>
    <cellStyle name="Normal 3 2 2 2 2 2 2 2 2 2 2 2 2 2 2 5 2 2 2" xfId="25617" xr:uid="{00000000-0005-0000-0000-000014640000}"/>
    <cellStyle name="Normal 3 2 2 2 2 2 2 2 2 2 2 2 2 2 2 5 2 2 2 2" xfId="25618" xr:uid="{00000000-0005-0000-0000-000015640000}"/>
    <cellStyle name="Normal 3 2 2 2 2 2 2 2 2 2 2 2 2 2 2 5 2 2 2 3" xfId="25619" xr:uid="{00000000-0005-0000-0000-000016640000}"/>
    <cellStyle name="Normal 3 2 2 2 2 2 2 2 2 2 2 2 2 2 2 5 2 2 2 4" xfId="25620" xr:uid="{00000000-0005-0000-0000-000017640000}"/>
    <cellStyle name="Normal 3 2 2 2 2 2 2 2 2 2 2 2 2 2 2 5 2 2 3" xfId="25621" xr:uid="{00000000-0005-0000-0000-000018640000}"/>
    <cellStyle name="Normal 3 2 2 2 2 2 2 2 2 2 2 2 2 2 2 5 2 2 4" xfId="25622" xr:uid="{00000000-0005-0000-0000-000019640000}"/>
    <cellStyle name="Normal 3 2 2 2 2 2 2 2 2 2 2 2 2 2 2 5 2 2 5" xfId="25623" xr:uid="{00000000-0005-0000-0000-00001A640000}"/>
    <cellStyle name="Normal 3 2 2 2 2 2 2 2 2 2 2 2 2 2 2 5 2 2 6" xfId="25624" xr:uid="{00000000-0005-0000-0000-00001B640000}"/>
    <cellStyle name="Normal 3 2 2 2 2 2 2 2 2 2 2 2 2 2 2 5 2 3" xfId="25625" xr:uid="{00000000-0005-0000-0000-00001C640000}"/>
    <cellStyle name="Normal 3 2 2 2 2 2 2 2 2 2 2 2 2 2 2 5 2 4" xfId="25626" xr:uid="{00000000-0005-0000-0000-00001D640000}"/>
    <cellStyle name="Normal 3 2 2 2 2 2 2 2 2 2 2 2 2 2 2 5 2 5" xfId="25627" xr:uid="{00000000-0005-0000-0000-00001E640000}"/>
    <cellStyle name="Normal 3 2 2 2 2 2 2 2 2 2 2 2 2 2 2 5 2 6" xfId="25628" xr:uid="{00000000-0005-0000-0000-00001F640000}"/>
    <cellStyle name="Normal 3 2 2 2 2 2 2 2 2 2 2 2 2 2 2 5 2 7" xfId="25629" xr:uid="{00000000-0005-0000-0000-000020640000}"/>
    <cellStyle name="Normal 3 2 2 2 2 2 2 2 2 2 2 2 2 2 2 5 2 8" xfId="25630" xr:uid="{00000000-0005-0000-0000-000021640000}"/>
    <cellStyle name="Normal 3 2 2 2 2 2 2 2 2 2 2 2 2 2 2 5 2 8 2" xfId="25631" xr:uid="{00000000-0005-0000-0000-000022640000}"/>
    <cellStyle name="Normal 3 2 2 2 2 2 2 2 2 2 2 2 2 2 2 5 2 8 3" xfId="25632" xr:uid="{00000000-0005-0000-0000-000023640000}"/>
    <cellStyle name="Normal 3 2 2 2 2 2 2 2 2 2 2 2 2 2 2 5 2 8 4" xfId="25633" xr:uid="{00000000-0005-0000-0000-000024640000}"/>
    <cellStyle name="Normal 3 2 2 2 2 2 2 2 2 2 2 2 2 2 2 5 2 9" xfId="25634" xr:uid="{00000000-0005-0000-0000-000025640000}"/>
    <cellStyle name="Normal 3 2 2 2 2 2 2 2 2 2 2 2 2 2 2 5 3" xfId="25635" xr:uid="{00000000-0005-0000-0000-000026640000}"/>
    <cellStyle name="Normal 3 2 2 2 2 2 2 2 2 2 2 2 2 2 2 5 3 2" xfId="25636" xr:uid="{00000000-0005-0000-0000-000027640000}"/>
    <cellStyle name="Normal 3 2 2 2 2 2 2 2 2 2 2 2 2 2 2 5 3 2 2" xfId="25637" xr:uid="{00000000-0005-0000-0000-000028640000}"/>
    <cellStyle name="Normal 3 2 2 2 2 2 2 2 2 2 2 2 2 2 2 5 3 2 3" xfId="25638" xr:uid="{00000000-0005-0000-0000-000029640000}"/>
    <cellStyle name="Normal 3 2 2 2 2 2 2 2 2 2 2 2 2 2 2 5 3 2 4" xfId="25639" xr:uid="{00000000-0005-0000-0000-00002A640000}"/>
    <cellStyle name="Normal 3 2 2 2 2 2 2 2 2 2 2 2 2 2 2 5 3 3" xfId="25640" xr:uid="{00000000-0005-0000-0000-00002B640000}"/>
    <cellStyle name="Normal 3 2 2 2 2 2 2 2 2 2 2 2 2 2 2 5 3 4" xfId="25641" xr:uid="{00000000-0005-0000-0000-00002C640000}"/>
    <cellStyle name="Normal 3 2 2 2 2 2 2 2 2 2 2 2 2 2 2 5 3 5" xfId="25642" xr:uid="{00000000-0005-0000-0000-00002D640000}"/>
    <cellStyle name="Normal 3 2 2 2 2 2 2 2 2 2 2 2 2 2 2 5 3 6" xfId="25643" xr:uid="{00000000-0005-0000-0000-00002E640000}"/>
    <cellStyle name="Normal 3 2 2 2 2 2 2 2 2 2 2 2 2 2 2 5 4" xfId="25644" xr:uid="{00000000-0005-0000-0000-00002F640000}"/>
    <cellStyle name="Normal 3 2 2 2 2 2 2 2 2 2 2 2 2 2 2 5 5" xfId="25645" xr:uid="{00000000-0005-0000-0000-000030640000}"/>
    <cellStyle name="Normal 3 2 2 2 2 2 2 2 2 2 2 2 2 2 2 5 6" xfId="25646" xr:uid="{00000000-0005-0000-0000-000031640000}"/>
    <cellStyle name="Normal 3 2 2 2 2 2 2 2 2 2 2 2 2 2 2 5 7" xfId="25647" xr:uid="{00000000-0005-0000-0000-000032640000}"/>
    <cellStyle name="Normal 3 2 2 2 2 2 2 2 2 2 2 2 2 2 2 5 8" xfId="25648" xr:uid="{00000000-0005-0000-0000-000033640000}"/>
    <cellStyle name="Normal 3 2 2 2 2 2 2 2 2 2 2 2 2 2 2 5 8 2" xfId="25649" xr:uid="{00000000-0005-0000-0000-000034640000}"/>
    <cellStyle name="Normal 3 2 2 2 2 2 2 2 2 2 2 2 2 2 2 5 8 3" xfId="25650" xr:uid="{00000000-0005-0000-0000-000035640000}"/>
    <cellStyle name="Normal 3 2 2 2 2 2 2 2 2 2 2 2 2 2 2 5 8 4" xfId="25651" xr:uid="{00000000-0005-0000-0000-000036640000}"/>
    <cellStyle name="Normal 3 2 2 2 2 2 2 2 2 2 2 2 2 2 2 5 9" xfId="25652" xr:uid="{00000000-0005-0000-0000-000037640000}"/>
    <cellStyle name="Normal 3 2 2 2 2 2 2 2 2 2 2 2 2 2 2 50" xfId="25653" xr:uid="{00000000-0005-0000-0000-000038640000}"/>
    <cellStyle name="Normal 3 2 2 2 2 2 2 2 2 2 2 2 2 2 2 51" xfId="25654" xr:uid="{00000000-0005-0000-0000-000039640000}"/>
    <cellStyle name="Normal 3 2 2 2 2 2 2 2 2 2 2 2 2 2 2 52" xfId="25655" xr:uid="{00000000-0005-0000-0000-00003A640000}"/>
    <cellStyle name="Normal 3 2 2 2 2 2 2 2 2 2 2 2 2 2 2 53" xfId="25656" xr:uid="{00000000-0005-0000-0000-00003B640000}"/>
    <cellStyle name="Normal 3 2 2 2 2 2 2 2 2 2 2 2 2 2 2 54" xfId="25657" xr:uid="{00000000-0005-0000-0000-00003C640000}"/>
    <cellStyle name="Normal 3 2 2 2 2 2 2 2 2 2 2 2 2 2 2 55" xfId="25658" xr:uid="{00000000-0005-0000-0000-00003D640000}"/>
    <cellStyle name="Normal 3 2 2 2 2 2 2 2 2 2 2 2 2 2 2 56" xfId="25659" xr:uid="{00000000-0005-0000-0000-00003E640000}"/>
    <cellStyle name="Normal 3 2 2 2 2 2 2 2 2 2 2 2 2 2 2 57" xfId="25660" xr:uid="{00000000-0005-0000-0000-00003F640000}"/>
    <cellStyle name="Normal 3 2 2 2 2 2 2 2 2 2 2 2 2 2 2 58" xfId="25661" xr:uid="{00000000-0005-0000-0000-000040640000}"/>
    <cellStyle name="Normal 3 2 2 2 2 2 2 2 2 2 2 2 2 2 2 59" xfId="25662" xr:uid="{00000000-0005-0000-0000-000041640000}"/>
    <cellStyle name="Normal 3 2 2 2 2 2 2 2 2 2 2 2 2 2 2 6" xfId="25663" xr:uid="{00000000-0005-0000-0000-000042640000}"/>
    <cellStyle name="Normal 3 2 2 2 2 2 2 2 2 2 2 2 2 2 2 60" xfId="25664" xr:uid="{00000000-0005-0000-0000-000043640000}"/>
    <cellStyle name="Normal 3 2 2 2 2 2 2 2 2 2 2 2 2 2 2 60 2" xfId="25665" xr:uid="{00000000-0005-0000-0000-000044640000}"/>
    <cellStyle name="Normal 3 2 2 2 2 2 2 2 2 2 2 2 2 2 2 60 3" xfId="25666" xr:uid="{00000000-0005-0000-0000-000045640000}"/>
    <cellStyle name="Normal 3 2 2 2 2 2 2 2 2 2 2 2 2 2 2 60 4" xfId="25667" xr:uid="{00000000-0005-0000-0000-000046640000}"/>
    <cellStyle name="Normal 3 2 2 2 2 2 2 2 2 2 2 2 2 2 2 61" xfId="25668" xr:uid="{00000000-0005-0000-0000-000047640000}"/>
    <cellStyle name="Normal 3 2 2 2 2 2 2 2 2 2 2 2 2 2 2 62" xfId="25669" xr:uid="{00000000-0005-0000-0000-000048640000}"/>
    <cellStyle name="Normal 3 2 2 2 2 2 2 2 2 2 2 2 2 2 2 7" xfId="25670" xr:uid="{00000000-0005-0000-0000-000049640000}"/>
    <cellStyle name="Normal 3 2 2 2 2 2 2 2 2 2 2 2 2 2 2 7 2" xfId="25671" xr:uid="{00000000-0005-0000-0000-00004A640000}"/>
    <cellStyle name="Normal 3 2 2 2 2 2 2 2 2 2 2 2 2 2 2 7 2 2" xfId="25672" xr:uid="{00000000-0005-0000-0000-00004B640000}"/>
    <cellStyle name="Normal 3 2 2 2 2 2 2 2 2 2 2 2 2 2 2 7 2 3" xfId="25673" xr:uid="{00000000-0005-0000-0000-00004C640000}"/>
    <cellStyle name="Normal 3 2 2 2 2 2 2 2 2 2 2 2 2 2 2 7 2 4" xfId="25674" xr:uid="{00000000-0005-0000-0000-00004D640000}"/>
    <cellStyle name="Normal 3 2 2 2 2 2 2 2 2 2 2 2 2 2 2 7 3" xfId="25675" xr:uid="{00000000-0005-0000-0000-00004E640000}"/>
    <cellStyle name="Normal 3 2 2 2 2 2 2 2 2 2 2 2 2 2 2 7 4" xfId="25676" xr:uid="{00000000-0005-0000-0000-00004F640000}"/>
    <cellStyle name="Normal 3 2 2 2 2 2 2 2 2 2 2 2 2 2 2 7 5" xfId="25677" xr:uid="{00000000-0005-0000-0000-000050640000}"/>
    <cellStyle name="Normal 3 2 2 2 2 2 2 2 2 2 2 2 2 2 2 7 6" xfId="25678" xr:uid="{00000000-0005-0000-0000-000051640000}"/>
    <cellStyle name="Normal 3 2 2 2 2 2 2 2 2 2 2 2 2 2 2 8" xfId="25679" xr:uid="{00000000-0005-0000-0000-000052640000}"/>
    <cellStyle name="Normal 3 2 2 2 2 2 2 2 2 2 2 2 2 2 2 9" xfId="25680" xr:uid="{00000000-0005-0000-0000-000053640000}"/>
    <cellStyle name="Normal 3 2 2 2 2 2 2 2 2 2 2 2 2 2 20" xfId="25681" xr:uid="{00000000-0005-0000-0000-000054640000}"/>
    <cellStyle name="Normal 3 2 2 2 2 2 2 2 2 2 2 2 2 2 21" xfId="25682" xr:uid="{00000000-0005-0000-0000-000055640000}"/>
    <cellStyle name="Normal 3 2 2 2 2 2 2 2 2 2 2 2 2 2 21 2" xfId="25683" xr:uid="{00000000-0005-0000-0000-000056640000}"/>
    <cellStyle name="Normal 3 2 2 2 2 2 2 2 2 2 2 2 2 2 21 3" xfId="25684" xr:uid="{00000000-0005-0000-0000-000057640000}"/>
    <cellStyle name="Normal 3 2 2 2 2 2 2 2 2 2 2 2 2 2 21 4" xfId="25685" xr:uid="{00000000-0005-0000-0000-000058640000}"/>
    <cellStyle name="Normal 3 2 2 2 2 2 2 2 2 2 2 2 2 2 22" xfId="25686" xr:uid="{00000000-0005-0000-0000-000059640000}"/>
    <cellStyle name="Normal 3 2 2 2 2 2 2 2 2 2 2 2 2 2 23" xfId="25687" xr:uid="{00000000-0005-0000-0000-00005A640000}"/>
    <cellStyle name="Normal 3 2 2 2 2 2 2 2 2 2 2 2 2 2 24" xfId="25688" xr:uid="{00000000-0005-0000-0000-00005B640000}"/>
    <cellStyle name="Normal 3 2 2 2 2 2 2 2 2 2 2 2 2 2 25" xfId="25689" xr:uid="{00000000-0005-0000-0000-00005C640000}"/>
    <cellStyle name="Normal 3 2 2 2 2 2 2 2 2 2 2 2 2 2 26" xfId="25690" xr:uid="{00000000-0005-0000-0000-00005D640000}"/>
    <cellStyle name="Normal 3 2 2 2 2 2 2 2 2 2 2 2 2 2 27" xfId="25691" xr:uid="{00000000-0005-0000-0000-00005E640000}"/>
    <cellStyle name="Normal 3 2 2 2 2 2 2 2 2 2 2 2 2 2 28" xfId="25692" xr:uid="{00000000-0005-0000-0000-00005F640000}"/>
    <cellStyle name="Normal 3 2 2 2 2 2 2 2 2 2 2 2 2 2 29" xfId="25693" xr:uid="{00000000-0005-0000-0000-000060640000}"/>
    <cellStyle name="Normal 3 2 2 2 2 2 2 2 2 2 2 2 2 2 3" xfId="25694" xr:uid="{00000000-0005-0000-0000-000061640000}"/>
    <cellStyle name="Normal 3 2 2 2 2 2 2 2 2 2 2 2 2 2 30" xfId="25695" xr:uid="{00000000-0005-0000-0000-000062640000}"/>
    <cellStyle name="Normal 3 2 2 2 2 2 2 2 2 2 2 2 2 2 31" xfId="25696" xr:uid="{00000000-0005-0000-0000-000063640000}"/>
    <cellStyle name="Normal 3 2 2 2 2 2 2 2 2 2 2 2 2 2 32" xfId="25697" xr:uid="{00000000-0005-0000-0000-000064640000}"/>
    <cellStyle name="Normal 3 2 2 2 2 2 2 2 2 2 2 2 2 2 33" xfId="25698" xr:uid="{00000000-0005-0000-0000-000065640000}"/>
    <cellStyle name="Normal 3 2 2 2 2 2 2 2 2 2 2 2 2 2 34" xfId="25699" xr:uid="{00000000-0005-0000-0000-000066640000}"/>
    <cellStyle name="Normal 3 2 2 2 2 2 2 2 2 2 2 2 2 2 35" xfId="25700" xr:uid="{00000000-0005-0000-0000-000067640000}"/>
    <cellStyle name="Normal 3 2 2 2 2 2 2 2 2 2 2 2 2 2 36" xfId="25701" xr:uid="{00000000-0005-0000-0000-000068640000}"/>
    <cellStyle name="Normal 3 2 2 2 2 2 2 2 2 2 2 2 2 2 36 2" xfId="25702" xr:uid="{00000000-0005-0000-0000-000069640000}"/>
    <cellStyle name="Normal 3 2 2 2 2 2 2 2 2 2 2 2 2 2 36 3" xfId="25703" xr:uid="{00000000-0005-0000-0000-00006A640000}"/>
    <cellStyle name="Normal 3 2 2 2 2 2 2 2 2 2 2 2 2 2 36 4" xfId="25704" xr:uid="{00000000-0005-0000-0000-00006B640000}"/>
    <cellStyle name="Normal 3 2 2 2 2 2 2 2 2 2 2 2 2 2 36 5" xfId="25705" xr:uid="{00000000-0005-0000-0000-00006C640000}"/>
    <cellStyle name="Normal 3 2 2 2 2 2 2 2 2 2 2 2 2 2 36 6" xfId="25706" xr:uid="{00000000-0005-0000-0000-00006D640000}"/>
    <cellStyle name="Normal 3 2 2 2 2 2 2 2 2 2 2 2 2 2 36 7" xfId="25707" xr:uid="{00000000-0005-0000-0000-00006E640000}"/>
    <cellStyle name="Normal 3 2 2 2 2 2 2 2 2 2 2 2 2 2 37" xfId="25708" xr:uid="{00000000-0005-0000-0000-00006F640000}"/>
    <cellStyle name="Normal 3 2 2 2 2 2 2 2 2 2 2 2 2 2 38" xfId="25709" xr:uid="{00000000-0005-0000-0000-000070640000}"/>
    <cellStyle name="Normal 3 2 2 2 2 2 2 2 2 2 2 2 2 2 39" xfId="25710" xr:uid="{00000000-0005-0000-0000-000071640000}"/>
    <cellStyle name="Normal 3 2 2 2 2 2 2 2 2 2 2 2 2 2 4" xfId="25711" xr:uid="{00000000-0005-0000-0000-000072640000}"/>
    <cellStyle name="Normal 3 2 2 2 2 2 2 2 2 2 2 2 2 2 40" xfId="25712" xr:uid="{00000000-0005-0000-0000-000073640000}"/>
    <cellStyle name="Normal 3 2 2 2 2 2 2 2 2 2 2 2 2 2 41" xfId="25713" xr:uid="{00000000-0005-0000-0000-000074640000}"/>
    <cellStyle name="Normal 3 2 2 2 2 2 2 2 2 2 2 2 2 2 42" xfId="25714" xr:uid="{00000000-0005-0000-0000-000075640000}"/>
    <cellStyle name="Normal 3 2 2 2 2 2 2 2 2 2 2 2 2 2 43" xfId="25715" xr:uid="{00000000-0005-0000-0000-000076640000}"/>
    <cellStyle name="Normal 3 2 2 2 2 2 2 2 2 2 2 2 2 2 44" xfId="25716" xr:uid="{00000000-0005-0000-0000-000077640000}"/>
    <cellStyle name="Normal 3 2 2 2 2 2 2 2 2 2 2 2 2 2 45" xfId="25717" xr:uid="{00000000-0005-0000-0000-000078640000}"/>
    <cellStyle name="Normal 3 2 2 2 2 2 2 2 2 2 2 2 2 2 46" xfId="25718" xr:uid="{00000000-0005-0000-0000-000079640000}"/>
    <cellStyle name="Normal 3 2 2 2 2 2 2 2 2 2 2 2 2 2 47" xfId="25719" xr:uid="{00000000-0005-0000-0000-00007A640000}"/>
    <cellStyle name="Normal 3 2 2 2 2 2 2 2 2 2 2 2 2 2 48" xfId="25720" xr:uid="{00000000-0005-0000-0000-00007B640000}"/>
    <cellStyle name="Normal 3 2 2 2 2 2 2 2 2 2 2 2 2 2 49" xfId="25721" xr:uid="{00000000-0005-0000-0000-00007C640000}"/>
    <cellStyle name="Normal 3 2 2 2 2 2 2 2 2 2 2 2 2 2 5" xfId="25722" xr:uid="{00000000-0005-0000-0000-00007D640000}"/>
    <cellStyle name="Normal 3 2 2 2 2 2 2 2 2 2 2 2 2 2 50" xfId="25723" xr:uid="{00000000-0005-0000-0000-00007E640000}"/>
    <cellStyle name="Normal 3 2 2 2 2 2 2 2 2 2 2 2 2 2 51" xfId="25724" xr:uid="{00000000-0005-0000-0000-00007F640000}"/>
    <cellStyle name="Normal 3 2 2 2 2 2 2 2 2 2 2 2 2 2 52" xfId="25725" xr:uid="{00000000-0005-0000-0000-000080640000}"/>
    <cellStyle name="Normal 3 2 2 2 2 2 2 2 2 2 2 2 2 2 53" xfId="25726" xr:uid="{00000000-0005-0000-0000-000081640000}"/>
    <cellStyle name="Normal 3 2 2 2 2 2 2 2 2 2 2 2 2 2 54" xfId="25727" xr:uid="{00000000-0005-0000-0000-000082640000}"/>
    <cellStyle name="Normal 3 2 2 2 2 2 2 2 2 2 2 2 2 2 55" xfId="25728" xr:uid="{00000000-0005-0000-0000-000083640000}"/>
    <cellStyle name="Normal 3 2 2 2 2 2 2 2 2 2 2 2 2 2 56" xfId="25729" xr:uid="{00000000-0005-0000-0000-000084640000}"/>
    <cellStyle name="Normal 3 2 2 2 2 2 2 2 2 2 2 2 2 2 57" xfId="25730" xr:uid="{00000000-0005-0000-0000-000085640000}"/>
    <cellStyle name="Normal 3 2 2 2 2 2 2 2 2 2 2 2 2 2 58" xfId="25731" xr:uid="{00000000-0005-0000-0000-000086640000}"/>
    <cellStyle name="Normal 3 2 2 2 2 2 2 2 2 2 2 2 2 2 59" xfId="25732" xr:uid="{00000000-0005-0000-0000-000087640000}"/>
    <cellStyle name="Normal 3 2 2 2 2 2 2 2 2 2 2 2 2 2 6" xfId="25733" xr:uid="{00000000-0005-0000-0000-000088640000}"/>
    <cellStyle name="Normal 3 2 2 2 2 2 2 2 2 2 2 2 2 2 60" xfId="25734" xr:uid="{00000000-0005-0000-0000-000089640000}"/>
    <cellStyle name="Normal 3 2 2 2 2 2 2 2 2 2 2 2 2 2 61" xfId="25735" xr:uid="{00000000-0005-0000-0000-00008A640000}"/>
    <cellStyle name="Normal 3 2 2 2 2 2 2 2 2 2 2 2 2 2 62" xfId="25736" xr:uid="{00000000-0005-0000-0000-00008B640000}"/>
    <cellStyle name="Normal 3 2 2 2 2 2 2 2 2 2 2 2 2 2 63" xfId="25737" xr:uid="{00000000-0005-0000-0000-00008C640000}"/>
    <cellStyle name="Normal 3 2 2 2 2 2 2 2 2 2 2 2 2 2 64" xfId="25738" xr:uid="{00000000-0005-0000-0000-00008D640000}"/>
    <cellStyle name="Normal 3 2 2 2 2 2 2 2 2 2 2 2 2 2 65" xfId="25739" xr:uid="{00000000-0005-0000-0000-00008E640000}"/>
    <cellStyle name="Normal 3 2 2 2 2 2 2 2 2 2 2 2 2 2 66" xfId="25740" xr:uid="{00000000-0005-0000-0000-00008F640000}"/>
    <cellStyle name="Normal 3 2 2 2 2 2 2 2 2 2 2 2 2 2 67" xfId="25741" xr:uid="{00000000-0005-0000-0000-000090640000}"/>
    <cellStyle name="Normal 3 2 2 2 2 2 2 2 2 2 2 2 2 2 68" xfId="25742" xr:uid="{00000000-0005-0000-0000-000091640000}"/>
    <cellStyle name="Normal 3 2 2 2 2 2 2 2 2 2 2 2 2 2 68 2" xfId="25743" xr:uid="{00000000-0005-0000-0000-000092640000}"/>
    <cellStyle name="Normal 3 2 2 2 2 2 2 2 2 2 2 2 2 2 68 3" xfId="25744" xr:uid="{00000000-0005-0000-0000-000093640000}"/>
    <cellStyle name="Normal 3 2 2 2 2 2 2 2 2 2 2 2 2 2 68 4" xfId="25745" xr:uid="{00000000-0005-0000-0000-000094640000}"/>
    <cellStyle name="Normal 3 2 2 2 2 2 2 2 2 2 2 2 2 2 69" xfId="25746" xr:uid="{00000000-0005-0000-0000-000095640000}"/>
    <cellStyle name="Normal 3 2 2 2 2 2 2 2 2 2 2 2 2 2 7" xfId="25747" xr:uid="{00000000-0005-0000-0000-000096640000}"/>
    <cellStyle name="Normal 3 2 2 2 2 2 2 2 2 2 2 2 2 2 70" xfId="25748" xr:uid="{00000000-0005-0000-0000-000097640000}"/>
    <cellStyle name="Normal 3 2 2 2 2 2 2 2 2 2 2 2 2 2 8" xfId="25749" xr:uid="{00000000-0005-0000-0000-000098640000}"/>
    <cellStyle name="Normal 3 2 2 2 2 2 2 2 2 2 2 2 2 2 9" xfId="25750" xr:uid="{00000000-0005-0000-0000-000099640000}"/>
    <cellStyle name="Normal 3 2 2 2 2 2 2 2 2 2 2 2 2 20" xfId="25751" xr:uid="{00000000-0005-0000-0000-00009A640000}"/>
    <cellStyle name="Normal 3 2 2 2 2 2 2 2 2 2 2 2 2 21" xfId="25752" xr:uid="{00000000-0005-0000-0000-00009B640000}"/>
    <cellStyle name="Normal 3 2 2 2 2 2 2 2 2 2 2 2 2 22" xfId="25753" xr:uid="{00000000-0005-0000-0000-00009C640000}"/>
    <cellStyle name="Normal 3 2 2 2 2 2 2 2 2 2 2 2 2 22 2" xfId="25754" xr:uid="{00000000-0005-0000-0000-00009D640000}"/>
    <cellStyle name="Normal 3 2 2 2 2 2 2 2 2 2 2 2 2 22 3" xfId="25755" xr:uid="{00000000-0005-0000-0000-00009E640000}"/>
    <cellStyle name="Normal 3 2 2 2 2 2 2 2 2 2 2 2 2 22 4" xfId="25756" xr:uid="{00000000-0005-0000-0000-00009F640000}"/>
    <cellStyle name="Normal 3 2 2 2 2 2 2 2 2 2 2 2 2 23" xfId="25757" xr:uid="{00000000-0005-0000-0000-0000A0640000}"/>
    <cellStyle name="Normal 3 2 2 2 2 2 2 2 2 2 2 2 2 24" xfId="25758" xr:uid="{00000000-0005-0000-0000-0000A1640000}"/>
    <cellStyle name="Normal 3 2 2 2 2 2 2 2 2 2 2 2 2 25" xfId="25759" xr:uid="{00000000-0005-0000-0000-0000A2640000}"/>
    <cellStyle name="Normal 3 2 2 2 2 2 2 2 2 2 2 2 2 26" xfId="25760" xr:uid="{00000000-0005-0000-0000-0000A3640000}"/>
    <cellStyle name="Normal 3 2 2 2 2 2 2 2 2 2 2 2 2 27" xfId="25761" xr:uid="{00000000-0005-0000-0000-0000A4640000}"/>
    <cellStyle name="Normal 3 2 2 2 2 2 2 2 2 2 2 2 2 28" xfId="25762" xr:uid="{00000000-0005-0000-0000-0000A5640000}"/>
    <cellStyle name="Normal 3 2 2 2 2 2 2 2 2 2 2 2 2 29" xfId="25763" xr:uid="{00000000-0005-0000-0000-0000A6640000}"/>
    <cellStyle name="Normal 3 2 2 2 2 2 2 2 2 2 2 2 2 3" xfId="25764" xr:uid="{00000000-0005-0000-0000-0000A7640000}"/>
    <cellStyle name="Normal 3 2 2 2 2 2 2 2 2 2 2 2 2 30" xfId="25765" xr:uid="{00000000-0005-0000-0000-0000A8640000}"/>
    <cellStyle name="Normal 3 2 2 2 2 2 2 2 2 2 2 2 2 31" xfId="25766" xr:uid="{00000000-0005-0000-0000-0000A9640000}"/>
    <cellStyle name="Normal 3 2 2 2 2 2 2 2 2 2 2 2 2 32" xfId="25767" xr:uid="{00000000-0005-0000-0000-0000AA640000}"/>
    <cellStyle name="Normal 3 2 2 2 2 2 2 2 2 2 2 2 2 33" xfId="25768" xr:uid="{00000000-0005-0000-0000-0000AB640000}"/>
    <cellStyle name="Normal 3 2 2 2 2 2 2 2 2 2 2 2 2 34" xfId="25769" xr:uid="{00000000-0005-0000-0000-0000AC640000}"/>
    <cellStyle name="Normal 3 2 2 2 2 2 2 2 2 2 2 2 2 35" xfId="25770" xr:uid="{00000000-0005-0000-0000-0000AD640000}"/>
    <cellStyle name="Normal 3 2 2 2 2 2 2 2 2 2 2 2 2 36" xfId="25771" xr:uid="{00000000-0005-0000-0000-0000AE640000}"/>
    <cellStyle name="Normal 3 2 2 2 2 2 2 2 2 2 2 2 2 37" xfId="25772" xr:uid="{00000000-0005-0000-0000-0000AF640000}"/>
    <cellStyle name="Normal 3 2 2 2 2 2 2 2 2 2 2 2 2 37 2" xfId="25773" xr:uid="{00000000-0005-0000-0000-0000B0640000}"/>
    <cellStyle name="Normal 3 2 2 2 2 2 2 2 2 2 2 2 2 37 3" xfId="25774" xr:uid="{00000000-0005-0000-0000-0000B1640000}"/>
    <cellStyle name="Normal 3 2 2 2 2 2 2 2 2 2 2 2 2 37 4" xfId="25775" xr:uid="{00000000-0005-0000-0000-0000B2640000}"/>
    <cellStyle name="Normal 3 2 2 2 2 2 2 2 2 2 2 2 2 37 5" xfId="25776" xr:uid="{00000000-0005-0000-0000-0000B3640000}"/>
    <cellStyle name="Normal 3 2 2 2 2 2 2 2 2 2 2 2 2 37 6" xfId="25777" xr:uid="{00000000-0005-0000-0000-0000B4640000}"/>
    <cellStyle name="Normal 3 2 2 2 2 2 2 2 2 2 2 2 2 37 7" xfId="25778" xr:uid="{00000000-0005-0000-0000-0000B5640000}"/>
    <cellStyle name="Normal 3 2 2 2 2 2 2 2 2 2 2 2 2 38" xfId="25779" xr:uid="{00000000-0005-0000-0000-0000B6640000}"/>
    <cellStyle name="Normal 3 2 2 2 2 2 2 2 2 2 2 2 2 39" xfId="25780" xr:uid="{00000000-0005-0000-0000-0000B7640000}"/>
    <cellStyle name="Normal 3 2 2 2 2 2 2 2 2 2 2 2 2 4" xfId="25781" xr:uid="{00000000-0005-0000-0000-0000B8640000}"/>
    <cellStyle name="Normal 3 2 2 2 2 2 2 2 2 2 2 2 2 4 10" xfId="25782" xr:uid="{00000000-0005-0000-0000-0000B9640000}"/>
    <cellStyle name="Normal 3 2 2 2 2 2 2 2 2 2 2 2 2 4 11" xfId="25783" xr:uid="{00000000-0005-0000-0000-0000BA640000}"/>
    <cellStyle name="Normal 3 2 2 2 2 2 2 2 2 2 2 2 2 4 12" xfId="25784" xr:uid="{00000000-0005-0000-0000-0000BB640000}"/>
    <cellStyle name="Normal 3 2 2 2 2 2 2 2 2 2 2 2 2 4 13" xfId="25785" xr:uid="{00000000-0005-0000-0000-0000BC640000}"/>
    <cellStyle name="Normal 3 2 2 2 2 2 2 2 2 2 2 2 2 4 13 2" xfId="25786" xr:uid="{00000000-0005-0000-0000-0000BD640000}"/>
    <cellStyle name="Normal 3 2 2 2 2 2 2 2 2 2 2 2 2 4 13 3" xfId="25787" xr:uid="{00000000-0005-0000-0000-0000BE640000}"/>
    <cellStyle name="Normal 3 2 2 2 2 2 2 2 2 2 2 2 2 4 13 4" xfId="25788" xr:uid="{00000000-0005-0000-0000-0000BF640000}"/>
    <cellStyle name="Normal 3 2 2 2 2 2 2 2 2 2 2 2 2 4 14" xfId="25789" xr:uid="{00000000-0005-0000-0000-0000C0640000}"/>
    <cellStyle name="Normal 3 2 2 2 2 2 2 2 2 2 2 2 2 4 15" xfId="25790" xr:uid="{00000000-0005-0000-0000-0000C1640000}"/>
    <cellStyle name="Normal 3 2 2 2 2 2 2 2 2 2 2 2 2 4 16" xfId="25791" xr:uid="{00000000-0005-0000-0000-0000C2640000}"/>
    <cellStyle name="Normal 3 2 2 2 2 2 2 2 2 2 2 2 2 4 2" xfId="25792" xr:uid="{00000000-0005-0000-0000-0000C3640000}"/>
    <cellStyle name="Normal 3 2 2 2 2 2 2 2 2 2 2 2 2 4 2 10" xfId="25793" xr:uid="{00000000-0005-0000-0000-0000C4640000}"/>
    <cellStyle name="Normal 3 2 2 2 2 2 2 2 2 2 2 2 2 4 2 11" xfId="25794" xr:uid="{00000000-0005-0000-0000-0000C5640000}"/>
    <cellStyle name="Normal 3 2 2 2 2 2 2 2 2 2 2 2 2 4 2 11 2" xfId="25795" xr:uid="{00000000-0005-0000-0000-0000C6640000}"/>
    <cellStyle name="Normal 3 2 2 2 2 2 2 2 2 2 2 2 2 4 2 11 3" xfId="25796" xr:uid="{00000000-0005-0000-0000-0000C7640000}"/>
    <cellStyle name="Normal 3 2 2 2 2 2 2 2 2 2 2 2 2 4 2 11 4" xfId="25797" xr:uid="{00000000-0005-0000-0000-0000C8640000}"/>
    <cellStyle name="Normal 3 2 2 2 2 2 2 2 2 2 2 2 2 4 2 12" xfId="25798" xr:uid="{00000000-0005-0000-0000-0000C9640000}"/>
    <cellStyle name="Normal 3 2 2 2 2 2 2 2 2 2 2 2 2 4 2 13" xfId="25799" xr:uid="{00000000-0005-0000-0000-0000CA640000}"/>
    <cellStyle name="Normal 3 2 2 2 2 2 2 2 2 2 2 2 2 4 2 14" xfId="25800" xr:uid="{00000000-0005-0000-0000-0000CB640000}"/>
    <cellStyle name="Normal 3 2 2 2 2 2 2 2 2 2 2 2 2 4 2 2" xfId="25801" xr:uid="{00000000-0005-0000-0000-0000CC640000}"/>
    <cellStyle name="Normal 3 2 2 2 2 2 2 2 2 2 2 2 2 4 2 2 10" xfId="25802" xr:uid="{00000000-0005-0000-0000-0000CD640000}"/>
    <cellStyle name="Normal 3 2 2 2 2 2 2 2 2 2 2 2 2 4 2 2 11" xfId="25803" xr:uid="{00000000-0005-0000-0000-0000CE640000}"/>
    <cellStyle name="Normal 3 2 2 2 2 2 2 2 2 2 2 2 2 4 2 2 2" xfId="25804" xr:uid="{00000000-0005-0000-0000-0000CF640000}"/>
    <cellStyle name="Normal 3 2 2 2 2 2 2 2 2 2 2 2 2 4 2 2 2 10" xfId="25805" xr:uid="{00000000-0005-0000-0000-0000D0640000}"/>
    <cellStyle name="Normal 3 2 2 2 2 2 2 2 2 2 2 2 2 4 2 2 2 11" xfId="25806" xr:uid="{00000000-0005-0000-0000-0000D1640000}"/>
    <cellStyle name="Normal 3 2 2 2 2 2 2 2 2 2 2 2 2 4 2 2 2 2" xfId="25807" xr:uid="{00000000-0005-0000-0000-0000D2640000}"/>
    <cellStyle name="Normal 3 2 2 2 2 2 2 2 2 2 2 2 2 4 2 2 2 2 2" xfId="25808" xr:uid="{00000000-0005-0000-0000-0000D3640000}"/>
    <cellStyle name="Normal 3 2 2 2 2 2 2 2 2 2 2 2 2 4 2 2 2 2 2 2" xfId="25809" xr:uid="{00000000-0005-0000-0000-0000D4640000}"/>
    <cellStyle name="Normal 3 2 2 2 2 2 2 2 2 2 2 2 2 4 2 2 2 2 2 3" xfId="25810" xr:uid="{00000000-0005-0000-0000-0000D5640000}"/>
    <cellStyle name="Normal 3 2 2 2 2 2 2 2 2 2 2 2 2 4 2 2 2 2 2 4" xfId="25811" xr:uid="{00000000-0005-0000-0000-0000D6640000}"/>
    <cellStyle name="Normal 3 2 2 2 2 2 2 2 2 2 2 2 2 4 2 2 2 2 3" xfId="25812" xr:uid="{00000000-0005-0000-0000-0000D7640000}"/>
    <cellStyle name="Normal 3 2 2 2 2 2 2 2 2 2 2 2 2 4 2 2 2 2 4" xfId="25813" xr:uid="{00000000-0005-0000-0000-0000D8640000}"/>
    <cellStyle name="Normal 3 2 2 2 2 2 2 2 2 2 2 2 2 4 2 2 2 2 5" xfId="25814" xr:uid="{00000000-0005-0000-0000-0000D9640000}"/>
    <cellStyle name="Normal 3 2 2 2 2 2 2 2 2 2 2 2 2 4 2 2 2 2 6" xfId="25815" xr:uid="{00000000-0005-0000-0000-0000DA640000}"/>
    <cellStyle name="Normal 3 2 2 2 2 2 2 2 2 2 2 2 2 4 2 2 2 3" xfId="25816" xr:uid="{00000000-0005-0000-0000-0000DB640000}"/>
    <cellStyle name="Normal 3 2 2 2 2 2 2 2 2 2 2 2 2 4 2 2 2 4" xfId="25817" xr:uid="{00000000-0005-0000-0000-0000DC640000}"/>
    <cellStyle name="Normal 3 2 2 2 2 2 2 2 2 2 2 2 2 4 2 2 2 5" xfId="25818" xr:uid="{00000000-0005-0000-0000-0000DD640000}"/>
    <cellStyle name="Normal 3 2 2 2 2 2 2 2 2 2 2 2 2 4 2 2 2 6" xfId="25819" xr:uid="{00000000-0005-0000-0000-0000DE640000}"/>
    <cellStyle name="Normal 3 2 2 2 2 2 2 2 2 2 2 2 2 4 2 2 2 7" xfId="25820" xr:uid="{00000000-0005-0000-0000-0000DF640000}"/>
    <cellStyle name="Normal 3 2 2 2 2 2 2 2 2 2 2 2 2 4 2 2 2 8" xfId="25821" xr:uid="{00000000-0005-0000-0000-0000E0640000}"/>
    <cellStyle name="Normal 3 2 2 2 2 2 2 2 2 2 2 2 2 4 2 2 2 8 2" xfId="25822" xr:uid="{00000000-0005-0000-0000-0000E1640000}"/>
    <cellStyle name="Normal 3 2 2 2 2 2 2 2 2 2 2 2 2 4 2 2 2 8 3" xfId="25823" xr:uid="{00000000-0005-0000-0000-0000E2640000}"/>
    <cellStyle name="Normal 3 2 2 2 2 2 2 2 2 2 2 2 2 4 2 2 2 8 4" xfId="25824" xr:uid="{00000000-0005-0000-0000-0000E3640000}"/>
    <cellStyle name="Normal 3 2 2 2 2 2 2 2 2 2 2 2 2 4 2 2 2 9" xfId="25825" xr:uid="{00000000-0005-0000-0000-0000E4640000}"/>
    <cellStyle name="Normal 3 2 2 2 2 2 2 2 2 2 2 2 2 4 2 2 3" xfId="25826" xr:uid="{00000000-0005-0000-0000-0000E5640000}"/>
    <cellStyle name="Normal 3 2 2 2 2 2 2 2 2 2 2 2 2 4 2 2 3 2" xfId="25827" xr:uid="{00000000-0005-0000-0000-0000E6640000}"/>
    <cellStyle name="Normal 3 2 2 2 2 2 2 2 2 2 2 2 2 4 2 2 3 2 2" xfId="25828" xr:uid="{00000000-0005-0000-0000-0000E7640000}"/>
    <cellStyle name="Normal 3 2 2 2 2 2 2 2 2 2 2 2 2 4 2 2 3 2 3" xfId="25829" xr:uid="{00000000-0005-0000-0000-0000E8640000}"/>
    <cellStyle name="Normal 3 2 2 2 2 2 2 2 2 2 2 2 2 4 2 2 3 2 4" xfId="25830" xr:uid="{00000000-0005-0000-0000-0000E9640000}"/>
    <cellStyle name="Normal 3 2 2 2 2 2 2 2 2 2 2 2 2 4 2 2 3 3" xfId="25831" xr:uid="{00000000-0005-0000-0000-0000EA640000}"/>
    <cellStyle name="Normal 3 2 2 2 2 2 2 2 2 2 2 2 2 4 2 2 3 4" xfId="25832" xr:uid="{00000000-0005-0000-0000-0000EB640000}"/>
    <cellStyle name="Normal 3 2 2 2 2 2 2 2 2 2 2 2 2 4 2 2 3 5" xfId="25833" xr:uid="{00000000-0005-0000-0000-0000EC640000}"/>
    <cellStyle name="Normal 3 2 2 2 2 2 2 2 2 2 2 2 2 4 2 2 3 6" xfId="25834" xr:uid="{00000000-0005-0000-0000-0000ED640000}"/>
    <cellStyle name="Normal 3 2 2 2 2 2 2 2 2 2 2 2 2 4 2 2 4" xfId="25835" xr:uid="{00000000-0005-0000-0000-0000EE640000}"/>
    <cellStyle name="Normal 3 2 2 2 2 2 2 2 2 2 2 2 2 4 2 2 5" xfId="25836" xr:uid="{00000000-0005-0000-0000-0000EF640000}"/>
    <cellStyle name="Normal 3 2 2 2 2 2 2 2 2 2 2 2 2 4 2 2 6" xfId="25837" xr:uid="{00000000-0005-0000-0000-0000F0640000}"/>
    <cellStyle name="Normal 3 2 2 2 2 2 2 2 2 2 2 2 2 4 2 2 7" xfId="25838" xr:uid="{00000000-0005-0000-0000-0000F1640000}"/>
    <cellStyle name="Normal 3 2 2 2 2 2 2 2 2 2 2 2 2 4 2 2 8" xfId="25839" xr:uid="{00000000-0005-0000-0000-0000F2640000}"/>
    <cellStyle name="Normal 3 2 2 2 2 2 2 2 2 2 2 2 2 4 2 2 8 2" xfId="25840" xr:uid="{00000000-0005-0000-0000-0000F3640000}"/>
    <cellStyle name="Normal 3 2 2 2 2 2 2 2 2 2 2 2 2 4 2 2 8 3" xfId="25841" xr:uid="{00000000-0005-0000-0000-0000F4640000}"/>
    <cellStyle name="Normal 3 2 2 2 2 2 2 2 2 2 2 2 2 4 2 2 8 4" xfId="25842" xr:uid="{00000000-0005-0000-0000-0000F5640000}"/>
    <cellStyle name="Normal 3 2 2 2 2 2 2 2 2 2 2 2 2 4 2 2 9" xfId="25843" xr:uid="{00000000-0005-0000-0000-0000F6640000}"/>
    <cellStyle name="Normal 3 2 2 2 2 2 2 2 2 2 2 2 2 4 2 3" xfId="25844" xr:uid="{00000000-0005-0000-0000-0000F7640000}"/>
    <cellStyle name="Normal 3 2 2 2 2 2 2 2 2 2 2 2 2 4 2 4" xfId="25845" xr:uid="{00000000-0005-0000-0000-0000F8640000}"/>
    <cellStyle name="Normal 3 2 2 2 2 2 2 2 2 2 2 2 2 4 2 5" xfId="25846" xr:uid="{00000000-0005-0000-0000-0000F9640000}"/>
    <cellStyle name="Normal 3 2 2 2 2 2 2 2 2 2 2 2 2 4 2 5 2" xfId="25847" xr:uid="{00000000-0005-0000-0000-0000FA640000}"/>
    <cellStyle name="Normal 3 2 2 2 2 2 2 2 2 2 2 2 2 4 2 5 2 2" xfId="25848" xr:uid="{00000000-0005-0000-0000-0000FB640000}"/>
    <cellStyle name="Normal 3 2 2 2 2 2 2 2 2 2 2 2 2 4 2 5 2 3" xfId="25849" xr:uid="{00000000-0005-0000-0000-0000FC640000}"/>
    <cellStyle name="Normal 3 2 2 2 2 2 2 2 2 2 2 2 2 4 2 5 2 4" xfId="25850" xr:uid="{00000000-0005-0000-0000-0000FD640000}"/>
    <cellStyle name="Normal 3 2 2 2 2 2 2 2 2 2 2 2 2 4 2 5 3" xfId="25851" xr:uid="{00000000-0005-0000-0000-0000FE640000}"/>
    <cellStyle name="Normal 3 2 2 2 2 2 2 2 2 2 2 2 2 4 2 5 4" xfId="25852" xr:uid="{00000000-0005-0000-0000-0000FF640000}"/>
    <cellStyle name="Normal 3 2 2 2 2 2 2 2 2 2 2 2 2 4 2 5 5" xfId="25853" xr:uid="{00000000-0005-0000-0000-000000650000}"/>
    <cellStyle name="Normal 3 2 2 2 2 2 2 2 2 2 2 2 2 4 2 5 6" xfId="25854" xr:uid="{00000000-0005-0000-0000-000001650000}"/>
    <cellStyle name="Normal 3 2 2 2 2 2 2 2 2 2 2 2 2 4 2 6" xfId="25855" xr:uid="{00000000-0005-0000-0000-000002650000}"/>
    <cellStyle name="Normal 3 2 2 2 2 2 2 2 2 2 2 2 2 4 2 7" xfId="25856" xr:uid="{00000000-0005-0000-0000-000003650000}"/>
    <cellStyle name="Normal 3 2 2 2 2 2 2 2 2 2 2 2 2 4 2 8" xfId="25857" xr:uid="{00000000-0005-0000-0000-000004650000}"/>
    <cellStyle name="Normal 3 2 2 2 2 2 2 2 2 2 2 2 2 4 2 9" xfId="25858" xr:uid="{00000000-0005-0000-0000-000005650000}"/>
    <cellStyle name="Normal 3 2 2 2 2 2 2 2 2 2 2 2 2 4 3" xfId="25859" xr:uid="{00000000-0005-0000-0000-000006650000}"/>
    <cellStyle name="Normal 3 2 2 2 2 2 2 2 2 2 2 2 2 4 4" xfId="25860" xr:uid="{00000000-0005-0000-0000-000007650000}"/>
    <cellStyle name="Normal 3 2 2 2 2 2 2 2 2 2 2 2 2 4 5" xfId="25861" xr:uid="{00000000-0005-0000-0000-000008650000}"/>
    <cellStyle name="Normal 3 2 2 2 2 2 2 2 2 2 2 2 2 4 5 10" xfId="25862" xr:uid="{00000000-0005-0000-0000-000009650000}"/>
    <cellStyle name="Normal 3 2 2 2 2 2 2 2 2 2 2 2 2 4 5 11" xfId="25863" xr:uid="{00000000-0005-0000-0000-00000A650000}"/>
    <cellStyle name="Normal 3 2 2 2 2 2 2 2 2 2 2 2 2 4 5 2" xfId="25864" xr:uid="{00000000-0005-0000-0000-00000B650000}"/>
    <cellStyle name="Normal 3 2 2 2 2 2 2 2 2 2 2 2 2 4 5 2 10" xfId="25865" xr:uid="{00000000-0005-0000-0000-00000C650000}"/>
    <cellStyle name="Normal 3 2 2 2 2 2 2 2 2 2 2 2 2 4 5 2 11" xfId="25866" xr:uid="{00000000-0005-0000-0000-00000D650000}"/>
    <cellStyle name="Normal 3 2 2 2 2 2 2 2 2 2 2 2 2 4 5 2 2" xfId="25867" xr:uid="{00000000-0005-0000-0000-00000E650000}"/>
    <cellStyle name="Normal 3 2 2 2 2 2 2 2 2 2 2 2 2 4 5 2 2 2" xfId="25868" xr:uid="{00000000-0005-0000-0000-00000F650000}"/>
    <cellStyle name="Normal 3 2 2 2 2 2 2 2 2 2 2 2 2 4 5 2 2 2 2" xfId="25869" xr:uid="{00000000-0005-0000-0000-000010650000}"/>
    <cellStyle name="Normal 3 2 2 2 2 2 2 2 2 2 2 2 2 4 5 2 2 2 3" xfId="25870" xr:uid="{00000000-0005-0000-0000-000011650000}"/>
    <cellStyle name="Normal 3 2 2 2 2 2 2 2 2 2 2 2 2 4 5 2 2 2 4" xfId="25871" xr:uid="{00000000-0005-0000-0000-000012650000}"/>
    <cellStyle name="Normal 3 2 2 2 2 2 2 2 2 2 2 2 2 4 5 2 2 3" xfId="25872" xr:uid="{00000000-0005-0000-0000-000013650000}"/>
    <cellStyle name="Normal 3 2 2 2 2 2 2 2 2 2 2 2 2 4 5 2 2 4" xfId="25873" xr:uid="{00000000-0005-0000-0000-000014650000}"/>
    <cellStyle name="Normal 3 2 2 2 2 2 2 2 2 2 2 2 2 4 5 2 2 5" xfId="25874" xr:uid="{00000000-0005-0000-0000-000015650000}"/>
    <cellStyle name="Normal 3 2 2 2 2 2 2 2 2 2 2 2 2 4 5 2 2 6" xfId="25875" xr:uid="{00000000-0005-0000-0000-000016650000}"/>
    <cellStyle name="Normal 3 2 2 2 2 2 2 2 2 2 2 2 2 4 5 2 3" xfId="25876" xr:uid="{00000000-0005-0000-0000-000017650000}"/>
    <cellStyle name="Normal 3 2 2 2 2 2 2 2 2 2 2 2 2 4 5 2 4" xfId="25877" xr:uid="{00000000-0005-0000-0000-000018650000}"/>
    <cellStyle name="Normal 3 2 2 2 2 2 2 2 2 2 2 2 2 4 5 2 5" xfId="25878" xr:uid="{00000000-0005-0000-0000-000019650000}"/>
    <cellStyle name="Normal 3 2 2 2 2 2 2 2 2 2 2 2 2 4 5 2 6" xfId="25879" xr:uid="{00000000-0005-0000-0000-00001A650000}"/>
    <cellStyle name="Normal 3 2 2 2 2 2 2 2 2 2 2 2 2 4 5 2 7" xfId="25880" xr:uid="{00000000-0005-0000-0000-00001B650000}"/>
    <cellStyle name="Normal 3 2 2 2 2 2 2 2 2 2 2 2 2 4 5 2 8" xfId="25881" xr:uid="{00000000-0005-0000-0000-00001C650000}"/>
    <cellStyle name="Normal 3 2 2 2 2 2 2 2 2 2 2 2 2 4 5 2 8 2" xfId="25882" xr:uid="{00000000-0005-0000-0000-00001D650000}"/>
    <cellStyle name="Normal 3 2 2 2 2 2 2 2 2 2 2 2 2 4 5 2 8 3" xfId="25883" xr:uid="{00000000-0005-0000-0000-00001E650000}"/>
    <cellStyle name="Normal 3 2 2 2 2 2 2 2 2 2 2 2 2 4 5 2 8 4" xfId="25884" xr:uid="{00000000-0005-0000-0000-00001F650000}"/>
    <cellStyle name="Normal 3 2 2 2 2 2 2 2 2 2 2 2 2 4 5 2 9" xfId="25885" xr:uid="{00000000-0005-0000-0000-000020650000}"/>
    <cellStyle name="Normal 3 2 2 2 2 2 2 2 2 2 2 2 2 4 5 3" xfId="25886" xr:uid="{00000000-0005-0000-0000-000021650000}"/>
    <cellStyle name="Normal 3 2 2 2 2 2 2 2 2 2 2 2 2 4 5 3 2" xfId="25887" xr:uid="{00000000-0005-0000-0000-000022650000}"/>
    <cellStyle name="Normal 3 2 2 2 2 2 2 2 2 2 2 2 2 4 5 3 2 2" xfId="25888" xr:uid="{00000000-0005-0000-0000-000023650000}"/>
    <cellStyle name="Normal 3 2 2 2 2 2 2 2 2 2 2 2 2 4 5 3 2 3" xfId="25889" xr:uid="{00000000-0005-0000-0000-000024650000}"/>
    <cellStyle name="Normal 3 2 2 2 2 2 2 2 2 2 2 2 2 4 5 3 2 4" xfId="25890" xr:uid="{00000000-0005-0000-0000-000025650000}"/>
    <cellStyle name="Normal 3 2 2 2 2 2 2 2 2 2 2 2 2 4 5 3 3" xfId="25891" xr:uid="{00000000-0005-0000-0000-000026650000}"/>
    <cellStyle name="Normal 3 2 2 2 2 2 2 2 2 2 2 2 2 4 5 3 4" xfId="25892" xr:uid="{00000000-0005-0000-0000-000027650000}"/>
    <cellStyle name="Normal 3 2 2 2 2 2 2 2 2 2 2 2 2 4 5 3 5" xfId="25893" xr:uid="{00000000-0005-0000-0000-000028650000}"/>
    <cellStyle name="Normal 3 2 2 2 2 2 2 2 2 2 2 2 2 4 5 3 6" xfId="25894" xr:uid="{00000000-0005-0000-0000-000029650000}"/>
    <cellStyle name="Normal 3 2 2 2 2 2 2 2 2 2 2 2 2 4 5 4" xfId="25895" xr:uid="{00000000-0005-0000-0000-00002A650000}"/>
    <cellStyle name="Normal 3 2 2 2 2 2 2 2 2 2 2 2 2 4 5 5" xfId="25896" xr:uid="{00000000-0005-0000-0000-00002B650000}"/>
    <cellStyle name="Normal 3 2 2 2 2 2 2 2 2 2 2 2 2 4 5 6" xfId="25897" xr:uid="{00000000-0005-0000-0000-00002C650000}"/>
    <cellStyle name="Normal 3 2 2 2 2 2 2 2 2 2 2 2 2 4 5 7" xfId="25898" xr:uid="{00000000-0005-0000-0000-00002D650000}"/>
    <cellStyle name="Normal 3 2 2 2 2 2 2 2 2 2 2 2 2 4 5 8" xfId="25899" xr:uid="{00000000-0005-0000-0000-00002E650000}"/>
    <cellStyle name="Normal 3 2 2 2 2 2 2 2 2 2 2 2 2 4 5 8 2" xfId="25900" xr:uid="{00000000-0005-0000-0000-00002F650000}"/>
    <cellStyle name="Normal 3 2 2 2 2 2 2 2 2 2 2 2 2 4 5 8 3" xfId="25901" xr:uid="{00000000-0005-0000-0000-000030650000}"/>
    <cellStyle name="Normal 3 2 2 2 2 2 2 2 2 2 2 2 2 4 5 8 4" xfId="25902" xr:uid="{00000000-0005-0000-0000-000031650000}"/>
    <cellStyle name="Normal 3 2 2 2 2 2 2 2 2 2 2 2 2 4 5 9" xfId="25903" xr:uid="{00000000-0005-0000-0000-000032650000}"/>
    <cellStyle name="Normal 3 2 2 2 2 2 2 2 2 2 2 2 2 4 6" xfId="25904" xr:uid="{00000000-0005-0000-0000-000033650000}"/>
    <cellStyle name="Normal 3 2 2 2 2 2 2 2 2 2 2 2 2 4 7" xfId="25905" xr:uid="{00000000-0005-0000-0000-000034650000}"/>
    <cellStyle name="Normal 3 2 2 2 2 2 2 2 2 2 2 2 2 4 7 2" xfId="25906" xr:uid="{00000000-0005-0000-0000-000035650000}"/>
    <cellStyle name="Normal 3 2 2 2 2 2 2 2 2 2 2 2 2 4 7 2 2" xfId="25907" xr:uid="{00000000-0005-0000-0000-000036650000}"/>
    <cellStyle name="Normal 3 2 2 2 2 2 2 2 2 2 2 2 2 4 7 2 3" xfId="25908" xr:uid="{00000000-0005-0000-0000-000037650000}"/>
    <cellStyle name="Normal 3 2 2 2 2 2 2 2 2 2 2 2 2 4 7 2 4" xfId="25909" xr:uid="{00000000-0005-0000-0000-000038650000}"/>
    <cellStyle name="Normal 3 2 2 2 2 2 2 2 2 2 2 2 2 4 7 3" xfId="25910" xr:uid="{00000000-0005-0000-0000-000039650000}"/>
    <cellStyle name="Normal 3 2 2 2 2 2 2 2 2 2 2 2 2 4 7 4" xfId="25911" xr:uid="{00000000-0005-0000-0000-00003A650000}"/>
    <cellStyle name="Normal 3 2 2 2 2 2 2 2 2 2 2 2 2 4 7 5" xfId="25912" xr:uid="{00000000-0005-0000-0000-00003B650000}"/>
    <cellStyle name="Normal 3 2 2 2 2 2 2 2 2 2 2 2 2 4 7 6" xfId="25913" xr:uid="{00000000-0005-0000-0000-00003C650000}"/>
    <cellStyle name="Normal 3 2 2 2 2 2 2 2 2 2 2 2 2 4 8" xfId="25914" xr:uid="{00000000-0005-0000-0000-00003D650000}"/>
    <cellStyle name="Normal 3 2 2 2 2 2 2 2 2 2 2 2 2 4 9" xfId="25915" xr:uid="{00000000-0005-0000-0000-00003E650000}"/>
    <cellStyle name="Normal 3 2 2 2 2 2 2 2 2 2 2 2 2 40" xfId="25916" xr:uid="{00000000-0005-0000-0000-00003F650000}"/>
    <cellStyle name="Normal 3 2 2 2 2 2 2 2 2 2 2 2 2 41" xfId="25917" xr:uid="{00000000-0005-0000-0000-000040650000}"/>
    <cellStyle name="Normal 3 2 2 2 2 2 2 2 2 2 2 2 2 42" xfId="25918" xr:uid="{00000000-0005-0000-0000-000041650000}"/>
    <cellStyle name="Normal 3 2 2 2 2 2 2 2 2 2 2 2 2 43" xfId="25919" xr:uid="{00000000-0005-0000-0000-000042650000}"/>
    <cellStyle name="Normal 3 2 2 2 2 2 2 2 2 2 2 2 2 44" xfId="25920" xr:uid="{00000000-0005-0000-0000-000043650000}"/>
    <cellStyle name="Normal 3 2 2 2 2 2 2 2 2 2 2 2 2 45" xfId="25921" xr:uid="{00000000-0005-0000-0000-000044650000}"/>
    <cellStyle name="Normal 3 2 2 2 2 2 2 2 2 2 2 2 2 46" xfId="25922" xr:uid="{00000000-0005-0000-0000-000045650000}"/>
    <cellStyle name="Normal 3 2 2 2 2 2 2 2 2 2 2 2 2 47" xfId="25923" xr:uid="{00000000-0005-0000-0000-000046650000}"/>
    <cellStyle name="Normal 3 2 2 2 2 2 2 2 2 2 2 2 2 48" xfId="25924" xr:uid="{00000000-0005-0000-0000-000047650000}"/>
    <cellStyle name="Normal 3 2 2 2 2 2 2 2 2 2 2 2 2 49" xfId="25925" xr:uid="{00000000-0005-0000-0000-000048650000}"/>
    <cellStyle name="Normal 3 2 2 2 2 2 2 2 2 2 2 2 2 5" xfId="25926" xr:uid="{00000000-0005-0000-0000-000049650000}"/>
    <cellStyle name="Normal 3 2 2 2 2 2 2 2 2 2 2 2 2 50" xfId="25927" xr:uid="{00000000-0005-0000-0000-00004A650000}"/>
    <cellStyle name="Normal 3 2 2 2 2 2 2 2 2 2 2 2 2 51" xfId="25928" xr:uid="{00000000-0005-0000-0000-00004B650000}"/>
    <cellStyle name="Normal 3 2 2 2 2 2 2 2 2 2 2 2 2 52" xfId="25929" xr:uid="{00000000-0005-0000-0000-00004C650000}"/>
    <cellStyle name="Normal 3 2 2 2 2 2 2 2 2 2 2 2 2 53" xfId="25930" xr:uid="{00000000-0005-0000-0000-00004D650000}"/>
    <cellStyle name="Normal 3 2 2 2 2 2 2 2 2 2 2 2 2 54" xfId="25931" xr:uid="{00000000-0005-0000-0000-00004E650000}"/>
    <cellStyle name="Normal 3 2 2 2 2 2 2 2 2 2 2 2 2 55" xfId="25932" xr:uid="{00000000-0005-0000-0000-00004F650000}"/>
    <cellStyle name="Normal 3 2 2 2 2 2 2 2 2 2 2 2 2 56" xfId="25933" xr:uid="{00000000-0005-0000-0000-000050650000}"/>
    <cellStyle name="Normal 3 2 2 2 2 2 2 2 2 2 2 2 2 57" xfId="25934" xr:uid="{00000000-0005-0000-0000-000051650000}"/>
    <cellStyle name="Normal 3 2 2 2 2 2 2 2 2 2 2 2 2 58" xfId="25935" xr:uid="{00000000-0005-0000-0000-000052650000}"/>
    <cellStyle name="Normal 3 2 2 2 2 2 2 2 2 2 2 2 2 59" xfId="25936" xr:uid="{00000000-0005-0000-0000-000053650000}"/>
    <cellStyle name="Normal 3 2 2 2 2 2 2 2 2 2 2 2 2 6" xfId="25937" xr:uid="{00000000-0005-0000-0000-000054650000}"/>
    <cellStyle name="Normal 3 2 2 2 2 2 2 2 2 2 2 2 2 60" xfId="25938" xr:uid="{00000000-0005-0000-0000-000055650000}"/>
    <cellStyle name="Normal 3 2 2 2 2 2 2 2 2 2 2 2 2 61" xfId="25939" xr:uid="{00000000-0005-0000-0000-000056650000}"/>
    <cellStyle name="Normal 3 2 2 2 2 2 2 2 2 2 2 2 2 62" xfId="25940" xr:uid="{00000000-0005-0000-0000-000057650000}"/>
    <cellStyle name="Normal 3 2 2 2 2 2 2 2 2 2 2 2 2 63" xfId="25941" xr:uid="{00000000-0005-0000-0000-000058650000}"/>
    <cellStyle name="Normal 3 2 2 2 2 2 2 2 2 2 2 2 2 64" xfId="25942" xr:uid="{00000000-0005-0000-0000-000059650000}"/>
    <cellStyle name="Normal 3 2 2 2 2 2 2 2 2 2 2 2 2 65" xfId="25943" xr:uid="{00000000-0005-0000-0000-00005A650000}"/>
    <cellStyle name="Normal 3 2 2 2 2 2 2 2 2 2 2 2 2 66" xfId="25944" xr:uid="{00000000-0005-0000-0000-00005B650000}"/>
    <cellStyle name="Normal 3 2 2 2 2 2 2 2 2 2 2 2 2 67" xfId="25945" xr:uid="{00000000-0005-0000-0000-00005C650000}"/>
    <cellStyle name="Normal 3 2 2 2 2 2 2 2 2 2 2 2 2 68" xfId="25946" xr:uid="{00000000-0005-0000-0000-00005D650000}"/>
    <cellStyle name="Normal 3 2 2 2 2 2 2 2 2 2 2 2 2 69" xfId="25947" xr:uid="{00000000-0005-0000-0000-00005E650000}"/>
    <cellStyle name="Normal 3 2 2 2 2 2 2 2 2 2 2 2 2 69 2" xfId="25948" xr:uid="{00000000-0005-0000-0000-00005F650000}"/>
    <cellStyle name="Normal 3 2 2 2 2 2 2 2 2 2 2 2 2 69 3" xfId="25949" xr:uid="{00000000-0005-0000-0000-000060650000}"/>
    <cellStyle name="Normal 3 2 2 2 2 2 2 2 2 2 2 2 2 69 4" xfId="25950" xr:uid="{00000000-0005-0000-0000-000061650000}"/>
    <cellStyle name="Normal 3 2 2 2 2 2 2 2 2 2 2 2 2 7" xfId="25951" xr:uid="{00000000-0005-0000-0000-000062650000}"/>
    <cellStyle name="Normal 3 2 2 2 2 2 2 2 2 2 2 2 2 70" xfId="25952" xr:uid="{00000000-0005-0000-0000-000063650000}"/>
    <cellStyle name="Normal 3 2 2 2 2 2 2 2 2 2 2 2 2 71" xfId="25953" xr:uid="{00000000-0005-0000-0000-000064650000}"/>
    <cellStyle name="Normal 3 2 2 2 2 2 2 2 2 2 2 2 2 8" xfId="25954" xr:uid="{00000000-0005-0000-0000-000065650000}"/>
    <cellStyle name="Normal 3 2 2 2 2 2 2 2 2 2 2 2 2 9" xfId="25955" xr:uid="{00000000-0005-0000-0000-000066650000}"/>
    <cellStyle name="Normal 3 2 2 2 2 2 2 2 2 2 2 2 20" xfId="25956" xr:uid="{00000000-0005-0000-0000-000067650000}"/>
    <cellStyle name="Normal 3 2 2 2 2 2 2 2 2 2 2 2 20 2" xfId="25957" xr:uid="{00000000-0005-0000-0000-000068650000}"/>
    <cellStyle name="Normal 3 2 2 2 2 2 2 2 2 2 2 2 20 2 2" xfId="25958" xr:uid="{00000000-0005-0000-0000-000069650000}"/>
    <cellStyle name="Normal 3 2 2 2 2 2 2 2 2 2 2 2 20 2 3" xfId="25959" xr:uid="{00000000-0005-0000-0000-00006A650000}"/>
    <cellStyle name="Normal 3 2 2 2 2 2 2 2 2 2 2 2 20 2 4" xfId="25960" xr:uid="{00000000-0005-0000-0000-00006B650000}"/>
    <cellStyle name="Normal 3 2 2 2 2 2 2 2 2 2 2 2 20 3" xfId="25961" xr:uid="{00000000-0005-0000-0000-00006C650000}"/>
    <cellStyle name="Normal 3 2 2 2 2 2 2 2 2 2 2 2 20 4" xfId="25962" xr:uid="{00000000-0005-0000-0000-00006D650000}"/>
    <cellStyle name="Normal 3 2 2 2 2 2 2 2 2 2 2 2 20 5" xfId="25963" xr:uid="{00000000-0005-0000-0000-00006E650000}"/>
    <cellStyle name="Normal 3 2 2 2 2 2 2 2 2 2 2 2 20 6" xfId="25964" xr:uid="{00000000-0005-0000-0000-00006F650000}"/>
    <cellStyle name="Normal 3 2 2 2 2 2 2 2 2 2 2 2 21" xfId="25965" xr:uid="{00000000-0005-0000-0000-000070650000}"/>
    <cellStyle name="Normal 3 2 2 2 2 2 2 2 2 2 2 2 22" xfId="25966" xr:uid="{00000000-0005-0000-0000-000071650000}"/>
    <cellStyle name="Normal 3 2 2 2 2 2 2 2 2 2 2 2 23" xfId="25967" xr:uid="{00000000-0005-0000-0000-000072650000}"/>
    <cellStyle name="Normal 3 2 2 2 2 2 2 2 2 2 2 2 24" xfId="25968" xr:uid="{00000000-0005-0000-0000-000073650000}"/>
    <cellStyle name="Normal 3 2 2 2 2 2 2 2 2 2 2 2 25" xfId="25969" xr:uid="{00000000-0005-0000-0000-000074650000}"/>
    <cellStyle name="Normal 3 2 2 2 2 2 2 2 2 2 2 2 26" xfId="25970" xr:uid="{00000000-0005-0000-0000-000075650000}"/>
    <cellStyle name="Normal 3 2 2 2 2 2 2 2 2 2 2 2 26 2" xfId="25971" xr:uid="{00000000-0005-0000-0000-000076650000}"/>
    <cellStyle name="Normal 3 2 2 2 2 2 2 2 2 2 2 2 26 3" xfId="25972" xr:uid="{00000000-0005-0000-0000-000077650000}"/>
    <cellStyle name="Normal 3 2 2 2 2 2 2 2 2 2 2 2 26 4" xfId="25973" xr:uid="{00000000-0005-0000-0000-000078650000}"/>
    <cellStyle name="Normal 3 2 2 2 2 2 2 2 2 2 2 2 27" xfId="25974" xr:uid="{00000000-0005-0000-0000-000079650000}"/>
    <cellStyle name="Normal 3 2 2 2 2 2 2 2 2 2 2 2 28" xfId="25975" xr:uid="{00000000-0005-0000-0000-00007A650000}"/>
    <cellStyle name="Normal 3 2 2 2 2 2 2 2 2 2 2 2 29" xfId="25976" xr:uid="{00000000-0005-0000-0000-00007B650000}"/>
    <cellStyle name="Normal 3 2 2 2 2 2 2 2 2 2 2 2 3" xfId="25977" xr:uid="{00000000-0005-0000-0000-00007C650000}"/>
    <cellStyle name="Normal 3 2 2 2 2 2 2 2 2 2 2 2 30" xfId="25978" xr:uid="{00000000-0005-0000-0000-00007D650000}"/>
    <cellStyle name="Normal 3 2 2 2 2 2 2 2 2 2 2 2 31" xfId="25979" xr:uid="{00000000-0005-0000-0000-00007E650000}"/>
    <cellStyle name="Normal 3 2 2 2 2 2 2 2 2 2 2 2 32" xfId="25980" xr:uid="{00000000-0005-0000-0000-00007F650000}"/>
    <cellStyle name="Normal 3 2 2 2 2 2 2 2 2 2 2 2 33" xfId="25981" xr:uid="{00000000-0005-0000-0000-000080650000}"/>
    <cellStyle name="Normal 3 2 2 2 2 2 2 2 2 2 2 2 34" xfId="25982" xr:uid="{00000000-0005-0000-0000-000081650000}"/>
    <cellStyle name="Normal 3 2 2 2 2 2 2 2 2 2 2 2 35" xfId="25983" xr:uid="{00000000-0005-0000-0000-000082650000}"/>
    <cellStyle name="Normal 3 2 2 2 2 2 2 2 2 2 2 2 36" xfId="25984" xr:uid="{00000000-0005-0000-0000-000083650000}"/>
    <cellStyle name="Normal 3 2 2 2 2 2 2 2 2 2 2 2 37" xfId="25985" xr:uid="{00000000-0005-0000-0000-000084650000}"/>
    <cellStyle name="Normal 3 2 2 2 2 2 2 2 2 2 2 2 38" xfId="25986" xr:uid="{00000000-0005-0000-0000-000085650000}"/>
    <cellStyle name="Normal 3 2 2 2 2 2 2 2 2 2 2 2 39" xfId="25987" xr:uid="{00000000-0005-0000-0000-000086650000}"/>
    <cellStyle name="Normal 3 2 2 2 2 2 2 2 2 2 2 2 4" xfId="25988" xr:uid="{00000000-0005-0000-0000-000087650000}"/>
    <cellStyle name="Normal 3 2 2 2 2 2 2 2 2 2 2 2 40" xfId="25989" xr:uid="{00000000-0005-0000-0000-000088650000}"/>
    <cellStyle name="Normal 3 2 2 2 2 2 2 2 2 2 2 2 41" xfId="25990" xr:uid="{00000000-0005-0000-0000-000089650000}"/>
    <cellStyle name="Normal 3 2 2 2 2 2 2 2 2 2 2 2 41 2" xfId="25991" xr:uid="{00000000-0005-0000-0000-00008A650000}"/>
    <cellStyle name="Normal 3 2 2 2 2 2 2 2 2 2 2 2 41 3" xfId="25992" xr:uid="{00000000-0005-0000-0000-00008B650000}"/>
    <cellStyle name="Normal 3 2 2 2 2 2 2 2 2 2 2 2 41 4" xfId="25993" xr:uid="{00000000-0005-0000-0000-00008C650000}"/>
    <cellStyle name="Normal 3 2 2 2 2 2 2 2 2 2 2 2 41 5" xfId="25994" xr:uid="{00000000-0005-0000-0000-00008D650000}"/>
    <cellStyle name="Normal 3 2 2 2 2 2 2 2 2 2 2 2 41 6" xfId="25995" xr:uid="{00000000-0005-0000-0000-00008E650000}"/>
    <cellStyle name="Normal 3 2 2 2 2 2 2 2 2 2 2 2 41 7" xfId="25996" xr:uid="{00000000-0005-0000-0000-00008F650000}"/>
    <cellStyle name="Normal 3 2 2 2 2 2 2 2 2 2 2 2 42" xfId="25997" xr:uid="{00000000-0005-0000-0000-000090650000}"/>
    <cellStyle name="Normal 3 2 2 2 2 2 2 2 2 2 2 2 43" xfId="25998" xr:uid="{00000000-0005-0000-0000-000091650000}"/>
    <cellStyle name="Normal 3 2 2 2 2 2 2 2 2 2 2 2 44" xfId="25999" xr:uid="{00000000-0005-0000-0000-000092650000}"/>
    <cellStyle name="Normal 3 2 2 2 2 2 2 2 2 2 2 2 45" xfId="26000" xr:uid="{00000000-0005-0000-0000-000093650000}"/>
    <cellStyle name="Normal 3 2 2 2 2 2 2 2 2 2 2 2 46" xfId="26001" xr:uid="{00000000-0005-0000-0000-000094650000}"/>
    <cellStyle name="Normal 3 2 2 2 2 2 2 2 2 2 2 2 47" xfId="26002" xr:uid="{00000000-0005-0000-0000-000095650000}"/>
    <cellStyle name="Normal 3 2 2 2 2 2 2 2 2 2 2 2 48" xfId="26003" xr:uid="{00000000-0005-0000-0000-000096650000}"/>
    <cellStyle name="Normal 3 2 2 2 2 2 2 2 2 2 2 2 49" xfId="26004" xr:uid="{00000000-0005-0000-0000-000097650000}"/>
    <cellStyle name="Normal 3 2 2 2 2 2 2 2 2 2 2 2 5" xfId="26005" xr:uid="{00000000-0005-0000-0000-000098650000}"/>
    <cellStyle name="Normal 3 2 2 2 2 2 2 2 2 2 2 2 50" xfId="26006" xr:uid="{00000000-0005-0000-0000-000099650000}"/>
    <cellStyle name="Normal 3 2 2 2 2 2 2 2 2 2 2 2 51" xfId="26007" xr:uid="{00000000-0005-0000-0000-00009A650000}"/>
    <cellStyle name="Normal 3 2 2 2 2 2 2 2 2 2 2 2 52" xfId="26008" xr:uid="{00000000-0005-0000-0000-00009B650000}"/>
    <cellStyle name="Normal 3 2 2 2 2 2 2 2 2 2 2 2 53" xfId="26009" xr:uid="{00000000-0005-0000-0000-00009C650000}"/>
    <cellStyle name="Normal 3 2 2 2 2 2 2 2 2 2 2 2 54" xfId="26010" xr:uid="{00000000-0005-0000-0000-00009D650000}"/>
    <cellStyle name="Normal 3 2 2 2 2 2 2 2 2 2 2 2 55" xfId="26011" xr:uid="{00000000-0005-0000-0000-00009E650000}"/>
    <cellStyle name="Normal 3 2 2 2 2 2 2 2 2 2 2 2 56" xfId="26012" xr:uid="{00000000-0005-0000-0000-00009F650000}"/>
    <cellStyle name="Normal 3 2 2 2 2 2 2 2 2 2 2 2 57" xfId="26013" xr:uid="{00000000-0005-0000-0000-0000A0650000}"/>
    <cellStyle name="Normal 3 2 2 2 2 2 2 2 2 2 2 2 58" xfId="26014" xr:uid="{00000000-0005-0000-0000-0000A1650000}"/>
    <cellStyle name="Normal 3 2 2 2 2 2 2 2 2 2 2 2 59" xfId="26015" xr:uid="{00000000-0005-0000-0000-0000A2650000}"/>
    <cellStyle name="Normal 3 2 2 2 2 2 2 2 2 2 2 2 6" xfId="26016" xr:uid="{00000000-0005-0000-0000-0000A3650000}"/>
    <cellStyle name="Normal 3 2 2 2 2 2 2 2 2 2 2 2 60" xfId="26017" xr:uid="{00000000-0005-0000-0000-0000A4650000}"/>
    <cellStyle name="Normal 3 2 2 2 2 2 2 2 2 2 2 2 61" xfId="26018" xr:uid="{00000000-0005-0000-0000-0000A5650000}"/>
    <cellStyle name="Normal 3 2 2 2 2 2 2 2 2 2 2 2 62" xfId="26019" xr:uid="{00000000-0005-0000-0000-0000A6650000}"/>
    <cellStyle name="Normal 3 2 2 2 2 2 2 2 2 2 2 2 63" xfId="26020" xr:uid="{00000000-0005-0000-0000-0000A7650000}"/>
    <cellStyle name="Normal 3 2 2 2 2 2 2 2 2 2 2 2 64" xfId="26021" xr:uid="{00000000-0005-0000-0000-0000A8650000}"/>
    <cellStyle name="Normal 3 2 2 2 2 2 2 2 2 2 2 2 65" xfId="26022" xr:uid="{00000000-0005-0000-0000-0000A9650000}"/>
    <cellStyle name="Normal 3 2 2 2 2 2 2 2 2 2 2 2 66" xfId="26023" xr:uid="{00000000-0005-0000-0000-0000AA650000}"/>
    <cellStyle name="Normal 3 2 2 2 2 2 2 2 2 2 2 2 67" xfId="26024" xr:uid="{00000000-0005-0000-0000-0000AB650000}"/>
    <cellStyle name="Normal 3 2 2 2 2 2 2 2 2 2 2 2 68" xfId="26025" xr:uid="{00000000-0005-0000-0000-0000AC650000}"/>
    <cellStyle name="Normal 3 2 2 2 2 2 2 2 2 2 2 2 69" xfId="26026" xr:uid="{00000000-0005-0000-0000-0000AD650000}"/>
    <cellStyle name="Normal 3 2 2 2 2 2 2 2 2 2 2 2 7" xfId="26027" xr:uid="{00000000-0005-0000-0000-0000AE650000}"/>
    <cellStyle name="Normal 3 2 2 2 2 2 2 2 2 2 2 2 7 10" xfId="26028" xr:uid="{00000000-0005-0000-0000-0000AF650000}"/>
    <cellStyle name="Normal 3 2 2 2 2 2 2 2 2 2 2 2 7 11" xfId="26029" xr:uid="{00000000-0005-0000-0000-0000B0650000}"/>
    <cellStyle name="Normal 3 2 2 2 2 2 2 2 2 2 2 2 7 11 10" xfId="26030" xr:uid="{00000000-0005-0000-0000-0000B1650000}"/>
    <cellStyle name="Normal 3 2 2 2 2 2 2 2 2 2 2 2 7 11 11" xfId="26031" xr:uid="{00000000-0005-0000-0000-0000B2650000}"/>
    <cellStyle name="Normal 3 2 2 2 2 2 2 2 2 2 2 2 7 11 11 2" xfId="26032" xr:uid="{00000000-0005-0000-0000-0000B3650000}"/>
    <cellStyle name="Normal 3 2 2 2 2 2 2 2 2 2 2 2 7 11 11 3" xfId="26033" xr:uid="{00000000-0005-0000-0000-0000B4650000}"/>
    <cellStyle name="Normal 3 2 2 2 2 2 2 2 2 2 2 2 7 11 11 4" xfId="26034" xr:uid="{00000000-0005-0000-0000-0000B5650000}"/>
    <cellStyle name="Normal 3 2 2 2 2 2 2 2 2 2 2 2 7 11 12" xfId="26035" xr:uid="{00000000-0005-0000-0000-0000B6650000}"/>
    <cellStyle name="Normal 3 2 2 2 2 2 2 2 2 2 2 2 7 11 13" xfId="26036" xr:uid="{00000000-0005-0000-0000-0000B7650000}"/>
    <cellStyle name="Normal 3 2 2 2 2 2 2 2 2 2 2 2 7 11 14" xfId="26037" xr:uid="{00000000-0005-0000-0000-0000B8650000}"/>
    <cellStyle name="Normal 3 2 2 2 2 2 2 2 2 2 2 2 7 11 2" xfId="26038" xr:uid="{00000000-0005-0000-0000-0000B9650000}"/>
    <cellStyle name="Normal 3 2 2 2 2 2 2 2 2 2 2 2 7 11 2 10" xfId="26039" xr:uid="{00000000-0005-0000-0000-0000BA650000}"/>
    <cellStyle name="Normal 3 2 2 2 2 2 2 2 2 2 2 2 7 11 2 11" xfId="26040" xr:uid="{00000000-0005-0000-0000-0000BB650000}"/>
    <cellStyle name="Normal 3 2 2 2 2 2 2 2 2 2 2 2 7 11 2 2" xfId="26041" xr:uid="{00000000-0005-0000-0000-0000BC650000}"/>
    <cellStyle name="Normal 3 2 2 2 2 2 2 2 2 2 2 2 7 11 2 2 10" xfId="26042" xr:uid="{00000000-0005-0000-0000-0000BD650000}"/>
    <cellStyle name="Normal 3 2 2 2 2 2 2 2 2 2 2 2 7 11 2 2 11" xfId="26043" xr:uid="{00000000-0005-0000-0000-0000BE650000}"/>
    <cellStyle name="Normal 3 2 2 2 2 2 2 2 2 2 2 2 7 11 2 2 2" xfId="26044" xr:uid="{00000000-0005-0000-0000-0000BF650000}"/>
    <cellStyle name="Normal 3 2 2 2 2 2 2 2 2 2 2 2 7 11 2 2 2 2" xfId="26045" xr:uid="{00000000-0005-0000-0000-0000C0650000}"/>
    <cellStyle name="Normal 3 2 2 2 2 2 2 2 2 2 2 2 7 11 2 2 2 2 2" xfId="26046" xr:uid="{00000000-0005-0000-0000-0000C1650000}"/>
    <cellStyle name="Normal 3 2 2 2 2 2 2 2 2 2 2 2 7 11 2 2 2 2 3" xfId="26047" xr:uid="{00000000-0005-0000-0000-0000C2650000}"/>
    <cellStyle name="Normal 3 2 2 2 2 2 2 2 2 2 2 2 7 11 2 2 2 2 4" xfId="26048" xr:uid="{00000000-0005-0000-0000-0000C3650000}"/>
    <cellStyle name="Normal 3 2 2 2 2 2 2 2 2 2 2 2 7 11 2 2 2 3" xfId="26049" xr:uid="{00000000-0005-0000-0000-0000C4650000}"/>
    <cellStyle name="Normal 3 2 2 2 2 2 2 2 2 2 2 2 7 11 2 2 2 4" xfId="26050" xr:uid="{00000000-0005-0000-0000-0000C5650000}"/>
    <cellStyle name="Normal 3 2 2 2 2 2 2 2 2 2 2 2 7 11 2 2 2 5" xfId="26051" xr:uid="{00000000-0005-0000-0000-0000C6650000}"/>
    <cellStyle name="Normal 3 2 2 2 2 2 2 2 2 2 2 2 7 11 2 2 2 6" xfId="26052" xr:uid="{00000000-0005-0000-0000-0000C7650000}"/>
    <cellStyle name="Normal 3 2 2 2 2 2 2 2 2 2 2 2 7 11 2 2 3" xfId="26053" xr:uid="{00000000-0005-0000-0000-0000C8650000}"/>
    <cellStyle name="Normal 3 2 2 2 2 2 2 2 2 2 2 2 7 11 2 2 4" xfId="26054" xr:uid="{00000000-0005-0000-0000-0000C9650000}"/>
    <cellStyle name="Normal 3 2 2 2 2 2 2 2 2 2 2 2 7 11 2 2 5" xfId="26055" xr:uid="{00000000-0005-0000-0000-0000CA650000}"/>
    <cellStyle name="Normal 3 2 2 2 2 2 2 2 2 2 2 2 7 11 2 2 6" xfId="26056" xr:uid="{00000000-0005-0000-0000-0000CB650000}"/>
    <cellStyle name="Normal 3 2 2 2 2 2 2 2 2 2 2 2 7 11 2 2 7" xfId="26057" xr:uid="{00000000-0005-0000-0000-0000CC650000}"/>
    <cellStyle name="Normal 3 2 2 2 2 2 2 2 2 2 2 2 7 11 2 2 8" xfId="26058" xr:uid="{00000000-0005-0000-0000-0000CD650000}"/>
    <cellStyle name="Normal 3 2 2 2 2 2 2 2 2 2 2 2 7 11 2 2 8 2" xfId="26059" xr:uid="{00000000-0005-0000-0000-0000CE650000}"/>
    <cellStyle name="Normal 3 2 2 2 2 2 2 2 2 2 2 2 7 11 2 2 8 3" xfId="26060" xr:uid="{00000000-0005-0000-0000-0000CF650000}"/>
    <cellStyle name="Normal 3 2 2 2 2 2 2 2 2 2 2 2 7 11 2 2 8 4" xfId="26061" xr:uid="{00000000-0005-0000-0000-0000D0650000}"/>
    <cellStyle name="Normal 3 2 2 2 2 2 2 2 2 2 2 2 7 11 2 2 9" xfId="26062" xr:uid="{00000000-0005-0000-0000-0000D1650000}"/>
    <cellStyle name="Normal 3 2 2 2 2 2 2 2 2 2 2 2 7 11 2 3" xfId="26063" xr:uid="{00000000-0005-0000-0000-0000D2650000}"/>
    <cellStyle name="Normal 3 2 2 2 2 2 2 2 2 2 2 2 7 11 2 3 2" xfId="26064" xr:uid="{00000000-0005-0000-0000-0000D3650000}"/>
    <cellStyle name="Normal 3 2 2 2 2 2 2 2 2 2 2 2 7 11 2 3 2 2" xfId="26065" xr:uid="{00000000-0005-0000-0000-0000D4650000}"/>
    <cellStyle name="Normal 3 2 2 2 2 2 2 2 2 2 2 2 7 11 2 3 2 3" xfId="26066" xr:uid="{00000000-0005-0000-0000-0000D5650000}"/>
    <cellStyle name="Normal 3 2 2 2 2 2 2 2 2 2 2 2 7 11 2 3 2 4" xfId="26067" xr:uid="{00000000-0005-0000-0000-0000D6650000}"/>
    <cellStyle name="Normal 3 2 2 2 2 2 2 2 2 2 2 2 7 11 2 3 3" xfId="26068" xr:uid="{00000000-0005-0000-0000-0000D7650000}"/>
    <cellStyle name="Normal 3 2 2 2 2 2 2 2 2 2 2 2 7 11 2 3 4" xfId="26069" xr:uid="{00000000-0005-0000-0000-0000D8650000}"/>
    <cellStyle name="Normal 3 2 2 2 2 2 2 2 2 2 2 2 7 11 2 3 5" xfId="26070" xr:uid="{00000000-0005-0000-0000-0000D9650000}"/>
    <cellStyle name="Normal 3 2 2 2 2 2 2 2 2 2 2 2 7 11 2 3 6" xfId="26071" xr:uid="{00000000-0005-0000-0000-0000DA650000}"/>
    <cellStyle name="Normal 3 2 2 2 2 2 2 2 2 2 2 2 7 11 2 4" xfId="26072" xr:uid="{00000000-0005-0000-0000-0000DB650000}"/>
    <cellStyle name="Normal 3 2 2 2 2 2 2 2 2 2 2 2 7 11 2 5" xfId="26073" xr:uid="{00000000-0005-0000-0000-0000DC650000}"/>
    <cellStyle name="Normal 3 2 2 2 2 2 2 2 2 2 2 2 7 11 2 6" xfId="26074" xr:uid="{00000000-0005-0000-0000-0000DD650000}"/>
    <cellStyle name="Normal 3 2 2 2 2 2 2 2 2 2 2 2 7 11 2 7" xfId="26075" xr:uid="{00000000-0005-0000-0000-0000DE650000}"/>
    <cellStyle name="Normal 3 2 2 2 2 2 2 2 2 2 2 2 7 11 2 8" xfId="26076" xr:uid="{00000000-0005-0000-0000-0000DF650000}"/>
    <cellStyle name="Normal 3 2 2 2 2 2 2 2 2 2 2 2 7 11 2 8 2" xfId="26077" xr:uid="{00000000-0005-0000-0000-0000E0650000}"/>
    <cellStyle name="Normal 3 2 2 2 2 2 2 2 2 2 2 2 7 11 2 8 3" xfId="26078" xr:uid="{00000000-0005-0000-0000-0000E1650000}"/>
    <cellStyle name="Normal 3 2 2 2 2 2 2 2 2 2 2 2 7 11 2 8 4" xfId="26079" xr:uid="{00000000-0005-0000-0000-0000E2650000}"/>
    <cellStyle name="Normal 3 2 2 2 2 2 2 2 2 2 2 2 7 11 2 9" xfId="26080" xr:uid="{00000000-0005-0000-0000-0000E3650000}"/>
    <cellStyle name="Normal 3 2 2 2 2 2 2 2 2 2 2 2 7 11 3" xfId="26081" xr:uid="{00000000-0005-0000-0000-0000E4650000}"/>
    <cellStyle name="Normal 3 2 2 2 2 2 2 2 2 2 2 2 7 11 4" xfId="26082" xr:uid="{00000000-0005-0000-0000-0000E5650000}"/>
    <cellStyle name="Normal 3 2 2 2 2 2 2 2 2 2 2 2 7 11 5" xfId="26083" xr:uid="{00000000-0005-0000-0000-0000E6650000}"/>
    <cellStyle name="Normal 3 2 2 2 2 2 2 2 2 2 2 2 7 11 5 2" xfId="26084" xr:uid="{00000000-0005-0000-0000-0000E7650000}"/>
    <cellStyle name="Normal 3 2 2 2 2 2 2 2 2 2 2 2 7 11 5 2 2" xfId="26085" xr:uid="{00000000-0005-0000-0000-0000E8650000}"/>
    <cellStyle name="Normal 3 2 2 2 2 2 2 2 2 2 2 2 7 11 5 2 3" xfId="26086" xr:uid="{00000000-0005-0000-0000-0000E9650000}"/>
    <cellStyle name="Normal 3 2 2 2 2 2 2 2 2 2 2 2 7 11 5 2 4" xfId="26087" xr:uid="{00000000-0005-0000-0000-0000EA650000}"/>
    <cellStyle name="Normal 3 2 2 2 2 2 2 2 2 2 2 2 7 11 5 3" xfId="26088" xr:uid="{00000000-0005-0000-0000-0000EB650000}"/>
    <cellStyle name="Normal 3 2 2 2 2 2 2 2 2 2 2 2 7 11 5 4" xfId="26089" xr:uid="{00000000-0005-0000-0000-0000EC650000}"/>
    <cellStyle name="Normal 3 2 2 2 2 2 2 2 2 2 2 2 7 11 5 5" xfId="26090" xr:uid="{00000000-0005-0000-0000-0000ED650000}"/>
    <cellStyle name="Normal 3 2 2 2 2 2 2 2 2 2 2 2 7 11 5 6" xfId="26091" xr:uid="{00000000-0005-0000-0000-0000EE650000}"/>
    <cellStyle name="Normal 3 2 2 2 2 2 2 2 2 2 2 2 7 11 6" xfId="26092" xr:uid="{00000000-0005-0000-0000-0000EF650000}"/>
    <cellStyle name="Normal 3 2 2 2 2 2 2 2 2 2 2 2 7 11 7" xfId="26093" xr:uid="{00000000-0005-0000-0000-0000F0650000}"/>
    <cellStyle name="Normal 3 2 2 2 2 2 2 2 2 2 2 2 7 11 8" xfId="26094" xr:uid="{00000000-0005-0000-0000-0000F1650000}"/>
    <cellStyle name="Normal 3 2 2 2 2 2 2 2 2 2 2 2 7 11 9" xfId="26095" xr:uid="{00000000-0005-0000-0000-0000F2650000}"/>
    <cellStyle name="Normal 3 2 2 2 2 2 2 2 2 2 2 2 7 12" xfId="26096" xr:uid="{00000000-0005-0000-0000-0000F3650000}"/>
    <cellStyle name="Normal 3 2 2 2 2 2 2 2 2 2 2 2 7 13" xfId="26097" xr:uid="{00000000-0005-0000-0000-0000F4650000}"/>
    <cellStyle name="Normal 3 2 2 2 2 2 2 2 2 2 2 2 7 13 10" xfId="26098" xr:uid="{00000000-0005-0000-0000-0000F5650000}"/>
    <cellStyle name="Normal 3 2 2 2 2 2 2 2 2 2 2 2 7 13 11" xfId="26099" xr:uid="{00000000-0005-0000-0000-0000F6650000}"/>
    <cellStyle name="Normal 3 2 2 2 2 2 2 2 2 2 2 2 7 13 2" xfId="26100" xr:uid="{00000000-0005-0000-0000-0000F7650000}"/>
    <cellStyle name="Normal 3 2 2 2 2 2 2 2 2 2 2 2 7 13 2 10" xfId="26101" xr:uid="{00000000-0005-0000-0000-0000F8650000}"/>
    <cellStyle name="Normal 3 2 2 2 2 2 2 2 2 2 2 2 7 13 2 11" xfId="26102" xr:uid="{00000000-0005-0000-0000-0000F9650000}"/>
    <cellStyle name="Normal 3 2 2 2 2 2 2 2 2 2 2 2 7 13 2 2" xfId="26103" xr:uid="{00000000-0005-0000-0000-0000FA650000}"/>
    <cellStyle name="Normal 3 2 2 2 2 2 2 2 2 2 2 2 7 13 2 2 2" xfId="26104" xr:uid="{00000000-0005-0000-0000-0000FB650000}"/>
    <cellStyle name="Normal 3 2 2 2 2 2 2 2 2 2 2 2 7 13 2 2 2 2" xfId="26105" xr:uid="{00000000-0005-0000-0000-0000FC650000}"/>
    <cellStyle name="Normal 3 2 2 2 2 2 2 2 2 2 2 2 7 13 2 2 2 3" xfId="26106" xr:uid="{00000000-0005-0000-0000-0000FD650000}"/>
    <cellStyle name="Normal 3 2 2 2 2 2 2 2 2 2 2 2 7 13 2 2 2 4" xfId="26107" xr:uid="{00000000-0005-0000-0000-0000FE650000}"/>
    <cellStyle name="Normal 3 2 2 2 2 2 2 2 2 2 2 2 7 13 2 2 3" xfId="26108" xr:uid="{00000000-0005-0000-0000-0000FF650000}"/>
    <cellStyle name="Normal 3 2 2 2 2 2 2 2 2 2 2 2 7 13 2 2 4" xfId="26109" xr:uid="{00000000-0005-0000-0000-000000660000}"/>
    <cellStyle name="Normal 3 2 2 2 2 2 2 2 2 2 2 2 7 13 2 2 5" xfId="26110" xr:uid="{00000000-0005-0000-0000-000001660000}"/>
    <cellStyle name="Normal 3 2 2 2 2 2 2 2 2 2 2 2 7 13 2 2 6" xfId="26111" xr:uid="{00000000-0005-0000-0000-000002660000}"/>
    <cellStyle name="Normal 3 2 2 2 2 2 2 2 2 2 2 2 7 13 2 3" xfId="26112" xr:uid="{00000000-0005-0000-0000-000003660000}"/>
    <cellStyle name="Normal 3 2 2 2 2 2 2 2 2 2 2 2 7 13 2 4" xfId="26113" xr:uid="{00000000-0005-0000-0000-000004660000}"/>
    <cellStyle name="Normal 3 2 2 2 2 2 2 2 2 2 2 2 7 13 2 5" xfId="26114" xr:uid="{00000000-0005-0000-0000-000005660000}"/>
    <cellStyle name="Normal 3 2 2 2 2 2 2 2 2 2 2 2 7 13 2 6" xfId="26115" xr:uid="{00000000-0005-0000-0000-000006660000}"/>
    <cellStyle name="Normal 3 2 2 2 2 2 2 2 2 2 2 2 7 13 2 7" xfId="26116" xr:uid="{00000000-0005-0000-0000-000007660000}"/>
    <cellStyle name="Normal 3 2 2 2 2 2 2 2 2 2 2 2 7 13 2 8" xfId="26117" xr:uid="{00000000-0005-0000-0000-000008660000}"/>
    <cellStyle name="Normal 3 2 2 2 2 2 2 2 2 2 2 2 7 13 2 8 2" xfId="26118" xr:uid="{00000000-0005-0000-0000-000009660000}"/>
    <cellStyle name="Normal 3 2 2 2 2 2 2 2 2 2 2 2 7 13 2 8 3" xfId="26119" xr:uid="{00000000-0005-0000-0000-00000A660000}"/>
    <cellStyle name="Normal 3 2 2 2 2 2 2 2 2 2 2 2 7 13 2 8 4" xfId="26120" xr:uid="{00000000-0005-0000-0000-00000B660000}"/>
    <cellStyle name="Normal 3 2 2 2 2 2 2 2 2 2 2 2 7 13 2 9" xfId="26121" xr:uid="{00000000-0005-0000-0000-00000C660000}"/>
    <cellStyle name="Normal 3 2 2 2 2 2 2 2 2 2 2 2 7 13 3" xfId="26122" xr:uid="{00000000-0005-0000-0000-00000D660000}"/>
    <cellStyle name="Normal 3 2 2 2 2 2 2 2 2 2 2 2 7 13 3 2" xfId="26123" xr:uid="{00000000-0005-0000-0000-00000E660000}"/>
    <cellStyle name="Normal 3 2 2 2 2 2 2 2 2 2 2 2 7 13 3 2 2" xfId="26124" xr:uid="{00000000-0005-0000-0000-00000F660000}"/>
    <cellStyle name="Normal 3 2 2 2 2 2 2 2 2 2 2 2 7 13 3 2 3" xfId="26125" xr:uid="{00000000-0005-0000-0000-000010660000}"/>
    <cellStyle name="Normal 3 2 2 2 2 2 2 2 2 2 2 2 7 13 3 2 4" xfId="26126" xr:uid="{00000000-0005-0000-0000-000011660000}"/>
    <cellStyle name="Normal 3 2 2 2 2 2 2 2 2 2 2 2 7 13 3 3" xfId="26127" xr:uid="{00000000-0005-0000-0000-000012660000}"/>
    <cellStyle name="Normal 3 2 2 2 2 2 2 2 2 2 2 2 7 13 3 4" xfId="26128" xr:uid="{00000000-0005-0000-0000-000013660000}"/>
    <cellStyle name="Normal 3 2 2 2 2 2 2 2 2 2 2 2 7 13 3 5" xfId="26129" xr:uid="{00000000-0005-0000-0000-000014660000}"/>
    <cellStyle name="Normal 3 2 2 2 2 2 2 2 2 2 2 2 7 13 3 6" xfId="26130" xr:uid="{00000000-0005-0000-0000-000015660000}"/>
    <cellStyle name="Normal 3 2 2 2 2 2 2 2 2 2 2 2 7 13 4" xfId="26131" xr:uid="{00000000-0005-0000-0000-000016660000}"/>
    <cellStyle name="Normal 3 2 2 2 2 2 2 2 2 2 2 2 7 13 5" xfId="26132" xr:uid="{00000000-0005-0000-0000-000017660000}"/>
    <cellStyle name="Normal 3 2 2 2 2 2 2 2 2 2 2 2 7 13 6" xfId="26133" xr:uid="{00000000-0005-0000-0000-000018660000}"/>
    <cellStyle name="Normal 3 2 2 2 2 2 2 2 2 2 2 2 7 13 7" xfId="26134" xr:uid="{00000000-0005-0000-0000-000019660000}"/>
    <cellStyle name="Normal 3 2 2 2 2 2 2 2 2 2 2 2 7 13 8" xfId="26135" xr:uid="{00000000-0005-0000-0000-00001A660000}"/>
    <cellStyle name="Normal 3 2 2 2 2 2 2 2 2 2 2 2 7 13 8 2" xfId="26136" xr:uid="{00000000-0005-0000-0000-00001B660000}"/>
    <cellStyle name="Normal 3 2 2 2 2 2 2 2 2 2 2 2 7 13 8 3" xfId="26137" xr:uid="{00000000-0005-0000-0000-00001C660000}"/>
    <cellStyle name="Normal 3 2 2 2 2 2 2 2 2 2 2 2 7 13 8 4" xfId="26138" xr:uid="{00000000-0005-0000-0000-00001D660000}"/>
    <cellStyle name="Normal 3 2 2 2 2 2 2 2 2 2 2 2 7 13 9" xfId="26139" xr:uid="{00000000-0005-0000-0000-00001E660000}"/>
    <cellStyle name="Normal 3 2 2 2 2 2 2 2 2 2 2 2 7 14" xfId="26140" xr:uid="{00000000-0005-0000-0000-00001F660000}"/>
    <cellStyle name="Normal 3 2 2 2 2 2 2 2 2 2 2 2 7 15" xfId="26141" xr:uid="{00000000-0005-0000-0000-000020660000}"/>
    <cellStyle name="Normal 3 2 2 2 2 2 2 2 2 2 2 2 7 15 2" xfId="26142" xr:uid="{00000000-0005-0000-0000-000021660000}"/>
    <cellStyle name="Normal 3 2 2 2 2 2 2 2 2 2 2 2 7 15 2 2" xfId="26143" xr:uid="{00000000-0005-0000-0000-000022660000}"/>
    <cellStyle name="Normal 3 2 2 2 2 2 2 2 2 2 2 2 7 15 2 3" xfId="26144" xr:uid="{00000000-0005-0000-0000-000023660000}"/>
    <cellStyle name="Normal 3 2 2 2 2 2 2 2 2 2 2 2 7 15 2 4" xfId="26145" xr:uid="{00000000-0005-0000-0000-000024660000}"/>
    <cellStyle name="Normal 3 2 2 2 2 2 2 2 2 2 2 2 7 15 3" xfId="26146" xr:uid="{00000000-0005-0000-0000-000025660000}"/>
    <cellStyle name="Normal 3 2 2 2 2 2 2 2 2 2 2 2 7 15 4" xfId="26147" xr:uid="{00000000-0005-0000-0000-000026660000}"/>
    <cellStyle name="Normal 3 2 2 2 2 2 2 2 2 2 2 2 7 15 5" xfId="26148" xr:uid="{00000000-0005-0000-0000-000027660000}"/>
    <cellStyle name="Normal 3 2 2 2 2 2 2 2 2 2 2 2 7 15 6" xfId="26149" xr:uid="{00000000-0005-0000-0000-000028660000}"/>
    <cellStyle name="Normal 3 2 2 2 2 2 2 2 2 2 2 2 7 16" xfId="26150" xr:uid="{00000000-0005-0000-0000-000029660000}"/>
    <cellStyle name="Normal 3 2 2 2 2 2 2 2 2 2 2 2 7 17" xfId="26151" xr:uid="{00000000-0005-0000-0000-00002A660000}"/>
    <cellStyle name="Normal 3 2 2 2 2 2 2 2 2 2 2 2 7 18" xfId="26152" xr:uid="{00000000-0005-0000-0000-00002B660000}"/>
    <cellStyle name="Normal 3 2 2 2 2 2 2 2 2 2 2 2 7 19" xfId="26153" xr:uid="{00000000-0005-0000-0000-00002C660000}"/>
    <cellStyle name="Normal 3 2 2 2 2 2 2 2 2 2 2 2 7 2" xfId="26154" xr:uid="{00000000-0005-0000-0000-00002D660000}"/>
    <cellStyle name="Normal 3 2 2 2 2 2 2 2 2 2 2 2 7 2 10" xfId="26155" xr:uid="{00000000-0005-0000-0000-00002E660000}"/>
    <cellStyle name="Normal 3 2 2 2 2 2 2 2 2 2 2 2 7 2 11" xfId="26156" xr:uid="{00000000-0005-0000-0000-00002F660000}"/>
    <cellStyle name="Normal 3 2 2 2 2 2 2 2 2 2 2 2 7 2 12" xfId="26157" xr:uid="{00000000-0005-0000-0000-000030660000}"/>
    <cellStyle name="Normal 3 2 2 2 2 2 2 2 2 2 2 2 7 2 13" xfId="26158" xr:uid="{00000000-0005-0000-0000-000031660000}"/>
    <cellStyle name="Normal 3 2 2 2 2 2 2 2 2 2 2 2 7 2 13 2" xfId="26159" xr:uid="{00000000-0005-0000-0000-000032660000}"/>
    <cellStyle name="Normal 3 2 2 2 2 2 2 2 2 2 2 2 7 2 13 3" xfId="26160" xr:uid="{00000000-0005-0000-0000-000033660000}"/>
    <cellStyle name="Normal 3 2 2 2 2 2 2 2 2 2 2 2 7 2 13 4" xfId="26161" xr:uid="{00000000-0005-0000-0000-000034660000}"/>
    <cellStyle name="Normal 3 2 2 2 2 2 2 2 2 2 2 2 7 2 14" xfId="26162" xr:uid="{00000000-0005-0000-0000-000035660000}"/>
    <cellStyle name="Normal 3 2 2 2 2 2 2 2 2 2 2 2 7 2 15" xfId="26163" xr:uid="{00000000-0005-0000-0000-000036660000}"/>
    <cellStyle name="Normal 3 2 2 2 2 2 2 2 2 2 2 2 7 2 16" xfId="26164" xr:uid="{00000000-0005-0000-0000-000037660000}"/>
    <cellStyle name="Normal 3 2 2 2 2 2 2 2 2 2 2 2 7 2 2" xfId="26165" xr:uid="{00000000-0005-0000-0000-000038660000}"/>
    <cellStyle name="Normal 3 2 2 2 2 2 2 2 2 2 2 2 7 2 2 10" xfId="26166" xr:uid="{00000000-0005-0000-0000-000039660000}"/>
    <cellStyle name="Normal 3 2 2 2 2 2 2 2 2 2 2 2 7 2 2 11" xfId="26167" xr:uid="{00000000-0005-0000-0000-00003A660000}"/>
    <cellStyle name="Normal 3 2 2 2 2 2 2 2 2 2 2 2 7 2 2 11 2" xfId="26168" xr:uid="{00000000-0005-0000-0000-00003B660000}"/>
    <cellStyle name="Normal 3 2 2 2 2 2 2 2 2 2 2 2 7 2 2 11 3" xfId="26169" xr:uid="{00000000-0005-0000-0000-00003C660000}"/>
    <cellStyle name="Normal 3 2 2 2 2 2 2 2 2 2 2 2 7 2 2 11 4" xfId="26170" xr:uid="{00000000-0005-0000-0000-00003D660000}"/>
    <cellStyle name="Normal 3 2 2 2 2 2 2 2 2 2 2 2 7 2 2 12" xfId="26171" xr:uid="{00000000-0005-0000-0000-00003E660000}"/>
    <cellStyle name="Normal 3 2 2 2 2 2 2 2 2 2 2 2 7 2 2 13" xfId="26172" xr:uid="{00000000-0005-0000-0000-00003F660000}"/>
    <cellStyle name="Normal 3 2 2 2 2 2 2 2 2 2 2 2 7 2 2 14" xfId="26173" xr:uid="{00000000-0005-0000-0000-000040660000}"/>
    <cellStyle name="Normal 3 2 2 2 2 2 2 2 2 2 2 2 7 2 2 2" xfId="26174" xr:uid="{00000000-0005-0000-0000-000041660000}"/>
    <cellStyle name="Normal 3 2 2 2 2 2 2 2 2 2 2 2 7 2 2 2 10" xfId="26175" xr:uid="{00000000-0005-0000-0000-000042660000}"/>
    <cellStyle name="Normal 3 2 2 2 2 2 2 2 2 2 2 2 7 2 2 2 11" xfId="26176" xr:uid="{00000000-0005-0000-0000-000043660000}"/>
    <cellStyle name="Normal 3 2 2 2 2 2 2 2 2 2 2 2 7 2 2 2 2" xfId="26177" xr:uid="{00000000-0005-0000-0000-000044660000}"/>
    <cellStyle name="Normal 3 2 2 2 2 2 2 2 2 2 2 2 7 2 2 2 2 10" xfId="26178" xr:uid="{00000000-0005-0000-0000-000045660000}"/>
    <cellStyle name="Normal 3 2 2 2 2 2 2 2 2 2 2 2 7 2 2 2 2 11" xfId="26179" xr:uid="{00000000-0005-0000-0000-000046660000}"/>
    <cellStyle name="Normal 3 2 2 2 2 2 2 2 2 2 2 2 7 2 2 2 2 2" xfId="26180" xr:uid="{00000000-0005-0000-0000-000047660000}"/>
    <cellStyle name="Normal 3 2 2 2 2 2 2 2 2 2 2 2 7 2 2 2 2 2 2" xfId="26181" xr:uid="{00000000-0005-0000-0000-000048660000}"/>
    <cellStyle name="Normal 3 2 2 2 2 2 2 2 2 2 2 2 7 2 2 2 2 2 2 2" xfId="26182" xr:uid="{00000000-0005-0000-0000-000049660000}"/>
    <cellStyle name="Normal 3 2 2 2 2 2 2 2 2 2 2 2 7 2 2 2 2 2 2 3" xfId="26183" xr:uid="{00000000-0005-0000-0000-00004A660000}"/>
    <cellStyle name="Normal 3 2 2 2 2 2 2 2 2 2 2 2 7 2 2 2 2 2 2 4" xfId="26184" xr:uid="{00000000-0005-0000-0000-00004B660000}"/>
    <cellStyle name="Normal 3 2 2 2 2 2 2 2 2 2 2 2 7 2 2 2 2 2 3" xfId="26185" xr:uid="{00000000-0005-0000-0000-00004C660000}"/>
    <cellStyle name="Normal 3 2 2 2 2 2 2 2 2 2 2 2 7 2 2 2 2 2 4" xfId="26186" xr:uid="{00000000-0005-0000-0000-00004D660000}"/>
    <cellStyle name="Normal 3 2 2 2 2 2 2 2 2 2 2 2 7 2 2 2 2 2 5" xfId="26187" xr:uid="{00000000-0005-0000-0000-00004E660000}"/>
    <cellStyle name="Normal 3 2 2 2 2 2 2 2 2 2 2 2 7 2 2 2 2 2 6" xfId="26188" xr:uid="{00000000-0005-0000-0000-00004F660000}"/>
    <cellStyle name="Normal 3 2 2 2 2 2 2 2 2 2 2 2 7 2 2 2 2 3" xfId="26189" xr:uid="{00000000-0005-0000-0000-000050660000}"/>
    <cellStyle name="Normal 3 2 2 2 2 2 2 2 2 2 2 2 7 2 2 2 2 4" xfId="26190" xr:uid="{00000000-0005-0000-0000-000051660000}"/>
    <cellStyle name="Normal 3 2 2 2 2 2 2 2 2 2 2 2 7 2 2 2 2 5" xfId="26191" xr:uid="{00000000-0005-0000-0000-000052660000}"/>
    <cellStyle name="Normal 3 2 2 2 2 2 2 2 2 2 2 2 7 2 2 2 2 6" xfId="26192" xr:uid="{00000000-0005-0000-0000-000053660000}"/>
    <cellStyle name="Normal 3 2 2 2 2 2 2 2 2 2 2 2 7 2 2 2 2 7" xfId="26193" xr:uid="{00000000-0005-0000-0000-000054660000}"/>
    <cellStyle name="Normal 3 2 2 2 2 2 2 2 2 2 2 2 7 2 2 2 2 8" xfId="26194" xr:uid="{00000000-0005-0000-0000-000055660000}"/>
    <cellStyle name="Normal 3 2 2 2 2 2 2 2 2 2 2 2 7 2 2 2 2 8 2" xfId="26195" xr:uid="{00000000-0005-0000-0000-000056660000}"/>
    <cellStyle name="Normal 3 2 2 2 2 2 2 2 2 2 2 2 7 2 2 2 2 8 3" xfId="26196" xr:uid="{00000000-0005-0000-0000-000057660000}"/>
    <cellStyle name="Normal 3 2 2 2 2 2 2 2 2 2 2 2 7 2 2 2 2 8 4" xfId="26197" xr:uid="{00000000-0005-0000-0000-000058660000}"/>
    <cellStyle name="Normal 3 2 2 2 2 2 2 2 2 2 2 2 7 2 2 2 2 9" xfId="26198" xr:uid="{00000000-0005-0000-0000-000059660000}"/>
    <cellStyle name="Normal 3 2 2 2 2 2 2 2 2 2 2 2 7 2 2 2 3" xfId="26199" xr:uid="{00000000-0005-0000-0000-00005A660000}"/>
    <cellStyle name="Normal 3 2 2 2 2 2 2 2 2 2 2 2 7 2 2 2 3 2" xfId="26200" xr:uid="{00000000-0005-0000-0000-00005B660000}"/>
    <cellStyle name="Normal 3 2 2 2 2 2 2 2 2 2 2 2 7 2 2 2 3 2 2" xfId="26201" xr:uid="{00000000-0005-0000-0000-00005C660000}"/>
    <cellStyle name="Normal 3 2 2 2 2 2 2 2 2 2 2 2 7 2 2 2 3 2 3" xfId="26202" xr:uid="{00000000-0005-0000-0000-00005D660000}"/>
    <cellStyle name="Normal 3 2 2 2 2 2 2 2 2 2 2 2 7 2 2 2 3 2 4" xfId="26203" xr:uid="{00000000-0005-0000-0000-00005E660000}"/>
    <cellStyle name="Normal 3 2 2 2 2 2 2 2 2 2 2 2 7 2 2 2 3 3" xfId="26204" xr:uid="{00000000-0005-0000-0000-00005F660000}"/>
    <cellStyle name="Normal 3 2 2 2 2 2 2 2 2 2 2 2 7 2 2 2 3 4" xfId="26205" xr:uid="{00000000-0005-0000-0000-000060660000}"/>
    <cellStyle name="Normal 3 2 2 2 2 2 2 2 2 2 2 2 7 2 2 2 3 5" xfId="26206" xr:uid="{00000000-0005-0000-0000-000061660000}"/>
    <cellStyle name="Normal 3 2 2 2 2 2 2 2 2 2 2 2 7 2 2 2 3 6" xfId="26207" xr:uid="{00000000-0005-0000-0000-000062660000}"/>
    <cellStyle name="Normal 3 2 2 2 2 2 2 2 2 2 2 2 7 2 2 2 4" xfId="26208" xr:uid="{00000000-0005-0000-0000-000063660000}"/>
    <cellStyle name="Normal 3 2 2 2 2 2 2 2 2 2 2 2 7 2 2 2 5" xfId="26209" xr:uid="{00000000-0005-0000-0000-000064660000}"/>
    <cellStyle name="Normal 3 2 2 2 2 2 2 2 2 2 2 2 7 2 2 2 6" xfId="26210" xr:uid="{00000000-0005-0000-0000-000065660000}"/>
    <cellStyle name="Normal 3 2 2 2 2 2 2 2 2 2 2 2 7 2 2 2 7" xfId="26211" xr:uid="{00000000-0005-0000-0000-000066660000}"/>
    <cellStyle name="Normal 3 2 2 2 2 2 2 2 2 2 2 2 7 2 2 2 8" xfId="26212" xr:uid="{00000000-0005-0000-0000-000067660000}"/>
    <cellStyle name="Normal 3 2 2 2 2 2 2 2 2 2 2 2 7 2 2 2 8 2" xfId="26213" xr:uid="{00000000-0005-0000-0000-000068660000}"/>
    <cellStyle name="Normal 3 2 2 2 2 2 2 2 2 2 2 2 7 2 2 2 8 3" xfId="26214" xr:uid="{00000000-0005-0000-0000-000069660000}"/>
    <cellStyle name="Normal 3 2 2 2 2 2 2 2 2 2 2 2 7 2 2 2 8 4" xfId="26215" xr:uid="{00000000-0005-0000-0000-00006A660000}"/>
    <cellStyle name="Normal 3 2 2 2 2 2 2 2 2 2 2 2 7 2 2 2 9" xfId="26216" xr:uid="{00000000-0005-0000-0000-00006B660000}"/>
    <cellStyle name="Normal 3 2 2 2 2 2 2 2 2 2 2 2 7 2 2 3" xfId="26217" xr:uid="{00000000-0005-0000-0000-00006C660000}"/>
    <cellStyle name="Normal 3 2 2 2 2 2 2 2 2 2 2 2 7 2 2 4" xfId="26218" xr:uid="{00000000-0005-0000-0000-00006D660000}"/>
    <cellStyle name="Normal 3 2 2 2 2 2 2 2 2 2 2 2 7 2 2 5" xfId="26219" xr:uid="{00000000-0005-0000-0000-00006E660000}"/>
    <cellStyle name="Normal 3 2 2 2 2 2 2 2 2 2 2 2 7 2 2 5 2" xfId="26220" xr:uid="{00000000-0005-0000-0000-00006F660000}"/>
    <cellStyle name="Normal 3 2 2 2 2 2 2 2 2 2 2 2 7 2 2 5 2 2" xfId="26221" xr:uid="{00000000-0005-0000-0000-000070660000}"/>
    <cellStyle name="Normal 3 2 2 2 2 2 2 2 2 2 2 2 7 2 2 5 2 3" xfId="26222" xr:uid="{00000000-0005-0000-0000-000071660000}"/>
    <cellStyle name="Normal 3 2 2 2 2 2 2 2 2 2 2 2 7 2 2 5 2 4" xfId="26223" xr:uid="{00000000-0005-0000-0000-000072660000}"/>
    <cellStyle name="Normal 3 2 2 2 2 2 2 2 2 2 2 2 7 2 2 5 3" xfId="26224" xr:uid="{00000000-0005-0000-0000-000073660000}"/>
    <cellStyle name="Normal 3 2 2 2 2 2 2 2 2 2 2 2 7 2 2 5 4" xfId="26225" xr:uid="{00000000-0005-0000-0000-000074660000}"/>
    <cellStyle name="Normal 3 2 2 2 2 2 2 2 2 2 2 2 7 2 2 5 5" xfId="26226" xr:uid="{00000000-0005-0000-0000-000075660000}"/>
    <cellStyle name="Normal 3 2 2 2 2 2 2 2 2 2 2 2 7 2 2 5 6" xfId="26227" xr:uid="{00000000-0005-0000-0000-000076660000}"/>
    <cellStyle name="Normal 3 2 2 2 2 2 2 2 2 2 2 2 7 2 2 6" xfId="26228" xr:uid="{00000000-0005-0000-0000-000077660000}"/>
    <cellStyle name="Normal 3 2 2 2 2 2 2 2 2 2 2 2 7 2 2 7" xfId="26229" xr:uid="{00000000-0005-0000-0000-000078660000}"/>
    <cellStyle name="Normal 3 2 2 2 2 2 2 2 2 2 2 2 7 2 2 8" xfId="26230" xr:uid="{00000000-0005-0000-0000-000079660000}"/>
    <cellStyle name="Normal 3 2 2 2 2 2 2 2 2 2 2 2 7 2 2 9" xfId="26231" xr:uid="{00000000-0005-0000-0000-00007A660000}"/>
    <cellStyle name="Normal 3 2 2 2 2 2 2 2 2 2 2 2 7 2 3" xfId="26232" xr:uid="{00000000-0005-0000-0000-00007B660000}"/>
    <cellStyle name="Normal 3 2 2 2 2 2 2 2 2 2 2 2 7 2 4" xfId="26233" xr:uid="{00000000-0005-0000-0000-00007C660000}"/>
    <cellStyle name="Normal 3 2 2 2 2 2 2 2 2 2 2 2 7 2 5" xfId="26234" xr:uid="{00000000-0005-0000-0000-00007D660000}"/>
    <cellStyle name="Normal 3 2 2 2 2 2 2 2 2 2 2 2 7 2 5 10" xfId="26235" xr:uid="{00000000-0005-0000-0000-00007E660000}"/>
    <cellStyle name="Normal 3 2 2 2 2 2 2 2 2 2 2 2 7 2 5 11" xfId="26236" xr:uid="{00000000-0005-0000-0000-00007F660000}"/>
    <cellStyle name="Normal 3 2 2 2 2 2 2 2 2 2 2 2 7 2 5 2" xfId="26237" xr:uid="{00000000-0005-0000-0000-000080660000}"/>
    <cellStyle name="Normal 3 2 2 2 2 2 2 2 2 2 2 2 7 2 5 2 10" xfId="26238" xr:uid="{00000000-0005-0000-0000-000081660000}"/>
    <cellStyle name="Normal 3 2 2 2 2 2 2 2 2 2 2 2 7 2 5 2 11" xfId="26239" xr:uid="{00000000-0005-0000-0000-000082660000}"/>
    <cellStyle name="Normal 3 2 2 2 2 2 2 2 2 2 2 2 7 2 5 2 2" xfId="26240" xr:uid="{00000000-0005-0000-0000-000083660000}"/>
    <cellStyle name="Normal 3 2 2 2 2 2 2 2 2 2 2 2 7 2 5 2 2 2" xfId="26241" xr:uid="{00000000-0005-0000-0000-000084660000}"/>
    <cellStyle name="Normal 3 2 2 2 2 2 2 2 2 2 2 2 7 2 5 2 2 2 2" xfId="26242" xr:uid="{00000000-0005-0000-0000-000085660000}"/>
    <cellStyle name="Normal 3 2 2 2 2 2 2 2 2 2 2 2 7 2 5 2 2 2 3" xfId="26243" xr:uid="{00000000-0005-0000-0000-000086660000}"/>
    <cellStyle name="Normal 3 2 2 2 2 2 2 2 2 2 2 2 7 2 5 2 2 2 4" xfId="26244" xr:uid="{00000000-0005-0000-0000-000087660000}"/>
    <cellStyle name="Normal 3 2 2 2 2 2 2 2 2 2 2 2 7 2 5 2 2 3" xfId="26245" xr:uid="{00000000-0005-0000-0000-000088660000}"/>
    <cellStyle name="Normal 3 2 2 2 2 2 2 2 2 2 2 2 7 2 5 2 2 4" xfId="26246" xr:uid="{00000000-0005-0000-0000-000089660000}"/>
    <cellStyle name="Normal 3 2 2 2 2 2 2 2 2 2 2 2 7 2 5 2 2 5" xfId="26247" xr:uid="{00000000-0005-0000-0000-00008A660000}"/>
    <cellStyle name="Normal 3 2 2 2 2 2 2 2 2 2 2 2 7 2 5 2 2 6" xfId="26248" xr:uid="{00000000-0005-0000-0000-00008B660000}"/>
    <cellStyle name="Normal 3 2 2 2 2 2 2 2 2 2 2 2 7 2 5 2 3" xfId="26249" xr:uid="{00000000-0005-0000-0000-00008C660000}"/>
    <cellStyle name="Normal 3 2 2 2 2 2 2 2 2 2 2 2 7 2 5 2 4" xfId="26250" xr:uid="{00000000-0005-0000-0000-00008D660000}"/>
    <cellStyle name="Normal 3 2 2 2 2 2 2 2 2 2 2 2 7 2 5 2 5" xfId="26251" xr:uid="{00000000-0005-0000-0000-00008E660000}"/>
    <cellStyle name="Normal 3 2 2 2 2 2 2 2 2 2 2 2 7 2 5 2 6" xfId="26252" xr:uid="{00000000-0005-0000-0000-00008F660000}"/>
    <cellStyle name="Normal 3 2 2 2 2 2 2 2 2 2 2 2 7 2 5 2 7" xfId="26253" xr:uid="{00000000-0005-0000-0000-000090660000}"/>
    <cellStyle name="Normal 3 2 2 2 2 2 2 2 2 2 2 2 7 2 5 2 8" xfId="26254" xr:uid="{00000000-0005-0000-0000-000091660000}"/>
    <cellStyle name="Normal 3 2 2 2 2 2 2 2 2 2 2 2 7 2 5 2 8 2" xfId="26255" xr:uid="{00000000-0005-0000-0000-000092660000}"/>
    <cellStyle name="Normal 3 2 2 2 2 2 2 2 2 2 2 2 7 2 5 2 8 3" xfId="26256" xr:uid="{00000000-0005-0000-0000-000093660000}"/>
    <cellStyle name="Normal 3 2 2 2 2 2 2 2 2 2 2 2 7 2 5 2 8 4" xfId="26257" xr:uid="{00000000-0005-0000-0000-000094660000}"/>
    <cellStyle name="Normal 3 2 2 2 2 2 2 2 2 2 2 2 7 2 5 2 9" xfId="26258" xr:uid="{00000000-0005-0000-0000-000095660000}"/>
    <cellStyle name="Normal 3 2 2 2 2 2 2 2 2 2 2 2 7 2 5 3" xfId="26259" xr:uid="{00000000-0005-0000-0000-000096660000}"/>
    <cellStyle name="Normal 3 2 2 2 2 2 2 2 2 2 2 2 7 2 5 3 2" xfId="26260" xr:uid="{00000000-0005-0000-0000-000097660000}"/>
    <cellStyle name="Normal 3 2 2 2 2 2 2 2 2 2 2 2 7 2 5 3 2 2" xfId="26261" xr:uid="{00000000-0005-0000-0000-000098660000}"/>
    <cellStyle name="Normal 3 2 2 2 2 2 2 2 2 2 2 2 7 2 5 3 2 3" xfId="26262" xr:uid="{00000000-0005-0000-0000-000099660000}"/>
    <cellStyle name="Normal 3 2 2 2 2 2 2 2 2 2 2 2 7 2 5 3 2 4" xfId="26263" xr:uid="{00000000-0005-0000-0000-00009A660000}"/>
    <cellStyle name="Normal 3 2 2 2 2 2 2 2 2 2 2 2 7 2 5 3 3" xfId="26264" xr:uid="{00000000-0005-0000-0000-00009B660000}"/>
    <cellStyle name="Normal 3 2 2 2 2 2 2 2 2 2 2 2 7 2 5 3 4" xfId="26265" xr:uid="{00000000-0005-0000-0000-00009C660000}"/>
    <cellStyle name="Normal 3 2 2 2 2 2 2 2 2 2 2 2 7 2 5 3 5" xfId="26266" xr:uid="{00000000-0005-0000-0000-00009D660000}"/>
    <cellStyle name="Normal 3 2 2 2 2 2 2 2 2 2 2 2 7 2 5 3 6" xfId="26267" xr:uid="{00000000-0005-0000-0000-00009E660000}"/>
    <cellStyle name="Normal 3 2 2 2 2 2 2 2 2 2 2 2 7 2 5 4" xfId="26268" xr:uid="{00000000-0005-0000-0000-00009F660000}"/>
    <cellStyle name="Normal 3 2 2 2 2 2 2 2 2 2 2 2 7 2 5 5" xfId="26269" xr:uid="{00000000-0005-0000-0000-0000A0660000}"/>
    <cellStyle name="Normal 3 2 2 2 2 2 2 2 2 2 2 2 7 2 5 6" xfId="26270" xr:uid="{00000000-0005-0000-0000-0000A1660000}"/>
    <cellStyle name="Normal 3 2 2 2 2 2 2 2 2 2 2 2 7 2 5 7" xfId="26271" xr:uid="{00000000-0005-0000-0000-0000A2660000}"/>
    <cellStyle name="Normal 3 2 2 2 2 2 2 2 2 2 2 2 7 2 5 8" xfId="26272" xr:uid="{00000000-0005-0000-0000-0000A3660000}"/>
    <cellStyle name="Normal 3 2 2 2 2 2 2 2 2 2 2 2 7 2 5 8 2" xfId="26273" xr:uid="{00000000-0005-0000-0000-0000A4660000}"/>
    <cellStyle name="Normal 3 2 2 2 2 2 2 2 2 2 2 2 7 2 5 8 3" xfId="26274" xr:uid="{00000000-0005-0000-0000-0000A5660000}"/>
    <cellStyle name="Normal 3 2 2 2 2 2 2 2 2 2 2 2 7 2 5 8 4" xfId="26275" xr:uid="{00000000-0005-0000-0000-0000A6660000}"/>
    <cellStyle name="Normal 3 2 2 2 2 2 2 2 2 2 2 2 7 2 5 9" xfId="26276" xr:uid="{00000000-0005-0000-0000-0000A7660000}"/>
    <cellStyle name="Normal 3 2 2 2 2 2 2 2 2 2 2 2 7 2 6" xfId="26277" xr:uid="{00000000-0005-0000-0000-0000A8660000}"/>
    <cellStyle name="Normal 3 2 2 2 2 2 2 2 2 2 2 2 7 2 7" xfId="26278" xr:uid="{00000000-0005-0000-0000-0000A9660000}"/>
    <cellStyle name="Normal 3 2 2 2 2 2 2 2 2 2 2 2 7 2 7 2" xfId="26279" xr:uid="{00000000-0005-0000-0000-0000AA660000}"/>
    <cellStyle name="Normal 3 2 2 2 2 2 2 2 2 2 2 2 7 2 7 2 2" xfId="26280" xr:uid="{00000000-0005-0000-0000-0000AB660000}"/>
    <cellStyle name="Normal 3 2 2 2 2 2 2 2 2 2 2 2 7 2 7 2 3" xfId="26281" xr:uid="{00000000-0005-0000-0000-0000AC660000}"/>
    <cellStyle name="Normal 3 2 2 2 2 2 2 2 2 2 2 2 7 2 7 2 4" xfId="26282" xr:uid="{00000000-0005-0000-0000-0000AD660000}"/>
    <cellStyle name="Normal 3 2 2 2 2 2 2 2 2 2 2 2 7 2 7 3" xfId="26283" xr:uid="{00000000-0005-0000-0000-0000AE660000}"/>
    <cellStyle name="Normal 3 2 2 2 2 2 2 2 2 2 2 2 7 2 7 4" xfId="26284" xr:uid="{00000000-0005-0000-0000-0000AF660000}"/>
    <cellStyle name="Normal 3 2 2 2 2 2 2 2 2 2 2 2 7 2 7 5" xfId="26285" xr:uid="{00000000-0005-0000-0000-0000B0660000}"/>
    <cellStyle name="Normal 3 2 2 2 2 2 2 2 2 2 2 2 7 2 7 6" xfId="26286" xr:uid="{00000000-0005-0000-0000-0000B1660000}"/>
    <cellStyle name="Normal 3 2 2 2 2 2 2 2 2 2 2 2 7 2 8" xfId="26287" xr:uid="{00000000-0005-0000-0000-0000B2660000}"/>
    <cellStyle name="Normal 3 2 2 2 2 2 2 2 2 2 2 2 7 2 9" xfId="26288" xr:uid="{00000000-0005-0000-0000-0000B3660000}"/>
    <cellStyle name="Normal 3 2 2 2 2 2 2 2 2 2 2 2 7 20" xfId="26289" xr:uid="{00000000-0005-0000-0000-0000B4660000}"/>
    <cellStyle name="Normal 3 2 2 2 2 2 2 2 2 2 2 2 7 21" xfId="26290" xr:uid="{00000000-0005-0000-0000-0000B5660000}"/>
    <cellStyle name="Normal 3 2 2 2 2 2 2 2 2 2 2 2 7 21 2" xfId="26291" xr:uid="{00000000-0005-0000-0000-0000B6660000}"/>
    <cellStyle name="Normal 3 2 2 2 2 2 2 2 2 2 2 2 7 21 3" xfId="26292" xr:uid="{00000000-0005-0000-0000-0000B7660000}"/>
    <cellStyle name="Normal 3 2 2 2 2 2 2 2 2 2 2 2 7 21 4" xfId="26293" xr:uid="{00000000-0005-0000-0000-0000B8660000}"/>
    <cellStyle name="Normal 3 2 2 2 2 2 2 2 2 2 2 2 7 22" xfId="26294" xr:uid="{00000000-0005-0000-0000-0000B9660000}"/>
    <cellStyle name="Normal 3 2 2 2 2 2 2 2 2 2 2 2 7 23" xfId="26295" xr:uid="{00000000-0005-0000-0000-0000BA660000}"/>
    <cellStyle name="Normal 3 2 2 2 2 2 2 2 2 2 2 2 7 24" xfId="26296" xr:uid="{00000000-0005-0000-0000-0000BB660000}"/>
    <cellStyle name="Normal 3 2 2 2 2 2 2 2 2 2 2 2 7 3" xfId="26297" xr:uid="{00000000-0005-0000-0000-0000BC660000}"/>
    <cellStyle name="Normal 3 2 2 2 2 2 2 2 2 2 2 2 7 4" xfId="26298" xr:uid="{00000000-0005-0000-0000-0000BD660000}"/>
    <cellStyle name="Normal 3 2 2 2 2 2 2 2 2 2 2 2 7 5" xfId="26299" xr:uid="{00000000-0005-0000-0000-0000BE660000}"/>
    <cellStyle name="Normal 3 2 2 2 2 2 2 2 2 2 2 2 7 6" xfId="26300" xr:uid="{00000000-0005-0000-0000-0000BF660000}"/>
    <cellStyle name="Normal 3 2 2 2 2 2 2 2 2 2 2 2 7 7" xfId="26301" xr:uid="{00000000-0005-0000-0000-0000C0660000}"/>
    <cellStyle name="Normal 3 2 2 2 2 2 2 2 2 2 2 2 7 8" xfId="26302" xr:uid="{00000000-0005-0000-0000-0000C1660000}"/>
    <cellStyle name="Normal 3 2 2 2 2 2 2 2 2 2 2 2 7 9" xfId="26303" xr:uid="{00000000-0005-0000-0000-0000C2660000}"/>
    <cellStyle name="Normal 3 2 2 2 2 2 2 2 2 2 2 2 70" xfId="26304" xr:uid="{00000000-0005-0000-0000-0000C3660000}"/>
    <cellStyle name="Normal 3 2 2 2 2 2 2 2 2 2 2 2 71" xfId="26305" xr:uid="{00000000-0005-0000-0000-0000C4660000}"/>
    <cellStyle name="Normal 3 2 2 2 2 2 2 2 2 2 2 2 72" xfId="26306" xr:uid="{00000000-0005-0000-0000-0000C5660000}"/>
    <cellStyle name="Normal 3 2 2 2 2 2 2 2 2 2 2 2 73" xfId="26307" xr:uid="{00000000-0005-0000-0000-0000C6660000}"/>
    <cellStyle name="Normal 3 2 2 2 2 2 2 2 2 2 2 2 73 2" xfId="26308" xr:uid="{00000000-0005-0000-0000-0000C7660000}"/>
    <cellStyle name="Normal 3 2 2 2 2 2 2 2 2 2 2 2 73 3" xfId="26309" xr:uid="{00000000-0005-0000-0000-0000C8660000}"/>
    <cellStyle name="Normal 3 2 2 2 2 2 2 2 2 2 2 2 73 4" xfId="26310" xr:uid="{00000000-0005-0000-0000-0000C9660000}"/>
    <cellStyle name="Normal 3 2 2 2 2 2 2 2 2 2 2 2 74" xfId="26311" xr:uid="{00000000-0005-0000-0000-0000CA660000}"/>
    <cellStyle name="Normal 3 2 2 2 2 2 2 2 2 2 2 2 75" xfId="26312" xr:uid="{00000000-0005-0000-0000-0000CB660000}"/>
    <cellStyle name="Normal 3 2 2 2 2 2 2 2 2 2 2 2 8" xfId="26313" xr:uid="{00000000-0005-0000-0000-0000CC660000}"/>
    <cellStyle name="Normal 3 2 2 2 2 2 2 2 2 2 2 2 8 10" xfId="26314" xr:uid="{00000000-0005-0000-0000-0000CD660000}"/>
    <cellStyle name="Normal 3 2 2 2 2 2 2 2 2 2 2 2 8 11" xfId="26315" xr:uid="{00000000-0005-0000-0000-0000CE660000}"/>
    <cellStyle name="Normal 3 2 2 2 2 2 2 2 2 2 2 2 8 12" xfId="26316" xr:uid="{00000000-0005-0000-0000-0000CF660000}"/>
    <cellStyle name="Normal 3 2 2 2 2 2 2 2 2 2 2 2 8 13" xfId="26317" xr:uid="{00000000-0005-0000-0000-0000D0660000}"/>
    <cellStyle name="Normal 3 2 2 2 2 2 2 2 2 2 2 2 8 13 2" xfId="26318" xr:uid="{00000000-0005-0000-0000-0000D1660000}"/>
    <cellStyle name="Normal 3 2 2 2 2 2 2 2 2 2 2 2 8 13 3" xfId="26319" xr:uid="{00000000-0005-0000-0000-0000D2660000}"/>
    <cellStyle name="Normal 3 2 2 2 2 2 2 2 2 2 2 2 8 13 4" xfId="26320" xr:uid="{00000000-0005-0000-0000-0000D3660000}"/>
    <cellStyle name="Normal 3 2 2 2 2 2 2 2 2 2 2 2 8 14" xfId="26321" xr:uid="{00000000-0005-0000-0000-0000D4660000}"/>
    <cellStyle name="Normal 3 2 2 2 2 2 2 2 2 2 2 2 8 15" xfId="26322" xr:uid="{00000000-0005-0000-0000-0000D5660000}"/>
    <cellStyle name="Normal 3 2 2 2 2 2 2 2 2 2 2 2 8 16" xfId="26323" xr:uid="{00000000-0005-0000-0000-0000D6660000}"/>
    <cellStyle name="Normal 3 2 2 2 2 2 2 2 2 2 2 2 8 2" xfId="26324" xr:uid="{00000000-0005-0000-0000-0000D7660000}"/>
    <cellStyle name="Normal 3 2 2 2 2 2 2 2 2 2 2 2 8 2 10" xfId="26325" xr:uid="{00000000-0005-0000-0000-0000D8660000}"/>
    <cellStyle name="Normal 3 2 2 2 2 2 2 2 2 2 2 2 8 2 11" xfId="26326" xr:uid="{00000000-0005-0000-0000-0000D9660000}"/>
    <cellStyle name="Normal 3 2 2 2 2 2 2 2 2 2 2 2 8 2 11 2" xfId="26327" xr:uid="{00000000-0005-0000-0000-0000DA660000}"/>
    <cellStyle name="Normal 3 2 2 2 2 2 2 2 2 2 2 2 8 2 11 3" xfId="26328" xr:uid="{00000000-0005-0000-0000-0000DB660000}"/>
    <cellStyle name="Normal 3 2 2 2 2 2 2 2 2 2 2 2 8 2 11 4" xfId="26329" xr:uid="{00000000-0005-0000-0000-0000DC660000}"/>
    <cellStyle name="Normal 3 2 2 2 2 2 2 2 2 2 2 2 8 2 12" xfId="26330" xr:uid="{00000000-0005-0000-0000-0000DD660000}"/>
    <cellStyle name="Normal 3 2 2 2 2 2 2 2 2 2 2 2 8 2 13" xfId="26331" xr:uid="{00000000-0005-0000-0000-0000DE660000}"/>
    <cellStyle name="Normal 3 2 2 2 2 2 2 2 2 2 2 2 8 2 14" xfId="26332" xr:uid="{00000000-0005-0000-0000-0000DF660000}"/>
    <cellStyle name="Normal 3 2 2 2 2 2 2 2 2 2 2 2 8 2 2" xfId="26333" xr:uid="{00000000-0005-0000-0000-0000E0660000}"/>
    <cellStyle name="Normal 3 2 2 2 2 2 2 2 2 2 2 2 8 2 2 10" xfId="26334" xr:uid="{00000000-0005-0000-0000-0000E1660000}"/>
    <cellStyle name="Normal 3 2 2 2 2 2 2 2 2 2 2 2 8 2 2 11" xfId="26335" xr:uid="{00000000-0005-0000-0000-0000E2660000}"/>
    <cellStyle name="Normal 3 2 2 2 2 2 2 2 2 2 2 2 8 2 2 2" xfId="26336" xr:uid="{00000000-0005-0000-0000-0000E3660000}"/>
    <cellStyle name="Normal 3 2 2 2 2 2 2 2 2 2 2 2 8 2 2 2 10" xfId="26337" xr:uid="{00000000-0005-0000-0000-0000E4660000}"/>
    <cellStyle name="Normal 3 2 2 2 2 2 2 2 2 2 2 2 8 2 2 2 11" xfId="26338" xr:uid="{00000000-0005-0000-0000-0000E5660000}"/>
    <cellStyle name="Normal 3 2 2 2 2 2 2 2 2 2 2 2 8 2 2 2 2" xfId="26339" xr:uid="{00000000-0005-0000-0000-0000E6660000}"/>
    <cellStyle name="Normal 3 2 2 2 2 2 2 2 2 2 2 2 8 2 2 2 2 2" xfId="26340" xr:uid="{00000000-0005-0000-0000-0000E7660000}"/>
    <cellStyle name="Normal 3 2 2 2 2 2 2 2 2 2 2 2 8 2 2 2 2 2 2" xfId="26341" xr:uid="{00000000-0005-0000-0000-0000E8660000}"/>
    <cellStyle name="Normal 3 2 2 2 2 2 2 2 2 2 2 2 8 2 2 2 2 2 3" xfId="26342" xr:uid="{00000000-0005-0000-0000-0000E9660000}"/>
    <cellStyle name="Normal 3 2 2 2 2 2 2 2 2 2 2 2 8 2 2 2 2 2 4" xfId="26343" xr:uid="{00000000-0005-0000-0000-0000EA660000}"/>
    <cellStyle name="Normal 3 2 2 2 2 2 2 2 2 2 2 2 8 2 2 2 2 3" xfId="26344" xr:uid="{00000000-0005-0000-0000-0000EB660000}"/>
    <cellStyle name="Normal 3 2 2 2 2 2 2 2 2 2 2 2 8 2 2 2 2 4" xfId="26345" xr:uid="{00000000-0005-0000-0000-0000EC660000}"/>
    <cellStyle name="Normal 3 2 2 2 2 2 2 2 2 2 2 2 8 2 2 2 2 5" xfId="26346" xr:uid="{00000000-0005-0000-0000-0000ED660000}"/>
    <cellStyle name="Normal 3 2 2 2 2 2 2 2 2 2 2 2 8 2 2 2 2 6" xfId="26347" xr:uid="{00000000-0005-0000-0000-0000EE660000}"/>
    <cellStyle name="Normal 3 2 2 2 2 2 2 2 2 2 2 2 8 2 2 2 3" xfId="26348" xr:uid="{00000000-0005-0000-0000-0000EF660000}"/>
    <cellStyle name="Normal 3 2 2 2 2 2 2 2 2 2 2 2 8 2 2 2 4" xfId="26349" xr:uid="{00000000-0005-0000-0000-0000F0660000}"/>
    <cellStyle name="Normal 3 2 2 2 2 2 2 2 2 2 2 2 8 2 2 2 5" xfId="26350" xr:uid="{00000000-0005-0000-0000-0000F1660000}"/>
    <cellStyle name="Normal 3 2 2 2 2 2 2 2 2 2 2 2 8 2 2 2 6" xfId="26351" xr:uid="{00000000-0005-0000-0000-0000F2660000}"/>
    <cellStyle name="Normal 3 2 2 2 2 2 2 2 2 2 2 2 8 2 2 2 7" xfId="26352" xr:uid="{00000000-0005-0000-0000-0000F3660000}"/>
    <cellStyle name="Normal 3 2 2 2 2 2 2 2 2 2 2 2 8 2 2 2 8" xfId="26353" xr:uid="{00000000-0005-0000-0000-0000F4660000}"/>
    <cellStyle name="Normal 3 2 2 2 2 2 2 2 2 2 2 2 8 2 2 2 8 2" xfId="26354" xr:uid="{00000000-0005-0000-0000-0000F5660000}"/>
    <cellStyle name="Normal 3 2 2 2 2 2 2 2 2 2 2 2 8 2 2 2 8 3" xfId="26355" xr:uid="{00000000-0005-0000-0000-0000F6660000}"/>
    <cellStyle name="Normal 3 2 2 2 2 2 2 2 2 2 2 2 8 2 2 2 8 4" xfId="26356" xr:uid="{00000000-0005-0000-0000-0000F7660000}"/>
    <cellStyle name="Normal 3 2 2 2 2 2 2 2 2 2 2 2 8 2 2 2 9" xfId="26357" xr:uid="{00000000-0005-0000-0000-0000F8660000}"/>
    <cellStyle name="Normal 3 2 2 2 2 2 2 2 2 2 2 2 8 2 2 3" xfId="26358" xr:uid="{00000000-0005-0000-0000-0000F9660000}"/>
    <cellStyle name="Normal 3 2 2 2 2 2 2 2 2 2 2 2 8 2 2 3 2" xfId="26359" xr:uid="{00000000-0005-0000-0000-0000FA660000}"/>
    <cellStyle name="Normal 3 2 2 2 2 2 2 2 2 2 2 2 8 2 2 3 2 2" xfId="26360" xr:uid="{00000000-0005-0000-0000-0000FB660000}"/>
    <cellStyle name="Normal 3 2 2 2 2 2 2 2 2 2 2 2 8 2 2 3 2 3" xfId="26361" xr:uid="{00000000-0005-0000-0000-0000FC660000}"/>
    <cellStyle name="Normal 3 2 2 2 2 2 2 2 2 2 2 2 8 2 2 3 2 4" xfId="26362" xr:uid="{00000000-0005-0000-0000-0000FD660000}"/>
    <cellStyle name="Normal 3 2 2 2 2 2 2 2 2 2 2 2 8 2 2 3 3" xfId="26363" xr:uid="{00000000-0005-0000-0000-0000FE660000}"/>
    <cellStyle name="Normal 3 2 2 2 2 2 2 2 2 2 2 2 8 2 2 3 4" xfId="26364" xr:uid="{00000000-0005-0000-0000-0000FF660000}"/>
    <cellStyle name="Normal 3 2 2 2 2 2 2 2 2 2 2 2 8 2 2 3 5" xfId="26365" xr:uid="{00000000-0005-0000-0000-000000670000}"/>
    <cellStyle name="Normal 3 2 2 2 2 2 2 2 2 2 2 2 8 2 2 3 6" xfId="26366" xr:uid="{00000000-0005-0000-0000-000001670000}"/>
    <cellStyle name="Normal 3 2 2 2 2 2 2 2 2 2 2 2 8 2 2 4" xfId="26367" xr:uid="{00000000-0005-0000-0000-000002670000}"/>
    <cellStyle name="Normal 3 2 2 2 2 2 2 2 2 2 2 2 8 2 2 5" xfId="26368" xr:uid="{00000000-0005-0000-0000-000003670000}"/>
    <cellStyle name="Normal 3 2 2 2 2 2 2 2 2 2 2 2 8 2 2 6" xfId="26369" xr:uid="{00000000-0005-0000-0000-000004670000}"/>
    <cellStyle name="Normal 3 2 2 2 2 2 2 2 2 2 2 2 8 2 2 7" xfId="26370" xr:uid="{00000000-0005-0000-0000-000005670000}"/>
    <cellStyle name="Normal 3 2 2 2 2 2 2 2 2 2 2 2 8 2 2 8" xfId="26371" xr:uid="{00000000-0005-0000-0000-000006670000}"/>
    <cellStyle name="Normal 3 2 2 2 2 2 2 2 2 2 2 2 8 2 2 8 2" xfId="26372" xr:uid="{00000000-0005-0000-0000-000007670000}"/>
    <cellStyle name="Normal 3 2 2 2 2 2 2 2 2 2 2 2 8 2 2 8 3" xfId="26373" xr:uid="{00000000-0005-0000-0000-000008670000}"/>
    <cellStyle name="Normal 3 2 2 2 2 2 2 2 2 2 2 2 8 2 2 8 4" xfId="26374" xr:uid="{00000000-0005-0000-0000-000009670000}"/>
    <cellStyle name="Normal 3 2 2 2 2 2 2 2 2 2 2 2 8 2 2 9" xfId="26375" xr:uid="{00000000-0005-0000-0000-00000A670000}"/>
    <cellStyle name="Normal 3 2 2 2 2 2 2 2 2 2 2 2 8 2 3" xfId="26376" xr:uid="{00000000-0005-0000-0000-00000B670000}"/>
    <cellStyle name="Normal 3 2 2 2 2 2 2 2 2 2 2 2 8 2 4" xfId="26377" xr:uid="{00000000-0005-0000-0000-00000C670000}"/>
    <cellStyle name="Normal 3 2 2 2 2 2 2 2 2 2 2 2 8 2 5" xfId="26378" xr:uid="{00000000-0005-0000-0000-00000D670000}"/>
    <cellStyle name="Normal 3 2 2 2 2 2 2 2 2 2 2 2 8 2 5 2" xfId="26379" xr:uid="{00000000-0005-0000-0000-00000E670000}"/>
    <cellStyle name="Normal 3 2 2 2 2 2 2 2 2 2 2 2 8 2 5 2 2" xfId="26380" xr:uid="{00000000-0005-0000-0000-00000F670000}"/>
    <cellStyle name="Normal 3 2 2 2 2 2 2 2 2 2 2 2 8 2 5 2 3" xfId="26381" xr:uid="{00000000-0005-0000-0000-000010670000}"/>
    <cellStyle name="Normal 3 2 2 2 2 2 2 2 2 2 2 2 8 2 5 2 4" xfId="26382" xr:uid="{00000000-0005-0000-0000-000011670000}"/>
    <cellStyle name="Normal 3 2 2 2 2 2 2 2 2 2 2 2 8 2 5 3" xfId="26383" xr:uid="{00000000-0005-0000-0000-000012670000}"/>
    <cellStyle name="Normal 3 2 2 2 2 2 2 2 2 2 2 2 8 2 5 4" xfId="26384" xr:uid="{00000000-0005-0000-0000-000013670000}"/>
    <cellStyle name="Normal 3 2 2 2 2 2 2 2 2 2 2 2 8 2 5 5" xfId="26385" xr:uid="{00000000-0005-0000-0000-000014670000}"/>
    <cellStyle name="Normal 3 2 2 2 2 2 2 2 2 2 2 2 8 2 5 6" xfId="26386" xr:uid="{00000000-0005-0000-0000-000015670000}"/>
    <cellStyle name="Normal 3 2 2 2 2 2 2 2 2 2 2 2 8 2 6" xfId="26387" xr:uid="{00000000-0005-0000-0000-000016670000}"/>
    <cellStyle name="Normal 3 2 2 2 2 2 2 2 2 2 2 2 8 2 7" xfId="26388" xr:uid="{00000000-0005-0000-0000-000017670000}"/>
    <cellStyle name="Normal 3 2 2 2 2 2 2 2 2 2 2 2 8 2 8" xfId="26389" xr:uid="{00000000-0005-0000-0000-000018670000}"/>
    <cellStyle name="Normal 3 2 2 2 2 2 2 2 2 2 2 2 8 2 9" xfId="26390" xr:uid="{00000000-0005-0000-0000-000019670000}"/>
    <cellStyle name="Normal 3 2 2 2 2 2 2 2 2 2 2 2 8 3" xfId="26391" xr:uid="{00000000-0005-0000-0000-00001A670000}"/>
    <cellStyle name="Normal 3 2 2 2 2 2 2 2 2 2 2 2 8 4" xfId="26392" xr:uid="{00000000-0005-0000-0000-00001B670000}"/>
    <cellStyle name="Normal 3 2 2 2 2 2 2 2 2 2 2 2 8 5" xfId="26393" xr:uid="{00000000-0005-0000-0000-00001C670000}"/>
    <cellStyle name="Normal 3 2 2 2 2 2 2 2 2 2 2 2 8 5 10" xfId="26394" xr:uid="{00000000-0005-0000-0000-00001D670000}"/>
    <cellStyle name="Normal 3 2 2 2 2 2 2 2 2 2 2 2 8 5 11" xfId="26395" xr:uid="{00000000-0005-0000-0000-00001E670000}"/>
    <cellStyle name="Normal 3 2 2 2 2 2 2 2 2 2 2 2 8 5 2" xfId="26396" xr:uid="{00000000-0005-0000-0000-00001F670000}"/>
    <cellStyle name="Normal 3 2 2 2 2 2 2 2 2 2 2 2 8 5 2 10" xfId="26397" xr:uid="{00000000-0005-0000-0000-000020670000}"/>
    <cellStyle name="Normal 3 2 2 2 2 2 2 2 2 2 2 2 8 5 2 11" xfId="26398" xr:uid="{00000000-0005-0000-0000-000021670000}"/>
    <cellStyle name="Normal 3 2 2 2 2 2 2 2 2 2 2 2 8 5 2 2" xfId="26399" xr:uid="{00000000-0005-0000-0000-000022670000}"/>
    <cellStyle name="Normal 3 2 2 2 2 2 2 2 2 2 2 2 8 5 2 2 2" xfId="26400" xr:uid="{00000000-0005-0000-0000-000023670000}"/>
    <cellStyle name="Normal 3 2 2 2 2 2 2 2 2 2 2 2 8 5 2 2 2 2" xfId="26401" xr:uid="{00000000-0005-0000-0000-000024670000}"/>
    <cellStyle name="Normal 3 2 2 2 2 2 2 2 2 2 2 2 8 5 2 2 2 3" xfId="26402" xr:uid="{00000000-0005-0000-0000-000025670000}"/>
    <cellStyle name="Normal 3 2 2 2 2 2 2 2 2 2 2 2 8 5 2 2 2 4" xfId="26403" xr:uid="{00000000-0005-0000-0000-000026670000}"/>
    <cellStyle name="Normal 3 2 2 2 2 2 2 2 2 2 2 2 8 5 2 2 3" xfId="26404" xr:uid="{00000000-0005-0000-0000-000027670000}"/>
    <cellStyle name="Normal 3 2 2 2 2 2 2 2 2 2 2 2 8 5 2 2 4" xfId="26405" xr:uid="{00000000-0005-0000-0000-000028670000}"/>
    <cellStyle name="Normal 3 2 2 2 2 2 2 2 2 2 2 2 8 5 2 2 5" xfId="26406" xr:uid="{00000000-0005-0000-0000-000029670000}"/>
    <cellStyle name="Normal 3 2 2 2 2 2 2 2 2 2 2 2 8 5 2 2 6" xfId="26407" xr:uid="{00000000-0005-0000-0000-00002A670000}"/>
    <cellStyle name="Normal 3 2 2 2 2 2 2 2 2 2 2 2 8 5 2 3" xfId="26408" xr:uid="{00000000-0005-0000-0000-00002B670000}"/>
    <cellStyle name="Normal 3 2 2 2 2 2 2 2 2 2 2 2 8 5 2 4" xfId="26409" xr:uid="{00000000-0005-0000-0000-00002C670000}"/>
    <cellStyle name="Normal 3 2 2 2 2 2 2 2 2 2 2 2 8 5 2 5" xfId="26410" xr:uid="{00000000-0005-0000-0000-00002D670000}"/>
    <cellStyle name="Normal 3 2 2 2 2 2 2 2 2 2 2 2 8 5 2 6" xfId="26411" xr:uid="{00000000-0005-0000-0000-00002E670000}"/>
    <cellStyle name="Normal 3 2 2 2 2 2 2 2 2 2 2 2 8 5 2 7" xfId="26412" xr:uid="{00000000-0005-0000-0000-00002F670000}"/>
    <cellStyle name="Normal 3 2 2 2 2 2 2 2 2 2 2 2 8 5 2 8" xfId="26413" xr:uid="{00000000-0005-0000-0000-000030670000}"/>
    <cellStyle name="Normal 3 2 2 2 2 2 2 2 2 2 2 2 8 5 2 8 2" xfId="26414" xr:uid="{00000000-0005-0000-0000-000031670000}"/>
    <cellStyle name="Normal 3 2 2 2 2 2 2 2 2 2 2 2 8 5 2 8 3" xfId="26415" xr:uid="{00000000-0005-0000-0000-000032670000}"/>
    <cellStyle name="Normal 3 2 2 2 2 2 2 2 2 2 2 2 8 5 2 8 4" xfId="26416" xr:uid="{00000000-0005-0000-0000-000033670000}"/>
    <cellStyle name="Normal 3 2 2 2 2 2 2 2 2 2 2 2 8 5 2 9" xfId="26417" xr:uid="{00000000-0005-0000-0000-000034670000}"/>
    <cellStyle name="Normal 3 2 2 2 2 2 2 2 2 2 2 2 8 5 3" xfId="26418" xr:uid="{00000000-0005-0000-0000-000035670000}"/>
    <cellStyle name="Normal 3 2 2 2 2 2 2 2 2 2 2 2 8 5 3 2" xfId="26419" xr:uid="{00000000-0005-0000-0000-000036670000}"/>
    <cellStyle name="Normal 3 2 2 2 2 2 2 2 2 2 2 2 8 5 3 2 2" xfId="26420" xr:uid="{00000000-0005-0000-0000-000037670000}"/>
    <cellStyle name="Normal 3 2 2 2 2 2 2 2 2 2 2 2 8 5 3 2 3" xfId="26421" xr:uid="{00000000-0005-0000-0000-000038670000}"/>
    <cellStyle name="Normal 3 2 2 2 2 2 2 2 2 2 2 2 8 5 3 2 4" xfId="26422" xr:uid="{00000000-0005-0000-0000-000039670000}"/>
    <cellStyle name="Normal 3 2 2 2 2 2 2 2 2 2 2 2 8 5 3 3" xfId="26423" xr:uid="{00000000-0005-0000-0000-00003A670000}"/>
    <cellStyle name="Normal 3 2 2 2 2 2 2 2 2 2 2 2 8 5 3 4" xfId="26424" xr:uid="{00000000-0005-0000-0000-00003B670000}"/>
    <cellStyle name="Normal 3 2 2 2 2 2 2 2 2 2 2 2 8 5 3 5" xfId="26425" xr:uid="{00000000-0005-0000-0000-00003C670000}"/>
    <cellStyle name="Normal 3 2 2 2 2 2 2 2 2 2 2 2 8 5 3 6" xfId="26426" xr:uid="{00000000-0005-0000-0000-00003D670000}"/>
    <cellStyle name="Normal 3 2 2 2 2 2 2 2 2 2 2 2 8 5 4" xfId="26427" xr:uid="{00000000-0005-0000-0000-00003E670000}"/>
    <cellStyle name="Normal 3 2 2 2 2 2 2 2 2 2 2 2 8 5 5" xfId="26428" xr:uid="{00000000-0005-0000-0000-00003F670000}"/>
    <cellStyle name="Normal 3 2 2 2 2 2 2 2 2 2 2 2 8 5 6" xfId="26429" xr:uid="{00000000-0005-0000-0000-000040670000}"/>
    <cellStyle name="Normal 3 2 2 2 2 2 2 2 2 2 2 2 8 5 7" xfId="26430" xr:uid="{00000000-0005-0000-0000-000041670000}"/>
    <cellStyle name="Normal 3 2 2 2 2 2 2 2 2 2 2 2 8 5 8" xfId="26431" xr:uid="{00000000-0005-0000-0000-000042670000}"/>
    <cellStyle name="Normal 3 2 2 2 2 2 2 2 2 2 2 2 8 5 8 2" xfId="26432" xr:uid="{00000000-0005-0000-0000-000043670000}"/>
    <cellStyle name="Normal 3 2 2 2 2 2 2 2 2 2 2 2 8 5 8 3" xfId="26433" xr:uid="{00000000-0005-0000-0000-000044670000}"/>
    <cellStyle name="Normal 3 2 2 2 2 2 2 2 2 2 2 2 8 5 8 4" xfId="26434" xr:uid="{00000000-0005-0000-0000-000045670000}"/>
    <cellStyle name="Normal 3 2 2 2 2 2 2 2 2 2 2 2 8 5 9" xfId="26435" xr:uid="{00000000-0005-0000-0000-000046670000}"/>
    <cellStyle name="Normal 3 2 2 2 2 2 2 2 2 2 2 2 8 6" xfId="26436" xr:uid="{00000000-0005-0000-0000-000047670000}"/>
    <cellStyle name="Normal 3 2 2 2 2 2 2 2 2 2 2 2 8 7" xfId="26437" xr:uid="{00000000-0005-0000-0000-000048670000}"/>
    <cellStyle name="Normal 3 2 2 2 2 2 2 2 2 2 2 2 8 7 2" xfId="26438" xr:uid="{00000000-0005-0000-0000-000049670000}"/>
    <cellStyle name="Normal 3 2 2 2 2 2 2 2 2 2 2 2 8 7 2 2" xfId="26439" xr:uid="{00000000-0005-0000-0000-00004A670000}"/>
    <cellStyle name="Normal 3 2 2 2 2 2 2 2 2 2 2 2 8 7 2 3" xfId="26440" xr:uid="{00000000-0005-0000-0000-00004B670000}"/>
    <cellStyle name="Normal 3 2 2 2 2 2 2 2 2 2 2 2 8 7 2 4" xfId="26441" xr:uid="{00000000-0005-0000-0000-00004C670000}"/>
    <cellStyle name="Normal 3 2 2 2 2 2 2 2 2 2 2 2 8 7 3" xfId="26442" xr:uid="{00000000-0005-0000-0000-00004D670000}"/>
    <cellStyle name="Normal 3 2 2 2 2 2 2 2 2 2 2 2 8 7 4" xfId="26443" xr:uid="{00000000-0005-0000-0000-00004E670000}"/>
    <cellStyle name="Normal 3 2 2 2 2 2 2 2 2 2 2 2 8 7 5" xfId="26444" xr:uid="{00000000-0005-0000-0000-00004F670000}"/>
    <cellStyle name="Normal 3 2 2 2 2 2 2 2 2 2 2 2 8 7 6" xfId="26445" xr:uid="{00000000-0005-0000-0000-000050670000}"/>
    <cellStyle name="Normal 3 2 2 2 2 2 2 2 2 2 2 2 8 8" xfId="26446" xr:uid="{00000000-0005-0000-0000-000051670000}"/>
    <cellStyle name="Normal 3 2 2 2 2 2 2 2 2 2 2 2 8 9" xfId="26447" xr:uid="{00000000-0005-0000-0000-000052670000}"/>
    <cellStyle name="Normal 3 2 2 2 2 2 2 2 2 2 2 2 9" xfId="26448" xr:uid="{00000000-0005-0000-0000-000053670000}"/>
    <cellStyle name="Normal 3 2 2 2 2 2 2 2 2 2 2 20" xfId="26449" xr:uid="{00000000-0005-0000-0000-000054670000}"/>
    <cellStyle name="Normal 3 2 2 2 2 2 2 2 2 2 2 20 2" xfId="26450" xr:uid="{00000000-0005-0000-0000-000055670000}"/>
    <cellStyle name="Normal 3 2 2 2 2 2 2 2 2 2 2 20 2 2" xfId="26451" xr:uid="{00000000-0005-0000-0000-000056670000}"/>
    <cellStyle name="Normal 3 2 2 2 2 2 2 2 2 2 2 20 2 3" xfId="26452" xr:uid="{00000000-0005-0000-0000-000057670000}"/>
    <cellStyle name="Normal 3 2 2 2 2 2 2 2 2 2 2 20 2 4" xfId="26453" xr:uid="{00000000-0005-0000-0000-000058670000}"/>
    <cellStyle name="Normal 3 2 2 2 2 2 2 2 2 2 2 20 3" xfId="26454" xr:uid="{00000000-0005-0000-0000-000059670000}"/>
    <cellStyle name="Normal 3 2 2 2 2 2 2 2 2 2 2 20 4" xfId="26455" xr:uid="{00000000-0005-0000-0000-00005A670000}"/>
    <cellStyle name="Normal 3 2 2 2 2 2 2 2 2 2 2 20 5" xfId="26456" xr:uid="{00000000-0005-0000-0000-00005B670000}"/>
    <cellStyle name="Normal 3 2 2 2 2 2 2 2 2 2 2 20 6" xfId="26457" xr:uid="{00000000-0005-0000-0000-00005C670000}"/>
    <cellStyle name="Normal 3 2 2 2 2 2 2 2 2 2 2 21" xfId="26458" xr:uid="{00000000-0005-0000-0000-00005D670000}"/>
    <cellStyle name="Normal 3 2 2 2 2 2 2 2 2 2 2 22" xfId="26459" xr:uid="{00000000-0005-0000-0000-00005E670000}"/>
    <cellStyle name="Normal 3 2 2 2 2 2 2 2 2 2 2 23" xfId="26460" xr:uid="{00000000-0005-0000-0000-00005F670000}"/>
    <cellStyle name="Normal 3 2 2 2 2 2 2 2 2 2 2 24" xfId="26461" xr:uid="{00000000-0005-0000-0000-000060670000}"/>
    <cellStyle name="Normal 3 2 2 2 2 2 2 2 2 2 2 25" xfId="26462" xr:uid="{00000000-0005-0000-0000-000061670000}"/>
    <cellStyle name="Normal 3 2 2 2 2 2 2 2 2 2 2 26" xfId="26463" xr:uid="{00000000-0005-0000-0000-000062670000}"/>
    <cellStyle name="Normal 3 2 2 2 2 2 2 2 2 2 2 26 2" xfId="26464" xr:uid="{00000000-0005-0000-0000-000063670000}"/>
    <cellStyle name="Normal 3 2 2 2 2 2 2 2 2 2 2 26 3" xfId="26465" xr:uid="{00000000-0005-0000-0000-000064670000}"/>
    <cellStyle name="Normal 3 2 2 2 2 2 2 2 2 2 2 26 4" xfId="26466" xr:uid="{00000000-0005-0000-0000-000065670000}"/>
    <cellStyle name="Normal 3 2 2 2 2 2 2 2 2 2 2 27" xfId="26467" xr:uid="{00000000-0005-0000-0000-000066670000}"/>
    <cellStyle name="Normal 3 2 2 2 2 2 2 2 2 2 2 28" xfId="26468" xr:uid="{00000000-0005-0000-0000-000067670000}"/>
    <cellStyle name="Normal 3 2 2 2 2 2 2 2 2 2 2 29" xfId="26469" xr:uid="{00000000-0005-0000-0000-000068670000}"/>
    <cellStyle name="Normal 3 2 2 2 2 2 2 2 2 2 2 3" xfId="26470" xr:uid="{00000000-0005-0000-0000-000069670000}"/>
    <cellStyle name="Normal 3 2 2 2 2 2 2 2 2 2 2 30" xfId="26471" xr:uid="{00000000-0005-0000-0000-00006A670000}"/>
    <cellStyle name="Normal 3 2 2 2 2 2 2 2 2 2 2 31" xfId="26472" xr:uid="{00000000-0005-0000-0000-00006B670000}"/>
    <cellStyle name="Normal 3 2 2 2 2 2 2 2 2 2 2 32" xfId="26473" xr:uid="{00000000-0005-0000-0000-00006C670000}"/>
    <cellStyle name="Normal 3 2 2 2 2 2 2 2 2 2 2 33" xfId="26474" xr:uid="{00000000-0005-0000-0000-00006D670000}"/>
    <cellStyle name="Normal 3 2 2 2 2 2 2 2 2 2 2 34" xfId="26475" xr:uid="{00000000-0005-0000-0000-00006E670000}"/>
    <cellStyle name="Normal 3 2 2 2 2 2 2 2 2 2 2 35" xfId="26476" xr:uid="{00000000-0005-0000-0000-00006F670000}"/>
    <cellStyle name="Normal 3 2 2 2 2 2 2 2 2 2 2 36" xfId="26477" xr:uid="{00000000-0005-0000-0000-000070670000}"/>
    <cellStyle name="Normal 3 2 2 2 2 2 2 2 2 2 2 37" xfId="26478" xr:uid="{00000000-0005-0000-0000-000071670000}"/>
    <cellStyle name="Normal 3 2 2 2 2 2 2 2 2 2 2 38" xfId="26479" xr:uid="{00000000-0005-0000-0000-000072670000}"/>
    <cellStyle name="Normal 3 2 2 2 2 2 2 2 2 2 2 39" xfId="26480" xr:uid="{00000000-0005-0000-0000-000073670000}"/>
    <cellStyle name="Normal 3 2 2 2 2 2 2 2 2 2 2 4" xfId="26481" xr:uid="{00000000-0005-0000-0000-000074670000}"/>
    <cellStyle name="Normal 3 2 2 2 2 2 2 2 2 2 2 40" xfId="26482" xr:uid="{00000000-0005-0000-0000-000075670000}"/>
    <cellStyle name="Normal 3 2 2 2 2 2 2 2 2 2 2 41" xfId="26483" xr:uid="{00000000-0005-0000-0000-000076670000}"/>
    <cellStyle name="Normal 3 2 2 2 2 2 2 2 2 2 2 41 2" xfId="26484" xr:uid="{00000000-0005-0000-0000-000077670000}"/>
    <cellStyle name="Normal 3 2 2 2 2 2 2 2 2 2 2 41 3" xfId="26485" xr:uid="{00000000-0005-0000-0000-000078670000}"/>
    <cellStyle name="Normal 3 2 2 2 2 2 2 2 2 2 2 41 4" xfId="26486" xr:uid="{00000000-0005-0000-0000-000079670000}"/>
    <cellStyle name="Normal 3 2 2 2 2 2 2 2 2 2 2 41 5" xfId="26487" xr:uid="{00000000-0005-0000-0000-00007A670000}"/>
    <cellStyle name="Normal 3 2 2 2 2 2 2 2 2 2 2 41 6" xfId="26488" xr:uid="{00000000-0005-0000-0000-00007B670000}"/>
    <cellStyle name="Normal 3 2 2 2 2 2 2 2 2 2 2 41 7" xfId="26489" xr:uid="{00000000-0005-0000-0000-00007C670000}"/>
    <cellStyle name="Normal 3 2 2 2 2 2 2 2 2 2 2 42" xfId="26490" xr:uid="{00000000-0005-0000-0000-00007D670000}"/>
    <cellStyle name="Normal 3 2 2 2 2 2 2 2 2 2 2 43" xfId="26491" xr:uid="{00000000-0005-0000-0000-00007E670000}"/>
    <cellStyle name="Normal 3 2 2 2 2 2 2 2 2 2 2 44" xfId="26492" xr:uid="{00000000-0005-0000-0000-00007F670000}"/>
    <cellStyle name="Normal 3 2 2 2 2 2 2 2 2 2 2 45" xfId="26493" xr:uid="{00000000-0005-0000-0000-000080670000}"/>
    <cellStyle name="Normal 3 2 2 2 2 2 2 2 2 2 2 46" xfId="26494" xr:uid="{00000000-0005-0000-0000-000081670000}"/>
    <cellStyle name="Normal 3 2 2 2 2 2 2 2 2 2 2 47" xfId="26495" xr:uid="{00000000-0005-0000-0000-000082670000}"/>
    <cellStyle name="Normal 3 2 2 2 2 2 2 2 2 2 2 48" xfId="26496" xr:uid="{00000000-0005-0000-0000-000083670000}"/>
    <cellStyle name="Normal 3 2 2 2 2 2 2 2 2 2 2 49" xfId="26497" xr:uid="{00000000-0005-0000-0000-000084670000}"/>
    <cellStyle name="Normal 3 2 2 2 2 2 2 2 2 2 2 5" xfId="26498" xr:uid="{00000000-0005-0000-0000-000085670000}"/>
    <cellStyle name="Normal 3 2 2 2 2 2 2 2 2 2 2 50" xfId="26499" xr:uid="{00000000-0005-0000-0000-000086670000}"/>
    <cellStyle name="Normal 3 2 2 2 2 2 2 2 2 2 2 51" xfId="26500" xr:uid="{00000000-0005-0000-0000-000087670000}"/>
    <cellStyle name="Normal 3 2 2 2 2 2 2 2 2 2 2 52" xfId="26501" xr:uid="{00000000-0005-0000-0000-000088670000}"/>
    <cellStyle name="Normal 3 2 2 2 2 2 2 2 2 2 2 53" xfId="26502" xr:uid="{00000000-0005-0000-0000-000089670000}"/>
    <cellStyle name="Normal 3 2 2 2 2 2 2 2 2 2 2 54" xfId="26503" xr:uid="{00000000-0005-0000-0000-00008A670000}"/>
    <cellStyle name="Normal 3 2 2 2 2 2 2 2 2 2 2 55" xfId="26504" xr:uid="{00000000-0005-0000-0000-00008B670000}"/>
    <cellStyle name="Normal 3 2 2 2 2 2 2 2 2 2 2 56" xfId="26505" xr:uid="{00000000-0005-0000-0000-00008C670000}"/>
    <cellStyle name="Normal 3 2 2 2 2 2 2 2 2 2 2 57" xfId="26506" xr:uid="{00000000-0005-0000-0000-00008D670000}"/>
    <cellStyle name="Normal 3 2 2 2 2 2 2 2 2 2 2 58" xfId="26507" xr:uid="{00000000-0005-0000-0000-00008E670000}"/>
    <cellStyle name="Normal 3 2 2 2 2 2 2 2 2 2 2 59" xfId="26508" xr:uid="{00000000-0005-0000-0000-00008F670000}"/>
    <cellStyle name="Normal 3 2 2 2 2 2 2 2 2 2 2 6" xfId="26509" xr:uid="{00000000-0005-0000-0000-000090670000}"/>
    <cellStyle name="Normal 3 2 2 2 2 2 2 2 2 2 2 60" xfId="26510" xr:uid="{00000000-0005-0000-0000-000091670000}"/>
    <cellStyle name="Normal 3 2 2 2 2 2 2 2 2 2 2 61" xfId="26511" xr:uid="{00000000-0005-0000-0000-000092670000}"/>
    <cellStyle name="Normal 3 2 2 2 2 2 2 2 2 2 2 62" xfId="26512" xr:uid="{00000000-0005-0000-0000-000093670000}"/>
    <cellStyle name="Normal 3 2 2 2 2 2 2 2 2 2 2 63" xfId="26513" xr:uid="{00000000-0005-0000-0000-000094670000}"/>
    <cellStyle name="Normal 3 2 2 2 2 2 2 2 2 2 2 64" xfId="26514" xr:uid="{00000000-0005-0000-0000-000095670000}"/>
    <cellStyle name="Normal 3 2 2 2 2 2 2 2 2 2 2 65" xfId="26515" xr:uid="{00000000-0005-0000-0000-000096670000}"/>
    <cellStyle name="Normal 3 2 2 2 2 2 2 2 2 2 2 66" xfId="26516" xr:uid="{00000000-0005-0000-0000-000097670000}"/>
    <cellStyle name="Normal 3 2 2 2 2 2 2 2 2 2 2 67" xfId="26517" xr:uid="{00000000-0005-0000-0000-000098670000}"/>
    <cellStyle name="Normal 3 2 2 2 2 2 2 2 2 2 2 68" xfId="26518" xr:uid="{00000000-0005-0000-0000-000099670000}"/>
    <cellStyle name="Normal 3 2 2 2 2 2 2 2 2 2 2 69" xfId="26519" xr:uid="{00000000-0005-0000-0000-00009A670000}"/>
    <cellStyle name="Normal 3 2 2 2 2 2 2 2 2 2 2 7" xfId="26520" xr:uid="{00000000-0005-0000-0000-00009B670000}"/>
    <cellStyle name="Normal 3 2 2 2 2 2 2 2 2 2 2 7 10" xfId="26521" xr:uid="{00000000-0005-0000-0000-00009C670000}"/>
    <cellStyle name="Normal 3 2 2 2 2 2 2 2 2 2 2 7 11" xfId="26522" xr:uid="{00000000-0005-0000-0000-00009D670000}"/>
    <cellStyle name="Normal 3 2 2 2 2 2 2 2 2 2 2 7 11 10" xfId="26523" xr:uid="{00000000-0005-0000-0000-00009E670000}"/>
    <cellStyle name="Normal 3 2 2 2 2 2 2 2 2 2 2 7 11 11" xfId="26524" xr:uid="{00000000-0005-0000-0000-00009F670000}"/>
    <cellStyle name="Normal 3 2 2 2 2 2 2 2 2 2 2 7 11 11 2" xfId="26525" xr:uid="{00000000-0005-0000-0000-0000A0670000}"/>
    <cellStyle name="Normal 3 2 2 2 2 2 2 2 2 2 2 7 11 11 3" xfId="26526" xr:uid="{00000000-0005-0000-0000-0000A1670000}"/>
    <cellStyle name="Normal 3 2 2 2 2 2 2 2 2 2 2 7 11 11 4" xfId="26527" xr:uid="{00000000-0005-0000-0000-0000A2670000}"/>
    <cellStyle name="Normal 3 2 2 2 2 2 2 2 2 2 2 7 11 12" xfId="26528" xr:uid="{00000000-0005-0000-0000-0000A3670000}"/>
    <cellStyle name="Normal 3 2 2 2 2 2 2 2 2 2 2 7 11 13" xfId="26529" xr:uid="{00000000-0005-0000-0000-0000A4670000}"/>
    <cellStyle name="Normal 3 2 2 2 2 2 2 2 2 2 2 7 11 14" xfId="26530" xr:uid="{00000000-0005-0000-0000-0000A5670000}"/>
    <cellStyle name="Normal 3 2 2 2 2 2 2 2 2 2 2 7 11 2" xfId="26531" xr:uid="{00000000-0005-0000-0000-0000A6670000}"/>
    <cellStyle name="Normal 3 2 2 2 2 2 2 2 2 2 2 7 11 2 10" xfId="26532" xr:uid="{00000000-0005-0000-0000-0000A7670000}"/>
    <cellStyle name="Normal 3 2 2 2 2 2 2 2 2 2 2 7 11 2 11" xfId="26533" xr:uid="{00000000-0005-0000-0000-0000A8670000}"/>
    <cellStyle name="Normal 3 2 2 2 2 2 2 2 2 2 2 7 11 2 2" xfId="26534" xr:uid="{00000000-0005-0000-0000-0000A9670000}"/>
    <cellStyle name="Normal 3 2 2 2 2 2 2 2 2 2 2 7 11 2 2 10" xfId="26535" xr:uid="{00000000-0005-0000-0000-0000AA670000}"/>
    <cellStyle name="Normal 3 2 2 2 2 2 2 2 2 2 2 7 11 2 2 11" xfId="26536" xr:uid="{00000000-0005-0000-0000-0000AB670000}"/>
    <cellStyle name="Normal 3 2 2 2 2 2 2 2 2 2 2 7 11 2 2 2" xfId="26537" xr:uid="{00000000-0005-0000-0000-0000AC670000}"/>
    <cellStyle name="Normal 3 2 2 2 2 2 2 2 2 2 2 7 11 2 2 2 2" xfId="26538" xr:uid="{00000000-0005-0000-0000-0000AD670000}"/>
    <cellStyle name="Normal 3 2 2 2 2 2 2 2 2 2 2 7 11 2 2 2 2 2" xfId="26539" xr:uid="{00000000-0005-0000-0000-0000AE670000}"/>
    <cellStyle name="Normal 3 2 2 2 2 2 2 2 2 2 2 7 11 2 2 2 2 3" xfId="26540" xr:uid="{00000000-0005-0000-0000-0000AF670000}"/>
    <cellStyle name="Normal 3 2 2 2 2 2 2 2 2 2 2 7 11 2 2 2 2 4" xfId="26541" xr:uid="{00000000-0005-0000-0000-0000B0670000}"/>
    <cellStyle name="Normal 3 2 2 2 2 2 2 2 2 2 2 7 11 2 2 2 3" xfId="26542" xr:uid="{00000000-0005-0000-0000-0000B1670000}"/>
    <cellStyle name="Normal 3 2 2 2 2 2 2 2 2 2 2 7 11 2 2 2 4" xfId="26543" xr:uid="{00000000-0005-0000-0000-0000B2670000}"/>
    <cellStyle name="Normal 3 2 2 2 2 2 2 2 2 2 2 7 11 2 2 2 5" xfId="26544" xr:uid="{00000000-0005-0000-0000-0000B3670000}"/>
    <cellStyle name="Normal 3 2 2 2 2 2 2 2 2 2 2 7 11 2 2 2 6" xfId="26545" xr:uid="{00000000-0005-0000-0000-0000B4670000}"/>
    <cellStyle name="Normal 3 2 2 2 2 2 2 2 2 2 2 7 11 2 2 3" xfId="26546" xr:uid="{00000000-0005-0000-0000-0000B5670000}"/>
    <cellStyle name="Normal 3 2 2 2 2 2 2 2 2 2 2 7 11 2 2 4" xfId="26547" xr:uid="{00000000-0005-0000-0000-0000B6670000}"/>
    <cellStyle name="Normal 3 2 2 2 2 2 2 2 2 2 2 7 11 2 2 5" xfId="26548" xr:uid="{00000000-0005-0000-0000-0000B7670000}"/>
    <cellStyle name="Normal 3 2 2 2 2 2 2 2 2 2 2 7 11 2 2 6" xfId="26549" xr:uid="{00000000-0005-0000-0000-0000B8670000}"/>
    <cellStyle name="Normal 3 2 2 2 2 2 2 2 2 2 2 7 11 2 2 7" xfId="26550" xr:uid="{00000000-0005-0000-0000-0000B9670000}"/>
    <cellStyle name="Normal 3 2 2 2 2 2 2 2 2 2 2 7 11 2 2 8" xfId="26551" xr:uid="{00000000-0005-0000-0000-0000BA670000}"/>
    <cellStyle name="Normal 3 2 2 2 2 2 2 2 2 2 2 7 11 2 2 8 2" xfId="26552" xr:uid="{00000000-0005-0000-0000-0000BB670000}"/>
    <cellStyle name="Normal 3 2 2 2 2 2 2 2 2 2 2 7 11 2 2 8 3" xfId="26553" xr:uid="{00000000-0005-0000-0000-0000BC670000}"/>
    <cellStyle name="Normal 3 2 2 2 2 2 2 2 2 2 2 7 11 2 2 8 4" xfId="26554" xr:uid="{00000000-0005-0000-0000-0000BD670000}"/>
    <cellStyle name="Normal 3 2 2 2 2 2 2 2 2 2 2 7 11 2 2 9" xfId="26555" xr:uid="{00000000-0005-0000-0000-0000BE670000}"/>
    <cellStyle name="Normal 3 2 2 2 2 2 2 2 2 2 2 7 11 2 3" xfId="26556" xr:uid="{00000000-0005-0000-0000-0000BF670000}"/>
    <cellStyle name="Normal 3 2 2 2 2 2 2 2 2 2 2 7 11 2 3 2" xfId="26557" xr:uid="{00000000-0005-0000-0000-0000C0670000}"/>
    <cellStyle name="Normal 3 2 2 2 2 2 2 2 2 2 2 7 11 2 3 2 2" xfId="26558" xr:uid="{00000000-0005-0000-0000-0000C1670000}"/>
    <cellStyle name="Normal 3 2 2 2 2 2 2 2 2 2 2 7 11 2 3 2 3" xfId="26559" xr:uid="{00000000-0005-0000-0000-0000C2670000}"/>
    <cellStyle name="Normal 3 2 2 2 2 2 2 2 2 2 2 7 11 2 3 2 4" xfId="26560" xr:uid="{00000000-0005-0000-0000-0000C3670000}"/>
    <cellStyle name="Normal 3 2 2 2 2 2 2 2 2 2 2 7 11 2 3 3" xfId="26561" xr:uid="{00000000-0005-0000-0000-0000C4670000}"/>
    <cellStyle name="Normal 3 2 2 2 2 2 2 2 2 2 2 7 11 2 3 4" xfId="26562" xr:uid="{00000000-0005-0000-0000-0000C5670000}"/>
    <cellStyle name="Normal 3 2 2 2 2 2 2 2 2 2 2 7 11 2 3 5" xfId="26563" xr:uid="{00000000-0005-0000-0000-0000C6670000}"/>
    <cellStyle name="Normal 3 2 2 2 2 2 2 2 2 2 2 7 11 2 3 6" xfId="26564" xr:uid="{00000000-0005-0000-0000-0000C7670000}"/>
    <cellStyle name="Normal 3 2 2 2 2 2 2 2 2 2 2 7 11 2 4" xfId="26565" xr:uid="{00000000-0005-0000-0000-0000C8670000}"/>
    <cellStyle name="Normal 3 2 2 2 2 2 2 2 2 2 2 7 11 2 5" xfId="26566" xr:uid="{00000000-0005-0000-0000-0000C9670000}"/>
    <cellStyle name="Normal 3 2 2 2 2 2 2 2 2 2 2 7 11 2 6" xfId="26567" xr:uid="{00000000-0005-0000-0000-0000CA670000}"/>
    <cellStyle name="Normal 3 2 2 2 2 2 2 2 2 2 2 7 11 2 7" xfId="26568" xr:uid="{00000000-0005-0000-0000-0000CB670000}"/>
    <cellStyle name="Normal 3 2 2 2 2 2 2 2 2 2 2 7 11 2 8" xfId="26569" xr:uid="{00000000-0005-0000-0000-0000CC670000}"/>
    <cellStyle name="Normal 3 2 2 2 2 2 2 2 2 2 2 7 11 2 8 2" xfId="26570" xr:uid="{00000000-0005-0000-0000-0000CD670000}"/>
    <cellStyle name="Normal 3 2 2 2 2 2 2 2 2 2 2 7 11 2 8 3" xfId="26571" xr:uid="{00000000-0005-0000-0000-0000CE670000}"/>
    <cellStyle name="Normal 3 2 2 2 2 2 2 2 2 2 2 7 11 2 8 4" xfId="26572" xr:uid="{00000000-0005-0000-0000-0000CF670000}"/>
    <cellStyle name="Normal 3 2 2 2 2 2 2 2 2 2 2 7 11 2 9" xfId="26573" xr:uid="{00000000-0005-0000-0000-0000D0670000}"/>
    <cellStyle name="Normal 3 2 2 2 2 2 2 2 2 2 2 7 11 3" xfId="26574" xr:uid="{00000000-0005-0000-0000-0000D1670000}"/>
    <cellStyle name="Normal 3 2 2 2 2 2 2 2 2 2 2 7 11 4" xfId="26575" xr:uid="{00000000-0005-0000-0000-0000D2670000}"/>
    <cellStyle name="Normal 3 2 2 2 2 2 2 2 2 2 2 7 11 5" xfId="26576" xr:uid="{00000000-0005-0000-0000-0000D3670000}"/>
    <cellStyle name="Normal 3 2 2 2 2 2 2 2 2 2 2 7 11 5 2" xfId="26577" xr:uid="{00000000-0005-0000-0000-0000D4670000}"/>
    <cellStyle name="Normal 3 2 2 2 2 2 2 2 2 2 2 7 11 5 2 2" xfId="26578" xr:uid="{00000000-0005-0000-0000-0000D5670000}"/>
    <cellStyle name="Normal 3 2 2 2 2 2 2 2 2 2 2 7 11 5 2 3" xfId="26579" xr:uid="{00000000-0005-0000-0000-0000D6670000}"/>
    <cellStyle name="Normal 3 2 2 2 2 2 2 2 2 2 2 7 11 5 2 4" xfId="26580" xr:uid="{00000000-0005-0000-0000-0000D7670000}"/>
    <cellStyle name="Normal 3 2 2 2 2 2 2 2 2 2 2 7 11 5 3" xfId="26581" xr:uid="{00000000-0005-0000-0000-0000D8670000}"/>
    <cellStyle name="Normal 3 2 2 2 2 2 2 2 2 2 2 7 11 5 4" xfId="26582" xr:uid="{00000000-0005-0000-0000-0000D9670000}"/>
    <cellStyle name="Normal 3 2 2 2 2 2 2 2 2 2 2 7 11 5 5" xfId="26583" xr:uid="{00000000-0005-0000-0000-0000DA670000}"/>
    <cellStyle name="Normal 3 2 2 2 2 2 2 2 2 2 2 7 11 5 6" xfId="26584" xr:uid="{00000000-0005-0000-0000-0000DB670000}"/>
    <cellStyle name="Normal 3 2 2 2 2 2 2 2 2 2 2 7 11 6" xfId="26585" xr:uid="{00000000-0005-0000-0000-0000DC670000}"/>
    <cellStyle name="Normal 3 2 2 2 2 2 2 2 2 2 2 7 11 7" xfId="26586" xr:uid="{00000000-0005-0000-0000-0000DD670000}"/>
    <cellStyle name="Normal 3 2 2 2 2 2 2 2 2 2 2 7 11 8" xfId="26587" xr:uid="{00000000-0005-0000-0000-0000DE670000}"/>
    <cellStyle name="Normal 3 2 2 2 2 2 2 2 2 2 2 7 11 9" xfId="26588" xr:uid="{00000000-0005-0000-0000-0000DF670000}"/>
    <cellStyle name="Normal 3 2 2 2 2 2 2 2 2 2 2 7 12" xfId="26589" xr:uid="{00000000-0005-0000-0000-0000E0670000}"/>
    <cellStyle name="Normal 3 2 2 2 2 2 2 2 2 2 2 7 13" xfId="26590" xr:uid="{00000000-0005-0000-0000-0000E1670000}"/>
    <cellStyle name="Normal 3 2 2 2 2 2 2 2 2 2 2 7 13 10" xfId="26591" xr:uid="{00000000-0005-0000-0000-0000E2670000}"/>
    <cellStyle name="Normal 3 2 2 2 2 2 2 2 2 2 2 7 13 11" xfId="26592" xr:uid="{00000000-0005-0000-0000-0000E3670000}"/>
    <cellStyle name="Normal 3 2 2 2 2 2 2 2 2 2 2 7 13 2" xfId="26593" xr:uid="{00000000-0005-0000-0000-0000E4670000}"/>
    <cellStyle name="Normal 3 2 2 2 2 2 2 2 2 2 2 7 13 2 10" xfId="26594" xr:uid="{00000000-0005-0000-0000-0000E5670000}"/>
    <cellStyle name="Normal 3 2 2 2 2 2 2 2 2 2 2 7 13 2 11" xfId="26595" xr:uid="{00000000-0005-0000-0000-0000E6670000}"/>
    <cellStyle name="Normal 3 2 2 2 2 2 2 2 2 2 2 7 13 2 2" xfId="26596" xr:uid="{00000000-0005-0000-0000-0000E7670000}"/>
    <cellStyle name="Normal 3 2 2 2 2 2 2 2 2 2 2 7 13 2 2 2" xfId="26597" xr:uid="{00000000-0005-0000-0000-0000E8670000}"/>
    <cellStyle name="Normal 3 2 2 2 2 2 2 2 2 2 2 7 13 2 2 2 2" xfId="26598" xr:uid="{00000000-0005-0000-0000-0000E9670000}"/>
    <cellStyle name="Normal 3 2 2 2 2 2 2 2 2 2 2 7 13 2 2 2 3" xfId="26599" xr:uid="{00000000-0005-0000-0000-0000EA670000}"/>
    <cellStyle name="Normal 3 2 2 2 2 2 2 2 2 2 2 7 13 2 2 2 4" xfId="26600" xr:uid="{00000000-0005-0000-0000-0000EB670000}"/>
    <cellStyle name="Normal 3 2 2 2 2 2 2 2 2 2 2 7 13 2 2 3" xfId="26601" xr:uid="{00000000-0005-0000-0000-0000EC670000}"/>
    <cellStyle name="Normal 3 2 2 2 2 2 2 2 2 2 2 7 13 2 2 4" xfId="26602" xr:uid="{00000000-0005-0000-0000-0000ED670000}"/>
    <cellStyle name="Normal 3 2 2 2 2 2 2 2 2 2 2 7 13 2 2 5" xfId="26603" xr:uid="{00000000-0005-0000-0000-0000EE670000}"/>
    <cellStyle name="Normal 3 2 2 2 2 2 2 2 2 2 2 7 13 2 2 6" xfId="26604" xr:uid="{00000000-0005-0000-0000-0000EF670000}"/>
    <cellStyle name="Normal 3 2 2 2 2 2 2 2 2 2 2 7 13 2 3" xfId="26605" xr:uid="{00000000-0005-0000-0000-0000F0670000}"/>
    <cellStyle name="Normal 3 2 2 2 2 2 2 2 2 2 2 7 13 2 4" xfId="26606" xr:uid="{00000000-0005-0000-0000-0000F1670000}"/>
    <cellStyle name="Normal 3 2 2 2 2 2 2 2 2 2 2 7 13 2 5" xfId="26607" xr:uid="{00000000-0005-0000-0000-0000F2670000}"/>
    <cellStyle name="Normal 3 2 2 2 2 2 2 2 2 2 2 7 13 2 6" xfId="26608" xr:uid="{00000000-0005-0000-0000-0000F3670000}"/>
    <cellStyle name="Normal 3 2 2 2 2 2 2 2 2 2 2 7 13 2 7" xfId="26609" xr:uid="{00000000-0005-0000-0000-0000F4670000}"/>
    <cellStyle name="Normal 3 2 2 2 2 2 2 2 2 2 2 7 13 2 8" xfId="26610" xr:uid="{00000000-0005-0000-0000-0000F5670000}"/>
    <cellStyle name="Normal 3 2 2 2 2 2 2 2 2 2 2 7 13 2 8 2" xfId="26611" xr:uid="{00000000-0005-0000-0000-0000F6670000}"/>
    <cellStyle name="Normal 3 2 2 2 2 2 2 2 2 2 2 7 13 2 8 3" xfId="26612" xr:uid="{00000000-0005-0000-0000-0000F7670000}"/>
    <cellStyle name="Normal 3 2 2 2 2 2 2 2 2 2 2 7 13 2 8 4" xfId="26613" xr:uid="{00000000-0005-0000-0000-0000F8670000}"/>
    <cellStyle name="Normal 3 2 2 2 2 2 2 2 2 2 2 7 13 2 9" xfId="26614" xr:uid="{00000000-0005-0000-0000-0000F9670000}"/>
    <cellStyle name="Normal 3 2 2 2 2 2 2 2 2 2 2 7 13 3" xfId="26615" xr:uid="{00000000-0005-0000-0000-0000FA670000}"/>
    <cellStyle name="Normal 3 2 2 2 2 2 2 2 2 2 2 7 13 3 2" xfId="26616" xr:uid="{00000000-0005-0000-0000-0000FB670000}"/>
    <cellStyle name="Normal 3 2 2 2 2 2 2 2 2 2 2 7 13 3 2 2" xfId="26617" xr:uid="{00000000-0005-0000-0000-0000FC670000}"/>
    <cellStyle name="Normal 3 2 2 2 2 2 2 2 2 2 2 7 13 3 2 3" xfId="26618" xr:uid="{00000000-0005-0000-0000-0000FD670000}"/>
    <cellStyle name="Normal 3 2 2 2 2 2 2 2 2 2 2 7 13 3 2 4" xfId="26619" xr:uid="{00000000-0005-0000-0000-0000FE670000}"/>
    <cellStyle name="Normal 3 2 2 2 2 2 2 2 2 2 2 7 13 3 3" xfId="26620" xr:uid="{00000000-0005-0000-0000-0000FF670000}"/>
    <cellStyle name="Normal 3 2 2 2 2 2 2 2 2 2 2 7 13 3 4" xfId="26621" xr:uid="{00000000-0005-0000-0000-000000680000}"/>
    <cellStyle name="Normal 3 2 2 2 2 2 2 2 2 2 2 7 13 3 5" xfId="26622" xr:uid="{00000000-0005-0000-0000-000001680000}"/>
    <cellStyle name="Normal 3 2 2 2 2 2 2 2 2 2 2 7 13 3 6" xfId="26623" xr:uid="{00000000-0005-0000-0000-000002680000}"/>
    <cellStyle name="Normal 3 2 2 2 2 2 2 2 2 2 2 7 13 4" xfId="26624" xr:uid="{00000000-0005-0000-0000-000003680000}"/>
    <cellStyle name="Normal 3 2 2 2 2 2 2 2 2 2 2 7 13 5" xfId="26625" xr:uid="{00000000-0005-0000-0000-000004680000}"/>
    <cellStyle name="Normal 3 2 2 2 2 2 2 2 2 2 2 7 13 6" xfId="26626" xr:uid="{00000000-0005-0000-0000-000005680000}"/>
    <cellStyle name="Normal 3 2 2 2 2 2 2 2 2 2 2 7 13 7" xfId="26627" xr:uid="{00000000-0005-0000-0000-000006680000}"/>
    <cellStyle name="Normal 3 2 2 2 2 2 2 2 2 2 2 7 13 8" xfId="26628" xr:uid="{00000000-0005-0000-0000-000007680000}"/>
    <cellStyle name="Normal 3 2 2 2 2 2 2 2 2 2 2 7 13 8 2" xfId="26629" xr:uid="{00000000-0005-0000-0000-000008680000}"/>
    <cellStyle name="Normal 3 2 2 2 2 2 2 2 2 2 2 7 13 8 3" xfId="26630" xr:uid="{00000000-0005-0000-0000-000009680000}"/>
    <cellStyle name="Normal 3 2 2 2 2 2 2 2 2 2 2 7 13 8 4" xfId="26631" xr:uid="{00000000-0005-0000-0000-00000A680000}"/>
    <cellStyle name="Normal 3 2 2 2 2 2 2 2 2 2 2 7 13 9" xfId="26632" xr:uid="{00000000-0005-0000-0000-00000B680000}"/>
    <cellStyle name="Normal 3 2 2 2 2 2 2 2 2 2 2 7 14" xfId="26633" xr:uid="{00000000-0005-0000-0000-00000C680000}"/>
    <cellStyle name="Normal 3 2 2 2 2 2 2 2 2 2 2 7 15" xfId="26634" xr:uid="{00000000-0005-0000-0000-00000D680000}"/>
    <cellStyle name="Normal 3 2 2 2 2 2 2 2 2 2 2 7 15 2" xfId="26635" xr:uid="{00000000-0005-0000-0000-00000E680000}"/>
    <cellStyle name="Normal 3 2 2 2 2 2 2 2 2 2 2 7 15 2 2" xfId="26636" xr:uid="{00000000-0005-0000-0000-00000F680000}"/>
    <cellStyle name="Normal 3 2 2 2 2 2 2 2 2 2 2 7 15 2 3" xfId="26637" xr:uid="{00000000-0005-0000-0000-000010680000}"/>
    <cellStyle name="Normal 3 2 2 2 2 2 2 2 2 2 2 7 15 2 4" xfId="26638" xr:uid="{00000000-0005-0000-0000-000011680000}"/>
    <cellStyle name="Normal 3 2 2 2 2 2 2 2 2 2 2 7 15 3" xfId="26639" xr:uid="{00000000-0005-0000-0000-000012680000}"/>
    <cellStyle name="Normal 3 2 2 2 2 2 2 2 2 2 2 7 15 4" xfId="26640" xr:uid="{00000000-0005-0000-0000-000013680000}"/>
    <cellStyle name="Normal 3 2 2 2 2 2 2 2 2 2 2 7 15 5" xfId="26641" xr:uid="{00000000-0005-0000-0000-000014680000}"/>
    <cellStyle name="Normal 3 2 2 2 2 2 2 2 2 2 2 7 15 6" xfId="26642" xr:uid="{00000000-0005-0000-0000-000015680000}"/>
    <cellStyle name="Normal 3 2 2 2 2 2 2 2 2 2 2 7 16" xfId="26643" xr:uid="{00000000-0005-0000-0000-000016680000}"/>
    <cellStyle name="Normal 3 2 2 2 2 2 2 2 2 2 2 7 17" xfId="26644" xr:uid="{00000000-0005-0000-0000-000017680000}"/>
    <cellStyle name="Normal 3 2 2 2 2 2 2 2 2 2 2 7 18" xfId="26645" xr:uid="{00000000-0005-0000-0000-000018680000}"/>
    <cellStyle name="Normal 3 2 2 2 2 2 2 2 2 2 2 7 19" xfId="26646" xr:uid="{00000000-0005-0000-0000-000019680000}"/>
    <cellStyle name="Normal 3 2 2 2 2 2 2 2 2 2 2 7 2" xfId="26647" xr:uid="{00000000-0005-0000-0000-00001A680000}"/>
    <cellStyle name="Normal 3 2 2 2 2 2 2 2 2 2 2 7 2 10" xfId="26648" xr:uid="{00000000-0005-0000-0000-00001B680000}"/>
    <cellStyle name="Normal 3 2 2 2 2 2 2 2 2 2 2 7 2 11" xfId="26649" xr:uid="{00000000-0005-0000-0000-00001C680000}"/>
    <cellStyle name="Normal 3 2 2 2 2 2 2 2 2 2 2 7 2 12" xfId="26650" xr:uid="{00000000-0005-0000-0000-00001D680000}"/>
    <cellStyle name="Normal 3 2 2 2 2 2 2 2 2 2 2 7 2 13" xfId="26651" xr:uid="{00000000-0005-0000-0000-00001E680000}"/>
    <cellStyle name="Normal 3 2 2 2 2 2 2 2 2 2 2 7 2 13 2" xfId="26652" xr:uid="{00000000-0005-0000-0000-00001F680000}"/>
    <cellStyle name="Normal 3 2 2 2 2 2 2 2 2 2 2 7 2 13 3" xfId="26653" xr:uid="{00000000-0005-0000-0000-000020680000}"/>
    <cellStyle name="Normal 3 2 2 2 2 2 2 2 2 2 2 7 2 13 4" xfId="26654" xr:uid="{00000000-0005-0000-0000-000021680000}"/>
    <cellStyle name="Normal 3 2 2 2 2 2 2 2 2 2 2 7 2 14" xfId="26655" xr:uid="{00000000-0005-0000-0000-000022680000}"/>
    <cellStyle name="Normal 3 2 2 2 2 2 2 2 2 2 2 7 2 15" xfId="26656" xr:uid="{00000000-0005-0000-0000-000023680000}"/>
    <cellStyle name="Normal 3 2 2 2 2 2 2 2 2 2 2 7 2 16" xfId="26657" xr:uid="{00000000-0005-0000-0000-000024680000}"/>
    <cellStyle name="Normal 3 2 2 2 2 2 2 2 2 2 2 7 2 2" xfId="26658" xr:uid="{00000000-0005-0000-0000-000025680000}"/>
    <cellStyle name="Normal 3 2 2 2 2 2 2 2 2 2 2 7 2 2 10" xfId="26659" xr:uid="{00000000-0005-0000-0000-000026680000}"/>
    <cellStyle name="Normal 3 2 2 2 2 2 2 2 2 2 2 7 2 2 11" xfId="26660" xr:uid="{00000000-0005-0000-0000-000027680000}"/>
    <cellStyle name="Normal 3 2 2 2 2 2 2 2 2 2 2 7 2 2 11 2" xfId="26661" xr:uid="{00000000-0005-0000-0000-000028680000}"/>
    <cellStyle name="Normal 3 2 2 2 2 2 2 2 2 2 2 7 2 2 11 3" xfId="26662" xr:uid="{00000000-0005-0000-0000-000029680000}"/>
    <cellStyle name="Normal 3 2 2 2 2 2 2 2 2 2 2 7 2 2 11 4" xfId="26663" xr:uid="{00000000-0005-0000-0000-00002A680000}"/>
    <cellStyle name="Normal 3 2 2 2 2 2 2 2 2 2 2 7 2 2 12" xfId="26664" xr:uid="{00000000-0005-0000-0000-00002B680000}"/>
    <cellStyle name="Normal 3 2 2 2 2 2 2 2 2 2 2 7 2 2 13" xfId="26665" xr:uid="{00000000-0005-0000-0000-00002C680000}"/>
    <cellStyle name="Normal 3 2 2 2 2 2 2 2 2 2 2 7 2 2 14" xfId="26666" xr:uid="{00000000-0005-0000-0000-00002D680000}"/>
    <cellStyle name="Normal 3 2 2 2 2 2 2 2 2 2 2 7 2 2 2" xfId="26667" xr:uid="{00000000-0005-0000-0000-00002E680000}"/>
    <cellStyle name="Normal 3 2 2 2 2 2 2 2 2 2 2 7 2 2 2 10" xfId="26668" xr:uid="{00000000-0005-0000-0000-00002F680000}"/>
    <cellStyle name="Normal 3 2 2 2 2 2 2 2 2 2 2 7 2 2 2 11" xfId="26669" xr:uid="{00000000-0005-0000-0000-000030680000}"/>
    <cellStyle name="Normal 3 2 2 2 2 2 2 2 2 2 2 7 2 2 2 2" xfId="26670" xr:uid="{00000000-0005-0000-0000-000031680000}"/>
    <cellStyle name="Normal 3 2 2 2 2 2 2 2 2 2 2 7 2 2 2 2 10" xfId="26671" xr:uid="{00000000-0005-0000-0000-000032680000}"/>
    <cellStyle name="Normal 3 2 2 2 2 2 2 2 2 2 2 7 2 2 2 2 11" xfId="26672" xr:uid="{00000000-0005-0000-0000-000033680000}"/>
    <cellStyle name="Normal 3 2 2 2 2 2 2 2 2 2 2 7 2 2 2 2 2" xfId="26673" xr:uid="{00000000-0005-0000-0000-000034680000}"/>
    <cellStyle name="Normal 3 2 2 2 2 2 2 2 2 2 2 7 2 2 2 2 2 2" xfId="26674" xr:uid="{00000000-0005-0000-0000-000035680000}"/>
    <cellStyle name="Normal 3 2 2 2 2 2 2 2 2 2 2 7 2 2 2 2 2 2 2" xfId="26675" xr:uid="{00000000-0005-0000-0000-000036680000}"/>
    <cellStyle name="Normal 3 2 2 2 2 2 2 2 2 2 2 7 2 2 2 2 2 2 3" xfId="26676" xr:uid="{00000000-0005-0000-0000-000037680000}"/>
    <cellStyle name="Normal 3 2 2 2 2 2 2 2 2 2 2 7 2 2 2 2 2 2 4" xfId="26677" xr:uid="{00000000-0005-0000-0000-000038680000}"/>
    <cellStyle name="Normal 3 2 2 2 2 2 2 2 2 2 2 7 2 2 2 2 2 3" xfId="26678" xr:uid="{00000000-0005-0000-0000-000039680000}"/>
    <cellStyle name="Normal 3 2 2 2 2 2 2 2 2 2 2 7 2 2 2 2 2 4" xfId="26679" xr:uid="{00000000-0005-0000-0000-00003A680000}"/>
    <cellStyle name="Normal 3 2 2 2 2 2 2 2 2 2 2 7 2 2 2 2 2 5" xfId="26680" xr:uid="{00000000-0005-0000-0000-00003B680000}"/>
    <cellStyle name="Normal 3 2 2 2 2 2 2 2 2 2 2 7 2 2 2 2 2 6" xfId="26681" xr:uid="{00000000-0005-0000-0000-00003C680000}"/>
    <cellStyle name="Normal 3 2 2 2 2 2 2 2 2 2 2 7 2 2 2 2 3" xfId="26682" xr:uid="{00000000-0005-0000-0000-00003D680000}"/>
    <cellStyle name="Normal 3 2 2 2 2 2 2 2 2 2 2 7 2 2 2 2 4" xfId="26683" xr:uid="{00000000-0005-0000-0000-00003E680000}"/>
    <cellStyle name="Normal 3 2 2 2 2 2 2 2 2 2 2 7 2 2 2 2 5" xfId="26684" xr:uid="{00000000-0005-0000-0000-00003F680000}"/>
    <cellStyle name="Normal 3 2 2 2 2 2 2 2 2 2 2 7 2 2 2 2 6" xfId="26685" xr:uid="{00000000-0005-0000-0000-000040680000}"/>
    <cellStyle name="Normal 3 2 2 2 2 2 2 2 2 2 2 7 2 2 2 2 7" xfId="26686" xr:uid="{00000000-0005-0000-0000-000041680000}"/>
    <cellStyle name="Normal 3 2 2 2 2 2 2 2 2 2 2 7 2 2 2 2 8" xfId="26687" xr:uid="{00000000-0005-0000-0000-000042680000}"/>
    <cellStyle name="Normal 3 2 2 2 2 2 2 2 2 2 2 7 2 2 2 2 8 2" xfId="26688" xr:uid="{00000000-0005-0000-0000-000043680000}"/>
    <cellStyle name="Normal 3 2 2 2 2 2 2 2 2 2 2 7 2 2 2 2 8 3" xfId="26689" xr:uid="{00000000-0005-0000-0000-000044680000}"/>
    <cellStyle name="Normal 3 2 2 2 2 2 2 2 2 2 2 7 2 2 2 2 8 4" xfId="26690" xr:uid="{00000000-0005-0000-0000-000045680000}"/>
    <cellStyle name="Normal 3 2 2 2 2 2 2 2 2 2 2 7 2 2 2 2 9" xfId="26691" xr:uid="{00000000-0005-0000-0000-000046680000}"/>
    <cellStyle name="Normal 3 2 2 2 2 2 2 2 2 2 2 7 2 2 2 3" xfId="26692" xr:uid="{00000000-0005-0000-0000-000047680000}"/>
    <cellStyle name="Normal 3 2 2 2 2 2 2 2 2 2 2 7 2 2 2 3 2" xfId="26693" xr:uid="{00000000-0005-0000-0000-000048680000}"/>
    <cellStyle name="Normal 3 2 2 2 2 2 2 2 2 2 2 7 2 2 2 3 2 2" xfId="26694" xr:uid="{00000000-0005-0000-0000-000049680000}"/>
    <cellStyle name="Normal 3 2 2 2 2 2 2 2 2 2 2 7 2 2 2 3 2 3" xfId="26695" xr:uid="{00000000-0005-0000-0000-00004A680000}"/>
    <cellStyle name="Normal 3 2 2 2 2 2 2 2 2 2 2 7 2 2 2 3 2 4" xfId="26696" xr:uid="{00000000-0005-0000-0000-00004B680000}"/>
    <cellStyle name="Normal 3 2 2 2 2 2 2 2 2 2 2 7 2 2 2 3 3" xfId="26697" xr:uid="{00000000-0005-0000-0000-00004C680000}"/>
    <cellStyle name="Normal 3 2 2 2 2 2 2 2 2 2 2 7 2 2 2 3 4" xfId="26698" xr:uid="{00000000-0005-0000-0000-00004D680000}"/>
    <cellStyle name="Normal 3 2 2 2 2 2 2 2 2 2 2 7 2 2 2 3 5" xfId="26699" xr:uid="{00000000-0005-0000-0000-00004E680000}"/>
    <cellStyle name="Normal 3 2 2 2 2 2 2 2 2 2 2 7 2 2 2 3 6" xfId="26700" xr:uid="{00000000-0005-0000-0000-00004F680000}"/>
    <cellStyle name="Normal 3 2 2 2 2 2 2 2 2 2 2 7 2 2 2 4" xfId="26701" xr:uid="{00000000-0005-0000-0000-000050680000}"/>
    <cellStyle name="Normal 3 2 2 2 2 2 2 2 2 2 2 7 2 2 2 5" xfId="26702" xr:uid="{00000000-0005-0000-0000-000051680000}"/>
    <cellStyle name="Normal 3 2 2 2 2 2 2 2 2 2 2 7 2 2 2 6" xfId="26703" xr:uid="{00000000-0005-0000-0000-000052680000}"/>
    <cellStyle name="Normal 3 2 2 2 2 2 2 2 2 2 2 7 2 2 2 7" xfId="26704" xr:uid="{00000000-0005-0000-0000-000053680000}"/>
    <cellStyle name="Normal 3 2 2 2 2 2 2 2 2 2 2 7 2 2 2 8" xfId="26705" xr:uid="{00000000-0005-0000-0000-000054680000}"/>
    <cellStyle name="Normal 3 2 2 2 2 2 2 2 2 2 2 7 2 2 2 8 2" xfId="26706" xr:uid="{00000000-0005-0000-0000-000055680000}"/>
    <cellStyle name="Normal 3 2 2 2 2 2 2 2 2 2 2 7 2 2 2 8 3" xfId="26707" xr:uid="{00000000-0005-0000-0000-000056680000}"/>
    <cellStyle name="Normal 3 2 2 2 2 2 2 2 2 2 2 7 2 2 2 8 4" xfId="26708" xr:uid="{00000000-0005-0000-0000-000057680000}"/>
    <cellStyle name="Normal 3 2 2 2 2 2 2 2 2 2 2 7 2 2 2 9" xfId="26709" xr:uid="{00000000-0005-0000-0000-000058680000}"/>
    <cellStyle name="Normal 3 2 2 2 2 2 2 2 2 2 2 7 2 2 3" xfId="26710" xr:uid="{00000000-0005-0000-0000-000059680000}"/>
    <cellStyle name="Normal 3 2 2 2 2 2 2 2 2 2 2 7 2 2 4" xfId="26711" xr:uid="{00000000-0005-0000-0000-00005A680000}"/>
    <cellStyle name="Normal 3 2 2 2 2 2 2 2 2 2 2 7 2 2 5" xfId="26712" xr:uid="{00000000-0005-0000-0000-00005B680000}"/>
    <cellStyle name="Normal 3 2 2 2 2 2 2 2 2 2 2 7 2 2 5 2" xfId="26713" xr:uid="{00000000-0005-0000-0000-00005C680000}"/>
    <cellStyle name="Normal 3 2 2 2 2 2 2 2 2 2 2 7 2 2 5 2 2" xfId="26714" xr:uid="{00000000-0005-0000-0000-00005D680000}"/>
    <cellStyle name="Normal 3 2 2 2 2 2 2 2 2 2 2 7 2 2 5 2 3" xfId="26715" xr:uid="{00000000-0005-0000-0000-00005E680000}"/>
    <cellStyle name="Normal 3 2 2 2 2 2 2 2 2 2 2 7 2 2 5 2 4" xfId="26716" xr:uid="{00000000-0005-0000-0000-00005F680000}"/>
    <cellStyle name="Normal 3 2 2 2 2 2 2 2 2 2 2 7 2 2 5 3" xfId="26717" xr:uid="{00000000-0005-0000-0000-000060680000}"/>
    <cellStyle name="Normal 3 2 2 2 2 2 2 2 2 2 2 7 2 2 5 4" xfId="26718" xr:uid="{00000000-0005-0000-0000-000061680000}"/>
    <cellStyle name="Normal 3 2 2 2 2 2 2 2 2 2 2 7 2 2 5 5" xfId="26719" xr:uid="{00000000-0005-0000-0000-000062680000}"/>
    <cellStyle name="Normal 3 2 2 2 2 2 2 2 2 2 2 7 2 2 5 6" xfId="26720" xr:uid="{00000000-0005-0000-0000-000063680000}"/>
    <cellStyle name="Normal 3 2 2 2 2 2 2 2 2 2 2 7 2 2 6" xfId="26721" xr:uid="{00000000-0005-0000-0000-000064680000}"/>
    <cellStyle name="Normal 3 2 2 2 2 2 2 2 2 2 2 7 2 2 7" xfId="26722" xr:uid="{00000000-0005-0000-0000-000065680000}"/>
    <cellStyle name="Normal 3 2 2 2 2 2 2 2 2 2 2 7 2 2 8" xfId="26723" xr:uid="{00000000-0005-0000-0000-000066680000}"/>
    <cellStyle name="Normal 3 2 2 2 2 2 2 2 2 2 2 7 2 2 9" xfId="26724" xr:uid="{00000000-0005-0000-0000-000067680000}"/>
    <cellStyle name="Normal 3 2 2 2 2 2 2 2 2 2 2 7 2 3" xfId="26725" xr:uid="{00000000-0005-0000-0000-000068680000}"/>
    <cellStyle name="Normal 3 2 2 2 2 2 2 2 2 2 2 7 2 4" xfId="26726" xr:uid="{00000000-0005-0000-0000-000069680000}"/>
    <cellStyle name="Normal 3 2 2 2 2 2 2 2 2 2 2 7 2 5" xfId="26727" xr:uid="{00000000-0005-0000-0000-00006A680000}"/>
    <cellStyle name="Normal 3 2 2 2 2 2 2 2 2 2 2 7 2 5 10" xfId="26728" xr:uid="{00000000-0005-0000-0000-00006B680000}"/>
    <cellStyle name="Normal 3 2 2 2 2 2 2 2 2 2 2 7 2 5 11" xfId="26729" xr:uid="{00000000-0005-0000-0000-00006C680000}"/>
    <cellStyle name="Normal 3 2 2 2 2 2 2 2 2 2 2 7 2 5 2" xfId="26730" xr:uid="{00000000-0005-0000-0000-00006D680000}"/>
    <cellStyle name="Normal 3 2 2 2 2 2 2 2 2 2 2 7 2 5 2 10" xfId="26731" xr:uid="{00000000-0005-0000-0000-00006E680000}"/>
    <cellStyle name="Normal 3 2 2 2 2 2 2 2 2 2 2 7 2 5 2 11" xfId="26732" xr:uid="{00000000-0005-0000-0000-00006F680000}"/>
    <cellStyle name="Normal 3 2 2 2 2 2 2 2 2 2 2 7 2 5 2 2" xfId="26733" xr:uid="{00000000-0005-0000-0000-000070680000}"/>
    <cellStyle name="Normal 3 2 2 2 2 2 2 2 2 2 2 7 2 5 2 2 2" xfId="26734" xr:uid="{00000000-0005-0000-0000-000071680000}"/>
    <cellStyle name="Normal 3 2 2 2 2 2 2 2 2 2 2 7 2 5 2 2 2 2" xfId="26735" xr:uid="{00000000-0005-0000-0000-000072680000}"/>
    <cellStyle name="Normal 3 2 2 2 2 2 2 2 2 2 2 7 2 5 2 2 2 3" xfId="26736" xr:uid="{00000000-0005-0000-0000-000073680000}"/>
    <cellStyle name="Normal 3 2 2 2 2 2 2 2 2 2 2 7 2 5 2 2 2 4" xfId="26737" xr:uid="{00000000-0005-0000-0000-000074680000}"/>
    <cellStyle name="Normal 3 2 2 2 2 2 2 2 2 2 2 7 2 5 2 2 3" xfId="26738" xr:uid="{00000000-0005-0000-0000-000075680000}"/>
    <cellStyle name="Normal 3 2 2 2 2 2 2 2 2 2 2 7 2 5 2 2 4" xfId="26739" xr:uid="{00000000-0005-0000-0000-000076680000}"/>
    <cellStyle name="Normal 3 2 2 2 2 2 2 2 2 2 2 7 2 5 2 2 5" xfId="26740" xr:uid="{00000000-0005-0000-0000-000077680000}"/>
    <cellStyle name="Normal 3 2 2 2 2 2 2 2 2 2 2 7 2 5 2 2 6" xfId="26741" xr:uid="{00000000-0005-0000-0000-000078680000}"/>
    <cellStyle name="Normal 3 2 2 2 2 2 2 2 2 2 2 7 2 5 2 3" xfId="26742" xr:uid="{00000000-0005-0000-0000-000079680000}"/>
    <cellStyle name="Normal 3 2 2 2 2 2 2 2 2 2 2 7 2 5 2 4" xfId="26743" xr:uid="{00000000-0005-0000-0000-00007A680000}"/>
    <cellStyle name="Normal 3 2 2 2 2 2 2 2 2 2 2 7 2 5 2 5" xfId="26744" xr:uid="{00000000-0005-0000-0000-00007B680000}"/>
    <cellStyle name="Normal 3 2 2 2 2 2 2 2 2 2 2 7 2 5 2 6" xfId="26745" xr:uid="{00000000-0005-0000-0000-00007C680000}"/>
    <cellStyle name="Normal 3 2 2 2 2 2 2 2 2 2 2 7 2 5 2 7" xfId="26746" xr:uid="{00000000-0005-0000-0000-00007D680000}"/>
    <cellStyle name="Normal 3 2 2 2 2 2 2 2 2 2 2 7 2 5 2 8" xfId="26747" xr:uid="{00000000-0005-0000-0000-00007E680000}"/>
    <cellStyle name="Normal 3 2 2 2 2 2 2 2 2 2 2 7 2 5 2 8 2" xfId="26748" xr:uid="{00000000-0005-0000-0000-00007F680000}"/>
    <cellStyle name="Normal 3 2 2 2 2 2 2 2 2 2 2 7 2 5 2 8 3" xfId="26749" xr:uid="{00000000-0005-0000-0000-000080680000}"/>
    <cellStyle name="Normal 3 2 2 2 2 2 2 2 2 2 2 7 2 5 2 8 4" xfId="26750" xr:uid="{00000000-0005-0000-0000-000081680000}"/>
    <cellStyle name="Normal 3 2 2 2 2 2 2 2 2 2 2 7 2 5 2 9" xfId="26751" xr:uid="{00000000-0005-0000-0000-000082680000}"/>
    <cellStyle name="Normal 3 2 2 2 2 2 2 2 2 2 2 7 2 5 3" xfId="26752" xr:uid="{00000000-0005-0000-0000-000083680000}"/>
    <cellStyle name="Normal 3 2 2 2 2 2 2 2 2 2 2 7 2 5 3 2" xfId="26753" xr:uid="{00000000-0005-0000-0000-000084680000}"/>
    <cellStyle name="Normal 3 2 2 2 2 2 2 2 2 2 2 7 2 5 3 2 2" xfId="26754" xr:uid="{00000000-0005-0000-0000-000085680000}"/>
    <cellStyle name="Normal 3 2 2 2 2 2 2 2 2 2 2 7 2 5 3 2 3" xfId="26755" xr:uid="{00000000-0005-0000-0000-000086680000}"/>
    <cellStyle name="Normal 3 2 2 2 2 2 2 2 2 2 2 7 2 5 3 2 4" xfId="26756" xr:uid="{00000000-0005-0000-0000-000087680000}"/>
    <cellStyle name="Normal 3 2 2 2 2 2 2 2 2 2 2 7 2 5 3 3" xfId="26757" xr:uid="{00000000-0005-0000-0000-000088680000}"/>
    <cellStyle name="Normal 3 2 2 2 2 2 2 2 2 2 2 7 2 5 3 4" xfId="26758" xr:uid="{00000000-0005-0000-0000-000089680000}"/>
    <cellStyle name="Normal 3 2 2 2 2 2 2 2 2 2 2 7 2 5 3 5" xfId="26759" xr:uid="{00000000-0005-0000-0000-00008A680000}"/>
    <cellStyle name="Normal 3 2 2 2 2 2 2 2 2 2 2 7 2 5 3 6" xfId="26760" xr:uid="{00000000-0005-0000-0000-00008B680000}"/>
    <cellStyle name="Normal 3 2 2 2 2 2 2 2 2 2 2 7 2 5 4" xfId="26761" xr:uid="{00000000-0005-0000-0000-00008C680000}"/>
    <cellStyle name="Normal 3 2 2 2 2 2 2 2 2 2 2 7 2 5 5" xfId="26762" xr:uid="{00000000-0005-0000-0000-00008D680000}"/>
    <cellStyle name="Normal 3 2 2 2 2 2 2 2 2 2 2 7 2 5 6" xfId="26763" xr:uid="{00000000-0005-0000-0000-00008E680000}"/>
    <cellStyle name="Normal 3 2 2 2 2 2 2 2 2 2 2 7 2 5 7" xfId="26764" xr:uid="{00000000-0005-0000-0000-00008F680000}"/>
    <cellStyle name="Normal 3 2 2 2 2 2 2 2 2 2 2 7 2 5 8" xfId="26765" xr:uid="{00000000-0005-0000-0000-000090680000}"/>
    <cellStyle name="Normal 3 2 2 2 2 2 2 2 2 2 2 7 2 5 8 2" xfId="26766" xr:uid="{00000000-0005-0000-0000-000091680000}"/>
    <cellStyle name="Normal 3 2 2 2 2 2 2 2 2 2 2 7 2 5 8 3" xfId="26767" xr:uid="{00000000-0005-0000-0000-000092680000}"/>
    <cellStyle name="Normal 3 2 2 2 2 2 2 2 2 2 2 7 2 5 8 4" xfId="26768" xr:uid="{00000000-0005-0000-0000-000093680000}"/>
    <cellStyle name="Normal 3 2 2 2 2 2 2 2 2 2 2 7 2 5 9" xfId="26769" xr:uid="{00000000-0005-0000-0000-000094680000}"/>
    <cellStyle name="Normal 3 2 2 2 2 2 2 2 2 2 2 7 2 6" xfId="26770" xr:uid="{00000000-0005-0000-0000-000095680000}"/>
    <cellStyle name="Normal 3 2 2 2 2 2 2 2 2 2 2 7 2 7" xfId="26771" xr:uid="{00000000-0005-0000-0000-000096680000}"/>
    <cellStyle name="Normal 3 2 2 2 2 2 2 2 2 2 2 7 2 7 2" xfId="26772" xr:uid="{00000000-0005-0000-0000-000097680000}"/>
    <cellStyle name="Normal 3 2 2 2 2 2 2 2 2 2 2 7 2 7 2 2" xfId="26773" xr:uid="{00000000-0005-0000-0000-000098680000}"/>
    <cellStyle name="Normal 3 2 2 2 2 2 2 2 2 2 2 7 2 7 2 3" xfId="26774" xr:uid="{00000000-0005-0000-0000-000099680000}"/>
    <cellStyle name="Normal 3 2 2 2 2 2 2 2 2 2 2 7 2 7 2 4" xfId="26775" xr:uid="{00000000-0005-0000-0000-00009A680000}"/>
    <cellStyle name="Normal 3 2 2 2 2 2 2 2 2 2 2 7 2 7 3" xfId="26776" xr:uid="{00000000-0005-0000-0000-00009B680000}"/>
    <cellStyle name="Normal 3 2 2 2 2 2 2 2 2 2 2 7 2 7 4" xfId="26777" xr:uid="{00000000-0005-0000-0000-00009C680000}"/>
    <cellStyle name="Normal 3 2 2 2 2 2 2 2 2 2 2 7 2 7 5" xfId="26778" xr:uid="{00000000-0005-0000-0000-00009D680000}"/>
    <cellStyle name="Normal 3 2 2 2 2 2 2 2 2 2 2 7 2 7 6" xfId="26779" xr:uid="{00000000-0005-0000-0000-00009E680000}"/>
    <cellStyle name="Normal 3 2 2 2 2 2 2 2 2 2 2 7 2 8" xfId="26780" xr:uid="{00000000-0005-0000-0000-00009F680000}"/>
    <cellStyle name="Normal 3 2 2 2 2 2 2 2 2 2 2 7 2 9" xfId="26781" xr:uid="{00000000-0005-0000-0000-0000A0680000}"/>
    <cellStyle name="Normal 3 2 2 2 2 2 2 2 2 2 2 7 20" xfId="26782" xr:uid="{00000000-0005-0000-0000-0000A1680000}"/>
    <cellStyle name="Normal 3 2 2 2 2 2 2 2 2 2 2 7 21" xfId="26783" xr:uid="{00000000-0005-0000-0000-0000A2680000}"/>
    <cellStyle name="Normal 3 2 2 2 2 2 2 2 2 2 2 7 21 2" xfId="26784" xr:uid="{00000000-0005-0000-0000-0000A3680000}"/>
    <cellStyle name="Normal 3 2 2 2 2 2 2 2 2 2 2 7 21 3" xfId="26785" xr:uid="{00000000-0005-0000-0000-0000A4680000}"/>
    <cellStyle name="Normal 3 2 2 2 2 2 2 2 2 2 2 7 21 4" xfId="26786" xr:uid="{00000000-0005-0000-0000-0000A5680000}"/>
    <cellStyle name="Normal 3 2 2 2 2 2 2 2 2 2 2 7 22" xfId="26787" xr:uid="{00000000-0005-0000-0000-0000A6680000}"/>
    <cellStyle name="Normal 3 2 2 2 2 2 2 2 2 2 2 7 23" xfId="26788" xr:uid="{00000000-0005-0000-0000-0000A7680000}"/>
    <cellStyle name="Normal 3 2 2 2 2 2 2 2 2 2 2 7 24" xfId="26789" xr:uid="{00000000-0005-0000-0000-0000A8680000}"/>
    <cellStyle name="Normal 3 2 2 2 2 2 2 2 2 2 2 7 3" xfId="26790" xr:uid="{00000000-0005-0000-0000-0000A9680000}"/>
    <cellStyle name="Normal 3 2 2 2 2 2 2 2 2 2 2 7 4" xfId="26791" xr:uid="{00000000-0005-0000-0000-0000AA680000}"/>
    <cellStyle name="Normal 3 2 2 2 2 2 2 2 2 2 2 7 5" xfId="26792" xr:uid="{00000000-0005-0000-0000-0000AB680000}"/>
    <cellStyle name="Normal 3 2 2 2 2 2 2 2 2 2 2 7 6" xfId="26793" xr:uid="{00000000-0005-0000-0000-0000AC680000}"/>
    <cellStyle name="Normal 3 2 2 2 2 2 2 2 2 2 2 7 7" xfId="26794" xr:uid="{00000000-0005-0000-0000-0000AD680000}"/>
    <cellStyle name="Normal 3 2 2 2 2 2 2 2 2 2 2 7 8" xfId="26795" xr:uid="{00000000-0005-0000-0000-0000AE680000}"/>
    <cellStyle name="Normal 3 2 2 2 2 2 2 2 2 2 2 7 9" xfId="26796" xr:uid="{00000000-0005-0000-0000-0000AF680000}"/>
    <cellStyle name="Normal 3 2 2 2 2 2 2 2 2 2 2 70" xfId="26797" xr:uid="{00000000-0005-0000-0000-0000B0680000}"/>
    <cellStyle name="Normal 3 2 2 2 2 2 2 2 2 2 2 71" xfId="26798" xr:uid="{00000000-0005-0000-0000-0000B1680000}"/>
    <cellStyle name="Normal 3 2 2 2 2 2 2 2 2 2 2 72" xfId="26799" xr:uid="{00000000-0005-0000-0000-0000B2680000}"/>
    <cellStyle name="Normal 3 2 2 2 2 2 2 2 2 2 2 73" xfId="26800" xr:uid="{00000000-0005-0000-0000-0000B3680000}"/>
    <cellStyle name="Normal 3 2 2 2 2 2 2 2 2 2 2 73 2" xfId="26801" xr:uid="{00000000-0005-0000-0000-0000B4680000}"/>
    <cellStyle name="Normal 3 2 2 2 2 2 2 2 2 2 2 73 3" xfId="26802" xr:uid="{00000000-0005-0000-0000-0000B5680000}"/>
    <cellStyle name="Normal 3 2 2 2 2 2 2 2 2 2 2 73 4" xfId="26803" xr:uid="{00000000-0005-0000-0000-0000B6680000}"/>
    <cellStyle name="Normal 3 2 2 2 2 2 2 2 2 2 2 74" xfId="26804" xr:uid="{00000000-0005-0000-0000-0000B7680000}"/>
    <cellStyle name="Normal 3 2 2 2 2 2 2 2 2 2 2 75" xfId="26805" xr:uid="{00000000-0005-0000-0000-0000B8680000}"/>
    <cellStyle name="Normal 3 2 2 2 2 2 2 2 2 2 2 8" xfId="26806" xr:uid="{00000000-0005-0000-0000-0000B9680000}"/>
    <cellStyle name="Normal 3 2 2 2 2 2 2 2 2 2 2 8 10" xfId="26807" xr:uid="{00000000-0005-0000-0000-0000BA680000}"/>
    <cellStyle name="Normal 3 2 2 2 2 2 2 2 2 2 2 8 11" xfId="26808" xr:uid="{00000000-0005-0000-0000-0000BB680000}"/>
    <cellStyle name="Normal 3 2 2 2 2 2 2 2 2 2 2 8 12" xfId="26809" xr:uid="{00000000-0005-0000-0000-0000BC680000}"/>
    <cellStyle name="Normal 3 2 2 2 2 2 2 2 2 2 2 8 13" xfId="26810" xr:uid="{00000000-0005-0000-0000-0000BD680000}"/>
    <cellStyle name="Normal 3 2 2 2 2 2 2 2 2 2 2 8 13 2" xfId="26811" xr:uid="{00000000-0005-0000-0000-0000BE680000}"/>
    <cellStyle name="Normal 3 2 2 2 2 2 2 2 2 2 2 8 13 3" xfId="26812" xr:uid="{00000000-0005-0000-0000-0000BF680000}"/>
    <cellStyle name="Normal 3 2 2 2 2 2 2 2 2 2 2 8 13 4" xfId="26813" xr:uid="{00000000-0005-0000-0000-0000C0680000}"/>
    <cellStyle name="Normal 3 2 2 2 2 2 2 2 2 2 2 8 14" xfId="26814" xr:uid="{00000000-0005-0000-0000-0000C1680000}"/>
    <cellStyle name="Normal 3 2 2 2 2 2 2 2 2 2 2 8 15" xfId="26815" xr:uid="{00000000-0005-0000-0000-0000C2680000}"/>
    <cellStyle name="Normal 3 2 2 2 2 2 2 2 2 2 2 8 16" xfId="26816" xr:uid="{00000000-0005-0000-0000-0000C3680000}"/>
    <cellStyle name="Normal 3 2 2 2 2 2 2 2 2 2 2 8 2" xfId="26817" xr:uid="{00000000-0005-0000-0000-0000C4680000}"/>
    <cellStyle name="Normal 3 2 2 2 2 2 2 2 2 2 2 8 2 10" xfId="26818" xr:uid="{00000000-0005-0000-0000-0000C5680000}"/>
    <cellStyle name="Normal 3 2 2 2 2 2 2 2 2 2 2 8 2 11" xfId="26819" xr:uid="{00000000-0005-0000-0000-0000C6680000}"/>
    <cellStyle name="Normal 3 2 2 2 2 2 2 2 2 2 2 8 2 11 2" xfId="26820" xr:uid="{00000000-0005-0000-0000-0000C7680000}"/>
    <cellStyle name="Normal 3 2 2 2 2 2 2 2 2 2 2 8 2 11 3" xfId="26821" xr:uid="{00000000-0005-0000-0000-0000C8680000}"/>
    <cellStyle name="Normal 3 2 2 2 2 2 2 2 2 2 2 8 2 11 4" xfId="26822" xr:uid="{00000000-0005-0000-0000-0000C9680000}"/>
    <cellStyle name="Normal 3 2 2 2 2 2 2 2 2 2 2 8 2 12" xfId="26823" xr:uid="{00000000-0005-0000-0000-0000CA680000}"/>
    <cellStyle name="Normal 3 2 2 2 2 2 2 2 2 2 2 8 2 13" xfId="26824" xr:uid="{00000000-0005-0000-0000-0000CB680000}"/>
    <cellStyle name="Normal 3 2 2 2 2 2 2 2 2 2 2 8 2 14" xfId="26825" xr:uid="{00000000-0005-0000-0000-0000CC680000}"/>
    <cellStyle name="Normal 3 2 2 2 2 2 2 2 2 2 2 8 2 2" xfId="26826" xr:uid="{00000000-0005-0000-0000-0000CD680000}"/>
    <cellStyle name="Normal 3 2 2 2 2 2 2 2 2 2 2 8 2 2 10" xfId="26827" xr:uid="{00000000-0005-0000-0000-0000CE680000}"/>
    <cellStyle name="Normal 3 2 2 2 2 2 2 2 2 2 2 8 2 2 11" xfId="26828" xr:uid="{00000000-0005-0000-0000-0000CF680000}"/>
    <cellStyle name="Normal 3 2 2 2 2 2 2 2 2 2 2 8 2 2 2" xfId="26829" xr:uid="{00000000-0005-0000-0000-0000D0680000}"/>
    <cellStyle name="Normal 3 2 2 2 2 2 2 2 2 2 2 8 2 2 2 10" xfId="26830" xr:uid="{00000000-0005-0000-0000-0000D1680000}"/>
    <cellStyle name="Normal 3 2 2 2 2 2 2 2 2 2 2 8 2 2 2 11" xfId="26831" xr:uid="{00000000-0005-0000-0000-0000D2680000}"/>
    <cellStyle name="Normal 3 2 2 2 2 2 2 2 2 2 2 8 2 2 2 2" xfId="26832" xr:uid="{00000000-0005-0000-0000-0000D3680000}"/>
    <cellStyle name="Normal 3 2 2 2 2 2 2 2 2 2 2 8 2 2 2 2 2" xfId="26833" xr:uid="{00000000-0005-0000-0000-0000D4680000}"/>
    <cellStyle name="Normal 3 2 2 2 2 2 2 2 2 2 2 8 2 2 2 2 2 2" xfId="26834" xr:uid="{00000000-0005-0000-0000-0000D5680000}"/>
    <cellStyle name="Normal 3 2 2 2 2 2 2 2 2 2 2 8 2 2 2 2 2 3" xfId="26835" xr:uid="{00000000-0005-0000-0000-0000D6680000}"/>
    <cellStyle name="Normal 3 2 2 2 2 2 2 2 2 2 2 8 2 2 2 2 2 4" xfId="26836" xr:uid="{00000000-0005-0000-0000-0000D7680000}"/>
    <cellStyle name="Normal 3 2 2 2 2 2 2 2 2 2 2 8 2 2 2 2 3" xfId="26837" xr:uid="{00000000-0005-0000-0000-0000D8680000}"/>
    <cellStyle name="Normal 3 2 2 2 2 2 2 2 2 2 2 8 2 2 2 2 4" xfId="26838" xr:uid="{00000000-0005-0000-0000-0000D9680000}"/>
    <cellStyle name="Normal 3 2 2 2 2 2 2 2 2 2 2 8 2 2 2 2 5" xfId="26839" xr:uid="{00000000-0005-0000-0000-0000DA680000}"/>
    <cellStyle name="Normal 3 2 2 2 2 2 2 2 2 2 2 8 2 2 2 2 6" xfId="26840" xr:uid="{00000000-0005-0000-0000-0000DB680000}"/>
    <cellStyle name="Normal 3 2 2 2 2 2 2 2 2 2 2 8 2 2 2 3" xfId="26841" xr:uid="{00000000-0005-0000-0000-0000DC680000}"/>
    <cellStyle name="Normal 3 2 2 2 2 2 2 2 2 2 2 8 2 2 2 4" xfId="26842" xr:uid="{00000000-0005-0000-0000-0000DD680000}"/>
    <cellStyle name="Normal 3 2 2 2 2 2 2 2 2 2 2 8 2 2 2 5" xfId="26843" xr:uid="{00000000-0005-0000-0000-0000DE680000}"/>
    <cellStyle name="Normal 3 2 2 2 2 2 2 2 2 2 2 8 2 2 2 6" xfId="26844" xr:uid="{00000000-0005-0000-0000-0000DF680000}"/>
    <cellStyle name="Normal 3 2 2 2 2 2 2 2 2 2 2 8 2 2 2 7" xfId="26845" xr:uid="{00000000-0005-0000-0000-0000E0680000}"/>
    <cellStyle name="Normal 3 2 2 2 2 2 2 2 2 2 2 8 2 2 2 8" xfId="26846" xr:uid="{00000000-0005-0000-0000-0000E1680000}"/>
    <cellStyle name="Normal 3 2 2 2 2 2 2 2 2 2 2 8 2 2 2 8 2" xfId="26847" xr:uid="{00000000-0005-0000-0000-0000E2680000}"/>
    <cellStyle name="Normal 3 2 2 2 2 2 2 2 2 2 2 8 2 2 2 8 3" xfId="26848" xr:uid="{00000000-0005-0000-0000-0000E3680000}"/>
    <cellStyle name="Normal 3 2 2 2 2 2 2 2 2 2 2 8 2 2 2 8 4" xfId="26849" xr:uid="{00000000-0005-0000-0000-0000E4680000}"/>
    <cellStyle name="Normal 3 2 2 2 2 2 2 2 2 2 2 8 2 2 2 9" xfId="26850" xr:uid="{00000000-0005-0000-0000-0000E5680000}"/>
    <cellStyle name="Normal 3 2 2 2 2 2 2 2 2 2 2 8 2 2 3" xfId="26851" xr:uid="{00000000-0005-0000-0000-0000E6680000}"/>
    <cellStyle name="Normal 3 2 2 2 2 2 2 2 2 2 2 8 2 2 3 2" xfId="26852" xr:uid="{00000000-0005-0000-0000-0000E7680000}"/>
    <cellStyle name="Normal 3 2 2 2 2 2 2 2 2 2 2 8 2 2 3 2 2" xfId="26853" xr:uid="{00000000-0005-0000-0000-0000E8680000}"/>
    <cellStyle name="Normal 3 2 2 2 2 2 2 2 2 2 2 8 2 2 3 2 3" xfId="26854" xr:uid="{00000000-0005-0000-0000-0000E9680000}"/>
    <cellStyle name="Normal 3 2 2 2 2 2 2 2 2 2 2 8 2 2 3 2 4" xfId="26855" xr:uid="{00000000-0005-0000-0000-0000EA680000}"/>
    <cellStyle name="Normal 3 2 2 2 2 2 2 2 2 2 2 8 2 2 3 3" xfId="26856" xr:uid="{00000000-0005-0000-0000-0000EB680000}"/>
    <cellStyle name="Normal 3 2 2 2 2 2 2 2 2 2 2 8 2 2 3 4" xfId="26857" xr:uid="{00000000-0005-0000-0000-0000EC680000}"/>
    <cellStyle name="Normal 3 2 2 2 2 2 2 2 2 2 2 8 2 2 3 5" xfId="26858" xr:uid="{00000000-0005-0000-0000-0000ED680000}"/>
    <cellStyle name="Normal 3 2 2 2 2 2 2 2 2 2 2 8 2 2 3 6" xfId="26859" xr:uid="{00000000-0005-0000-0000-0000EE680000}"/>
    <cellStyle name="Normal 3 2 2 2 2 2 2 2 2 2 2 8 2 2 4" xfId="26860" xr:uid="{00000000-0005-0000-0000-0000EF680000}"/>
    <cellStyle name="Normal 3 2 2 2 2 2 2 2 2 2 2 8 2 2 5" xfId="26861" xr:uid="{00000000-0005-0000-0000-0000F0680000}"/>
    <cellStyle name="Normal 3 2 2 2 2 2 2 2 2 2 2 8 2 2 6" xfId="26862" xr:uid="{00000000-0005-0000-0000-0000F1680000}"/>
    <cellStyle name="Normal 3 2 2 2 2 2 2 2 2 2 2 8 2 2 7" xfId="26863" xr:uid="{00000000-0005-0000-0000-0000F2680000}"/>
    <cellStyle name="Normal 3 2 2 2 2 2 2 2 2 2 2 8 2 2 8" xfId="26864" xr:uid="{00000000-0005-0000-0000-0000F3680000}"/>
    <cellStyle name="Normal 3 2 2 2 2 2 2 2 2 2 2 8 2 2 8 2" xfId="26865" xr:uid="{00000000-0005-0000-0000-0000F4680000}"/>
    <cellStyle name="Normal 3 2 2 2 2 2 2 2 2 2 2 8 2 2 8 3" xfId="26866" xr:uid="{00000000-0005-0000-0000-0000F5680000}"/>
    <cellStyle name="Normal 3 2 2 2 2 2 2 2 2 2 2 8 2 2 8 4" xfId="26867" xr:uid="{00000000-0005-0000-0000-0000F6680000}"/>
    <cellStyle name="Normal 3 2 2 2 2 2 2 2 2 2 2 8 2 2 9" xfId="26868" xr:uid="{00000000-0005-0000-0000-0000F7680000}"/>
    <cellStyle name="Normal 3 2 2 2 2 2 2 2 2 2 2 8 2 3" xfId="26869" xr:uid="{00000000-0005-0000-0000-0000F8680000}"/>
    <cellStyle name="Normal 3 2 2 2 2 2 2 2 2 2 2 8 2 4" xfId="26870" xr:uid="{00000000-0005-0000-0000-0000F9680000}"/>
    <cellStyle name="Normal 3 2 2 2 2 2 2 2 2 2 2 8 2 5" xfId="26871" xr:uid="{00000000-0005-0000-0000-0000FA680000}"/>
    <cellStyle name="Normal 3 2 2 2 2 2 2 2 2 2 2 8 2 5 2" xfId="26872" xr:uid="{00000000-0005-0000-0000-0000FB680000}"/>
    <cellStyle name="Normal 3 2 2 2 2 2 2 2 2 2 2 8 2 5 2 2" xfId="26873" xr:uid="{00000000-0005-0000-0000-0000FC680000}"/>
    <cellStyle name="Normal 3 2 2 2 2 2 2 2 2 2 2 8 2 5 2 3" xfId="26874" xr:uid="{00000000-0005-0000-0000-0000FD680000}"/>
    <cellStyle name="Normal 3 2 2 2 2 2 2 2 2 2 2 8 2 5 2 4" xfId="26875" xr:uid="{00000000-0005-0000-0000-0000FE680000}"/>
    <cellStyle name="Normal 3 2 2 2 2 2 2 2 2 2 2 8 2 5 3" xfId="26876" xr:uid="{00000000-0005-0000-0000-0000FF680000}"/>
    <cellStyle name="Normal 3 2 2 2 2 2 2 2 2 2 2 8 2 5 4" xfId="26877" xr:uid="{00000000-0005-0000-0000-000000690000}"/>
    <cellStyle name="Normal 3 2 2 2 2 2 2 2 2 2 2 8 2 5 5" xfId="26878" xr:uid="{00000000-0005-0000-0000-000001690000}"/>
    <cellStyle name="Normal 3 2 2 2 2 2 2 2 2 2 2 8 2 5 6" xfId="26879" xr:uid="{00000000-0005-0000-0000-000002690000}"/>
    <cellStyle name="Normal 3 2 2 2 2 2 2 2 2 2 2 8 2 6" xfId="26880" xr:uid="{00000000-0005-0000-0000-000003690000}"/>
    <cellStyle name="Normal 3 2 2 2 2 2 2 2 2 2 2 8 2 7" xfId="26881" xr:uid="{00000000-0005-0000-0000-000004690000}"/>
    <cellStyle name="Normal 3 2 2 2 2 2 2 2 2 2 2 8 2 8" xfId="26882" xr:uid="{00000000-0005-0000-0000-000005690000}"/>
    <cellStyle name="Normal 3 2 2 2 2 2 2 2 2 2 2 8 2 9" xfId="26883" xr:uid="{00000000-0005-0000-0000-000006690000}"/>
    <cellStyle name="Normal 3 2 2 2 2 2 2 2 2 2 2 8 3" xfId="26884" xr:uid="{00000000-0005-0000-0000-000007690000}"/>
    <cellStyle name="Normal 3 2 2 2 2 2 2 2 2 2 2 8 4" xfId="26885" xr:uid="{00000000-0005-0000-0000-000008690000}"/>
    <cellStyle name="Normal 3 2 2 2 2 2 2 2 2 2 2 8 5" xfId="26886" xr:uid="{00000000-0005-0000-0000-000009690000}"/>
    <cellStyle name="Normal 3 2 2 2 2 2 2 2 2 2 2 8 5 10" xfId="26887" xr:uid="{00000000-0005-0000-0000-00000A690000}"/>
    <cellStyle name="Normal 3 2 2 2 2 2 2 2 2 2 2 8 5 11" xfId="26888" xr:uid="{00000000-0005-0000-0000-00000B690000}"/>
    <cellStyle name="Normal 3 2 2 2 2 2 2 2 2 2 2 8 5 2" xfId="26889" xr:uid="{00000000-0005-0000-0000-00000C690000}"/>
    <cellStyle name="Normal 3 2 2 2 2 2 2 2 2 2 2 8 5 2 10" xfId="26890" xr:uid="{00000000-0005-0000-0000-00000D690000}"/>
    <cellStyle name="Normal 3 2 2 2 2 2 2 2 2 2 2 8 5 2 11" xfId="26891" xr:uid="{00000000-0005-0000-0000-00000E690000}"/>
    <cellStyle name="Normal 3 2 2 2 2 2 2 2 2 2 2 8 5 2 2" xfId="26892" xr:uid="{00000000-0005-0000-0000-00000F690000}"/>
    <cellStyle name="Normal 3 2 2 2 2 2 2 2 2 2 2 8 5 2 2 2" xfId="26893" xr:uid="{00000000-0005-0000-0000-000010690000}"/>
    <cellStyle name="Normal 3 2 2 2 2 2 2 2 2 2 2 8 5 2 2 2 2" xfId="26894" xr:uid="{00000000-0005-0000-0000-000011690000}"/>
    <cellStyle name="Normal 3 2 2 2 2 2 2 2 2 2 2 8 5 2 2 2 3" xfId="26895" xr:uid="{00000000-0005-0000-0000-000012690000}"/>
    <cellStyle name="Normal 3 2 2 2 2 2 2 2 2 2 2 8 5 2 2 2 4" xfId="26896" xr:uid="{00000000-0005-0000-0000-000013690000}"/>
    <cellStyle name="Normal 3 2 2 2 2 2 2 2 2 2 2 8 5 2 2 3" xfId="26897" xr:uid="{00000000-0005-0000-0000-000014690000}"/>
    <cellStyle name="Normal 3 2 2 2 2 2 2 2 2 2 2 8 5 2 2 4" xfId="26898" xr:uid="{00000000-0005-0000-0000-000015690000}"/>
    <cellStyle name="Normal 3 2 2 2 2 2 2 2 2 2 2 8 5 2 2 5" xfId="26899" xr:uid="{00000000-0005-0000-0000-000016690000}"/>
    <cellStyle name="Normal 3 2 2 2 2 2 2 2 2 2 2 8 5 2 2 6" xfId="26900" xr:uid="{00000000-0005-0000-0000-000017690000}"/>
    <cellStyle name="Normal 3 2 2 2 2 2 2 2 2 2 2 8 5 2 3" xfId="26901" xr:uid="{00000000-0005-0000-0000-000018690000}"/>
    <cellStyle name="Normal 3 2 2 2 2 2 2 2 2 2 2 8 5 2 4" xfId="26902" xr:uid="{00000000-0005-0000-0000-000019690000}"/>
    <cellStyle name="Normal 3 2 2 2 2 2 2 2 2 2 2 8 5 2 5" xfId="26903" xr:uid="{00000000-0005-0000-0000-00001A690000}"/>
    <cellStyle name="Normal 3 2 2 2 2 2 2 2 2 2 2 8 5 2 6" xfId="26904" xr:uid="{00000000-0005-0000-0000-00001B690000}"/>
    <cellStyle name="Normal 3 2 2 2 2 2 2 2 2 2 2 8 5 2 7" xfId="26905" xr:uid="{00000000-0005-0000-0000-00001C690000}"/>
    <cellStyle name="Normal 3 2 2 2 2 2 2 2 2 2 2 8 5 2 8" xfId="26906" xr:uid="{00000000-0005-0000-0000-00001D690000}"/>
    <cellStyle name="Normal 3 2 2 2 2 2 2 2 2 2 2 8 5 2 8 2" xfId="26907" xr:uid="{00000000-0005-0000-0000-00001E690000}"/>
    <cellStyle name="Normal 3 2 2 2 2 2 2 2 2 2 2 8 5 2 8 3" xfId="26908" xr:uid="{00000000-0005-0000-0000-00001F690000}"/>
    <cellStyle name="Normal 3 2 2 2 2 2 2 2 2 2 2 8 5 2 8 4" xfId="26909" xr:uid="{00000000-0005-0000-0000-000020690000}"/>
    <cellStyle name="Normal 3 2 2 2 2 2 2 2 2 2 2 8 5 2 9" xfId="26910" xr:uid="{00000000-0005-0000-0000-000021690000}"/>
    <cellStyle name="Normal 3 2 2 2 2 2 2 2 2 2 2 8 5 3" xfId="26911" xr:uid="{00000000-0005-0000-0000-000022690000}"/>
    <cellStyle name="Normal 3 2 2 2 2 2 2 2 2 2 2 8 5 3 2" xfId="26912" xr:uid="{00000000-0005-0000-0000-000023690000}"/>
    <cellStyle name="Normal 3 2 2 2 2 2 2 2 2 2 2 8 5 3 2 2" xfId="26913" xr:uid="{00000000-0005-0000-0000-000024690000}"/>
    <cellStyle name="Normal 3 2 2 2 2 2 2 2 2 2 2 8 5 3 2 3" xfId="26914" xr:uid="{00000000-0005-0000-0000-000025690000}"/>
    <cellStyle name="Normal 3 2 2 2 2 2 2 2 2 2 2 8 5 3 2 4" xfId="26915" xr:uid="{00000000-0005-0000-0000-000026690000}"/>
    <cellStyle name="Normal 3 2 2 2 2 2 2 2 2 2 2 8 5 3 3" xfId="26916" xr:uid="{00000000-0005-0000-0000-000027690000}"/>
    <cellStyle name="Normal 3 2 2 2 2 2 2 2 2 2 2 8 5 3 4" xfId="26917" xr:uid="{00000000-0005-0000-0000-000028690000}"/>
    <cellStyle name="Normal 3 2 2 2 2 2 2 2 2 2 2 8 5 3 5" xfId="26918" xr:uid="{00000000-0005-0000-0000-000029690000}"/>
    <cellStyle name="Normal 3 2 2 2 2 2 2 2 2 2 2 8 5 3 6" xfId="26919" xr:uid="{00000000-0005-0000-0000-00002A690000}"/>
    <cellStyle name="Normal 3 2 2 2 2 2 2 2 2 2 2 8 5 4" xfId="26920" xr:uid="{00000000-0005-0000-0000-00002B690000}"/>
    <cellStyle name="Normal 3 2 2 2 2 2 2 2 2 2 2 8 5 5" xfId="26921" xr:uid="{00000000-0005-0000-0000-00002C690000}"/>
    <cellStyle name="Normal 3 2 2 2 2 2 2 2 2 2 2 8 5 6" xfId="26922" xr:uid="{00000000-0005-0000-0000-00002D690000}"/>
    <cellStyle name="Normal 3 2 2 2 2 2 2 2 2 2 2 8 5 7" xfId="26923" xr:uid="{00000000-0005-0000-0000-00002E690000}"/>
    <cellStyle name="Normal 3 2 2 2 2 2 2 2 2 2 2 8 5 8" xfId="26924" xr:uid="{00000000-0005-0000-0000-00002F690000}"/>
    <cellStyle name="Normal 3 2 2 2 2 2 2 2 2 2 2 8 5 8 2" xfId="26925" xr:uid="{00000000-0005-0000-0000-000030690000}"/>
    <cellStyle name="Normal 3 2 2 2 2 2 2 2 2 2 2 8 5 8 3" xfId="26926" xr:uid="{00000000-0005-0000-0000-000031690000}"/>
    <cellStyle name="Normal 3 2 2 2 2 2 2 2 2 2 2 8 5 8 4" xfId="26927" xr:uid="{00000000-0005-0000-0000-000032690000}"/>
    <cellStyle name="Normal 3 2 2 2 2 2 2 2 2 2 2 8 5 9" xfId="26928" xr:uid="{00000000-0005-0000-0000-000033690000}"/>
    <cellStyle name="Normal 3 2 2 2 2 2 2 2 2 2 2 8 6" xfId="26929" xr:uid="{00000000-0005-0000-0000-000034690000}"/>
    <cellStyle name="Normal 3 2 2 2 2 2 2 2 2 2 2 8 7" xfId="26930" xr:uid="{00000000-0005-0000-0000-000035690000}"/>
    <cellStyle name="Normal 3 2 2 2 2 2 2 2 2 2 2 8 7 2" xfId="26931" xr:uid="{00000000-0005-0000-0000-000036690000}"/>
    <cellStyle name="Normal 3 2 2 2 2 2 2 2 2 2 2 8 7 2 2" xfId="26932" xr:uid="{00000000-0005-0000-0000-000037690000}"/>
    <cellStyle name="Normal 3 2 2 2 2 2 2 2 2 2 2 8 7 2 3" xfId="26933" xr:uid="{00000000-0005-0000-0000-000038690000}"/>
    <cellStyle name="Normal 3 2 2 2 2 2 2 2 2 2 2 8 7 2 4" xfId="26934" xr:uid="{00000000-0005-0000-0000-000039690000}"/>
    <cellStyle name="Normal 3 2 2 2 2 2 2 2 2 2 2 8 7 3" xfId="26935" xr:uid="{00000000-0005-0000-0000-00003A690000}"/>
    <cellStyle name="Normal 3 2 2 2 2 2 2 2 2 2 2 8 7 4" xfId="26936" xr:uid="{00000000-0005-0000-0000-00003B690000}"/>
    <cellStyle name="Normal 3 2 2 2 2 2 2 2 2 2 2 8 7 5" xfId="26937" xr:uid="{00000000-0005-0000-0000-00003C690000}"/>
    <cellStyle name="Normal 3 2 2 2 2 2 2 2 2 2 2 8 7 6" xfId="26938" xr:uid="{00000000-0005-0000-0000-00003D690000}"/>
    <cellStyle name="Normal 3 2 2 2 2 2 2 2 2 2 2 8 8" xfId="26939" xr:uid="{00000000-0005-0000-0000-00003E690000}"/>
    <cellStyle name="Normal 3 2 2 2 2 2 2 2 2 2 2 8 9" xfId="26940" xr:uid="{00000000-0005-0000-0000-00003F690000}"/>
    <cellStyle name="Normal 3 2 2 2 2 2 2 2 2 2 2 9" xfId="26941" xr:uid="{00000000-0005-0000-0000-000040690000}"/>
    <cellStyle name="Normal 3 2 2 2 2 2 2 2 2 2 20" xfId="26942" xr:uid="{00000000-0005-0000-0000-000041690000}"/>
    <cellStyle name="Normal 3 2 2 2 2 2 2 2 2 2 21" xfId="26943" xr:uid="{00000000-0005-0000-0000-000042690000}"/>
    <cellStyle name="Normal 3 2 2 2 2 2 2 2 2 2 21 2" xfId="26944" xr:uid="{00000000-0005-0000-0000-000043690000}"/>
    <cellStyle name="Normal 3 2 2 2 2 2 2 2 2 2 21 2 2" xfId="26945" xr:uid="{00000000-0005-0000-0000-000044690000}"/>
    <cellStyle name="Normal 3 2 2 2 2 2 2 2 2 2 21 2 3" xfId="26946" xr:uid="{00000000-0005-0000-0000-000045690000}"/>
    <cellStyle name="Normal 3 2 2 2 2 2 2 2 2 2 21 2 4" xfId="26947" xr:uid="{00000000-0005-0000-0000-000046690000}"/>
    <cellStyle name="Normal 3 2 2 2 2 2 2 2 2 2 21 3" xfId="26948" xr:uid="{00000000-0005-0000-0000-000047690000}"/>
    <cellStyle name="Normal 3 2 2 2 2 2 2 2 2 2 21 4" xfId="26949" xr:uid="{00000000-0005-0000-0000-000048690000}"/>
    <cellStyle name="Normal 3 2 2 2 2 2 2 2 2 2 21 5" xfId="26950" xr:uid="{00000000-0005-0000-0000-000049690000}"/>
    <cellStyle name="Normal 3 2 2 2 2 2 2 2 2 2 21 6" xfId="26951" xr:uid="{00000000-0005-0000-0000-00004A690000}"/>
    <cellStyle name="Normal 3 2 2 2 2 2 2 2 2 2 22" xfId="26952" xr:uid="{00000000-0005-0000-0000-00004B690000}"/>
    <cellStyle name="Normal 3 2 2 2 2 2 2 2 2 2 23" xfId="26953" xr:uid="{00000000-0005-0000-0000-00004C690000}"/>
    <cellStyle name="Normal 3 2 2 2 2 2 2 2 2 2 24" xfId="26954" xr:uid="{00000000-0005-0000-0000-00004D690000}"/>
    <cellStyle name="Normal 3 2 2 2 2 2 2 2 2 2 25" xfId="26955" xr:uid="{00000000-0005-0000-0000-00004E690000}"/>
    <cellStyle name="Normal 3 2 2 2 2 2 2 2 2 2 26" xfId="26956" xr:uid="{00000000-0005-0000-0000-00004F690000}"/>
    <cellStyle name="Normal 3 2 2 2 2 2 2 2 2 2 27" xfId="26957" xr:uid="{00000000-0005-0000-0000-000050690000}"/>
    <cellStyle name="Normal 3 2 2 2 2 2 2 2 2 2 27 2" xfId="26958" xr:uid="{00000000-0005-0000-0000-000051690000}"/>
    <cellStyle name="Normal 3 2 2 2 2 2 2 2 2 2 27 3" xfId="26959" xr:uid="{00000000-0005-0000-0000-000052690000}"/>
    <cellStyle name="Normal 3 2 2 2 2 2 2 2 2 2 27 4" xfId="26960" xr:uid="{00000000-0005-0000-0000-000053690000}"/>
    <cellStyle name="Normal 3 2 2 2 2 2 2 2 2 2 28" xfId="26961" xr:uid="{00000000-0005-0000-0000-000054690000}"/>
    <cellStyle name="Normal 3 2 2 2 2 2 2 2 2 2 29" xfId="26962" xr:uid="{00000000-0005-0000-0000-000055690000}"/>
    <cellStyle name="Normal 3 2 2 2 2 2 2 2 2 2 3" xfId="26963" xr:uid="{00000000-0005-0000-0000-000056690000}"/>
    <cellStyle name="Normal 3 2 2 2 2 2 2 2 2 2 30" xfId="26964" xr:uid="{00000000-0005-0000-0000-000057690000}"/>
    <cellStyle name="Normal 3 2 2 2 2 2 2 2 2 2 31" xfId="26965" xr:uid="{00000000-0005-0000-0000-000058690000}"/>
    <cellStyle name="Normal 3 2 2 2 2 2 2 2 2 2 32" xfId="26966" xr:uid="{00000000-0005-0000-0000-000059690000}"/>
    <cellStyle name="Normal 3 2 2 2 2 2 2 2 2 2 33" xfId="26967" xr:uid="{00000000-0005-0000-0000-00005A690000}"/>
    <cellStyle name="Normal 3 2 2 2 2 2 2 2 2 2 34" xfId="26968" xr:uid="{00000000-0005-0000-0000-00005B690000}"/>
    <cellStyle name="Normal 3 2 2 2 2 2 2 2 2 2 35" xfId="26969" xr:uid="{00000000-0005-0000-0000-00005C690000}"/>
    <cellStyle name="Normal 3 2 2 2 2 2 2 2 2 2 36" xfId="26970" xr:uid="{00000000-0005-0000-0000-00005D690000}"/>
    <cellStyle name="Normal 3 2 2 2 2 2 2 2 2 2 37" xfId="26971" xr:uid="{00000000-0005-0000-0000-00005E690000}"/>
    <cellStyle name="Normal 3 2 2 2 2 2 2 2 2 2 38" xfId="26972" xr:uid="{00000000-0005-0000-0000-00005F690000}"/>
    <cellStyle name="Normal 3 2 2 2 2 2 2 2 2 2 39" xfId="26973" xr:uid="{00000000-0005-0000-0000-000060690000}"/>
    <cellStyle name="Normal 3 2 2 2 2 2 2 2 2 2 4" xfId="26974" xr:uid="{00000000-0005-0000-0000-000061690000}"/>
    <cellStyle name="Normal 3 2 2 2 2 2 2 2 2 2 40" xfId="26975" xr:uid="{00000000-0005-0000-0000-000062690000}"/>
    <cellStyle name="Normal 3 2 2 2 2 2 2 2 2 2 41" xfId="26976" xr:uid="{00000000-0005-0000-0000-000063690000}"/>
    <cellStyle name="Normal 3 2 2 2 2 2 2 2 2 2 42" xfId="26977" xr:uid="{00000000-0005-0000-0000-000064690000}"/>
    <cellStyle name="Normal 3 2 2 2 2 2 2 2 2 2 42 2" xfId="26978" xr:uid="{00000000-0005-0000-0000-000065690000}"/>
    <cellStyle name="Normal 3 2 2 2 2 2 2 2 2 2 42 3" xfId="26979" xr:uid="{00000000-0005-0000-0000-000066690000}"/>
    <cellStyle name="Normal 3 2 2 2 2 2 2 2 2 2 42 4" xfId="26980" xr:uid="{00000000-0005-0000-0000-000067690000}"/>
    <cellStyle name="Normal 3 2 2 2 2 2 2 2 2 2 42 5" xfId="26981" xr:uid="{00000000-0005-0000-0000-000068690000}"/>
    <cellStyle name="Normal 3 2 2 2 2 2 2 2 2 2 42 6" xfId="26982" xr:uid="{00000000-0005-0000-0000-000069690000}"/>
    <cellStyle name="Normal 3 2 2 2 2 2 2 2 2 2 42 7" xfId="26983" xr:uid="{00000000-0005-0000-0000-00006A690000}"/>
    <cellStyle name="Normal 3 2 2 2 2 2 2 2 2 2 43" xfId="26984" xr:uid="{00000000-0005-0000-0000-00006B690000}"/>
    <cellStyle name="Normal 3 2 2 2 2 2 2 2 2 2 44" xfId="26985" xr:uid="{00000000-0005-0000-0000-00006C690000}"/>
    <cellStyle name="Normal 3 2 2 2 2 2 2 2 2 2 45" xfId="26986" xr:uid="{00000000-0005-0000-0000-00006D690000}"/>
    <cellStyle name="Normal 3 2 2 2 2 2 2 2 2 2 46" xfId="26987" xr:uid="{00000000-0005-0000-0000-00006E690000}"/>
    <cellStyle name="Normal 3 2 2 2 2 2 2 2 2 2 47" xfId="26988" xr:uid="{00000000-0005-0000-0000-00006F690000}"/>
    <cellStyle name="Normal 3 2 2 2 2 2 2 2 2 2 48" xfId="26989" xr:uid="{00000000-0005-0000-0000-000070690000}"/>
    <cellStyle name="Normal 3 2 2 2 2 2 2 2 2 2 49" xfId="26990" xr:uid="{00000000-0005-0000-0000-000071690000}"/>
    <cellStyle name="Normal 3 2 2 2 2 2 2 2 2 2 5" xfId="26991" xr:uid="{00000000-0005-0000-0000-000072690000}"/>
    <cellStyle name="Normal 3 2 2 2 2 2 2 2 2 2 50" xfId="26992" xr:uid="{00000000-0005-0000-0000-000073690000}"/>
    <cellStyle name="Normal 3 2 2 2 2 2 2 2 2 2 51" xfId="26993" xr:uid="{00000000-0005-0000-0000-000074690000}"/>
    <cellStyle name="Normal 3 2 2 2 2 2 2 2 2 2 52" xfId="26994" xr:uid="{00000000-0005-0000-0000-000075690000}"/>
    <cellStyle name="Normal 3 2 2 2 2 2 2 2 2 2 53" xfId="26995" xr:uid="{00000000-0005-0000-0000-000076690000}"/>
    <cellStyle name="Normal 3 2 2 2 2 2 2 2 2 2 54" xfId="26996" xr:uid="{00000000-0005-0000-0000-000077690000}"/>
    <cellStyle name="Normal 3 2 2 2 2 2 2 2 2 2 55" xfId="26997" xr:uid="{00000000-0005-0000-0000-000078690000}"/>
    <cellStyle name="Normal 3 2 2 2 2 2 2 2 2 2 56" xfId="26998" xr:uid="{00000000-0005-0000-0000-000079690000}"/>
    <cellStyle name="Normal 3 2 2 2 2 2 2 2 2 2 57" xfId="26999" xr:uid="{00000000-0005-0000-0000-00007A690000}"/>
    <cellStyle name="Normal 3 2 2 2 2 2 2 2 2 2 58" xfId="27000" xr:uid="{00000000-0005-0000-0000-00007B690000}"/>
    <cellStyle name="Normal 3 2 2 2 2 2 2 2 2 2 59" xfId="27001" xr:uid="{00000000-0005-0000-0000-00007C690000}"/>
    <cellStyle name="Normal 3 2 2 2 2 2 2 2 2 2 6" xfId="27002" xr:uid="{00000000-0005-0000-0000-00007D690000}"/>
    <cellStyle name="Normal 3 2 2 2 2 2 2 2 2 2 60" xfId="27003" xr:uid="{00000000-0005-0000-0000-00007E690000}"/>
    <cellStyle name="Normal 3 2 2 2 2 2 2 2 2 2 61" xfId="27004" xr:uid="{00000000-0005-0000-0000-00007F690000}"/>
    <cellStyle name="Normal 3 2 2 2 2 2 2 2 2 2 62" xfId="27005" xr:uid="{00000000-0005-0000-0000-000080690000}"/>
    <cellStyle name="Normal 3 2 2 2 2 2 2 2 2 2 63" xfId="27006" xr:uid="{00000000-0005-0000-0000-000081690000}"/>
    <cellStyle name="Normal 3 2 2 2 2 2 2 2 2 2 64" xfId="27007" xr:uid="{00000000-0005-0000-0000-000082690000}"/>
    <cellStyle name="Normal 3 2 2 2 2 2 2 2 2 2 65" xfId="27008" xr:uid="{00000000-0005-0000-0000-000083690000}"/>
    <cellStyle name="Normal 3 2 2 2 2 2 2 2 2 2 66" xfId="27009" xr:uid="{00000000-0005-0000-0000-000084690000}"/>
    <cellStyle name="Normal 3 2 2 2 2 2 2 2 2 2 67" xfId="27010" xr:uid="{00000000-0005-0000-0000-000085690000}"/>
    <cellStyle name="Normal 3 2 2 2 2 2 2 2 2 2 68" xfId="27011" xr:uid="{00000000-0005-0000-0000-000086690000}"/>
    <cellStyle name="Normal 3 2 2 2 2 2 2 2 2 2 69" xfId="27012" xr:uid="{00000000-0005-0000-0000-000087690000}"/>
    <cellStyle name="Normal 3 2 2 2 2 2 2 2 2 2 7" xfId="27013" xr:uid="{00000000-0005-0000-0000-000088690000}"/>
    <cellStyle name="Normal 3 2 2 2 2 2 2 2 2 2 70" xfId="27014" xr:uid="{00000000-0005-0000-0000-000089690000}"/>
    <cellStyle name="Normal 3 2 2 2 2 2 2 2 2 2 71" xfId="27015" xr:uid="{00000000-0005-0000-0000-00008A690000}"/>
    <cellStyle name="Normal 3 2 2 2 2 2 2 2 2 2 72" xfId="27016" xr:uid="{00000000-0005-0000-0000-00008B690000}"/>
    <cellStyle name="Normal 3 2 2 2 2 2 2 2 2 2 73" xfId="27017" xr:uid="{00000000-0005-0000-0000-00008C690000}"/>
    <cellStyle name="Normal 3 2 2 2 2 2 2 2 2 2 74" xfId="27018" xr:uid="{00000000-0005-0000-0000-00008D690000}"/>
    <cellStyle name="Normal 3 2 2 2 2 2 2 2 2 2 74 2" xfId="27019" xr:uid="{00000000-0005-0000-0000-00008E690000}"/>
    <cellStyle name="Normal 3 2 2 2 2 2 2 2 2 2 74 3" xfId="27020" xr:uid="{00000000-0005-0000-0000-00008F690000}"/>
    <cellStyle name="Normal 3 2 2 2 2 2 2 2 2 2 74 4" xfId="27021" xr:uid="{00000000-0005-0000-0000-000090690000}"/>
    <cellStyle name="Normal 3 2 2 2 2 2 2 2 2 2 75" xfId="27022" xr:uid="{00000000-0005-0000-0000-000091690000}"/>
    <cellStyle name="Normal 3 2 2 2 2 2 2 2 2 2 76" xfId="27023" xr:uid="{00000000-0005-0000-0000-000092690000}"/>
    <cellStyle name="Normal 3 2 2 2 2 2 2 2 2 2 8" xfId="27024" xr:uid="{00000000-0005-0000-0000-000093690000}"/>
    <cellStyle name="Normal 3 2 2 2 2 2 2 2 2 2 8 10" xfId="27025" xr:uid="{00000000-0005-0000-0000-000094690000}"/>
    <cellStyle name="Normal 3 2 2 2 2 2 2 2 2 2 8 11" xfId="27026" xr:uid="{00000000-0005-0000-0000-000095690000}"/>
    <cellStyle name="Normal 3 2 2 2 2 2 2 2 2 2 8 11 10" xfId="27027" xr:uid="{00000000-0005-0000-0000-000096690000}"/>
    <cellStyle name="Normal 3 2 2 2 2 2 2 2 2 2 8 11 11" xfId="27028" xr:uid="{00000000-0005-0000-0000-000097690000}"/>
    <cellStyle name="Normal 3 2 2 2 2 2 2 2 2 2 8 11 11 2" xfId="27029" xr:uid="{00000000-0005-0000-0000-000098690000}"/>
    <cellStyle name="Normal 3 2 2 2 2 2 2 2 2 2 8 11 11 3" xfId="27030" xr:uid="{00000000-0005-0000-0000-000099690000}"/>
    <cellStyle name="Normal 3 2 2 2 2 2 2 2 2 2 8 11 11 4" xfId="27031" xr:uid="{00000000-0005-0000-0000-00009A690000}"/>
    <cellStyle name="Normal 3 2 2 2 2 2 2 2 2 2 8 11 12" xfId="27032" xr:uid="{00000000-0005-0000-0000-00009B690000}"/>
    <cellStyle name="Normal 3 2 2 2 2 2 2 2 2 2 8 11 13" xfId="27033" xr:uid="{00000000-0005-0000-0000-00009C690000}"/>
    <cellStyle name="Normal 3 2 2 2 2 2 2 2 2 2 8 11 14" xfId="27034" xr:uid="{00000000-0005-0000-0000-00009D690000}"/>
    <cellStyle name="Normal 3 2 2 2 2 2 2 2 2 2 8 11 2" xfId="27035" xr:uid="{00000000-0005-0000-0000-00009E690000}"/>
    <cellStyle name="Normal 3 2 2 2 2 2 2 2 2 2 8 11 2 10" xfId="27036" xr:uid="{00000000-0005-0000-0000-00009F690000}"/>
    <cellStyle name="Normal 3 2 2 2 2 2 2 2 2 2 8 11 2 11" xfId="27037" xr:uid="{00000000-0005-0000-0000-0000A0690000}"/>
    <cellStyle name="Normal 3 2 2 2 2 2 2 2 2 2 8 11 2 2" xfId="27038" xr:uid="{00000000-0005-0000-0000-0000A1690000}"/>
    <cellStyle name="Normal 3 2 2 2 2 2 2 2 2 2 8 11 2 2 10" xfId="27039" xr:uid="{00000000-0005-0000-0000-0000A2690000}"/>
    <cellStyle name="Normal 3 2 2 2 2 2 2 2 2 2 8 11 2 2 11" xfId="27040" xr:uid="{00000000-0005-0000-0000-0000A3690000}"/>
    <cellStyle name="Normal 3 2 2 2 2 2 2 2 2 2 8 11 2 2 2" xfId="27041" xr:uid="{00000000-0005-0000-0000-0000A4690000}"/>
    <cellStyle name="Normal 3 2 2 2 2 2 2 2 2 2 8 11 2 2 2 2" xfId="27042" xr:uid="{00000000-0005-0000-0000-0000A5690000}"/>
    <cellStyle name="Normal 3 2 2 2 2 2 2 2 2 2 8 11 2 2 2 2 2" xfId="27043" xr:uid="{00000000-0005-0000-0000-0000A6690000}"/>
    <cellStyle name="Normal 3 2 2 2 2 2 2 2 2 2 8 11 2 2 2 2 3" xfId="27044" xr:uid="{00000000-0005-0000-0000-0000A7690000}"/>
    <cellStyle name="Normal 3 2 2 2 2 2 2 2 2 2 8 11 2 2 2 2 4" xfId="27045" xr:uid="{00000000-0005-0000-0000-0000A8690000}"/>
    <cellStyle name="Normal 3 2 2 2 2 2 2 2 2 2 8 11 2 2 2 3" xfId="27046" xr:uid="{00000000-0005-0000-0000-0000A9690000}"/>
    <cellStyle name="Normal 3 2 2 2 2 2 2 2 2 2 8 11 2 2 2 4" xfId="27047" xr:uid="{00000000-0005-0000-0000-0000AA690000}"/>
    <cellStyle name="Normal 3 2 2 2 2 2 2 2 2 2 8 11 2 2 2 5" xfId="27048" xr:uid="{00000000-0005-0000-0000-0000AB690000}"/>
    <cellStyle name="Normal 3 2 2 2 2 2 2 2 2 2 8 11 2 2 2 6" xfId="27049" xr:uid="{00000000-0005-0000-0000-0000AC690000}"/>
    <cellStyle name="Normal 3 2 2 2 2 2 2 2 2 2 8 11 2 2 3" xfId="27050" xr:uid="{00000000-0005-0000-0000-0000AD690000}"/>
    <cellStyle name="Normal 3 2 2 2 2 2 2 2 2 2 8 11 2 2 4" xfId="27051" xr:uid="{00000000-0005-0000-0000-0000AE690000}"/>
    <cellStyle name="Normal 3 2 2 2 2 2 2 2 2 2 8 11 2 2 5" xfId="27052" xr:uid="{00000000-0005-0000-0000-0000AF690000}"/>
    <cellStyle name="Normal 3 2 2 2 2 2 2 2 2 2 8 11 2 2 6" xfId="27053" xr:uid="{00000000-0005-0000-0000-0000B0690000}"/>
    <cellStyle name="Normal 3 2 2 2 2 2 2 2 2 2 8 11 2 2 7" xfId="27054" xr:uid="{00000000-0005-0000-0000-0000B1690000}"/>
    <cellStyle name="Normal 3 2 2 2 2 2 2 2 2 2 8 11 2 2 8" xfId="27055" xr:uid="{00000000-0005-0000-0000-0000B2690000}"/>
    <cellStyle name="Normal 3 2 2 2 2 2 2 2 2 2 8 11 2 2 8 2" xfId="27056" xr:uid="{00000000-0005-0000-0000-0000B3690000}"/>
    <cellStyle name="Normal 3 2 2 2 2 2 2 2 2 2 8 11 2 2 8 3" xfId="27057" xr:uid="{00000000-0005-0000-0000-0000B4690000}"/>
    <cellStyle name="Normal 3 2 2 2 2 2 2 2 2 2 8 11 2 2 8 4" xfId="27058" xr:uid="{00000000-0005-0000-0000-0000B5690000}"/>
    <cellStyle name="Normal 3 2 2 2 2 2 2 2 2 2 8 11 2 2 9" xfId="27059" xr:uid="{00000000-0005-0000-0000-0000B6690000}"/>
    <cellStyle name="Normal 3 2 2 2 2 2 2 2 2 2 8 11 2 3" xfId="27060" xr:uid="{00000000-0005-0000-0000-0000B7690000}"/>
    <cellStyle name="Normal 3 2 2 2 2 2 2 2 2 2 8 11 2 3 2" xfId="27061" xr:uid="{00000000-0005-0000-0000-0000B8690000}"/>
    <cellStyle name="Normal 3 2 2 2 2 2 2 2 2 2 8 11 2 3 2 2" xfId="27062" xr:uid="{00000000-0005-0000-0000-0000B9690000}"/>
    <cellStyle name="Normal 3 2 2 2 2 2 2 2 2 2 8 11 2 3 2 3" xfId="27063" xr:uid="{00000000-0005-0000-0000-0000BA690000}"/>
    <cellStyle name="Normal 3 2 2 2 2 2 2 2 2 2 8 11 2 3 2 4" xfId="27064" xr:uid="{00000000-0005-0000-0000-0000BB690000}"/>
    <cellStyle name="Normal 3 2 2 2 2 2 2 2 2 2 8 11 2 3 3" xfId="27065" xr:uid="{00000000-0005-0000-0000-0000BC690000}"/>
    <cellStyle name="Normal 3 2 2 2 2 2 2 2 2 2 8 11 2 3 4" xfId="27066" xr:uid="{00000000-0005-0000-0000-0000BD690000}"/>
    <cellStyle name="Normal 3 2 2 2 2 2 2 2 2 2 8 11 2 3 5" xfId="27067" xr:uid="{00000000-0005-0000-0000-0000BE690000}"/>
    <cellStyle name="Normal 3 2 2 2 2 2 2 2 2 2 8 11 2 3 6" xfId="27068" xr:uid="{00000000-0005-0000-0000-0000BF690000}"/>
    <cellStyle name="Normal 3 2 2 2 2 2 2 2 2 2 8 11 2 4" xfId="27069" xr:uid="{00000000-0005-0000-0000-0000C0690000}"/>
    <cellStyle name="Normal 3 2 2 2 2 2 2 2 2 2 8 11 2 5" xfId="27070" xr:uid="{00000000-0005-0000-0000-0000C1690000}"/>
    <cellStyle name="Normal 3 2 2 2 2 2 2 2 2 2 8 11 2 6" xfId="27071" xr:uid="{00000000-0005-0000-0000-0000C2690000}"/>
    <cellStyle name="Normal 3 2 2 2 2 2 2 2 2 2 8 11 2 7" xfId="27072" xr:uid="{00000000-0005-0000-0000-0000C3690000}"/>
    <cellStyle name="Normal 3 2 2 2 2 2 2 2 2 2 8 11 2 8" xfId="27073" xr:uid="{00000000-0005-0000-0000-0000C4690000}"/>
    <cellStyle name="Normal 3 2 2 2 2 2 2 2 2 2 8 11 2 8 2" xfId="27074" xr:uid="{00000000-0005-0000-0000-0000C5690000}"/>
    <cellStyle name="Normal 3 2 2 2 2 2 2 2 2 2 8 11 2 8 3" xfId="27075" xr:uid="{00000000-0005-0000-0000-0000C6690000}"/>
    <cellStyle name="Normal 3 2 2 2 2 2 2 2 2 2 8 11 2 8 4" xfId="27076" xr:uid="{00000000-0005-0000-0000-0000C7690000}"/>
    <cellStyle name="Normal 3 2 2 2 2 2 2 2 2 2 8 11 2 9" xfId="27077" xr:uid="{00000000-0005-0000-0000-0000C8690000}"/>
    <cellStyle name="Normal 3 2 2 2 2 2 2 2 2 2 8 11 3" xfId="27078" xr:uid="{00000000-0005-0000-0000-0000C9690000}"/>
    <cellStyle name="Normal 3 2 2 2 2 2 2 2 2 2 8 11 4" xfId="27079" xr:uid="{00000000-0005-0000-0000-0000CA690000}"/>
    <cellStyle name="Normal 3 2 2 2 2 2 2 2 2 2 8 11 5" xfId="27080" xr:uid="{00000000-0005-0000-0000-0000CB690000}"/>
    <cellStyle name="Normal 3 2 2 2 2 2 2 2 2 2 8 11 5 2" xfId="27081" xr:uid="{00000000-0005-0000-0000-0000CC690000}"/>
    <cellStyle name="Normal 3 2 2 2 2 2 2 2 2 2 8 11 5 2 2" xfId="27082" xr:uid="{00000000-0005-0000-0000-0000CD690000}"/>
    <cellStyle name="Normal 3 2 2 2 2 2 2 2 2 2 8 11 5 2 3" xfId="27083" xr:uid="{00000000-0005-0000-0000-0000CE690000}"/>
    <cellStyle name="Normal 3 2 2 2 2 2 2 2 2 2 8 11 5 2 4" xfId="27084" xr:uid="{00000000-0005-0000-0000-0000CF690000}"/>
    <cellStyle name="Normal 3 2 2 2 2 2 2 2 2 2 8 11 5 3" xfId="27085" xr:uid="{00000000-0005-0000-0000-0000D0690000}"/>
    <cellStyle name="Normal 3 2 2 2 2 2 2 2 2 2 8 11 5 4" xfId="27086" xr:uid="{00000000-0005-0000-0000-0000D1690000}"/>
    <cellStyle name="Normal 3 2 2 2 2 2 2 2 2 2 8 11 5 5" xfId="27087" xr:uid="{00000000-0005-0000-0000-0000D2690000}"/>
    <cellStyle name="Normal 3 2 2 2 2 2 2 2 2 2 8 11 5 6" xfId="27088" xr:uid="{00000000-0005-0000-0000-0000D3690000}"/>
    <cellStyle name="Normal 3 2 2 2 2 2 2 2 2 2 8 11 6" xfId="27089" xr:uid="{00000000-0005-0000-0000-0000D4690000}"/>
    <cellStyle name="Normal 3 2 2 2 2 2 2 2 2 2 8 11 7" xfId="27090" xr:uid="{00000000-0005-0000-0000-0000D5690000}"/>
    <cellStyle name="Normal 3 2 2 2 2 2 2 2 2 2 8 11 8" xfId="27091" xr:uid="{00000000-0005-0000-0000-0000D6690000}"/>
    <cellStyle name="Normal 3 2 2 2 2 2 2 2 2 2 8 11 9" xfId="27092" xr:uid="{00000000-0005-0000-0000-0000D7690000}"/>
    <cellStyle name="Normal 3 2 2 2 2 2 2 2 2 2 8 12" xfId="27093" xr:uid="{00000000-0005-0000-0000-0000D8690000}"/>
    <cellStyle name="Normal 3 2 2 2 2 2 2 2 2 2 8 13" xfId="27094" xr:uid="{00000000-0005-0000-0000-0000D9690000}"/>
    <cellStyle name="Normal 3 2 2 2 2 2 2 2 2 2 8 13 10" xfId="27095" xr:uid="{00000000-0005-0000-0000-0000DA690000}"/>
    <cellStyle name="Normal 3 2 2 2 2 2 2 2 2 2 8 13 11" xfId="27096" xr:uid="{00000000-0005-0000-0000-0000DB690000}"/>
    <cellStyle name="Normal 3 2 2 2 2 2 2 2 2 2 8 13 2" xfId="27097" xr:uid="{00000000-0005-0000-0000-0000DC690000}"/>
    <cellStyle name="Normal 3 2 2 2 2 2 2 2 2 2 8 13 2 10" xfId="27098" xr:uid="{00000000-0005-0000-0000-0000DD690000}"/>
    <cellStyle name="Normal 3 2 2 2 2 2 2 2 2 2 8 13 2 11" xfId="27099" xr:uid="{00000000-0005-0000-0000-0000DE690000}"/>
    <cellStyle name="Normal 3 2 2 2 2 2 2 2 2 2 8 13 2 2" xfId="27100" xr:uid="{00000000-0005-0000-0000-0000DF690000}"/>
    <cellStyle name="Normal 3 2 2 2 2 2 2 2 2 2 8 13 2 2 2" xfId="27101" xr:uid="{00000000-0005-0000-0000-0000E0690000}"/>
    <cellStyle name="Normal 3 2 2 2 2 2 2 2 2 2 8 13 2 2 2 2" xfId="27102" xr:uid="{00000000-0005-0000-0000-0000E1690000}"/>
    <cellStyle name="Normal 3 2 2 2 2 2 2 2 2 2 8 13 2 2 2 3" xfId="27103" xr:uid="{00000000-0005-0000-0000-0000E2690000}"/>
    <cellStyle name="Normal 3 2 2 2 2 2 2 2 2 2 8 13 2 2 2 4" xfId="27104" xr:uid="{00000000-0005-0000-0000-0000E3690000}"/>
    <cellStyle name="Normal 3 2 2 2 2 2 2 2 2 2 8 13 2 2 3" xfId="27105" xr:uid="{00000000-0005-0000-0000-0000E4690000}"/>
    <cellStyle name="Normal 3 2 2 2 2 2 2 2 2 2 8 13 2 2 4" xfId="27106" xr:uid="{00000000-0005-0000-0000-0000E5690000}"/>
    <cellStyle name="Normal 3 2 2 2 2 2 2 2 2 2 8 13 2 2 5" xfId="27107" xr:uid="{00000000-0005-0000-0000-0000E6690000}"/>
    <cellStyle name="Normal 3 2 2 2 2 2 2 2 2 2 8 13 2 2 6" xfId="27108" xr:uid="{00000000-0005-0000-0000-0000E7690000}"/>
    <cellStyle name="Normal 3 2 2 2 2 2 2 2 2 2 8 13 2 3" xfId="27109" xr:uid="{00000000-0005-0000-0000-0000E8690000}"/>
    <cellStyle name="Normal 3 2 2 2 2 2 2 2 2 2 8 13 2 4" xfId="27110" xr:uid="{00000000-0005-0000-0000-0000E9690000}"/>
    <cellStyle name="Normal 3 2 2 2 2 2 2 2 2 2 8 13 2 5" xfId="27111" xr:uid="{00000000-0005-0000-0000-0000EA690000}"/>
    <cellStyle name="Normal 3 2 2 2 2 2 2 2 2 2 8 13 2 6" xfId="27112" xr:uid="{00000000-0005-0000-0000-0000EB690000}"/>
    <cellStyle name="Normal 3 2 2 2 2 2 2 2 2 2 8 13 2 7" xfId="27113" xr:uid="{00000000-0005-0000-0000-0000EC690000}"/>
    <cellStyle name="Normal 3 2 2 2 2 2 2 2 2 2 8 13 2 8" xfId="27114" xr:uid="{00000000-0005-0000-0000-0000ED690000}"/>
    <cellStyle name="Normal 3 2 2 2 2 2 2 2 2 2 8 13 2 8 2" xfId="27115" xr:uid="{00000000-0005-0000-0000-0000EE690000}"/>
    <cellStyle name="Normal 3 2 2 2 2 2 2 2 2 2 8 13 2 8 3" xfId="27116" xr:uid="{00000000-0005-0000-0000-0000EF690000}"/>
    <cellStyle name="Normal 3 2 2 2 2 2 2 2 2 2 8 13 2 8 4" xfId="27117" xr:uid="{00000000-0005-0000-0000-0000F0690000}"/>
    <cellStyle name="Normal 3 2 2 2 2 2 2 2 2 2 8 13 2 9" xfId="27118" xr:uid="{00000000-0005-0000-0000-0000F1690000}"/>
    <cellStyle name="Normal 3 2 2 2 2 2 2 2 2 2 8 13 3" xfId="27119" xr:uid="{00000000-0005-0000-0000-0000F2690000}"/>
    <cellStyle name="Normal 3 2 2 2 2 2 2 2 2 2 8 13 3 2" xfId="27120" xr:uid="{00000000-0005-0000-0000-0000F3690000}"/>
    <cellStyle name="Normal 3 2 2 2 2 2 2 2 2 2 8 13 3 2 2" xfId="27121" xr:uid="{00000000-0005-0000-0000-0000F4690000}"/>
    <cellStyle name="Normal 3 2 2 2 2 2 2 2 2 2 8 13 3 2 3" xfId="27122" xr:uid="{00000000-0005-0000-0000-0000F5690000}"/>
    <cellStyle name="Normal 3 2 2 2 2 2 2 2 2 2 8 13 3 2 4" xfId="27123" xr:uid="{00000000-0005-0000-0000-0000F6690000}"/>
    <cellStyle name="Normal 3 2 2 2 2 2 2 2 2 2 8 13 3 3" xfId="27124" xr:uid="{00000000-0005-0000-0000-0000F7690000}"/>
    <cellStyle name="Normal 3 2 2 2 2 2 2 2 2 2 8 13 3 4" xfId="27125" xr:uid="{00000000-0005-0000-0000-0000F8690000}"/>
    <cellStyle name="Normal 3 2 2 2 2 2 2 2 2 2 8 13 3 5" xfId="27126" xr:uid="{00000000-0005-0000-0000-0000F9690000}"/>
    <cellStyle name="Normal 3 2 2 2 2 2 2 2 2 2 8 13 3 6" xfId="27127" xr:uid="{00000000-0005-0000-0000-0000FA690000}"/>
    <cellStyle name="Normal 3 2 2 2 2 2 2 2 2 2 8 13 4" xfId="27128" xr:uid="{00000000-0005-0000-0000-0000FB690000}"/>
    <cellStyle name="Normal 3 2 2 2 2 2 2 2 2 2 8 13 5" xfId="27129" xr:uid="{00000000-0005-0000-0000-0000FC690000}"/>
    <cellStyle name="Normal 3 2 2 2 2 2 2 2 2 2 8 13 6" xfId="27130" xr:uid="{00000000-0005-0000-0000-0000FD690000}"/>
    <cellStyle name="Normal 3 2 2 2 2 2 2 2 2 2 8 13 7" xfId="27131" xr:uid="{00000000-0005-0000-0000-0000FE690000}"/>
    <cellStyle name="Normal 3 2 2 2 2 2 2 2 2 2 8 13 8" xfId="27132" xr:uid="{00000000-0005-0000-0000-0000FF690000}"/>
    <cellStyle name="Normal 3 2 2 2 2 2 2 2 2 2 8 13 8 2" xfId="27133" xr:uid="{00000000-0005-0000-0000-0000006A0000}"/>
    <cellStyle name="Normal 3 2 2 2 2 2 2 2 2 2 8 13 8 3" xfId="27134" xr:uid="{00000000-0005-0000-0000-0000016A0000}"/>
    <cellStyle name="Normal 3 2 2 2 2 2 2 2 2 2 8 13 8 4" xfId="27135" xr:uid="{00000000-0005-0000-0000-0000026A0000}"/>
    <cellStyle name="Normal 3 2 2 2 2 2 2 2 2 2 8 13 9" xfId="27136" xr:uid="{00000000-0005-0000-0000-0000036A0000}"/>
    <cellStyle name="Normal 3 2 2 2 2 2 2 2 2 2 8 14" xfId="27137" xr:uid="{00000000-0005-0000-0000-0000046A0000}"/>
    <cellStyle name="Normal 3 2 2 2 2 2 2 2 2 2 8 15" xfId="27138" xr:uid="{00000000-0005-0000-0000-0000056A0000}"/>
    <cellStyle name="Normal 3 2 2 2 2 2 2 2 2 2 8 15 2" xfId="27139" xr:uid="{00000000-0005-0000-0000-0000066A0000}"/>
    <cellStyle name="Normal 3 2 2 2 2 2 2 2 2 2 8 15 2 2" xfId="27140" xr:uid="{00000000-0005-0000-0000-0000076A0000}"/>
    <cellStyle name="Normal 3 2 2 2 2 2 2 2 2 2 8 15 2 3" xfId="27141" xr:uid="{00000000-0005-0000-0000-0000086A0000}"/>
    <cellStyle name="Normal 3 2 2 2 2 2 2 2 2 2 8 15 2 4" xfId="27142" xr:uid="{00000000-0005-0000-0000-0000096A0000}"/>
    <cellStyle name="Normal 3 2 2 2 2 2 2 2 2 2 8 15 3" xfId="27143" xr:uid="{00000000-0005-0000-0000-00000A6A0000}"/>
    <cellStyle name="Normal 3 2 2 2 2 2 2 2 2 2 8 15 4" xfId="27144" xr:uid="{00000000-0005-0000-0000-00000B6A0000}"/>
    <cellStyle name="Normal 3 2 2 2 2 2 2 2 2 2 8 15 5" xfId="27145" xr:uid="{00000000-0005-0000-0000-00000C6A0000}"/>
    <cellStyle name="Normal 3 2 2 2 2 2 2 2 2 2 8 15 6" xfId="27146" xr:uid="{00000000-0005-0000-0000-00000D6A0000}"/>
    <cellStyle name="Normal 3 2 2 2 2 2 2 2 2 2 8 16" xfId="27147" xr:uid="{00000000-0005-0000-0000-00000E6A0000}"/>
    <cellStyle name="Normal 3 2 2 2 2 2 2 2 2 2 8 17" xfId="27148" xr:uid="{00000000-0005-0000-0000-00000F6A0000}"/>
    <cellStyle name="Normal 3 2 2 2 2 2 2 2 2 2 8 18" xfId="27149" xr:uid="{00000000-0005-0000-0000-0000106A0000}"/>
    <cellStyle name="Normal 3 2 2 2 2 2 2 2 2 2 8 19" xfId="27150" xr:uid="{00000000-0005-0000-0000-0000116A0000}"/>
    <cellStyle name="Normal 3 2 2 2 2 2 2 2 2 2 8 2" xfId="27151" xr:uid="{00000000-0005-0000-0000-0000126A0000}"/>
    <cellStyle name="Normal 3 2 2 2 2 2 2 2 2 2 8 2 10" xfId="27152" xr:uid="{00000000-0005-0000-0000-0000136A0000}"/>
    <cellStyle name="Normal 3 2 2 2 2 2 2 2 2 2 8 2 11" xfId="27153" xr:uid="{00000000-0005-0000-0000-0000146A0000}"/>
    <cellStyle name="Normal 3 2 2 2 2 2 2 2 2 2 8 2 12" xfId="27154" xr:uid="{00000000-0005-0000-0000-0000156A0000}"/>
    <cellStyle name="Normal 3 2 2 2 2 2 2 2 2 2 8 2 13" xfId="27155" xr:uid="{00000000-0005-0000-0000-0000166A0000}"/>
    <cellStyle name="Normal 3 2 2 2 2 2 2 2 2 2 8 2 13 2" xfId="27156" xr:uid="{00000000-0005-0000-0000-0000176A0000}"/>
    <cellStyle name="Normal 3 2 2 2 2 2 2 2 2 2 8 2 13 3" xfId="27157" xr:uid="{00000000-0005-0000-0000-0000186A0000}"/>
    <cellStyle name="Normal 3 2 2 2 2 2 2 2 2 2 8 2 13 4" xfId="27158" xr:uid="{00000000-0005-0000-0000-0000196A0000}"/>
    <cellStyle name="Normal 3 2 2 2 2 2 2 2 2 2 8 2 14" xfId="27159" xr:uid="{00000000-0005-0000-0000-00001A6A0000}"/>
    <cellStyle name="Normal 3 2 2 2 2 2 2 2 2 2 8 2 15" xfId="27160" xr:uid="{00000000-0005-0000-0000-00001B6A0000}"/>
    <cellStyle name="Normal 3 2 2 2 2 2 2 2 2 2 8 2 16" xfId="27161" xr:uid="{00000000-0005-0000-0000-00001C6A0000}"/>
    <cellStyle name="Normal 3 2 2 2 2 2 2 2 2 2 8 2 2" xfId="27162" xr:uid="{00000000-0005-0000-0000-00001D6A0000}"/>
    <cellStyle name="Normal 3 2 2 2 2 2 2 2 2 2 8 2 2 10" xfId="27163" xr:uid="{00000000-0005-0000-0000-00001E6A0000}"/>
    <cellStyle name="Normal 3 2 2 2 2 2 2 2 2 2 8 2 2 11" xfId="27164" xr:uid="{00000000-0005-0000-0000-00001F6A0000}"/>
    <cellStyle name="Normal 3 2 2 2 2 2 2 2 2 2 8 2 2 11 2" xfId="27165" xr:uid="{00000000-0005-0000-0000-0000206A0000}"/>
    <cellStyle name="Normal 3 2 2 2 2 2 2 2 2 2 8 2 2 11 3" xfId="27166" xr:uid="{00000000-0005-0000-0000-0000216A0000}"/>
    <cellStyle name="Normal 3 2 2 2 2 2 2 2 2 2 8 2 2 11 4" xfId="27167" xr:uid="{00000000-0005-0000-0000-0000226A0000}"/>
    <cellStyle name="Normal 3 2 2 2 2 2 2 2 2 2 8 2 2 12" xfId="27168" xr:uid="{00000000-0005-0000-0000-0000236A0000}"/>
    <cellStyle name="Normal 3 2 2 2 2 2 2 2 2 2 8 2 2 13" xfId="27169" xr:uid="{00000000-0005-0000-0000-0000246A0000}"/>
    <cellStyle name="Normal 3 2 2 2 2 2 2 2 2 2 8 2 2 14" xfId="27170" xr:uid="{00000000-0005-0000-0000-0000256A0000}"/>
    <cellStyle name="Normal 3 2 2 2 2 2 2 2 2 2 8 2 2 2" xfId="27171" xr:uid="{00000000-0005-0000-0000-0000266A0000}"/>
    <cellStyle name="Normal 3 2 2 2 2 2 2 2 2 2 8 2 2 2 10" xfId="27172" xr:uid="{00000000-0005-0000-0000-0000276A0000}"/>
    <cellStyle name="Normal 3 2 2 2 2 2 2 2 2 2 8 2 2 2 11" xfId="27173" xr:uid="{00000000-0005-0000-0000-0000286A0000}"/>
    <cellStyle name="Normal 3 2 2 2 2 2 2 2 2 2 8 2 2 2 2" xfId="27174" xr:uid="{00000000-0005-0000-0000-0000296A0000}"/>
    <cellStyle name="Normal 3 2 2 2 2 2 2 2 2 2 8 2 2 2 2 10" xfId="27175" xr:uid="{00000000-0005-0000-0000-00002A6A0000}"/>
    <cellStyle name="Normal 3 2 2 2 2 2 2 2 2 2 8 2 2 2 2 11" xfId="27176" xr:uid="{00000000-0005-0000-0000-00002B6A0000}"/>
    <cellStyle name="Normal 3 2 2 2 2 2 2 2 2 2 8 2 2 2 2 2" xfId="27177" xr:uid="{00000000-0005-0000-0000-00002C6A0000}"/>
    <cellStyle name="Normal 3 2 2 2 2 2 2 2 2 2 8 2 2 2 2 2 2" xfId="27178" xr:uid="{00000000-0005-0000-0000-00002D6A0000}"/>
    <cellStyle name="Normal 3 2 2 2 2 2 2 2 2 2 8 2 2 2 2 2 2 2" xfId="27179" xr:uid="{00000000-0005-0000-0000-00002E6A0000}"/>
    <cellStyle name="Normal 3 2 2 2 2 2 2 2 2 2 8 2 2 2 2 2 2 3" xfId="27180" xr:uid="{00000000-0005-0000-0000-00002F6A0000}"/>
    <cellStyle name="Normal 3 2 2 2 2 2 2 2 2 2 8 2 2 2 2 2 2 4" xfId="27181" xr:uid="{00000000-0005-0000-0000-0000306A0000}"/>
    <cellStyle name="Normal 3 2 2 2 2 2 2 2 2 2 8 2 2 2 2 2 3" xfId="27182" xr:uid="{00000000-0005-0000-0000-0000316A0000}"/>
    <cellStyle name="Normal 3 2 2 2 2 2 2 2 2 2 8 2 2 2 2 2 4" xfId="27183" xr:uid="{00000000-0005-0000-0000-0000326A0000}"/>
    <cellStyle name="Normal 3 2 2 2 2 2 2 2 2 2 8 2 2 2 2 2 5" xfId="27184" xr:uid="{00000000-0005-0000-0000-0000336A0000}"/>
    <cellStyle name="Normal 3 2 2 2 2 2 2 2 2 2 8 2 2 2 2 2 6" xfId="27185" xr:uid="{00000000-0005-0000-0000-0000346A0000}"/>
    <cellStyle name="Normal 3 2 2 2 2 2 2 2 2 2 8 2 2 2 2 3" xfId="27186" xr:uid="{00000000-0005-0000-0000-0000356A0000}"/>
    <cellStyle name="Normal 3 2 2 2 2 2 2 2 2 2 8 2 2 2 2 4" xfId="27187" xr:uid="{00000000-0005-0000-0000-0000366A0000}"/>
    <cellStyle name="Normal 3 2 2 2 2 2 2 2 2 2 8 2 2 2 2 5" xfId="27188" xr:uid="{00000000-0005-0000-0000-0000376A0000}"/>
    <cellStyle name="Normal 3 2 2 2 2 2 2 2 2 2 8 2 2 2 2 6" xfId="27189" xr:uid="{00000000-0005-0000-0000-0000386A0000}"/>
    <cellStyle name="Normal 3 2 2 2 2 2 2 2 2 2 8 2 2 2 2 7" xfId="27190" xr:uid="{00000000-0005-0000-0000-0000396A0000}"/>
    <cellStyle name="Normal 3 2 2 2 2 2 2 2 2 2 8 2 2 2 2 8" xfId="27191" xr:uid="{00000000-0005-0000-0000-00003A6A0000}"/>
    <cellStyle name="Normal 3 2 2 2 2 2 2 2 2 2 8 2 2 2 2 8 2" xfId="27192" xr:uid="{00000000-0005-0000-0000-00003B6A0000}"/>
    <cellStyle name="Normal 3 2 2 2 2 2 2 2 2 2 8 2 2 2 2 8 3" xfId="27193" xr:uid="{00000000-0005-0000-0000-00003C6A0000}"/>
    <cellStyle name="Normal 3 2 2 2 2 2 2 2 2 2 8 2 2 2 2 8 4" xfId="27194" xr:uid="{00000000-0005-0000-0000-00003D6A0000}"/>
    <cellStyle name="Normal 3 2 2 2 2 2 2 2 2 2 8 2 2 2 2 9" xfId="27195" xr:uid="{00000000-0005-0000-0000-00003E6A0000}"/>
    <cellStyle name="Normal 3 2 2 2 2 2 2 2 2 2 8 2 2 2 3" xfId="27196" xr:uid="{00000000-0005-0000-0000-00003F6A0000}"/>
    <cellStyle name="Normal 3 2 2 2 2 2 2 2 2 2 8 2 2 2 3 2" xfId="27197" xr:uid="{00000000-0005-0000-0000-0000406A0000}"/>
    <cellStyle name="Normal 3 2 2 2 2 2 2 2 2 2 8 2 2 2 3 2 2" xfId="27198" xr:uid="{00000000-0005-0000-0000-0000416A0000}"/>
    <cellStyle name="Normal 3 2 2 2 2 2 2 2 2 2 8 2 2 2 3 2 3" xfId="27199" xr:uid="{00000000-0005-0000-0000-0000426A0000}"/>
    <cellStyle name="Normal 3 2 2 2 2 2 2 2 2 2 8 2 2 2 3 2 4" xfId="27200" xr:uid="{00000000-0005-0000-0000-0000436A0000}"/>
    <cellStyle name="Normal 3 2 2 2 2 2 2 2 2 2 8 2 2 2 3 3" xfId="27201" xr:uid="{00000000-0005-0000-0000-0000446A0000}"/>
    <cellStyle name="Normal 3 2 2 2 2 2 2 2 2 2 8 2 2 2 3 4" xfId="27202" xr:uid="{00000000-0005-0000-0000-0000456A0000}"/>
    <cellStyle name="Normal 3 2 2 2 2 2 2 2 2 2 8 2 2 2 3 5" xfId="27203" xr:uid="{00000000-0005-0000-0000-0000466A0000}"/>
    <cellStyle name="Normal 3 2 2 2 2 2 2 2 2 2 8 2 2 2 3 6" xfId="27204" xr:uid="{00000000-0005-0000-0000-0000476A0000}"/>
    <cellStyle name="Normal 3 2 2 2 2 2 2 2 2 2 8 2 2 2 4" xfId="27205" xr:uid="{00000000-0005-0000-0000-0000486A0000}"/>
    <cellStyle name="Normal 3 2 2 2 2 2 2 2 2 2 8 2 2 2 5" xfId="27206" xr:uid="{00000000-0005-0000-0000-0000496A0000}"/>
    <cellStyle name="Normal 3 2 2 2 2 2 2 2 2 2 8 2 2 2 6" xfId="27207" xr:uid="{00000000-0005-0000-0000-00004A6A0000}"/>
    <cellStyle name="Normal 3 2 2 2 2 2 2 2 2 2 8 2 2 2 7" xfId="27208" xr:uid="{00000000-0005-0000-0000-00004B6A0000}"/>
    <cellStyle name="Normal 3 2 2 2 2 2 2 2 2 2 8 2 2 2 8" xfId="27209" xr:uid="{00000000-0005-0000-0000-00004C6A0000}"/>
    <cellStyle name="Normal 3 2 2 2 2 2 2 2 2 2 8 2 2 2 8 2" xfId="27210" xr:uid="{00000000-0005-0000-0000-00004D6A0000}"/>
    <cellStyle name="Normal 3 2 2 2 2 2 2 2 2 2 8 2 2 2 8 3" xfId="27211" xr:uid="{00000000-0005-0000-0000-00004E6A0000}"/>
    <cellStyle name="Normal 3 2 2 2 2 2 2 2 2 2 8 2 2 2 8 4" xfId="27212" xr:uid="{00000000-0005-0000-0000-00004F6A0000}"/>
    <cellStyle name="Normal 3 2 2 2 2 2 2 2 2 2 8 2 2 2 9" xfId="27213" xr:uid="{00000000-0005-0000-0000-0000506A0000}"/>
    <cellStyle name="Normal 3 2 2 2 2 2 2 2 2 2 8 2 2 3" xfId="27214" xr:uid="{00000000-0005-0000-0000-0000516A0000}"/>
    <cellStyle name="Normal 3 2 2 2 2 2 2 2 2 2 8 2 2 4" xfId="27215" xr:uid="{00000000-0005-0000-0000-0000526A0000}"/>
    <cellStyle name="Normal 3 2 2 2 2 2 2 2 2 2 8 2 2 5" xfId="27216" xr:uid="{00000000-0005-0000-0000-0000536A0000}"/>
    <cellStyle name="Normal 3 2 2 2 2 2 2 2 2 2 8 2 2 5 2" xfId="27217" xr:uid="{00000000-0005-0000-0000-0000546A0000}"/>
    <cellStyle name="Normal 3 2 2 2 2 2 2 2 2 2 8 2 2 5 2 2" xfId="27218" xr:uid="{00000000-0005-0000-0000-0000556A0000}"/>
    <cellStyle name="Normal 3 2 2 2 2 2 2 2 2 2 8 2 2 5 2 3" xfId="27219" xr:uid="{00000000-0005-0000-0000-0000566A0000}"/>
    <cellStyle name="Normal 3 2 2 2 2 2 2 2 2 2 8 2 2 5 2 4" xfId="27220" xr:uid="{00000000-0005-0000-0000-0000576A0000}"/>
    <cellStyle name="Normal 3 2 2 2 2 2 2 2 2 2 8 2 2 5 3" xfId="27221" xr:uid="{00000000-0005-0000-0000-0000586A0000}"/>
    <cellStyle name="Normal 3 2 2 2 2 2 2 2 2 2 8 2 2 5 4" xfId="27222" xr:uid="{00000000-0005-0000-0000-0000596A0000}"/>
    <cellStyle name="Normal 3 2 2 2 2 2 2 2 2 2 8 2 2 5 5" xfId="27223" xr:uid="{00000000-0005-0000-0000-00005A6A0000}"/>
    <cellStyle name="Normal 3 2 2 2 2 2 2 2 2 2 8 2 2 5 6" xfId="27224" xr:uid="{00000000-0005-0000-0000-00005B6A0000}"/>
    <cellStyle name="Normal 3 2 2 2 2 2 2 2 2 2 8 2 2 6" xfId="27225" xr:uid="{00000000-0005-0000-0000-00005C6A0000}"/>
    <cellStyle name="Normal 3 2 2 2 2 2 2 2 2 2 8 2 2 7" xfId="27226" xr:uid="{00000000-0005-0000-0000-00005D6A0000}"/>
    <cellStyle name="Normal 3 2 2 2 2 2 2 2 2 2 8 2 2 8" xfId="27227" xr:uid="{00000000-0005-0000-0000-00005E6A0000}"/>
    <cellStyle name="Normal 3 2 2 2 2 2 2 2 2 2 8 2 2 9" xfId="27228" xr:uid="{00000000-0005-0000-0000-00005F6A0000}"/>
    <cellStyle name="Normal 3 2 2 2 2 2 2 2 2 2 8 2 3" xfId="27229" xr:uid="{00000000-0005-0000-0000-0000606A0000}"/>
    <cellStyle name="Normal 3 2 2 2 2 2 2 2 2 2 8 2 4" xfId="27230" xr:uid="{00000000-0005-0000-0000-0000616A0000}"/>
    <cellStyle name="Normal 3 2 2 2 2 2 2 2 2 2 8 2 5" xfId="27231" xr:uid="{00000000-0005-0000-0000-0000626A0000}"/>
    <cellStyle name="Normal 3 2 2 2 2 2 2 2 2 2 8 2 5 10" xfId="27232" xr:uid="{00000000-0005-0000-0000-0000636A0000}"/>
    <cellStyle name="Normal 3 2 2 2 2 2 2 2 2 2 8 2 5 11" xfId="27233" xr:uid="{00000000-0005-0000-0000-0000646A0000}"/>
    <cellStyle name="Normal 3 2 2 2 2 2 2 2 2 2 8 2 5 2" xfId="27234" xr:uid="{00000000-0005-0000-0000-0000656A0000}"/>
    <cellStyle name="Normal 3 2 2 2 2 2 2 2 2 2 8 2 5 2 10" xfId="27235" xr:uid="{00000000-0005-0000-0000-0000666A0000}"/>
    <cellStyle name="Normal 3 2 2 2 2 2 2 2 2 2 8 2 5 2 11" xfId="27236" xr:uid="{00000000-0005-0000-0000-0000676A0000}"/>
    <cellStyle name="Normal 3 2 2 2 2 2 2 2 2 2 8 2 5 2 2" xfId="27237" xr:uid="{00000000-0005-0000-0000-0000686A0000}"/>
    <cellStyle name="Normal 3 2 2 2 2 2 2 2 2 2 8 2 5 2 2 2" xfId="27238" xr:uid="{00000000-0005-0000-0000-0000696A0000}"/>
    <cellStyle name="Normal 3 2 2 2 2 2 2 2 2 2 8 2 5 2 2 2 2" xfId="27239" xr:uid="{00000000-0005-0000-0000-00006A6A0000}"/>
    <cellStyle name="Normal 3 2 2 2 2 2 2 2 2 2 8 2 5 2 2 2 3" xfId="27240" xr:uid="{00000000-0005-0000-0000-00006B6A0000}"/>
    <cellStyle name="Normal 3 2 2 2 2 2 2 2 2 2 8 2 5 2 2 2 4" xfId="27241" xr:uid="{00000000-0005-0000-0000-00006C6A0000}"/>
    <cellStyle name="Normal 3 2 2 2 2 2 2 2 2 2 8 2 5 2 2 3" xfId="27242" xr:uid="{00000000-0005-0000-0000-00006D6A0000}"/>
    <cellStyle name="Normal 3 2 2 2 2 2 2 2 2 2 8 2 5 2 2 4" xfId="27243" xr:uid="{00000000-0005-0000-0000-00006E6A0000}"/>
    <cellStyle name="Normal 3 2 2 2 2 2 2 2 2 2 8 2 5 2 2 5" xfId="27244" xr:uid="{00000000-0005-0000-0000-00006F6A0000}"/>
    <cellStyle name="Normal 3 2 2 2 2 2 2 2 2 2 8 2 5 2 2 6" xfId="27245" xr:uid="{00000000-0005-0000-0000-0000706A0000}"/>
    <cellStyle name="Normal 3 2 2 2 2 2 2 2 2 2 8 2 5 2 3" xfId="27246" xr:uid="{00000000-0005-0000-0000-0000716A0000}"/>
    <cellStyle name="Normal 3 2 2 2 2 2 2 2 2 2 8 2 5 2 4" xfId="27247" xr:uid="{00000000-0005-0000-0000-0000726A0000}"/>
    <cellStyle name="Normal 3 2 2 2 2 2 2 2 2 2 8 2 5 2 5" xfId="27248" xr:uid="{00000000-0005-0000-0000-0000736A0000}"/>
    <cellStyle name="Normal 3 2 2 2 2 2 2 2 2 2 8 2 5 2 6" xfId="27249" xr:uid="{00000000-0005-0000-0000-0000746A0000}"/>
    <cellStyle name="Normal 3 2 2 2 2 2 2 2 2 2 8 2 5 2 7" xfId="27250" xr:uid="{00000000-0005-0000-0000-0000756A0000}"/>
    <cellStyle name="Normal 3 2 2 2 2 2 2 2 2 2 8 2 5 2 8" xfId="27251" xr:uid="{00000000-0005-0000-0000-0000766A0000}"/>
    <cellStyle name="Normal 3 2 2 2 2 2 2 2 2 2 8 2 5 2 8 2" xfId="27252" xr:uid="{00000000-0005-0000-0000-0000776A0000}"/>
    <cellStyle name="Normal 3 2 2 2 2 2 2 2 2 2 8 2 5 2 8 3" xfId="27253" xr:uid="{00000000-0005-0000-0000-0000786A0000}"/>
    <cellStyle name="Normal 3 2 2 2 2 2 2 2 2 2 8 2 5 2 8 4" xfId="27254" xr:uid="{00000000-0005-0000-0000-0000796A0000}"/>
    <cellStyle name="Normal 3 2 2 2 2 2 2 2 2 2 8 2 5 2 9" xfId="27255" xr:uid="{00000000-0005-0000-0000-00007A6A0000}"/>
    <cellStyle name="Normal 3 2 2 2 2 2 2 2 2 2 8 2 5 3" xfId="27256" xr:uid="{00000000-0005-0000-0000-00007B6A0000}"/>
    <cellStyle name="Normal 3 2 2 2 2 2 2 2 2 2 8 2 5 3 2" xfId="27257" xr:uid="{00000000-0005-0000-0000-00007C6A0000}"/>
    <cellStyle name="Normal 3 2 2 2 2 2 2 2 2 2 8 2 5 3 2 2" xfId="27258" xr:uid="{00000000-0005-0000-0000-00007D6A0000}"/>
    <cellStyle name="Normal 3 2 2 2 2 2 2 2 2 2 8 2 5 3 2 3" xfId="27259" xr:uid="{00000000-0005-0000-0000-00007E6A0000}"/>
    <cellStyle name="Normal 3 2 2 2 2 2 2 2 2 2 8 2 5 3 2 4" xfId="27260" xr:uid="{00000000-0005-0000-0000-00007F6A0000}"/>
    <cellStyle name="Normal 3 2 2 2 2 2 2 2 2 2 8 2 5 3 3" xfId="27261" xr:uid="{00000000-0005-0000-0000-0000806A0000}"/>
    <cellStyle name="Normal 3 2 2 2 2 2 2 2 2 2 8 2 5 3 4" xfId="27262" xr:uid="{00000000-0005-0000-0000-0000816A0000}"/>
    <cellStyle name="Normal 3 2 2 2 2 2 2 2 2 2 8 2 5 3 5" xfId="27263" xr:uid="{00000000-0005-0000-0000-0000826A0000}"/>
    <cellStyle name="Normal 3 2 2 2 2 2 2 2 2 2 8 2 5 3 6" xfId="27264" xr:uid="{00000000-0005-0000-0000-0000836A0000}"/>
    <cellStyle name="Normal 3 2 2 2 2 2 2 2 2 2 8 2 5 4" xfId="27265" xr:uid="{00000000-0005-0000-0000-0000846A0000}"/>
    <cellStyle name="Normal 3 2 2 2 2 2 2 2 2 2 8 2 5 5" xfId="27266" xr:uid="{00000000-0005-0000-0000-0000856A0000}"/>
    <cellStyle name="Normal 3 2 2 2 2 2 2 2 2 2 8 2 5 6" xfId="27267" xr:uid="{00000000-0005-0000-0000-0000866A0000}"/>
    <cellStyle name="Normal 3 2 2 2 2 2 2 2 2 2 8 2 5 7" xfId="27268" xr:uid="{00000000-0005-0000-0000-0000876A0000}"/>
    <cellStyle name="Normal 3 2 2 2 2 2 2 2 2 2 8 2 5 8" xfId="27269" xr:uid="{00000000-0005-0000-0000-0000886A0000}"/>
    <cellStyle name="Normal 3 2 2 2 2 2 2 2 2 2 8 2 5 8 2" xfId="27270" xr:uid="{00000000-0005-0000-0000-0000896A0000}"/>
    <cellStyle name="Normal 3 2 2 2 2 2 2 2 2 2 8 2 5 8 3" xfId="27271" xr:uid="{00000000-0005-0000-0000-00008A6A0000}"/>
    <cellStyle name="Normal 3 2 2 2 2 2 2 2 2 2 8 2 5 8 4" xfId="27272" xr:uid="{00000000-0005-0000-0000-00008B6A0000}"/>
    <cellStyle name="Normal 3 2 2 2 2 2 2 2 2 2 8 2 5 9" xfId="27273" xr:uid="{00000000-0005-0000-0000-00008C6A0000}"/>
    <cellStyle name="Normal 3 2 2 2 2 2 2 2 2 2 8 2 6" xfId="27274" xr:uid="{00000000-0005-0000-0000-00008D6A0000}"/>
    <cellStyle name="Normal 3 2 2 2 2 2 2 2 2 2 8 2 7" xfId="27275" xr:uid="{00000000-0005-0000-0000-00008E6A0000}"/>
    <cellStyle name="Normal 3 2 2 2 2 2 2 2 2 2 8 2 7 2" xfId="27276" xr:uid="{00000000-0005-0000-0000-00008F6A0000}"/>
    <cellStyle name="Normal 3 2 2 2 2 2 2 2 2 2 8 2 7 2 2" xfId="27277" xr:uid="{00000000-0005-0000-0000-0000906A0000}"/>
    <cellStyle name="Normal 3 2 2 2 2 2 2 2 2 2 8 2 7 2 3" xfId="27278" xr:uid="{00000000-0005-0000-0000-0000916A0000}"/>
    <cellStyle name="Normal 3 2 2 2 2 2 2 2 2 2 8 2 7 2 4" xfId="27279" xr:uid="{00000000-0005-0000-0000-0000926A0000}"/>
    <cellStyle name="Normal 3 2 2 2 2 2 2 2 2 2 8 2 7 3" xfId="27280" xr:uid="{00000000-0005-0000-0000-0000936A0000}"/>
    <cellStyle name="Normal 3 2 2 2 2 2 2 2 2 2 8 2 7 4" xfId="27281" xr:uid="{00000000-0005-0000-0000-0000946A0000}"/>
    <cellStyle name="Normal 3 2 2 2 2 2 2 2 2 2 8 2 7 5" xfId="27282" xr:uid="{00000000-0005-0000-0000-0000956A0000}"/>
    <cellStyle name="Normal 3 2 2 2 2 2 2 2 2 2 8 2 7 6" xfId="27283" xr:uid="{00000000-0005-0000-0000-0000966A0000}"/>
    <cellStyle name="Normal 3 2 2 2 2 2 2 2 2 2 8 2 8" xfId="27284" xr:uid="{00000000-0005-0000-0000-0000976A0000}"/>
    <cellStyle name="Normal 3 2 2 2 2 2 2 2 2 2 8 2 9" xfId="27285" xr:uid="{00000000-0005-0000-0000-0000986A0000}"/>
    <cellStyle name="Normal 3 2 2 2 2 2 2 2 2 2 8 20" xfId="27286" xr:uid="{00000000-0005-0000-0000-0000996A0000}"/>
    <cellStyle name="Normal 3 2 2 2 2 2 2 2 2 2 8 21" xfId="27287" xr:uid="{00000000-0005-0000-0000-00009A6A0000}"/>
    <cellStyle name="Normal 3 2 2 2 2 2 2 2 2 2 8 21 2" xfId="27288" xr:uid="{00000000-0005-0000-0000-00009B6A0000}"/>
    <cellStyle name="Normal 3 2 2 2 2 2 2 2 2 2 8 21 3" xfId="27289" xr:uid="{00000000-0005-0000-0000-00009C6A0000}"/>
    <cellStyle name="Normal 3 2 2 2 2 2 2 2 2 2 8 21 4" xfId="27290" xr:uid="{00000000-0005-0000-0000-00009D6A0000}"/>
    <cellStyle name="Normal 3 2 2 2 2 2 2 2 2 2 8 22" xfId="27291" xr:uid="{00000000-0005-0000-0000-00009E6A0000}"/>
    <cellStyle name="Normal 3 2 2 2 2 2 2 2 2 2 8 23" xfId="27292" xr:uid="{00000000-0005-0000-0000-00009F6A0000}"/>
    <cellStyle name="Normal 3 2 2 2 2 2 2 2 2 2 8 24" xfId="27293" xr:uid="{00000000-0005-0000-0000-0000A06A0000}"/>
    <cellStyle name="Normal 3 2 2 2 2 2 2 2 2 2 8 3" xfId="27294" xr:uid="{00000000-0005-0000-0000-0000A16A0000}"/>
    <cellStyle name="Normal 3 2 2 2 2 2 2 2 2 2 8 4" xfId="27295" xr:uid="{00000000-0005-0000-0000-0000A26A0000}"/>
    <cellStyle name="Normal 3 2 2 2 2 2 2 2 2 2 8 5" xfId="27296" xr:uid="{00000000-0005-0000-0000-0000A36A0000}"/>
    <cellStyle name="Normal 3 2 2 2 2 2 2 2 2 2 8 6" xfId="27297" xr:uid="{00000000-0005-0000-0000-0000A46A0000}"/>
    <cellStyle name="Normal 3 2 2 2 2 2 2 2 2 2 8 7" xfId="27298" xr:uid="{00000000-0005-0000-0000-0000A56A0000}"/>
    <cellStyle name="Normal 3 2 2 2 2 2 2 2 2 2 8 8" xfId="27299" xr:uid="{00000000-0005-0000-0000-0000A66A0000}"/>
    <cellStyle name="Normal 3 2 2 2 2 2 2 2 2 2 8 9" xfId="27300" xr:uid="{00000000-0005-0000-0000-0000A76A0000}"/>
    <cellStyle name="Normal 3 2 2 2 2 2 2 2 2 2 9" xfId="27301" xr:uid="{00000000-0005-0000-0000-0000A86A0000}"/>
    <cellStyle name="Normal 3 2 2 2 2 2 2 2 2 2 9 10" xfId="27302" xr:uid="{00000000-0005-0000-0000-0000A96A0000}"/>
    <cellStyle name="Normal 3 2 2 2 2 2 2 2 2 2 9 11" xfId="27303" xr:uid="{00000000-0005-0000-0000-0000AA6A0000}"/>
    <cellStyle name="Normal 3 2 2 2 2 2 2 2 2 2 9 12" xfId="27304" xr:uid="{00000000-0005-0000-0000-0000AB6A0000}"/>
    <cellStyle name="Normal 3 2 2 2 2 2 2 2 2 2 9 13" xfId="27305" xr:uid="{00000000-0005-0000-0000-0000AC6A0000}"/>
    <cellStyle name="Normal 3 2 2 2 2 2 2 2 2 2 9 13 2" xfId="27306" xr:uid="{00000000-0005-0000-0000-0000AD6A0000}"/>
    <cellStyle name="Normal 3 2 2 2 2 2 2 2 2 2 9 13 3" xfId="27307" xr:uid="{00000000-0005-0000-0000-0000AE6A0000}"/>
    <cellStyle name="Normal 3 2 2 2 2 2 2 2 2 2 9 13 4" xfId="27308" xr:uid="{00000000-0005-0000-0000-0000AF6A0000}"/>
    <cellStyle name="Normal 3 2 2 2 2 2 2 2 2 2 9 14" xfId="27309" xr:uid="{00000000-0005-0000-0000-0000B06A0000}"/>
    <cellStyle name="Normal 3 2 2 2 2 2 2 2 2 2 9 15" xfId="27310" xr:uid="{00000000-0005-0000-0000-0000B16A0000}"/>
    <cellStyle name="Normal 3 2 2 2 2 2 2 2 2 2 9 16" xfId="27311" xr:uid="{00000000-0005-0000-0000-0000B26A0000}"/>
    <cellStyle name="Normal 3 2 2 2 2 2 2 2 2 2 9 2" xfId="27312" xr:uid="{00000000-0005-0000-0000-0000B36A0000}"/>
    <cellStyle name="Normal 3 2 2 2 2 2 2 2 2 2 9 2 10" xfId="27313" xr:uid="{00000000-0005-0000-0000-0000B46A0000}"/>
    <cellStyle name="Normal 3 2 2 2 2 2 2 2 2 2 9 2 11" xfId="27314" xr:uid="{00000000-0005-0000-0000-0000B56A0000}"/>
    <cellStyle name="Normal 3 2 2 2 2 2 2 2 2 2 9 2 11 2" xfId="27315" xr:uid="{00000000-0005-0000-0000-0000B66A0000}"/>
    <cellStyle name="Normal 3 2 2 2 2 2 2 2 2 2 9 2 11 3" xfId="27316" xr:uid="{00000000-0005-0000-0000-0000B76A0000}"/>
    <cellStyle name="Normal 3 2 2 2 2 2 2 2 2 2 9 2 11 4" xfId="27317" xr:uid="{00000000-0005-0000-0000-0000B86A0000}"/>
    <cellStyle name="Normal 3 2 2 2 2 2 2 2 2 2 9 2 12" xfId="27318" xr:uid="{00000000-0005-0000-0000-0000B96A0000}"/>
    <cellStyle name="Normal 3 2 2 2 2 2 2 2 2 2 9 2 13" xfId="27319" xr:uid="{00000000-0005-0000-0000-0000BA6A0000}"/>
    <cellStyle name="Normal 3 2 2 2 2 2 2 2 2 2 9 2 14" xfId="27320" xr:uid="{00000000-0005-0000-0000-0000BB6A0000}"/>
    <cellStyle name="Normal 3 2 2 2 2 2 2 2 2 2 9 2 2" xfId="27321" xr:uid="{00000000-0005-0000-0000-0000BC6A0000}"/>
    <cellStyle name="Normal 3 2 2 2 2 2 2 2 2 2 9 2 2 10" xfId="27322" xr:uid="{00000000-0005-0000-0000-0000BD6A0000}"/>
    <cellStyle name="Normal 3 2 2 2 2 2 2 2 2 2 9 2 2 11" xfId="27323" xr:uid="{00000000-0005-0000-0000-0000BE6A0000}"/>
    <cellStyle name="Normal 3 2 2 2 2 2 2 2 2 2 9 2 2 2" xfId="27324" xr:uid="{00000000-0005-0000-0000-0000BF6A0000}"/>
    <cellStyle name="Normal 3 2 2 2 2 2 2 2 2 2 9 2 2 2 10" xfId="27325" xr:uid="{00000000-0005-0000-0000-0000C06A0000}"/>
    <cellStyle name="Normal 3 2 2 2 2 2 2 2 2 2 9 2 2 2 11" xfId="27326" xr:uid="{00000000-0005-0000-0000-0000C16A0000}"/>
    <cellStyle name="Normal 3 2 2 2 2 2 2 2 2 2 9 2 2 2 2" xfId="27327" xr:uid="{00000000-0005-0000-0000-0000C26A0000}"/>
    <cellStyle name="Normal 3 2 2 2 2 2 2 2 2 2 9 2 2 2 2 2" xfId="27328" xr:uid="{00000000-0005-0000-0000-0000C36A0000}"/>
    <cellStyle name="Normal 3 2 2 2 2 2 2 2 2 2 9 2 2 2 2 2 2" xfId="27329" xr:uid="{00000000-0005-0000-0000-0000C46A0000}"/>
    <cellStyle name="Normal 3 2 2 2 2 2 2 2 2 2 9 2 2 2 2 2 3" xfId="27330" xr:uid="{00000000-0005-0000-0000-0000C56A0000}"/>
    <cellStyle name="Normal 3 2 2 2 2 2 2 2 2 2 9 2 2 2 2 2 4" xfId="27331" xr:uid="{00000000-0005-0000-0000-0000C66A0000}"/>
    <cellStyle name="Normal 3 2 2 2 2 2 2 2 2 2 9 2 2 2 2 3" xfId="27332" xr:uid="{00000000-0005-0000-0000-0000C76A0000}"/>
    <cellStyle name="Normal 3 2 2 2 2 2 2 2 2 2 9 2 2 2 2 4" xfId="27333" xr:uid="{00000000-0005-0000-0000-0000C86A0000}"/>
    <cellStyle name="Normal 3 2 2 2 2 2 2 2 2 2 9 2 2 2 2 5" xfId="27334" xr:uid="{00000000-0005-0000-0000-0000C96A0000}"/>
    <cellStyle name="Normal 3 2 2 2 2 2 2 2 2 2 9 2 2 2 2 6" xfId="27335" xr:uid="{00000000-0005-0000-0000-0000CA6A0000}"/>
    <cellStyle name="Normal 3 2 2 2 2 2 2 2 2 2 9 2 2 2 3" xfId="27336" xr:uid="{00000000-0005-0000-0000-0000CB6A0000}"/>
    <cellStyle name="Normal 3 2 2 2 2 2 2 2 2 2 9 2 2 2 4" xfId="27337" xr:uid="{00000000-0005-0000-0000-0000CC6A0000}"/>
    <cellStyle name="Normal 3 2 2 2 2 2 2 2 2 2 9 2 2 2 5" xfId="27338" xr:uid="{00000000-0005-0000-0000-0000CD6A0000}"/>
    <cellStyle name="Normal 3 2 2 2 2 2 2 2 2 2 9 2 2 2 6" xfId="27339" xr:uid="{00000000-0005-0000-0000-0000CE6A0000}"/>
    <cellStyle name="Normal 3 2 2 2 2 2 2 2 2 2 9 2 2 2 7" xfId="27340" xr:uid="{00000000-0005-0000-0000-0000CF6A0000}"/>
    <cellStyle name="Normal 3 2 2 2 2 2 2 2 2 2 9 2 2 2 8" xfId="27341" xr:uid="{00000000-0005-0000-0000-0000D06A0000}"/>
    <cellStyle name="Normal 3 2 2 2 2 2 2 2 2 2 9 2 2 2 8 2" xfId="27342" xr:uid="{00000000-0005-0000-0000-0000D16A0000}"/>
    <cellStyle name="Normal 3 2 2 2 2 2 2 2 2 2 9 2 2 2 8 3" xfId="27343" xr:uid="{00000000-0005-0000-0000-0000D26A0000}"/>
    <cellStyle name="Normal 3 2 2 2 2 2 2 2 2 2 9 2 2 2 8 4" xfId="27344" xr:uid="{00000000-0005-0000-0000-0000D36A0000}"/>
    <cellStyle name="Normal 3 2 2 2 2 2 2 2 2 2 9 2 2 2 9" xfId="27345" xr:uid="{00000000-0005-0000-0000-0000D46A0000}"/>
    <cellStyle name="Normal 3 2 2 2 2 2 2 2 2 2 9 2 2 3" xfId="27346" xr:uid="{00000000-0005-0000-0000-0000D56A0000}"/>
    <cellStyle name="Normal 3 2 2 2 2 2 2 2 2 2 9 2 2 3 2" xfId="27347" xr:uid="{00000000-0005-0000-0000-0000D66A0000}"/>
    <cellStyle name="Normal 3 2 2 2 2 2 2 2 2 2 9 2 2 3 2 2" xfId="27348" xr:uid="{00000000-0005-0000-0000-0000D76A0000}"/>
    <cellStyle name="Normal 3 2 2 2 2 2 2 2 2 2 9 2 2 3 2 3" xfId="27349" xr:uid="{00000000-0005-0000-0000-0000D86A0000}"/>
    <cellStyle name="Normal 3 2 2 2 2 2 2 2 2 2 9 2 2 3 2 4" xfId="27350" xr:uid="{00000000-0005-0000-0000-0000D96A0000}"/>
    <cellStyle name="Normal 3 2 2 2 2 2 2 2 2 2 9 2 2 3 3" xfId="27351" xr:uid="{00000000-0005-0000-0000-0000DA6A0000}"/>
    <cellStyle name="Normal 3 2 2 2 2 2 2 2 2 2 9 2 2 3 4" xfId="27352" xr:uid="{00000000-0005-0000-0000-0000DB6A0000}"/>
    <cellStyle name="Normal 3 2 2 2 2 2 2 2 2 2 9 2 2 3 5" xfId="27353" xr:uid="{00000000-0005-0000-0000-0000DC6A0000}"/>
    <cellStyle name="Normal 3 2 2 2 2 2 2 2 2 2 9 2 2 3 6" xfId="27354" xr:uid="{00000000-0005-0000-0000-0000DD6A0000}"/>
    <cellStyle name="Normal 3 2 2 2 2 2 2 2 2 2 9 2 2 4" xfId="27355" xr:uid="{00000000-0005-0000-0000-0000DE6A0000}"/>
    <cellStyle name="Normal 3 2 2 2 2 2 2 2 2 2 9 2 2 5" xfId="27356" xr:uid="{00000000-0005-0000-0000-0000DF6A0000}"/>
    <cellStyle name="Normal 3 2 2 2 2 2 2 2 2 2 9 2 2 6" xfId="27357" xr:uid="{00000000-0005-0000-0000-0000E06A0000}"/>
    <cellStyle name="Normal 3 2 2 2 2 2 2 2 2 2 9 2 2 7" xfId="27358" xr:uid="{00000000-0005-0000-0000-0000E16A0000}"/>
    <cellStyle name="Normal 3 2 2 2 2 2 2 2 2 2 9 2 2 8" xfId="27359" xr:uid="{00000000-0005-0000-0000-0000E26A0000}"/>
    <cellStyle name="Normal 3 2 2 2 2 2 2 2 2 2 9 2 2 8 2" xfId="27360" xr:uid="{00000000-0005-0000-0000-0000E36A0000}"/>
    <cellStyle name="Normal 3 2 2 2 2 2 2 2 2 2 9 2 2 8 3" xfId="27361" xr:uid="{00000000-0005-0000-0000-0000E46A0000}"/>
    <cellStyle name="Normal 3 2 2 2 2 2 2 2 2 2 9 2 2 8 4" xfId="27362" xr:uid="{00000000-0005-0000-0000-0000E56A0000}"/>
    <cellStyle name="Normal 3 2 2 2 2 2 2 2 2 2 9 2 2 9" xfId="27363" xr:uid="{00000000-0005-0000-0000-0000E66A0000}"/>
    <cellStyle name="Normal 3 2 2 2 2 2 2 2 2 2 9 2 3" xfId="27364" xr:uid="{00000000-0005-0000-0000-0000E76A0000}"/>
    <cellStyle name="Normal 3 2 2 2 2 2 2 2 2 2 9 2 4" xfId="27365" xr:uid="{00000000-0005-0000-0000-0000E86A0000}"/>
    <cellStyle name="Normal 3 2 2 2 2 2 2 2 2 2 9 2 5" xfId="27366" xr:uid="{00000000-0005-0000-0000-0000E96A0000}"/>
    <cellStyle name="Normal 3 2 2 2 2 2 2 2 2 2 9 2 5 2" xfId="27367" xr:uid="{00000000-0005-0000-0000-0000EA6A0000}"/>
    <cellStyle name="Normal 3 2 2 2 2 2 2 2 2 2 9 2 5 2 2" xfId="27368" xr:uid="{00000000-0005-0000-0000-0000EB6A0000}"/>
    <cellStyle name="Normal 3 2 2 2 2 2 2 2 2 2 9 2 5 2 3" xfId="27369" xr:uid="{00000000-0005-0000-0000-0000EC6A0000}"/>
    <cellStyle name="Normal 3 2 2 2 2 2 2 2 2 2 9 2 5 2 4" xfId="27370" xr:uid="{00000000-0005-0000-0000-0000ED6A0000}"/>
    <cellStyle name="Normal 3 2 2 2 2 2 2 2 2 2 9 2 5 3" xfId="27371" xr:uid="{00000000-0005-0000-0000-0000EE6A0000}"/>
    <cellStyle name="Normal 3 2 2 2 2 2 2 2 2 2 9 2 5 4" xfId="27372" xr:uid="{00000000-0005-0000-0000-0000EF6A0000}"/>
    <cellStyle name="Normal 3 2 2 2 2 2 2 2 2 2 9 2 5 5" xfId="27373" xr:uid="{00000000-0005-0000-0000-0000F06A0000}"/>
    <cellStyle name="Normal 3 2 2 2 2 2 2 2 2 2 9 2 5 6" xfId="27374" xr:uid="{00000000-0005-0000-0000-0000F16A0000}"/>
    <cellStyle name="Normal 3 2 2 2 2 2 2 2 2 2 9 2 6" xfId="27375" xr:uid="{00000000-0005-0000-0000-0000F26A0000}"/>
    <cellStyle name="Normal 3 2 2 2 2 2 2 2 2 2 9 2 7" xfId="27376" xr:uid="{00000000-0005-0000-0000-0000F36A0000}"/>
    <cellStyle name="Normal 3 2 2 2 2 2 2 2 2 2 9 2 8" xfId="27377" xr:uid="{00000000-0005-0000-0000-0000F46A0000}"/>
    <cellStyle name="Normal 3 2 2 2 2 2 2 2 2 2 9 2 9" xfId="27378" xr:uid="{00000000-0005-0000-0000-0000F56A0000}"/>
    <cellStyle name="Normal 3 2 2 2 2 2 2 2 2 2 9 3" xfId="27379" xr:uid="{00000000-0005-0000-0000-0000F66A0000}"/>
    <cellStyle name="Normal 3 2 2 2 2 2 2 2 2 2 9 4" xfId="27380" xr:uid="{00000000-0005-0000-0000-0000F76A0000}"/>
    <cellStyle name="Normal 3 2 2 2 2 2 2 2 2 2 9 5" xfId="27381" xr:uid="{00000000-0005-0000-0000-0000F86A0000}"/>
    <cellStyle name="Normal 3 2 2 2 2 2 2 2 2 2 9 5 10" xfId="27382" xr:uid="{00000000-0005-0000-0000-0000F96A0000}"/>
    <cellStyle name="Normal 3 2 2 2 2 2 2 2 2 2 9 5 11" xfId="27383" xr:uid="{00000000-0005-0000-0000-0000FA6A0000}"/>
    <cellStyle name="Normal 3 2 2 2 2 2 2 2 2 2 9 5 2" xfId="27384" xr:uid="{00000000-0005-0000-0000-0000FB6A0000}"/>
    <cellStyle name="Normal 3 2 2 2 2 2 2 2 2 2 9 5 2 10" xfId="27385" xr:uid="{00000000-0005-0000-0000-0000FC6A0000}"/>
    <cellStyle name="Normal 3 2 2 2 2 2 2 2 2 2 9 5 2 11" xfId="27386" xr:uid="{00000000-0005-0000-0000-0000FD6A0000}"/>
    <cellStyle name="Normal 3 2 2 2 2 2 2 2 2 2 9 5 2 2" xfId="27387" xr:uid="{00000000-0005-0000-0000-0000FE6A0000}"/>
    <cellStyle name="Normal 3 2 2 2 2 2 2 2 2 2 9 5 2 2 2" xfId="27388" xr:uid="{00000000-0005-0000-0000-0000FF6A0000}"/>
    <cellStyle name="Normal 3 2 2 2 2 2 2 2 2 2 9 5 2 2 2 2" xfId="27389" xr:uid="{00000000-0005-0000-0000-0000006B0000}"/>
    <cellStyle name="Normal 3 2 2 2 2 2 2 2 2 2 9 5 2 2 2 3" xfId="27390" xr:uid="{00000000-0005-0000-0000-0000016B0000}"/>
    <cellStyle name="Normal 3 2 2 2 2 2 2 2 2 2 9 5 2 2 2 4" xfId="27391" xr:uid="{00000000-0005-0000-0000-0000026B0000}"/>
    <cellStyle name="Normal 3 2 2 2 2 2 2 2 2 2 9 5 2 2 3" xfId="27392" xr:uid="{00000000-0005-0000-0000-0000036B0000}"/>
    <cellStyle name="Normal 3 2 2 2 2 2 2 2 2 2 9 5 2 2 4" xfId="27393" xr:uid="{00000000-0005-0000-0000-0000046B0000}"/>
    <cellStyle name="Normal 3 2 2 2 2 2 2 2 2 2 9 5 2 2 5" xfId="27394" xr:uid="{00000000-0005-0000-0000-0000056B0000}"/>
    <cellStyle name="Normal 3 2 2 2 2 2 2 2 2 2 9 5 2 2 6" xfId="27395" xr:uid="{00000000-0005-0000-0000-0000066B0000}"/>
    <cellStyle name="Normal 3 2 2 2 2 2 2 2 2 2 9 5 2 3" xfId="27396" xr:uid="{00000000-0005-0000-0000-0000076B0000}"/>
    <cellStyle name="Normal 3 2 2 2 2 2 2 2 2 2 9 5 2 4" xfId="27397" xr:uid="{00000000-0005-0000-0000-0000086B0000}"/>
    <cellStyle name="Normal 3 2 2 2 2 2 2 2 2 2 9 5 2 5" xfId="27398" xr:uid="{00000000-0005-0000-0000-0000096B0000}"/>
    <cellStyle name="Normal 3 2 2 2 2 2 2 2 2 2 9 5 2 6" xfId="27399" xr:uid="{00000000-0005-0000-0000-00000A6B0000}"/>
    <cellStyle name="Normal 3 2 2 2 2 2 2 2 2 2 9 5 2 7" xfId="27400" xr:uid="{00000000-0005-0000-0000-00000B6B0000}"/>
    <cellStyle name="Normal 3 2 2 2 2 2 2 2 2 2 9 5 2 8" xfId="27401" xr:uid="{00000000-0005-0000-0000-00000C6B0000}"/>
    <cellStyle name="Normal 3 2 2 2 2 2 2 2 2 2 9 5 2 8 2" xfId="27402" xr:uid="{00000000-0005-0000-0000-00000D6B0000}"/>
    <cellStyle name="Normal 3 2 2 2 2 2 2 2 2 2 9 5 2 8 3" xfId="27403" xr:uid="{00000000-0005-0000-0000-00000E6B0000}"/>
    <cellStyle name="Normal 3 2 2 2 2 2 2 2 2 2 9 5 2 8 4" xfId="27404" xr:uid="{00000000-0005-0000-0000-00000F6B0000}"/>
    <cellStyle name="Normal 3 2 2 2 2 2 2 2 2 2 9 5 2 9" xfId="27405" xr:uid="{00000000-0005-0000-0000-0000106B0000}"/>
    <cellStyle name="Normal 3 2 2 2 2 2 2 2 2 2 9 5 3" xfId="27406" xr:uid="{00000000-0005-0000-0000-0000116B0000}"/>
    <cellStyle name="Normal 3 2 2 2 2 2 2 2 2 2 9 5 3 2" xfId="27407" xr:uid="{00000000-0005-0000-0000-0000126B0000}"/>
    <cellStyle name="Normal 3 2 2 2 2 2 2 2 2 2 9 5 3 2 2" xfId="27408" xr:uid="{00000000-0005-0000-0000-0000136B0000}"/>
    <cellStyle name="Normal 3 2 2 2 2 2 2 2 2 2 9 5 3 2 3" xfId="27409" xr:uid="{00000000-0005-0000-0000-0000146B0000}"/>
    <cellStyle name="Normal 3 2 2 2 2 2 2 2 2 2 9 5 3 2 4" xfId="27410" xr:uid="{00000000-0005-0000-0000-0000156B0000}"/>
    <cellStyle name="Normal 3 2 2 2 2 2 2 2 2 2 9 5 3 3" xfId="27411" xr:uid="{00000000-0005-0000-0000-0000166B0000}"/>
    <cellStyle name="Normal 3 2 2 2 2 2 2 2 2 2 9 5 3 4" xfId="27412" xr:uid="{00000000-0005-0000-0000-0000176B0000}"/>
    <cellStyle name="Normal 3 2 2 2 2 2 2 2 2 2 9 5 3 5" xfId="27413" xr:uid="{00000000-0005-0000-0000-0000186B0000}"/>
    <cellStyle name="Normal 3 2 2 2 2 2 2 2 2 2 9 5 3 6" xfId="27414" xr:uid="{00000000-0005-0000-0000-0000196B0000}"/>
    <cellStyle name="Normal 3 2 2 2 2 2 2 2 2 2 9 5 4" xfId="27415" xr:uid="{00000000-0005-0000-0000-00001A6B0000}"/>
    <cellStyle name="Normal 3 2 2 2 2 2 2 2 2 2 9 5 5" xfId="27416" xr:uid="{00000000-0005-0000-0000-00001B6B0000}"/>
    <cellStyle name="Normal 3 2 2 2 2 2 2 2 2 2 9 5 6" xfId="27417" xr:uid="{00000000-0005-0000-0000-00001C6B0000}"/>
    <cellStyle name="Normal 3 2 2 2 2 2 2 2 2 2 9 5 7" xfId="27418" xr:uid="{00000000-0005-0000-0000-00001D6B0000}"/>
    <cellStyle name="Normal 3 2 2 2 2 2 2 2 2 2 9 5 8" xfId="27419" xr:uid="{00000000-0005-0000-0000-00001E6B0000}"/>
    <cellStyle name="Normal 3 2 2 2 2 2 2 2 2 2 9 5 8 2" xfId="27420" xr:uid="{00000000-0005-0000-0000-00001F6B0000}"/>
    <cellStyle name="Normal 3 2 2 2 2 2 2 2 2 2 9 5 8 3" xfId="27421" xr:uid="{00000000-0005-0000-0000-0000206B0000}"/>
    <cellStyle name="Normal 3 2 2 2 2 2 2 2 2 2 9 5 8 4" xfId="27422" xr:uid="{00000000-0005-0000-0000-0000216B0000}"/>
    <cellStyle name="Normal 3 2 2 2 2 2 2 2 2 2 9 5 9" xfId="27423" xr:uid="{00000000-0005-0000-0000-0000226B0000}"/>
    <cellStyle name="Normal 3 2 2 2 2 2 2 2 2 2 9 6" xfId="27424" xr:uid="{00000000-0005-0000-0000-0000236B0000}"/>
    <cellStyle name="Normal 3 2 2 2 2 2 2 2 2 2 9 7" xfId="27425" xr:uid="{00000000-0005-0000-0000-0000246B0000}"/>
    <cellStyle name="Normal 3 2 2 2 2 2 2 2 2 2 9 7 2" xfId="27426" xr:uid="{00000000-0005-0000-0000-0000256B0000}"/>
    <cellStyle name="Normal 3 2 2 2 2 2 2 2 2 2 9 7 2 2" xfId="27427" xr:uid="{00000000-0005-0000-0000-0000266B0000}"/>
    <cellStyle name="Normal 3 2 2 2 2 2 2 2 2 2 9 7 2 3" xfId="27428" xr:uid="{00000000-0005-0000-0000-0000276B0000}"/>
    <cellStyle name="Normal 3 2 2 2 2 2 2 2 2 2 9 7 2 4" xfId="27429" xr:uid="{00000000-0005-0000-0000-0000286B0000}"/>
    <cellStyle name="Normal 3 2 2 2 2 2 2 2 2 2 9 7 3" xfId="27430" xr:uid="{00000000-0005-0000-0000-0000296B0000}"/>
    <cellStyle name="Normal 3 2 2 2 2 2 2 2 2 2 9 7 4" xfId="27431" xr:uid="{00000000-0005-0000-0000-00002A6B0000}"/>
    <cellStyle name="Normal 3 2 2 2 2 2 2 2 2 2 9 7 5" xfId="27432" xr:uid="{00000000-0005-0000-0000-00002B6B0000}"/>
    <cellStyle name="Normal 3 2 2 2 2 2 2 2 2 2 9 7 6" xfId="27433" xr:uid="{00000000-0005-0000-0000-00002C6B0000}"/>
    <cellStyle name="Normal 3 2 2 2 2 2 2 2 2 2 9 8" xfId="27434" xr:uid="{00000000-0005-0000-0000-00002D6B0000}"/>
    <cellStyle name="Normal 3 2 2 2 2 2 2 2 2 2 9 9" xfId="27435" xr:uid="{00000000-0005-0000-0000-00002E6B0000}"/>
    <cellStyle name="Normal 3 2 2 2 2 2 2 2 2 20" xfId="27436" xr:uid="{00000000-0005-0000-0000-00002F6B0000}"/>
    <cellStyle name="Normal 3 2 2 2 2 2 2 2 2 21" xfId="27437" xr:uid="{00000000-0005-0000-0000-0000306B0000}"/>
    <cellStyle name="Normal 3 2 2 2 2 2 2 2 2 21 2" xfId="27438" xr:uid="{00000000-0005-0000-0000-0000316B0000}"/>
    <cellStyle name="Normal 3 2 2 2 2 2 2 2 2 21 2 2" xfId="27439" xr:uid="{00000000-0005-0000-0000-0000326B0000}"/>
    <cellStyle name="Normal 3 2 2 2 2 2 2 2 2 21 2 3" xfId="27440" xr:uid="{00000000-0005-0000-0000-0000336B0000}"/>
    <cellStyle name="Normal 3 2 2 2 2 2 2 2 2 21 2 4" xfId="27441" xr:uid="{00000000-0005-0000-0000-0000346B0000}"/>
    <cellStyle name="Normal 3 2 2 2 2 2 2 2 2 21 3" xfId="27442" xr:uid="{00000000-0005-0000-0000-0000356B0000}"/>
    <cellStyle name="Normal 3 2 2 2 2 2 2 2 2 21 4" xfId="27443" xr:uid="{00000000-0005-0000-0000-0000366B0000}"/>
    <cellStyle name="Normal 3 2 2 2 2 2 2 2 2 21 5" xfId="27444" xr:uid="{00000000-0005-0000-0000-0000376B0000}"/>
    <cellStyle name="Normal 3 2 2 2 2 2 2 2 2 21 6" xfId="27445" xr:uid="{00000000-0005-0000-0000-0000386B0000}"/>
    <cellStyle name="Normal 3 2 2 2 2 2 2 2 2 22" xfId="27446" xr:uid="{00000000-0005-0000-0000-0000396B0000}"/>
    <cellStyle name="Normal 3 2 2 2 2 2 2 2 2 23" xfId="27447" xr:uid="{00000000-0005-0000-0000-00003A6B0000}"/>
    <cellStyle name="Normal 3 2 2 2 2 2 2 2 2 24" xfId="27448" xr:uid="{00000000-0005-0000-0000-00003B6B0000}"/>
    <cellStyle name="Normal 3 2 2 2 2 2 2 2 2 25" xfId="27449" xr:uid="{00000000-0005-0000-0000-00003C6B0000}"/>
    <cellStyle name="Normal 3 2 2 2 2 2 2 2 2 26" xfId="27450" xr:uid="{00000000-0005-0000-0000-00003D6B0000}"/>
    <cellStyle name="Normal 3 2 2 2 2 2 2 2 2 27" xfId="27451" xr:uid="{00000000-0005-0000-0000-00003E6B0000}"/>
    <cellStyle name="Normal 3 2 2 2 2 2 2 2 2 27 2" xfId="27452" xr:uid="{00000000-0005-0000-0000-00003F6B0000}"/>
    <cellStyle name="Normal 3 2 2 2 2 2 2 2 2 27 3" xfId="27453" xr:uid="{00000000-0005-0000-0000-0000406B0000}"/>
    <cellStyle name="Normal 3 2 2 2 2 2 2 2 2 27 4" xfId="27454" xr:uid="{00000000-0005-0000-0000-0000416B0000}"/>
    <cellStyle name="Normal 3 2 2 2 2 2 2 2 2 28" xfId="27455" xr:uid="{00000000-0005-0000-0000-0000426B0000}"/>
    <cellStyle name="Normal 3 2 2 2 2 2 2 2 2 29" xfId="27456" xr:uid="{00000000-0005-0000-0000-0000436B0000}"/>
    <cellStyle name="Normal 3 2 2 2 2 2 2 2 2 3" xfId="27457" xr:uid="{00000000-0005-0000-0000-0000446B0000}"/>
    <cellStyle name="Normal 3 2 2 2 2 2 2 2 2 30" xfId="27458" xr:uid="{00000000-0005-0000-0000-0000456B0000}"/>
    <cellStyle name="Normal 3 2 2 2 2 2 2 2 2 31" xfId="27459" xr:uid="{00000000-0005-0000-0000-0000466B0000}"/>
    <cellStyle name="Normal 3 2 2 2 2 2 2 2 2 32" xfId="27460" xr:uid="{00000000-0005-0000-0000-0000476B0000}"/>
    <cellStyle name="Normal 3 2 2 2 2 2 2 2 2 33" xfId="27461" xr:uid="{00000000-0005-0000-0000-0000486B0000}"/>
    <cellStyle name="Normal 3 2 2 2 2 2 2 2 2 34" xfId="27462" xr:uid="{00000000-0005-0000-0000-0000496B0000}"/>
    <cellStyle name="Normal 3 2 2 2 2 2 2 2 2 35" xfId="27463" xr:uid="{00000000-0005-0000-0000-00004A6B0000}"/>
    <cellStyle name="Normal 3 2 2 2 2 2 2 2 2 36" xfId="27464" xr:uid="{00000000-0005-0000-0000-00004B6B0000}"/>
    <cellStyle name="Normal 3 2 2 2 2 2 2 2 2 37" xfId="27465" xr:uid="{00000000-0005-0000-0000-00004C6B0000}"/>
    <cellStyle name="Normal 3 2 2 2 2 2 2 2 2 38" xfId="27466" xr:uid="{00000000-0005-0000-0000-00004D6B0000}"/>
    <cellStyle name="Normal 3 2 2 2 2 2 2 2 2 39" xfId="27467" xr:uid="{00000000-0005-0000-0000-00004E6B0000}"/>
    <cellStyle name="Normal 3 2 2 2 2 2 2 2 2 4" xfId="27468" xr:uid="{00000000-0005-0000-0000-00004F6B0000}"/>
    <cellStyle name="Normal 3 2 2 2 2 2 2 2 2 40" xfId="27469" xr:uid="{00000000-0005-0000-0000-0000506B0000}"/>
    <cellStyle name="Normal 3 2 2 2 2 2 2 2 2 41" xfId="27470" xr:uid="{00000000-0005-0000-0000-0000516B0000}"/>
    <cellStyle name="Normal 3 2 2 2 2 2 2 2 2 42" xfId="27471" xr:uid="{00000000-0005-0000-0000-0000526B0000}"/>
    <cellStyle name="Normal 3 2 2 2 2 2 2 2 2 42 2" xfId="27472" xr:uid="{00000000-0005-0000-0000-0000536B0000}"/>
    <cellStyle name="Normal 3 2 2 2 2 2 2 2 2 42 3" xfId="27473" xr:uid="{00000000-0005-0000-0000-0000546B0000}"/>
    <cellStyle name="Normal 3 2 2 2 2 2 2 2 2 42 4" xfId="27474" xr:uid="{00000000-0005-0000-0000-0000556B0000}"/>
    <cellStyle name="Normal 3 2 2 2 2 2 2 2 2 42 5" xfId="27475" xr:uid="{00000000-0005-0000-0000-0000566B0000}"/>
    <cellStyle name="Normal 3 2 2 2 2 2 2 2 2 42 6" xfId="27476" xr:uid="{00000000-0005-0000-0000-0000576B0000}"/>
    <cellStyle name="Normal 3 2 2 2 2 2 2 2 2 42 7" xfId="27477" xr:uid="{00000000-0005-0000-0000-0000586B0000}"/>
    <cellStyle name="Normal 3 2 2 2 2 2 2 2 2 43" xfId="27478" xr:uid="{00000000-0005-0000-0000-0000596B0000}"/>
    <cellStyle name="Normal 3 2 2 2 2 2 2 2 2 44" xfId="27479" xr:uid="{00000000-0005-0000-0000-00005A6B0000}"/>
    <cellStyle name="Normal 3 2 2 2 2 2 2 2 2 45" xfId="27480" xr:uid="{00000000-0005-0000-0000-00005B6B0000}"/>
    <cellStyle name="Normal 3 2 2 2 2 2 2 2 2 46" xfId="27481" xr:uid="{00000000-0005-0000-0000-00005C6B0000}"/>
    <cellStyle name="Normal 3 2 2 2 2 2 2 2 2 47" xfId="27482" xr:uid="{00000000-0005-0000-0000-00005D6B0000}"/>
    <cellStyle name="Normal 3 2 2 2 2 2 2 2 2 48" xfId="27483" xr:uid="{00000000-0005-0000-0000-00005E6B0000}"/>
    <cellStyle name="Normal 3 2 2 2 2 2 2 2 2 49" xfId="27484" xr:uid="{00000000-0005-0000-0000-00005F6B0000}"/>
    <cellStyle name="Normal 3 2 2 2 2 2 2 2 2 5" xfId="27485" xr:uid="{00000000-0005-0000-0000-0000606B0000}"/>
    <cellStyle name="Normal 3 2 2 2 2 2 2 2 2 50" xfId="27486" xr:uid="{00000000-0005-0000-0000-0000616B0000}"/>
    <cellStyle name="Normal 3 2 2 2 2 2 2 2 2 51" xfId="27487" xr:uid="{00000000-0005-0000-0000-0000626B0000}"/>
    <cellStyle name="Normal 3 2 2 2 2 2 2 2 2 52" xfId="27488" xr:uid="{00000000-0005-0000-0000-0000636B0000}"/>
    <cellStyle name="Normal 3 2 2 2 2 2 2 2 2 53" xfId="27489" xr:uid="{00000000-0005-0000-0000-0000646B0000}"/>
    <cellStyle name="Normal 3 2 2 2 2 2 2 2 2 54" xfId="27490" xr:uid="{00000000-0005-0000-0000-0000656B0000}"/>
    <cellStyle name="Normal 3 2 2 2 2 2 2 2 2 55" xfId="27491" xr:uid="{00000000-0005-0000-0000-0000666B0000}"/>
    <cellStyle name="Normal 3 2 2 2 2 2 2 2 2 56" xfId="27492" xr:uid="{00000000-0005-0000-0000-0000676B0000}"/>
    <cellStyle name="Normal 3 2 2 2 2 2 2 2 2 57" xfId="27493" xr:uid="{00000000-0005-0000-0000-0000686B0000}"/>
    <cellStyle name="Normal 3 2 2 2 2 2 2 2 2 58" xfId="27494" xr:uid="{00000000-0005-0000-0000-0000696B0000}"/>
    <cellStyle name="Normal 3 2 2 2 2 2 2 2 2 59" xfId="27495" xr:uid="{00000000-0005-0000-0000-00006A6B0000}"/>
    <cellStyle name="Normal 3 2 2 2 2 2 2 2 2 6" xfId="27496" xr:uid="{00000000-0005-0000-0000-00006B6B0000}"/>
    <cellStyle name="Normal 3 2 2 2 2 2 2 2 2 60" xfId="27497" xr:uid="{00000000-0005-0000-0000-00006C6B0000}"/>
    <cellStyle name="Normal 3 2 2 2 2 2 2 2 2 61" xfId="27498" xr:uid="{00000000-0005-0000-0000-00006D6B0000}"/>
    <cellStyle name="Normal 3 2 2 2 2 2 2 2 2 62" xfId="27499" xr:uid="{00000000-0005-0000-0000-00006E6B0000}"/>
    <cellStyle name="Normal 3 2 2 2 2 2 2 2 2 63" xfId="27500" xr:uid="{00000000-0005-0000-0000-00006F6B0000}"/>
    <cellStyle name="Normal 3 2 2 2 2 2 2 2 2 64" xfId="27501" xr:uid="{00000000-0005-0000-0000-0000706B0000}"/>
    <cellStyle name="Normal 3 2 2 2 2 2 2 2 2 65" xfId="27502" xr:uid="{00000000-0005-0000-0000-0000716B0000}"/>
    <cellStyle name="Normal 3 2 2 2 2 2 2 2 2 66" xfId="27503" xr:uid="{00000000-0005-0000-0000-0000726B0000}"/>
    <cellStyle name="Normal 3 2 2 2 2 2 2 2 2 67" xfId="27504" xr:uid="{00000000-0005-0000-0000-0000736B0000}"/>
    <cellStyle name="Normal 3 2 2 2 2 2 2 2 2 68" xfId="27505" xr:uid="{00000000-0005-0000-0000-0000746B0000}"/>
    <cellStyle name="Normal 3 2 2 2 2 2 2 2 2 69" xfId="27506" xr:uid="{00000000-0005-0000-0000-0000756B0000}"/>
    <cellStyle name="Normal 3 2 2 2 2 2 2 2 2 7" xfId="27507" xr:uid="{00000000-0005-0000-0000-0000766B0000}"/>
    <cellStyle name="Normal 3 2 2 2 2 2 2 2 2 70" xfId="27508" xr:uid="{00000000-0005-0000-0000-0000776B0000}"/>
    <cellStyle name="Normal 3 2 2 2 2 2 2 2 2 71" xfId="27509" xr:uid="{00000000-0005-0000-0000-0000786B0000}"/>
    <cellStyle name="Normal 3 2 2 2 2 2 2 2 2 72" xfId="27510" xr:uid="{00000000-0005-0000-0000-0000796B0000}"/>
    <cellStyle name="Normal 3 2 2 2 2 2 2 2 2 73" xfId="27511" xr:uid="{00000000-0005-0000-0000-00007A6B0000}"/>
    <cellStyle name="Normal 3 2 2 2 2 2 2 2 2 74" xfId="27512" xr:uid="{00000000-0005-0000-0000-00007B6B0000}"/>
    <cellStyle name="Normal 3 2 2 2 2 2 2 2 2 74 2" xfId="27513" xr:uid="{00000000-0005-0000-0000-00007C6B0000}"/>
    <cellStyle name="Normal 3 2 2 2 2 2 2 2 2 74 3" xfId="27514" xr:uid="{00000000-0005-0000-0000-00007D6B0000}"/>
    <cellStyle name="Normal 3 2 2 2 2 2 2 2 2 74 4" xfId="27515" xr:uid="{00000000-0005-0000-0000-00007E6B0000}"/>
    <cellStyle name="Normal 3 2 2 2 2 2 2 2 2 75" xfId="27516" xr:uid="{00000000-0005-0000-0000-00007F6B0000}"/>
    <cellStyle name="Normal 3 2 2 2 2 2 2 2 2 76" xfId="27517" xr:uid="{00000000-0005-0000-0000-0000806B0000}"/>
    <cellStyle name="Normal 3 2 2 2 2 2 2 2 2 8" xfId="27518" xr:uid="{00000000-0005-0000-0000-0000816B0000}"/>
    <cellStyle name="Normal 3 2 2 2 2 2 2 2 2 8 10" xfId="27519" xr:uid="{00000000-0005-0000-0000-0000826B0000}"/>
    <cellStyle name="Normal 3 2 2 2 2 2 2 2 2 8 11" xfId="27520" xr:uid="{00000000-0005-0000-0000-0000836B0000}"/>
    <cellStyle name="Normal 3 2 2 2 2 2 2 2 2 8 11 10" xfId="27521" xr:uid="{00000000-0005-0000-0000-0000846B0000}"/>
    <cellStyle name="Normal 3 2 2 2 2 2 2 2 2 8 11 11" xfId="27522" xr:uid="{00000000-0005-0000-0000-0000856B0000}"/>
    <cellStyle name="Normal 3 2 2 2 2 2 2 2 2 8 11 11 2" xfId="27523" xr:uid="{00000000-0005-0000-0000-0000866B0000}"/>
    <cellStyle name="Normal 3 2 2 2 2 2 2 2 2 8 11 11 3" xfId="27524" xr:uid="{00000000-0005-0000-0000-0000876B0000}"/>
    <cellStyle name="Normal 3 2 2 2 2 2 2 2 2 8 11 11 4" xfId="27525" xr:uid="{00000000-0005-0000-0000-0000886B0000}"/>
    <cellStyle name="Normal 3 2 2 2 2 2 2 2 2 8 11 12" xfId="27526" xr:uid="{00000000-0005-0000-0000-0000896B0000}"/>
    <cellStyle name="Normal 3 2 2 2 2 2 2 2 2 8 11 13" xfId="27527" xr:uid="{00000000-0005-0000-0000-00008A6B0000}"/>
    <cellStyle name="Normal 3 2 2 2 2 2 2 2 2 8 11 14" xfId="27528" xr:uid="{00000000-0005-0000-0000-00008B6B0000}"/>
    <cellStyle name="Normal 3 2 2 2 2 2 2 2 2 8 11 2" xfId="27529" xr:uid="{00000000-0005-0000-0000-00008C6B0000}"/>
    <cellStyle name="Normal 3 2 2 2 2 2 2 2 2 8 11 2 10" xfId="27530" xr:uid="{00000000-0005-0000-0000-00008D6B0000}"/>
    <cellStyle name="Normal 3 2 2 2 2 2 2 2 2 8 11 2 11" xfId="27531" xr:uid="{00000000-0005-0000-0000-00008E6B0000}"/>
    <cellStyle name="Normal 3 2 2 2 2 2 2 2 2 8 11 2 2" xfId="27532" xr:uid="{00000000-0005-0000-0000-00008F6B0000}"/>
    <cellStyle name="Normal 3 2 2 2 2 2 2 2 2 8 11 2 2 10" xfId="27533" xr:uid="{00000000-0005-0000-0000-0000906B0000}"/>
    <cellStyle name="Normal 3 2 2 2 2 2 2 2 2 8 11 2 2 11" xfId="27534" xr:uid="{00000000-0005-0000-0000-0000916B0000}"/>
    <cellStyle name="Normal 3 2 2 2 2 2 2 2 2 8 11 2 2 2" xfId="27535" xr:uid="{00000000-0005-0000-0000-0000926B0000}"/>
    <cellStyle name="Normal 3 2 2 2 2 2 2 2 2 8 11 2 2 2 2" xfId="27536" xr:uid="{00000000-0005-0000-0000-0000936B0000}"/>
    <cellStyle name="Normal 3 2 2 2 2 2 2 2 2 8 11 2 2 2 2 2" xfId="27537" xr:uid="{00000000-0005-0000-0000-0000946B0000}"/>
    <cellStyle name="Normal 3 2 2 2 2 2 2 2 2 8 11 2 2 2 2 3" xfId="27538" xr:uid="{00000000-0005-0000-0000-0000956B0000}"/>
    <cellStyle name="Normal 3 2 2 2 2 2 2 2 2 8 11 2 2 2 2 4" xfId="27539" xr:uid="{00000000-0005-0000-0000-0000966B0000}"/>
    <cellStyle name="Normal 3 2 2 2 2 2 2 2 2 8 11 2 2 2 3" xfId="27540" xr:uid="{00000000-0005-0000-0000-0000976B0000}"/>
    <cellStyle name="Normal 3 2 2 2 2 2 2 2 2 8 11 2 2 2 4" xfId="27541" xr:uid="{00000000-0005-0000-0000-0000986B0000}"/>
    <cellStyle name="Normal 3 2 2 2 2 2 2 2 2 8 11 2 2 2 5" xfId="27542" xr:uid="{00000000-0005-0000-0000-0000996B0000}"/>
    <cellStyle name="Normal 3 2 2 2 2 2 2 2 2 8 11 2 2 2 6" xfId="27543" xr:uid="{00000000-0005-0000-0000-00009A6B0000}"/>
    <cellStyle name="Normal 3 2 2 2 2 2 2 2 2 8 11 2 2 3" xfId="27544" xr:uid="{00000000-0005-0000-0000-00009B6B0000}"/>
    <cellStyle name="Normal 3 2 2 2 2 2 2 2 2 8 11 2 2 4" xfId="27545" xr:uid="{00000000-0005-0000-0000-00009C6B0000}"/>
    <cellStyle name="Normal 3 2 2 2 2 2 2 2 2 8 11 2 2 5" xfId="27546" xr:uid="{00000000-0005-0000-0000-00009D6B0000}"/>
    <cellStyle name="Normal 3 2 2 2 2 2 2 2 2 8 11 2 2 6" xfId="27547" xr:uid="{00000000-0005-0000-0000-00009E6B0000}"/>
    <cellStyle name="Normal 3 2 2 2 2 2 2 2 2 8 11 2 2 7" xfId="27548" xr:uid="{00000000-0005-0000-0000-00009F6B0000}"/>
    <cellStyle name="Normal 3 2 2 2 2 2 2 2 2 8 11 2 2 8" xfId="27549" xr:uid="{00000000-0005-0000-0000-0000A06B0000}"/>
    <cellStyle name="Normal 3 2 2 2 2 2 2 2 2 8 11 2 2 8 2" xfId="27550" xr:uid="{00000000-0005-0000-0000-0000A16B0000}"/>
    <cellStyle name="Normal 3 2 2 2 2 2 2 2 2 8 11 2 2 8 3" xfId="27551" xr:uid="{00000000-0005-0000-0000-0000A26B0000}"/>
    <cellStyle name="Normal 3 2 2 2 2 2 2 2 2 8 11 2 2 8 4" xfId="27552" xr:uid="{00000000-0005-0000-0000-0000A36B0000}"/>
    <cellStyle name="Normal 3 2 2 2 2 2 2 2 2 8 11 2 2 9" xfId="27553" xr:uid="{00000000-0005-0000-0000-0000A46B0000}"/>
    <cellStyle name="Normal 3 2 2 2 2 2 2 2 2 8 11 2 3" xfId="27554" xr:uid="{00000000-0005-0000-0000-0000A56B0000}"/>
    <cellStyle name="Normal 3 2 2 2 2 2 2 2 2 8 11 2 3 2" xfId="27555" xr:uid="{00000000-0005-0000-0000-0000A66B0000}"/>
    <cellStyle name="Normal 3 2 2 2 2 2 2 2 2 8 11 2 3 2 2" xfId="27556" xr:uid="{00000000-0005-0000-0000-0000A76B0000}"/>
    <cellStyle name="Normal 3 2 2 2 2 2 2 2 2 8 11 2 3 2 3" xfId="27557" xr:uid="{00000000-0005-0000-0000-0000A86B0000}"/>
    <cellStyle name="Normal 3 2 2 2 2 2 2 2 2 8 11 2 3 2 4" xfId="27558" xr:uid="{00000000-0005-0000-0000-0000A96B0000}"/>
    <cellStyle name="Normal 3 2 2 2 2 2 2 2 2 8 11 2 3 3" xfId="27559" xr:uid="{00000000-0005-0000-0000-0000AA6B0000}"/>
    <cellStyle name="Normal 3 2 2 2 2 2 2 2 2 8 11 2 3 4" xfId="27560" xr:uid="{00000000-0005-0000-0000-0000AB6B0000}"/>
    <cellStyle name="Normal 3 2 2 2 2 2 2 2 2 8 11 2 3 5" xfId="27561" xr:uid="{00000000-0005-0000-0000-0000AC6B0000}"/>
    <cellStyle name="Normal 3 2 2 2 2 2 2 2 2 8 11 2 3 6" xfId="27562" xr:uid="{00000000-0005-0000-0000-0000AD6B0000}"/>
    <cellStyle name="Normal 3 2 2 2 2 2 2 2 2 8 11 2 4" xfId="27563" xr:uid="{00000000-0005-0000-0000-0000AE6B0000}"/>
    <cellStyle name="Normal 3 2 2 2 2 2 2 2 2 8 11 2 5" xfId="27564" xr:uid="{00000000-0005-0000-0000-0000AF6B0000}"/>
    <cellStyle name="Normal 3 2 2 2 2 2 2 2 2 8 11 2 6" xfId="27565" xr:uid="{00000000-0005-0000-0000-0000B06B0000}"/>
    <cellStyle name="Normal 3 2 2 2 2 2 2 2 2 8 11 2 7" xfId="27566" xr:uid="{00000000-0005-0000-0000-0000B16B0000}"/>
    <cellStyle name="Normal 3 2 2 2 2 2 2 2 2 8 11 2 8" xfId="27567" xr:uid="{00000000-0005-0000-0000-0000B26B0000}"/>
    <cellStyle name="Normal 3 2 2 2 2 2 2 2 2 8 11 2 8 2" xfId="27568" xr:uid="{00000000-0005-0000-0000-0000B36B0000}"/>
    <cellStyle name="Normal 3 2 2 2 2 2 2 2 2 8 11 2 8 3" xfId="27569" xr:uid="{00000000-0005-0000-0000-0000B46B0000}"/>
    <cellStyle name="Normal 3 2 2 2 2 2 2 2 2 8 11 2 8 4" xfId="27570" xr:uid="{00000000-0005-0000-0000-0000B56B0000}"/>
    <cellStyle name="Normal 3 2 2 2 2 2 2 2 2 8 11 2 9" xfId="27571" xr:uid="{00000000-0005-0000-0000-0000B66B0000}"/>
    <cellStyle name="Normal 3 2 2 2 2 2 2 2 2 8 11 3" xfId="27572" xr:uid="{00000000-0005-0000-0000-0000B76B0000}"/>
    <cellStyle name="Normal 3 2 2 2 2 2 2 2 2 8 11 4" xfId="27573" xr:uid="{00000000-0005-0000-0000-0000B86B0000}"/>
    <cellStyle name="Normal 3 2 2 2 2 2 2 2 2 8 11 5" xfId="27574" xr:uid="{00000000-0005-0000-0000-0000B96B0000}"/>
    <cellStyle name="Normal 3 2 2 2 2 2 2 2 2 8 11 5 2" xfId="27575" xr:uid="{00000000-0005-0000-0000-0000BA6B0000}"/>
    <cellStyle name="Normal 3 2 2 2 2 2 2 2 2 8 11 5 2 2" xfId="27576" xr:uid="{00000000-0005-0000-0000-0000BB6B0000}"/>
    <cellStyle name="Normal 3 2 2 2 2 2 2 2 2 8 11 5 2 3" xfId="27577" xr:uid="{00000000-0005-0000-0000-0000BC6B0000}"/>
    <cellStyle name="Normal 3 2 2 2 2 2 2 2 2 8 11 5 2 4" xfId="27578" xr:uid="{00000000-0005-0000-0000-0000BD6B0000}"/>
    <cellStyle name="Normal 3 2 2 2 2 2 2 2 2 8 11 5 3" xfId="27579" xr:uid="{00000000-0005-0000-0000-0000BE6B0000}"/>
    <cellStyle name="Normal 3 2 2 2 2 2 2 2 2 8 11 5 4" xfId="27580" xr:uid="{00000000-0005-0000-0000-0000BF6B0000}"/>
    <cellStyle name="Normal 3 2 2 2 2 2 2 2 2 8 11 5 5" xfId="27581" xr:uid="{00000000-0005-0000-0000-0000C06B0000}"/>
    <cellStyle name="Normal 3 2 2 2 2 2 2 2 2 8 11 5 6" xfId="27582" xr:uid="{00000000-0005-0000-0000-0000C16B0000}"/>
    <cellStyle name="Normal 3 2 2 2 2 2 2 2 2 8 11 6" xfId="27583" xr:uid="{00000000-0005-0000-0000-0000C26B0000}"/>
    <cellStyle name="Normal 3 2 2 2 2 2 2 2 2 8 11 7" xfId="27584" xr:uid="{00000000-0005-0000-0000-0000C36B0000}"/>
    <cellStyle name="Normal 3 2 2 2 2 2 2 2 2 8 11 8" xfId="27585" xr:uid="{00000000-0005-0000-0000-0000C46B0000}"/>
    <cellStyle name="Normal 3 2 2 2 2 2 2 2 2 8 11 9" xfId="27586" xr:uid="{00000000-0005-0000-0000-0000C56B0000}"/>
    <cellStyle name="Normal 3 2 2 2 2 2 2 2 2 8 12" xfId="27587" xr:uid="{00000000-0005-0000-0000-0000C66B0000}"/>
    <cellStyle name="Normal 3 2 2 2 2 2 2 2 2 8 13" xfId="27588" xr:uid="{00000000-0005-0000-0000-0000C76B0000}"/>
    <cellStyle name="Normal 3 2 2 2 2 2 2 2 2 8 13 10" xfId="27589" xr:uid="{00000000-0005-0000-0000-0000C86B0000}"/>
    <cellStyle name="Normal 3 2 2 2 2 2 2 2 2 8 13 11" xfId="27590" xr:uid="{00000000-0005-0000-0000-0000C96B0000}"/>
    <cellStyle name="Normal 3 2 2 2 2 2 2 2 2 8 13 2" xfId="27591" xr:uid="{00000000-0005-0000-0000-0000CA6B0000}"/>
    <cellStyle name="Normal 3 2 2 2 2 2 2 2 2 8 13 2 10" xfId="27592" xr:uid="{00000000-0005-0000-0000-0000CB6B0000}"/>
    <cellStyle name="Normal 3 2 2 2 2 2 2 2 2 8 13 2 11" xfId="27593" xr:uid="{00000000-0005-0000-0000-0000CC6B0000}"/>
    <cellStyle name="Normal 3 2 2 2 2 2 2 2 2 8 13 2 2" xfId="27594" xr:uid="{00000000-0005-0000-0000-0000CD6B0000}"/>
    <cellStyle name="Normal 3 2 2 2 2 2 2 2 2 8 13 2 2 2" xfId="27595" xr:uid="{00000000-0005-0000-0000-0000CE6B0000}"/>
    <cellStyle name="Normal 3 2 2 2 2 2 2 2 2 8 13 2 2 2 2" xfId="27596" xr:uid="{00000000-0005-0000-0000-0000CF6B0000}"/>
    <cellStyle name="Normal 3 2 2 2 2 2 2 2 2 8 13 2 2 2 3" xfId="27597" xr:uid="{00000000-0005-0000-0000-0000D06B0000}"/>
    <cellStyle name="Normal 3 2 2 2 2 2 2 2 2 8 13 2 2 2 4" xfId="27598" xr:uid="{00000000-0005-0000-0000-0000D16B0000}"/>
    <cellStyle name="Normal 3 2 2 2 2 2 2 2 2 8 13 2 2 3" xfId="27599" xr:uid="{00000000-0005-0000-0000-0000D26B0000}"/>
    <cellStyle name="Normal 3 2 2 2 2 2 2 2 2 8 13 2 2 4" xfId="27600" xr:uid="{00000000-0005-0000-0000-0000D36B0000}"/>
    <cellStyle name="Normal 3 2 2 2 2 2 2 2 2 8 13 2 2 5" xfId="27601" xr:uid="{00000000-0005-0000-0000-0000D46B0000}"/>
    <cellStyle name="Normal 3 2 2 2 2 2 2 2 2 8 13 2 2 6" xfId="27602" xr:uid="{00000000-0005-0000-0000-0000D56B0000}"/>
    <cellStyle name="Normal 3 2 2 2 2 2 2 2 2 8 13 2 3" xfId="27603" xr:uid="{00000000-0005-0000-0000-0000D66B0000}"/>
    <cellStyle name="Normal 3 2 2 2 2 2 2 2 2 8 13 2 4" xfId="27604" xr:uid="{00000000-0005-0000-0000-0000D76B0000}"/>
    <cellStyle name="Normal 3 2 2 2 2 2 2 2 2 8 13 2 5" xfId="27605" xr:uid="{00000000-0005-0000-0000-0000D86B0000}"/>
    <cellStyle name="Normal 3 2 2 2 2 2 2 2 2 8 13 2 6" xfId="27606" xr:uid="{00000000-0005-0000-0000-0000D96B0000}"/>
    <cellStyle name="Normal 3 2 2 2 2 2 2 2 2 8 13 2 7" xfId="27607" xr:uid="{00000000-0005-0000-0000-0000DA6B0000}"/>
    <cellStyle name="Normal 3 2 2 2 2 2 2 2 2 8 13 2 8" xfId="27608" xr:uid="{00000000-0005-0000-0000-0000DB6B0000}"/>
    <cellStyle name="Normal 3 2 2 2 2 2 2 2 2 8 13 2 8 2" xfId="27609" xr:uid="{00000000-0005-0000-0000-0000DC6B0000}"/>
    <cellStyle name="Normal 3 2 2 2 2 2 2 2 2 8 13 2 8 3" xfId="27610" xr:uid="{00000000-0005-0000-0000-0000DD6B0000}"/>
    <cellStyle name="Normal 3 2 2 2 2 2 2 2 2 8 13 2 8 4" xfId="27611" xr:uid="{00000000-0005-0000-0000-0000DE6B0000}"/>
    <cellStyle name="Normal 3 2 2 2 2 2 2 2 2 8 13 2 9" xfId="27612" xr:uid="{00000000-0005-0000-0000-0000DF6B0000}"/>
    <cellStyle name="Normal 3 2 2 2 2 2 2 2 2 8 13 3" xfId="27613" xr:uid="{00000000-0005-0000-0000-0000E06B0000}"/>
    <cellStyle name="Normal 3 2 2 2 2 2 2 2 2 8 13 3 2" xfId="27614" xr:uid="{00000000-0005-0000-0000-0000E16B0000}"/>
    <cellStyle name="Normal 3 2 2 2 2 2 2 2 2 8 13 3 2 2" xfId="27615" xr:uid="{00000000-0005-0000-0000-0000E26B0000}"/>
    <cellStyle name="Normal 3 2 2 2 2 2 2 2 2 8 13 3 2 3" xfId="27616" xr:uid="{00000000-0005-0000-0000-0000E36B0000}"/>
    <cellStyle name="Normal 3 2 2 2 2 2 2 2 2 8 13 3 2 4" xfId="27617" xr:uid="{00000000-0005-0000-0000-0000E46B0000}"/>
    <cellStyle name="Normal 3 2 2 2 2 2 2 2 2 8 13 3 3" xfId="27618" xr:uid="{00000000-0005-0000-0000-0000E56B0000}"/>
    <cellStyle name="Normal 3 2 2 2 2 2 2 2 2 8 13 3 4" xfId="27619" xr:uid="{00000000-0005-0000-0000-0000E66B0000}"/>
    <cellStyle name="Normal 3 2 2 2 2 2 2 2 2 8 13 3 5" xfId="27620" xr:uid="{00000000-0005-0000-0000-0000E76B0000}"/>
    <cellStyle name="Normal 3 2 2 2 2 2 2 2 2 8 13 3 6" xfId="27621" xr:uid="{00000000-0005-0000-0000-0000E86B0000}"/>
    <cellStyle name="Normal 3 2 2 2 2 2 2 2 2 8 13 4" xfId="27622" xr:uid="{00000000-0005-0000-0000-0000E96B0000}"/>
    <cellStyle name="Normal 3 2 2 2 2 2 2 2 2 8 13 5" xfId="27623" xr:uid="{00000000-0005-0000-0000-0000EA6B0000}"/>
    <cellStyle name="Normal 3 2 2 2 2 2 2 2 2 8 13 6" xfId="27624" xr:uid="{00000000-0005-0000-0000-0000EB6B0000}"/>
    <cellStyle name="Normal 3 2 2 2 2 2 2 2 2 8 13 7" xfId="27625" xr:uid="{00000000-0005-0000-0000-0000EC6B0000}"/>
    <cellStyle name="Normal 3 2 2 2 2 2 2 2 2 8 13 8" xfId="27626" xr:uid="{00000000-0005-0000-0000-0000ED6B0000}"/>
    <cellStyle name="Normal 3 2 2 2 2 2 2 2 2 8 13 8 2" xfId="27627" xr:uid="{00000000-0005-0000-0000-0000EE6B0000}"/>
    <cellStyle name="Normal 3 2 2 2 2 2 2 2 2 8 13 8 3" xfId="27628" xr:uid="{00000000-0005-0000-0000-0000EF6B0000}"/>
    <cellStyle name="Normal 3 2 2 2 2 2 2 2 2 8 13 8 4" xfId="27629" xr:uid="{00000000-0005-0000-0000-0000F06B0000}"/>
    <cellStyle name="Normal 3 2 2 2 2 2 2 2 2 8 13 9" xfId="27630" xr:uid="{00000000-0005-0000-0000-0000F16B0000}"/>
    <cellStyle name="Normal 3 2 2 2 2 2 2 2 2 8 14" xfId="27631" xr:uid="{00000000-0005-0000-0000-0000F26B0000}"/>
    <cellStyle name="Normal 3 2 2 2 2 2 2 2 2 8 15" xfId="27632" xr:uid="{00000000-0005-0000-0000-0000F36B0000}"/>
    <cellStyle name="Normal 3 2 2 2 2 2 2 2 2 8 15 2" xfId="27633" xr:uid="{00000000-0005-0000-0000-0000F46B0000}"/>
    <cellStyle name="Normal 3 2 2 2 2 2 2 2 2 8 15 2 2" xfId="27634" xr:uid="{00000000-0005-0000-0000-0000F56B0000}"/>
    <cellStyle name="Normal 3 2 2 2 2 2 2 2 2 8 15 2 3" xfId="27635" xr:uid="{00000000-0005-0000-0000-0000F66B0000}"/>
    <cellStyle name="Normal 3 2 2 2 2 2 2 2 2 8 15 2 4" xfId="27636" xr:uid="{00000000-0005-0000-0000-0000F76B0000}"/>
    <cellStyle name="Normal 3 2 2 2 2 2 2 2 2 8 15 3" xfId="27637" xr:uid="{00000000-0005-0000-0000-0000F86B0000}"/>
    <cellStyle name="Normal 3 2 2 2 2 2 2 2 2 8 15 4" xfId="27638" xr:uid="{00000000-0005-0000-0000-0000F96B0000}"/>
    <cellStyle name="Normal 3 2 2 2 2 2 2 2 2 8 15 5" xfId="27639" xr:uid="{00000000-0005-0000-0000-0000FA6B0000}"/>
    <cellStyle name="Normal 3 2 2 2 2 2 2 2 2 8 15 6" xfId="27640" xr:uid="{00000000-0005-0000-0000-0000FB6B0000}"/>
    <cellStyle name="Normal 3 2 2 2 2 2 2 2 2 8 16" xfId="27641" xr:uid="{00000000-0005-0000-0000-0000FC6B0000}"/>
    <cellStyle name="Normal 3 2 2 2 2 2 2 2 2 8 17" xfId="27642" xr:uid="{00000000-0005-0000-0000-0000FD6B0000}"/>
    <cellStyle name="Normal 3 2 2 2 2 2 2 2 2 8 18" xfId="27643" xr:uid="{00000000-0005-0000-0000-0000FE6B0000}"/>
    <cellStyle name="Normal 3 2 2 2 2 2 2 2 2 8 19" xfId="27644" xr:uid="{00000000-0005-0000-0000-0000FF6B0000}"/>
    <cellStyle name="Normal 3 2 2 2 2 2 2 2 2 8 2" xfId="27645" xr:uid="{00000000-0005-0000-0000-0000006C0000}"/>
    <cellStyle name="Normal 3 2 2 2 2 2 2 2 2 8 2 10" xfId="27646" xr:uid="{00000000-0005-0000-0000-0000016C0000}"/>
    <cellStyle name="Normal 3 2 2 2 2 2 2 2 2 8 2 11" xfId="27647" xr:uid="{00000000-0005-0000-0000-0000026C0000}"/>
    <cellStyle name="Normal 3 2 2 2 2 2 2 2 2 8 2 12" xfId="27648" xr:uid="{00000000-0005-0000-0000-0000036C0000}"/>
    <cellStyle name="Normal 3 2 2 2 2 2 2 2 2 8 2 13" xfId="27649" xr:uid="{00000000-0005-0000-0000-0000046C0000}"/>
    <cellStyle name="Normal 3 2 2 2 2 2 2 2 2 8 2 13 2" xfId="27650" xr:uid="{00000000-0005-0000-0000-0000056C0000}"/>
    <cellStyle name="Normal 3 2 2 2 2 2 2 2 2 8 2 13 3" xfId="27651" xr:uid="{00000000-0005-0000-0000-0000066C0000}"/>
    <cellStyle name="Normal 3 2 2 2 2 2 2 2 2 8 2 13 4" xfId="27652" xr:uid="{00000000-0005-0000-0000-0000076C0000}"/>
    <cellStyle name="Normal 3 2 2 2 2 2 2 2 2 8 2 14" xfId="27653" xr:uid="{00000000-0005-0000-0000-0000086C0000}"/>
    <cellStyle name="Normal 3 2 2 2 2 2 2 2 2 8 2 15" xfId="27654" xr:uid="{00000000-0005-0000-0000-0000096C0000}"/>
    <cellStyle name="Normal 3 2 2 2 2 2 2 2 2 8 2 16" xfId="27655" xr:uid="{00000000-0005-0000-0000-00000A6C0000}"/>
    <cellStyle name="Normal 3 2 2 2 2 2 2 2 2 8 2 2" xfId="27656" xr:uid="{00000000-0005-0000-0000-00000B6C0000}"/>
    <cellStyle name="Normal 3 2 2 2 2 2 2 2 2 8 2 2 10" xfId="27657" xr:uid="{00000000-0005-0000-0000-00000C6C0000}"/>
    <cellStyle name="Normal 3 2 2 2 2 2 2 2 2 8 2 2 11" xfId="27658" xr:uid="{00000000-0005-0000-0000-00000D6C0000}"/>
    <cellStyle name="Normal 3 2 2 2 2 2 2 2 2 8 2 2 11 2" xfId="27659" xr:uid="{00000000-0005-0000-0000-00000E6C0000}"/>
    <cellStyle name="Normal 3 2 2 2 2 2 2 2 2 8 2 2 11 3" xfId="27660" xr:uid="{00000000-0005-0000-0000-00000F6C0000}"/>
    <cellStyle name="Normal 3 2 2 2 2 2 2 2 2 8 2 2 11 4" xfId="27661" xr:uid="{00000000-0005-0000-0000-0000106C0000}"/>
    <cellStyle name="Normal 3 2 2 2 2 2 2 2 2 8 2 2 12" xfId="27662" xr:uid="{00000000-0005-0000-0000-0000116C0000}"/>
    <cellStyle name="Normal 3 2 2 2 2 2 2 2 2 8 2 2 13" xfId="27663" xr:uid="{00000000-0005-0000-0000-0000126C0000}"/>
    <cellStyle name="Normal 3 2 2 2 2 2 2 2 2 8 2 2 14" xfId="27664" xr:uid="{00000000-0005-0000-0000-0000136C0000}"/>
    <cellStyle name="Normal 3 2 2 2 2 2 2 2 2 8 2 2 2" xfId="27665" xr:uid="{00000000-0005-0000-0000-0000146C0000}"/>
    <cellStyle name="Normal 3 2 2 2 2 2 2 2 2 8 2 2 2 10" xfId="27666" xr:uid="{00000000-0005-0000-0000-0000156C0000}"/>
    <cellStyle name="Normal 3 2 2 2 2 2 2 2 2 8 2 2 2 11" xfId="27667" xr:uid="{00000000-0005-0000-0000-0000166C0000}"/>
    <cellStyle name="Normal 3 2 2 2 2 2 2 2 2 8 2 2 2 2" xfId="27668" xr:uid="{00000000-0005-0000-0000-0000176C0000}"/>
    <cellStyle name="Normal 3 2 2 2 2 2 2 2 2 8 2 2 2 2 10" xfId="27669" xr:uid="{00000000-0005-0000-0000-0000186C0000}"/>
    <cellStyle name="Normal 3 2 2 2 2 2 2 2 2 8 2 2 2 2 11" xfId="27670" xr:uid="{00000000-0005-0000-0000-0000196C0000}"/>
    <cellStyle name="Normal 3 2 2 2 2 2 2 2 2 8 2 2 2 2 2" xfId="27671" xr:uid="{00000000-0005-0000-0000-00001A6C0000}"/>
    <cellStyle name="Normal 3 2 2 2 2 2 2 2 2 8 2 2 2 2 2 2" xfId="27672" xr:uid="{00000000-0005-0000-0000-00001B6C0000}"/>
    <cellStyle name="Normal 3 2 2 2 2 2 2 2 2 8 2 2 2 2 2 2 2" xfId="27673" xr:uid="{00000000-0005-0000-0000-00001C6C0000}"/>
    <cellStyle name="Normal 3 2 2 2 2 2 2 2 2 8 2 2 2 2 2 2 3" xfId="27674" xr:uid="{00000000-0005-0000-0000-00001D6C0000}"/>
    <cellStyle name="Normal 3 2 2 2 2 2 2 2 2 8 2 2 2 2 2 2 4" xfId="27675" xr:uid="{00000000-0005-0000-0000-00001E6C0000}"/>
    <cellStyle name="Normal 3 2 2 2 2 2 2 2 2 8 2 2 2 2 2 3" xfId="27676" xr:uid="{00000000-0005-0000-0000-00001F6C0000}"/>
    <cellStyle name="Normal 3 2 2 2 2 2 2 2 2 8 2 2 2 2 2 4" xfId="27677" xr:uid="{00000000-0005-0000-0000-0000206C0000}"/>
    <cellStyle name="Normal 3 2 2 2 2 2 2 2 2 8 2 2 2 2 2 5" xfId="27678" xr:uid="{00000000-0005-0000-0000-0000216C0000}"/>
    <cellStyle name="Normal 3 2 2 2 2 2 2 2 2 8 2 2 2 2 2 6" xfId="27679" xr:uid="{00000000-0005-0000-0000-0000226C0000}"/>
    <cellStyle name="Normal 3 2 2 2 2 2 2 2 2 8 2 2 2 2 3" xfId="27680" xr:uid="{00000000-0005-0000-0000-0000236C0000}"/>
    <cellStyle name="Normal 3 2 2 2 2 2 2 2 2 8 2 2 2 2 4" xfId="27681" xr:uid="{00000000-0005-0000-0000-0000246C0000}"/>
    <cellStyle name="Normal 3 2 2 2 2 2 2 2 2 8 2 2 2 2 5" xfId="27682" xr:uid="{00000000-0005-0000-0000-0000256C0000}"/>
    <cellStyle name="Normal 3 2 2 2 2 2 2 2 2 8 2 2 2 2 6" xfId="27683" xr:uid="{00000000-0005-0000-0000-0000266C0000}"/>
    <cellStyle name="Normal 3 2 2 2 2 2 2 2 2 8 2 2 2 2 7" xfId="27684" xr:uid="{00000000-0005-0000-0000-0000276C0000}"/>
    <cellStyle name="Normal 3 2 2 2 2 2 2 2 2 8 2 2 2 2 8" xfId="27685" xr:uid="{00000000-0005-0000-0000-0000286C0000}"/>
    <cellStyle name="Normal 3 2 2 2 2 2 2 2 2 8 2 2 2 2 8 2" xfId="27686" xr:uid="{00000000-0005-0000-0000-0000296C0000}"/>
    <cellStyle name="Normal 3 2 2 2 2 2 2 2 2 8 2 2 2 2 8 3" xfId="27687" xr:uid="{00000000-0005-0000-0000-00002A6C0000}"/>
    <cellStyle name="Normal 3 2 2 2 2 2 2 2 2 8 2 2 2 2 8 4" xfId="27688" xr:uid="{00000000-0005-0000-0000-00002B6C0000}"/>
    <cellStyle name="Normal 3 2 2 2 2 2 2 2 2 8 2 2 2 2 9" xfId="27689" xr:uid="{00000000-0005-0000-0000-00002C6C0000}"/>
    <cellStyle name="Normal 3 2 2 2 2 2 2 2 2 8 2 2 2 3" xfId="27690" xr:uid="{00000000-0005-0000-0000-00002D6C0000}"/>
    <cellStyle name="Normal 3 2 2 2 2 2 2 2 2 8 2 2 2 3 2" xfId="27691" xr:uid="{00000000-0005-0000-0000-00002E6C0000}"/>
    <cellStyle name="Normal 3 2 2 2 2 2 2 2 2 8 2 2 2 3 2 2" xfId="27692" xr:uid="{00000000-0005-0000-0000-00002F6C0000}"/>
    <cellStyle name="Normal 3 2 2 2 2 2 2 2 2 8 2 2 2 3 2 3" xfId="27693" xr:uid="{00000000-0005-0000-0000-0000306C0000}"/>
    <cellStyle name="Normal 3 2 2 2 2 2 2 2 2 8 2 2 2 3 2 4" xfId="27694" xr:uid="{00000000-0005-0000-0000-0000316C0000}"/>
    <cellStyle name="Normal 3 2 2 2 2 2 2 2 2 8 2 2 2 3 3" xfId="27695" xr:uid="{00000000-0005-0000-0000-0000326C0000}"/>
    <cellStyle name="Normal 3 2 2 2 2 2 2 2 2 8 2 2 2 3 4" xfId="27696" xr:uid="{00000000-0005-0000-0000-0000336C0000}"/>
    <cellStyle name="Normal 3 2 2 2 2 2 2 2 2 8 2 2 2 3 5" xfId="27697" xr:uid="{00000000-0005-0000-0000-0000346C0000}"/>
    <cellStyle name="Normal 3 2 2 2 2 2 2 2 2 8 2 2 2 3 6" xfId="27698" xr:uid="{00000000-0005-0000-0000-0000356C0000}"/>
    <cellStyle name="Normal 3 2 2 2 2 2 2 2 2 8 2 2 2 4" xfId="27699" xr:uid="{00000000-0005-0000-0000-0000366C0000}"/>
    <cellStyle name="Normal 3 2 2 2 2 2 2 2 2 8 2 2 2 5" xfId="27700" xr:uid="{00000000-0005-0000-0000-0000376C0000}"/>
    <cellStyle name="Normal 3 2 2 2 2 2 2 2 2 8 2 2 2 6" xfId="27701" xr:uid="{00000000-0005-0000-0000-0000386C0000}"/>
    <cellStyle name="Normal 3 2 2 2 2 2 2 2 2 8 2 2 2 7" xfId="27702" xr:uid="{00000000-0005-0000-0000-0000396C0000}"/>
    <cellStyle name="Normal 3 2 2 2 2 2 2 2 2 8 2 2 2 8" xfId="27703" xr:uid="{00000000-0005-0000-0000-00003A6C0000}"/>
    <cellStyle name="Normal 3 2 2 2 2 2 2 2 2 8 2 2 2 8 2" xfId="27704" xr:uid="{00000000-0005-0000-0000-00003B6C0000}"/>
    <cellStyle name="Normal 3 2 2 2 2 2 2 2 2 8 2 2 2 8 3" xfId="27705" xr:uid="{00000000-0005-0000-0000-00003C6C0000}"/>
    <cellStyle name="Normal 3 2 2 2 2 2 2 2 2 8 2 2 2 8 4" xfId="27706" xr:uid="{00000000-0005-0000-0000-00003D6C0000}"/>
    <cellStyle name="Normal 3 2 2 2 2 2 2 2 2 8 2 2 2 9" xfId="27707" xr:uid="{00000000-0005-0000-0000-00003E6C0000}"/>
    <cellStyle name="Normal 3 2 2 2 2 2 2 2 2 8 2 2 3" xfId="27708" xr:uid="{00000000-0005-0000-0000-00003F6C0000}"/>
    <cellStyle name="Normal 3 2 2 2 2 2 2 2 2 8 2 2 4" xfId="27709" xr:uid="{00000000-0005-0000-0000-0000406C0000}"/>
    <cellStyle name="Normal 3 2 2 2 2 2 2 2 2 8 2 2 5" xfId="27710" xr:uid="{00000000-0005-0000-0000-0000416C0000}"/>
    <cellStyle name="Normal 3 2 2 2 2 2 2 2 2 8 2 2 5 2" xfId="27711" xr:uid="{00000000-0005-0000-0000-0000426C0000}"/>
    <cellStyle name="Normal 3 2 2 2 2 2 2 2 2 8 2 2 5 2 2" xfId="27712" xr:uid="{00000000-0005-0000-0000-0000436C0000}"/>
    <cellStyle name="Normal 3 2 2 2 2 2 2 2 2 8 2 2 5 2 3" xfId="27713" xr:uid="{00000000-0005-0000-0000-0000446C0000}"/>
    <cellStyle name="Normal 3 2 2 2 2 2 2 2 2 8 2 2 5 2 4" xfId="27714" xr:uid="{00000000-0005-0000-0000-0000456C0000}"/>
    <cellStyle name="Normal 3 2 2 2 2 2 2 2 2 8 2 2 5 3" xfId="27715" xr:uid="{00000000-0005-0000-0000-0000466C0000}"/>
    <cellStyle name="Normal 3 2 2 2 2 2 2 2 2 8 2 2 5 4" xfId="27716" xr:uid="{00000000-0005-0000-0000-0000476C0000}"/>
    <cellStyle name="Normal 3 2 2 2 2 2 2 2 2 8 2 2 5 5" xfId="27717" xr:uid="{00000000-0005-0000-0000-0000486C0000}"/>
    <cellStyle name="Normal 3 2 2 2 2 2 2 2 2 8 2 2 5 6" xfId="27718" xr:uid="{00000000-0005-0000-0000-0000496C0000}"/>
    <cellStyle name="Normal 3 2 2 2 2 2 2 2 2 8 2 2 6" xfId="27719" xr:uid="{00000000-0005-0000-0000-00004A6C0000}"/>
    <cellStyle name="Normal 3 2 2 2 2 2 2 2 2 8 2 2 7" xfId="27720" xr:uid="{00000000-0005-0000-0000-00004B6C0000}"/>
    <cellStyle name="Normal 3 2 2 2 2 2 2 2 2 8 2 2 8" xfId="27721" xr:uid="{00000000-0005-0000-0000-00004C6C0000}"/>
    <cellStyle name="Normal 3 2 2 2 2 2 2 2 2 8 2 2 9" xfId="27722" xr:uid="{00000000-0005-0000-0000-00004D6C0000}"/>
    <cellStyle name="Normal 3 2 2 2 2 2 2 2 2 8 2 3" xfId="27723" xr:uid="{00000000-0005-0000-0000-00004E6C0000}"/>
    <cellStyle name="Normal 3 2 2 2 2 2 2 2 2 8 2 4" xfId="27724" xr:uid="{00000000-0005-0000-0000-00004F6C0000}"/>
    <cellStyle name="Normal 3 2 2 2 2 2 2 2 2 8 2 5" xfId="27725" xr:uid="{00000000-0005-0000-0000-0000506C0000}"/>
    <cellStyle name="Normal 3 2 2 2 2 2 2 2 2 8 2 5 10" xfId="27726" xr:uid="{00000000-0005-0000-0000-0000516C0000}"/>
    <cellStyle name="Normal 3 2 2 2 2 2 2 2 2 8 2 5 11" xfId="27727" xr:uid="{00000000-0005-0000-0000-0000526C0000}"/>
    <cellStyle name="Normal 3 2 2 2 2 2 2 2 2 8 2 5 2" xfId="27728" xr:uid="{00000000-0005-0000-0000-0000536C0000}"/>
    <cellStyle name="Normal 3 2 2 2 2 2 2 2 2 8 2 5 2 10" xfId="27729" xr:uid="{00000000-0005-0000-0000-0000546C0000}"/>
    <cellStyle name="Normal 3 2 2 2 2 2 2 2 2 8 2 5 2 11" xfId="27730" xr:uid="{00000000-0005-0000-0000-0000556C0000}"/>
    <cellStyle name="Normal 3 2 2 2 2 2 2 2 2 8 2 5 2 2" xfId="27731" xr:uid="{00000000-0005-0000-0000-0000566C0000}"/>
    <cellStyle name="Normal 3 2 2 2 2 2 2 2 2 8 2 5 2 2 2" xfId="27732" xr:uid="{00000000-0005-0000-0000-0000576C0000}"/>
    <cellStyle name="Normal 3 2 2 2 2 2 2 2 2 8 2 5 2 2 2 2" xfId="27733" xr:uid="{00000000-0005-0000-0000-0000586C0000}"/>
    <cellStyle name="Normal 3 2 2 2 2 2 2 2 2 8 2 5 2 2 2 3" xfId="27734" xr:uid="{00000000-0005-0000-0000-0000596C0000}"/>
    <cellStyle name="Normal 3 2 2 2 2 2 2 2 2 8 2 5 2 2 2 4" xfId="27735" xr:uid="{00000000-0005-0000-0000-00005A6C0000}"/>
    <cellStyle name="Normal 3 2 2 2 2 2 2 2 2 8 2 5 2 2 3" xfId="27736" xr:uid="{00000000-0005-0000-0000-00005B6C0000}"/>
    <cellStyle name="Normal 3 2 2 2 2 2 2 2 2 8 2 5 2 2 4" xfId="27737" xr:uid="{00000000-0005-0000-0000-00005C6C0000}"/>
    <cellStyle name="Normal 3 2 2 2 2 2 2 2 2 8 2 5 2 2 5" xfId="27738" xr:uid="{00000000-0005-0000-0000-00005D6C0000}"/>
    <cellStyle name="Normal 3 2 2 2 2 2 2 2 2 8 2 5 2 2 6" xfId="27739" xr:uid="{00000000-0005-0000-0000-00005E6C0000}"/>
    <cellStyle name="Normal 3 2 2 2 2 2 2 2 2 8 2 5 2 3" xfId="27740" xr:uid="{00000000-0005-0000-0000-00005F6C0000}"/>
    <cellStyle name="Normal 3 2 2 2 2 2 2 2 2 8 2 5 2 4" xfId="27741" xr:uid="{00000000-0005-0000-0000-0000606C0000}"/>
    <cellStyle name="Normal 3 2 2 2 2 2 2 2 2 8 2 5 2 5" xfId="27742" xr:uid="{00000000-0005-0000-0000-0000616C0000}"/>
    <cellStyle name="Normal 3 2 2 2 2 2 2 2 2 8 2 5 2 6" xfId="27743" xr:uid="{00000000-0005-0000-0000-0000626C0000}"/>
    <cellStyle name="Normal 3 2 2 2 2 2 2 2 2 8 2 5 2 7" xfId="27744" xr:uid="{00000000-0005-0000-0000-0000636C0000}"/>
    <cellStyle name="Normal 3 2 2 2 2 2 2 2 2 8 2 5 2 8" xfId="27745" xr:uid="{00000000-0005-0000-0000-0000646C0000}"/>
    <cellStyle name="Normal 3 2 2 2 2 2 2 2 2 8 2 5 2 8 2" xfId="27746" xr:uid="{00000000-0005-0000-0000-0000656C0000}"/>
    <cellStyle name="Normal 3 2 2 2 2 2 2 2 2 8 2 5 2 8 3" xfId="27747" xr:uid="{00000000-0005-0000-0000-0000666C0000}"/>
    <cellStyle name="Normal 3 2 2 2 2 2 2 2 2 8 2 5 2 8 4" xfId="27748" xr:uid="{00000000-0005-0000-0000-0000676C0000}"/>
    <cellStyle name="Normal 3 2 2 2 2 2 2 2 2 8 2 5 2 9" xfId="27749" xr:uid="{00000000-0005-0000-0000-0000686C0000}"/>
    <cellStyle name="Normal 3 2 2 2 2 2 2 2 2 8 2 5 3" xfId="27750" xr:uid="{00000000-0005-0000-0000-0000696C0000}"/>
    <cellStyle name="Normal 3 2 2 2 2 2 2 2 2 8 2 5 3 2" xfId="27751" xr:uid="{00000000-0005-0000-0000-00006A6C0000}"/>
    <cellStyle name="Normal 3 2 2 2 2 2 2 2 2 8 2 5 3 2 2" xfId="27752" xr:uid="{00000000-0005-0000-0000-00006B6C0000}"/>
    <cellStyle name="Normal 3 2 2 2 2 2 2 2 2 8 2 5 3 2 3" xfId="27753" xr:uid="{00000000-0005-0000-0000-00006C6C0000}"/>
    <cellStyle name="Normal 3 2 2 2 2 2 2 2 2 8 2 5 3 2 4" xfId="27754" xr:uid="{00000000-0005-0000-0000-00006D6C0000}"/>
    <cellStyle name="Normal 3 2 2 2 2 2 2 2 2 8 2 5 3 3" xfId="27755" xr:uid="{00000000-0005-0000-0000-00006E6C0000}"/>
    <cellStyle name="Normal 3 2 2 2 2 2 2 2 2 8 2 5 3 4" xfId="27756" xr:uid="{00000000-0005-0000-0000-00006F6C0000}"/>
    <cellStyle name="Normal 3 2 2 2 2 2 2 2 2 8 2 5 3 5" xfId="27757" xr:uid="{00000000-0005-0000-0000-0000706C0000}"/>
    <cellStyle name="Normal 3 2 2 2 2 2 2 2 2 8 2 5 3 6" xfId="27758" xr:uid="{00000000-0005-0000-0000-0000716C0000}"/>
    <cellStyle name="Normal 3 2 2 2 2 2 2 2 2 8 2 5 4" xfId="27759" xr:uid="{00000000-0005-0000-0000-0000726C0000}"/>
    <cellStyle name="Normal 3 2 2 2 2 2 2 2 2 8 2 5 5" xfId="27760" xr:uid="{00000000-0005-0000-0000-0000736C0000}"/>
    <cellStyle name="Normal 3 2 2 2 2 2 2 2 2 8 2 5 6" xfId="27761" xr:uid="{00000000-0005-0000-0000-0000746C0000}"/>
    <cellStyle name="Normal 3 2 2 2 2 2 2 2 2 8 2 5 7" xfId="27762" xr:uid="{00000000-0005-0000-0000-0000756C0000}"/>
    <cellStyle name="Normal 3 2 2 2 2 2 2 2 2 8 2 5 8" xfId="27763" xr:uid="{00000000-0005-0000-0000-0000766C0000}"/>
    <cellStyle name="Normal 3 2 2 2 2 2 2 2 2 8 2 5 8 2" xfId="27764" xr:uid="{00000000-0005-0000-0000-0000776C0000}"/>
    <cellStyle name="Normal 3 2 2 2 2 2 2 2 2 8 2 5 8 3" xfId="27765" xr:uid="{00000000-0005-0000-0000-0000786C0000}"/>
    <cellStyle name="Normal 3 2 2 2 2 2 2 2 2 8 2 5 8 4" xfId="27766" xr:uid="{00000000-0005-0000-0000-0000796C0000}"/>
    <cellStyle name="Normal 3 2 2 2 2 2 2 2 2 8 2 5 9" xfId="27767" xr:uid="{00000000-0005-0000-0000-00007A6C0000}"/>
    <cellStyle name="Normal 3 2 2 2 2 2 2 2 2 8 2 6" xfId="27768" xr:uid="{00000000-0005-0000-0000-00007B6C0000}"/>
    <cellStyle name="Normal 3 2 2 2 2 2 2 2 2 8 2 7" xfId="27769" xr:uid="{00000000-0005-0000-0000-00007C6C0000}"/>
    <cellStyle name="Normal 3 2 2 2 2 2 2 2 2 8 2 7 2" xfId="27770" xr:uid="{00000000-0005-0000-0000-00007D6C0000}"/>
    <cellStyle name="Normal 3 2 2 2 2 2 2 2 2 8 2 7 2 2" xfId="27771" xr:uid="{00000000-0005-0000-0000-00007E6C0000}"/>
    <cellStyle name="Normal 3 2 2 2 2 2 2 2 2 8 2 7 2 3" xfId="27772" xr:uid="{00000000-0005-0000-0000-00007F6C0000}"/>
    <cellStyle name="Normal 3 2 2 2 2 2 2 2 2 8 2 7 2 4" xfId="27773" xr:uid="{00000000-0005-0000-0000-0000806C0000}"/>
    <cellStyle name="Normal 3 2 2 2 2 2 2 2 2 8 2 7 3" xfId="27774" xr:uid="{00000000-0005-0000-0000-0000816C0000}"/>
    <cellStyle name="Normal 3 2 2 2 2 2 2 2 2 8 2 7 4" xfId="27775" xr:uid="{00000000-0005-0000-0000-0000826C0000}"/>
    <cellStyle name="Normal 3 2 2 2 2 2 2 2 2 8 2 7 5" xfId="27776" xr:uid="{00000000-0005-0000-0000-0000836C0000}"/>
    <cellStyle name="Normal 3 2 2 2 2 2 2 2 2 8 2 7 6" xfId="27777" xr:uid="{00000000-0005-0000-0000-0000846C0000}"/>
    <cellStyle name="Normal 3 2 2 2 2 2 2 2 2 8 2 8" xfId="27778" xr:uid="{00000000-0005-0000-0000-0000856C0000}"/>
    <cellStyle name="Normal 3 2 2 2 2 2 2 2 2 8 2 9" xfId="27779" xr:uid="{00000000-0005-0000-0000-0000866C0000}"/>
    <cellStyle name="Normal 3 2 2 2 2 2 2 2 2 8 20" xfId="27780" xr:uid="{00000000-0005-0000-0000-0000876C0000}"/>
    <cellStyle name="Normal 3 2 2 2 2 2 2 2 2 8 21" xfId="27781" xr:uid="{00000000-0005-0000-0000-0000886C0000}"/>
    <cellStyle name="Normal 3 2 2 2 2 2 2 2 2 8 21 2" xfId="27782" xr:uid="{00000000-0005-0000-0000-0000896C0000}"/>
    <cellStyle name="Normal 3 2 2 2 2 2 2 2 2 8 21 3" xfId="27783" xr:uid="{00000000-0005-0000-0000-00008A6C0000}"/>
    <cellStyle name="Normal 3 2 2 2 2 2 2 2 2 8 21 4" xfId="27784" xr:uid="{00000000-0005-0000-0000-00008B6C0000}"/>
    <cellStyle name="Normal 3 2 2 2 2 2 2 2 2 8 22" xfId="27785" xr:uid="{00000000-0005-0000-0000-00008C6C0000}"/>
    <cellStyle name="Normal 3 2 2 2 2 2 2 2 2 8 23" xfId="27786" xr:uid="{00000000-0005-0000-0000-00008D6C0000}"/>
    <cellStyle name="Normal 3 2 2 2 2 2 2 2 2 8 24" xfId="27787" xr:uid="{00000000-0005-0000-0000-00008E6C0000}"/>
    <cellStyle name="Normal 3 2 2 2 2 2 2 2 2 8 3" xfId="27788" xr:uid="{00000000-0005-0000-0000-00008F6C0000}"/>
    <cellStyle name="Normal 3 2 2 2 2 2 2 2 2 8 4" xfId="27789" xr:uid="{00000000-0005-0000-0000-0000906C0000}"/>
    <cellStyle name="Normal 3 2 2 2 2 2 2 2 2 8 5" xfId="27790" xr:uid="{00000000-0005-0000-0000-0000916C0000}"/>
    <cellStyle name="Normal 3 2 2 2 2 2 2 2 2 8 6" xfId="27791" xr:uid="{00000000-0005-0000-0000-0000926C0000}"/>
    <cellStyle name="Normal 3 2 2 2 2 2 2 2 2 8 7" xfId="27792" xr:uid="{00000000-0005-0000-0000-0000936C0000}"/>
    <cellStyle name="Normal 3 2 2 2 2 2 2 2 2 8 8" xfId="27793" xr:uid="{00000000-0005-0000-0000-0000946C0000}"/>
    <cellStyle name="Normal 3 2 2 2 2 2 2 2 2 8 9" xfId="27794" xr:uid="{00000000-0005-0000-0000-0000956C0000}"/>
    <cellStyle name="Normal 3 2 2 2 2 2 2 2 2 9" xfId="27795" xr:uid="{00000000-0005-0000-0000-0000966C0000}"/>
    <cellStyle name="Normal 3 2 2 2 2 2 2 2 2 9 10" xfId="27796" xr:uid="{00000000-0005-0000-0000-0000976C0000}"/>
    <cellStyle name="Normal 3 2 2 2 2 2 2 2 2 9 11" xfId="27797" xr:uid="{00000000-0005-0000-0000-0000986C0000}"/>
    <cellStyle name="Normal 3 2 2 2 2 2 2 2 2 9 12" xfId="27798" xr:uid="{00000000-0005-0000-0000-0000996C0000}"/>
    <cellStyle name="Normal 3 2 2 2 2 2 2 2 2 9 13" xfId="27799" xr:uid="{00000000-0005-0000-0000-00009A6C0000}"/>
    <cellStyle name="Normal 3 2 2 2 2 2 2 2 2 9 13 2" xfId="27800" xr:uid="{00000000-0005-0000-0000-00009B6C0000}"/>
    <cellStyle name="Normal 3 2 2 2 2 2 2 2 2 9 13 3" xfId="27801" xr:uid="{00000000-0005-0000-0000-00009C6C0000}"/>
    <cellStyle name="Normal 3 2 2 2 2 2 2 2 2 9 13 4" xfId="27802" xr:uid="{00000000-0005-0000-0000-00009D6C0000}"/>
    <cellStyle name="Normal 3 2 2 2 2 2 2 2 2 9 14" xfId="27803" xr:uid="{00000000-0005-0000-0000-00009E6C0000}"/>
    <cellStyle name="Normal 3 2 2 2 2 2 2 2 2 9 15" xfId="27804" xr:uid="{00000000-0005-0000-0000-00009F6C0000}"/>
    <cellStyle name="Normal 3 2 2 2 2 2 2 2 2 9 16" xfId="27805" xr:uid="{00000000-0005-0000-0000-0000A06C0000}"/>
    <cellStyle name="Normal 3 2 2 2 2 2 2 2 2 9 2" xfId="27806" xr:uid="{00000000-0005-0000-0000-0000A16C0000}"/>
    <cellStyle name="Normal 3 2 2 2 2 2 2 2 2 9 2 10" xfId="27807" xr:uid="{00000000-0005-0000-0000-0000A26C0000}"/>
    <cellStyle name="Normal 3 2 2 2 2 2 2 2 2 9 2 11" xfId="27808" xr:uid="{00000000-0005-0000-0000-0000A36C0000}"/>
    <cellStyle name="Normal 3 2 2 2 2 2 2 2 2 9 2 11 2" xfId="27809" xr:uid="{00000000-0005-0000-0000-0000A46C0000}"/>
    <cellStyle name="Normal 3 2 2 2 2 2 2 2 2 9 2 11 3" xfId="27810" xr:uid="{00000000-0005-0000-0000-0000A56C0000}"/>
    <cellStyle name="Normal 3 2 2 2 2 2 2 2 2 9 2 11 4" xfId="27811" xr:uid="{00000000-0005-0000-0000-0000A66C0000}"/>
    <cellStyle name="Normal 3 2 2 2 2 2 2 2 2 9 2 12" xfId="27812" xr:uid="{00000000-0005-0000-0000-0000A76C0000}"/>
    <cellStyle name="Normal 3 2 2 2 2 2 2 2 2 9 2 13" xfId="27813" xr:uid="{00000000-0005-0000-0000-0000A86C0000}"/>
    <cellStyle name="Normal 3 2 2 2 2 2 2 2 2 9 2 14" xfId="27814" xr:uid="{00000000-0005-0000-0000-0000A96C0000}"/>
    <cellStyle name="Normal 3 2 2 2 2 2 2 2 2 9 2 2" xfId="27815" xr:uid="{00000000-0005-0000-0000-0000AA6C0000}"/>
    <cellStyle name="Normal 3 2 2 2 2 2 2 2 2 9 2 2 10" xfId="27816" xr:uid="{00000000-0005-0000-0000-0000AB6C0000}"/>
    <cellStyle name="Normal 3 2 2 2 2 2 2 2 2 9 2 2 11" xfId="27817" xr:uid="{00000000-0005-0000-0000-0000AC6C0000}"/>
    <cellStyle name="Normal 3 2 2 2 2 2 2 2 2 9 2 2 2" xfId="27818" xr:uid="{00000000-0005-0000-0000-0000AD6C0000}"/>
    <cellStyle name="Normal 3 2 2 2 2 2 2 2 2 9 2 2 2 10" xfId="27819" xr:uid="{00000000-0005-0000-0000-0000AE6C0000}"/>
    <cellStyle name="Normal 3 2 2 2 2 2 2 2 2 9 2 2 2 11" xfId="27820" xr:uid="{00000000-0005-0000-0000-0000AF6C0000}"/>
    <cellStyle name="Normal 3 2 2 2 2 2 2 2 2 9 2 2 2 2" xfId="27821" xr:uid="{00000000-0005-0000-0000-0000B06C0000}"/>
    <cellStyle name="Normal 3 2 2 2 2 2 2 2 2 9 2 2 2 2 2" xfId="27822" xr:uid="{00000000-0005-0000-0000-0000B16C0000}"/>
    <cellStyle name="Normal 3 2 2 2 2 2 2 2 2 9 2 2 2 2 2 2" xfId="27823" xr:uid="{00000000-0005-0000-0000-0000B26C0000}"/>
    <cellStyle name="Normal 3 2 2 2 2 2 2 2 2 9 2 2 2 2 2 3" xfId="27824" xr:uid="{00000000-0005-0000-0000-0000B36C0000}"/>
    <cellStyle name="Normal 3 2 2 2 2 2 2 2 2 9 2 2 2 2 2 4" xfId="27825" xr:uid="{00000000-0005-0000-0000-0000B46C0000}"/>
    <cellStyle name="Normal 3 2 2 2 2 2 2 2 2 9 2 2 2 2 3" xfId="27826" xr:uid="{00000000-0005-0000-0000-0000B56C0000}"/>
    <cellStyle name="Normal 3 2 2 2 2 2 2 2 2 9 2 2 2 2 4" xfId="27827" xr:uid="{00000000-0005-0000-0000-0000B66C0000}"/>
    <cellStyle name="Normal 3 2 2 2 2 2 2 2 2 9 2 2 2 2 5" xfId="27828" xr:uid="{00000000-0005-0000-0000-0000B76C0000}"/>
    <cellStyle name="Normal 3 2 2 2 2 2 2 2 2 9 2 2 2 2 6" xfId="27829" xr:uid="{00000000-0005-0000-0000-0000B86C0000}"/>
    <cellStyle name="Normal 3 2 2 2 2 2 2 2 2 9 2 2 2 3" xfId="27830" xr:uid="{00000000-0005-0000-0000-0000B96C0000}"/>
    <cellStyle name="Normal 3 2 2 2 2 2 2 2 2 9 2 2 2 4" xfId="27831" xr:uid="{00000000-0005-0000-0000-0000BA6C0000}"/>
    <cellStyle name="Normal 3 2 2 2 2 2 2 2 2 9 2 2 2 5" xfId="27832" xr:uid="{00000000-0005-0000-0000-0000BB6C0000}"/>
    <cellStyle name="Normal 3 2 2 2 2 2 2 2 2 9 2 2 2 6" xfId="27833" xr:uid="{00000000-0005-0000-0000-0000BC6C0000}"/>
    <cellStyle name="Normal 3 2 2 2 2 2 2 2 2 9 2 2 2 7" xfId="27834" xr:uid="{00000000-0005-0000-0000-0000BD6C0000}"/>
    <cellStyle name="Normal 3 2 2 2 2 2 2 2 2 9 2 2 2 8" xfId="27835" xr:uid="{00000000-0005-0000-0000-0000BE6C0000}"/>
    <cellStyle name="Normal 3 2 2 2 2 2 2 2 2 9 2 2 2 8 2" xfId="27836" xr:uid="{00000000-0005-0000-0000-0000BF6C0000}"/>
    <cellStyle name="Normal 3 2 2 2 2 2 2 2 2 9 2 2 2 8 3" xfId="27837" xr:uid="{00000000-0005-0000-0000-0000C06C0000}"/>
    <cellStyle name="Normal 3 2 2 2 2 2 2 2 2 9 2 2 2 8 4" xfId="27838" xr:uid="{00000000-0005-0000-0000-0000C16C0000}"/>
    <cellStyle name="Normal 3 2 2 2 2 2 2 2 2 9 2 2 2 9" xfId="27839" xr:uid="{00000000-0005-0000-0000-0000C26C0000}"/>
    <cellStyle name="Normal 3 2 2 2 2 2 2 2 2 9 2 2 3" xfId="27840" xr:uid="{00000000-0005-0000-0000-0000C36C0000}"/>
    <cellStyle name="Normal 3 2 2 2 2 2 2 2 2 9 2 2 3 2" xfId="27841" xr:uid="{00000000-0005-0000-0000-0000C46C0000}"/>
    <cellStyle name="Normal 3 2 2 2 2 2 2 2 2 9 2 2 3 2 2" xfId="27842" xr:uid="{00000000-0005-0000-0000-0000C56C0000}"/>
    <cellStyle name="Normal 3 2 2 2 2 2 2 2 2 9 2 2 3 2 3" xfId="27843" xr:uid="{00000000-0005-0000-0000-0000C66C0000}"/>
    <cellStyle name="Normal 3 2 2 2 2 2 2 2 2 9 2 2 3 2 4" xfId="27844" xr:uid="{00000000-0005-0000-0000-0000C76C0000}"/>
    <cellStyle name="Normal 3 2 2 2 2 2 2 2 2 9 2 2 3 3" xfId="27845" xr:uid="{00000000-0005-0000-0000-0000C86C0000}"/>
    <cellStyle name="Normal 3 2 2 2 2 2 2 2 2 9 2 2 3 4" xfId="27846" xr:uid="{00000000-0005-0000-0000-0000C96C0000}"/>
    <cellStyle name="Normal 3 2 2 2 2 2 2 2 2 9 2 2 3 5" xfId="27847" xr:uid="{00000000-0005-0000-0000-0000CA6C0000}"/>
    <cellStyle name="Normal 3 2 2 2 2 2 2 2 2 9 2 2 3 6" xfId="27848" xr:uid="{00000000-0005-0000-0000-0000CB6C0000}"/>
    <cellStyle name="Normal 3 2 2 2 2 2 2 2 2 9 2 2 4" xfId="27849" xr:uid="{00000000-0005-0000-0000-0000CC6C0000}"/>
    <cellStyle name="Normal 3 2 2 2 2 2 2 2 2 9 2 2 5" xfId="27850" xr:uid="{00000000-0005-0000-0000-0000CD6C0000}"/>
    <cellStyle name="Normal 3 2 2 2 2 2 2 2 2 9 2 2 6" xfId="27851" xr:uid="{00000000-0005-0000-0000-0000CE6C0000}"/>
    <cellStyle name="Normal 3 2 2 2 2 2 2 2 2 9 2 2 7" xfId="27852" xr:uid="{00000000-0005-0000-0000-0000CF6C0000}"/>
    <cellStyle name="Normal 3 2 2 2 2 2 2 2 2 9 2 2 8" xfId="27853" xr:uid="{00000000-0005-0000-0000-0000D06C0000}"/>
    <cellStyle name="Normal 3 2 2 2 2 2 2 2 2 9 2 2 8 2" xfId="27854" xr:uid="{00000000-0005-0000-0000-0000D16C0000}"/>
    <cellStyle name="Normal 3 2 2 2 2 2 2 2 2 9 2 2 8 3" xfId="27855" xr:uid="{00000000-0005-0000-0000-0000D26C0000}"/>
    <cellStyle name="Normal 3 2 2 2 2 2 2 2 2 9 2 2 8 4" xfId="27856" xr:uid="{00000000-0005-0000-0000-0000D36C0000}"/>
    <cellStyle name="Normal 3 2 2 2 2 2 2 2 2 9 2 2 9" xfId="27857" xr:uid="{00000000-0005-0000-0000-0000D46C0000}"/>
    <cellStyle name="Normal 3 2 2 2 2 2 2 2 2 9 2 3" xfId="27858" xr:uid="{00000000-0005-0000-0000-0000D56C0000}"/>
    <cellStyle name="Normal 3 2 2 2 2 2 2 2 2 9 2 4" xfId="27859" xr:uid="{00000000-0005-0000-0000-0000D66C0000}"/>
    <cellStyle name="Normal 3 2 2 2 2 2 2 2 2 9 2 5" xfId="27860" xr:uid="{00000000-0005-0000-0000-0000D76C0000}"/>
    <cellStyle name="Normal 3 2 2 2 2 2 2 2 2 9 2 5 2" xfId="27861" xr:uid="{00000000-0005-0000-0000-0000D86C0000}"/>
    <cellStyle name="Normal 3 2 2 2 2 2 2 2 2 9 2 5 2 2" xfId="27862" xr:uid="{00000000-0005-0000-0000-0000D96C0000}"/>
    <cellStyle name="Normal 3 2 2 2 2 2 2 2 2 9 2 5 2 3" xfId="27863" xr:uid="{00000000-0005-0000-0000-0000DA6C0000}"/>
    <cellStyle name="Normal 3 2 2 2 2 2 2 2 2 9 2 5 2 4" xfId="27864" xr:uid="{00000000-0005-0000-0000-0000DB6C0000}"/>
    <cellStyle name="Normal 3 2 2 2 2 2 2 2 2 9 2 5 3" xfId="27865" xr:uid="{00000000-0005-0000-0000-0000DC6C0000}"/>
    <cellStyle name="Normal 3 2 2 2 2 2 2 2 2 9 2 5 4" xfId="27866" xr:uid="{00000000-0005-0000-0000-0000DD6C0000}"/>
    <cellStyle name="Normal 3 2 2 2 2 2 2 2 2 9 2 5 5" xfId="27867" xr:uid="{00000000-0005-0000-0000-0000DE6C0000}"/>
    <cellStyle name="Normal 3 2 2 2 2 2 2 2 2 9 2 5 6" xfId="27868" xr:uid="{00000000-0005-0000-0000-0000DF6C0000}"/>
    <cellStyle name="Normal 3 2 2 2 2 2 2 2 2 9 2 6" xfId="27869" xr:uid="{00000000-0005-0000-0000-0000E06C0000}"/>
    <cellStyle name="Normal 3 2 2 2 2 2 2 2 2 9 2 7" xfId="27870" xr:uid="{00000000-0005-0000-0000-0000E16C0000}"/>
    <cellStyle name="Normal 3 2 2 2 2 2 2 2 2 9 2 8" xfId="27871" xr:uid="{00000000-0005-0000-0000-0000E26C0000}"/>
    <cellStyle name="Normal 3 2 2 2 2 2 2 2 2 9 2 9" xfId="27872" xr:uid="{00000000-0005-0000-0000-0000E36C0000}"/>
    <cellStyle name="Normal 3 2 2 2 2 2 2 2 2 9 3" xfId="27873" xr:uid="{00000000-0005-0000-0000-0000E46C0000}"/>
    <cellStyle name="Normal 3 2 2 2 2 2 2 2 2 9 4" xfId="27874" xr:uid="{00000000-0005-0000-0000-0000E56C0000}"/>
    <cellStyle name="Normal 3 2 2 2 2 2 2 2 2 9 5" xfId="27875" xr:uid="{00000000-0005-0000-0000-0000E66C0000}"/>
    <cellStyle name="Normal 3 2 2 2 2 2 2 2 2 9 5 10" xfId="27876" xr:uid="{00000000-0005-0000-0000-0000E76C0000}"/>
    <cellStyle name="Normal 3 2 2 2 2 2 2 2 2 9 5 11" xfId="27877" xr:uid="{00000000-0005-0000-0000-0000E86C0000}"/>
    <cellStyle name="Normal 3 2 2 2 2 2 2 2 2 9 5 2" xfId="27878" xr:uid="{00000000-0005-0000-0000-0000E96C0000}"/>
    <cellStyle name="Normal 3 2 2 2 2 2 2 2 2 9 5 2 10" xfId="27879" xr:uid="{00000000-0005-0000-0000-0000EA6C0000}"/>
    <cellStyle name="Normal 3 2 2 2 2 2 2 2 2 9 5 2 11" xfId="27880" xr:uid="{00000000-0005-0000-0000-0000EB6C0000}"/>
    <cellStyle name="Normal 3 2 2 2 2 2 2 2 2 9 5 2 2" xfId="27881" xr:uid="{00000000-0005-0000-0000-0000EC6C0000}"/>
    <cellStyle name="Normal 3 2 2 2 2 2 2 2 2 9 5 2 2 2" xfId="27882" xr:uid="{00000000-0005-0000-0000-0000ED6C0000}"/>
    <cellStyle name="Normal 3 2 2 2 2 2 2 2 2 9 5 2 2 2 2" xfId="27883" xr:uid="{00000000-0005-0000-0000-0000EE6C0000}"/>
    <cellStyle name="Normal 3 2 2 2 2 2 2 2 2 9 5 2 2 2 3" xfId="27884" xr:uid="{00000000-0005-0000-0000-0000EF6C0000}"/>
    <cellStyle name="Normal 3 2 2 2 2 2 2 2 2 9 5 2 2 2 4" xfId="27885" xr:uid="{00000000-0005-0000-0000-0000F06C0000}"/>
    <cellStyle name="Normal 3 2 2 2 2 2 2 2 2 9 5 2 2 3" xfId="27886" xr:uid="{00000000-0005-0000-0000-0000F16C0000}"/>
    <cellStyle name="Normal 3 2 2 2 2 2 2 2 2 9 5 2 2 4" xfId="27887" xr:uid="{00000000-0005-0000-0000-0000F26C0000}"/>
    <cellStyle name="Normal 3 2 2 2 2 2 2 2 2 9 5 2 2 5" xfId="27888" xr:uid="{00000000-0005-0000-0000-0000F36C0000}"/>
    <cellStyle name="Normal 3 2 2 2 2 2 2 2 2 9 5 2 2 6" xfId="27889" xr:uid="{00000000-0005-0000-0000-0000F46C0000}"/>
    <cellStyle name="Normal 3 2 2 2 2 2 2 2 2 9 5 2 3" xfId="27890" xr:uid="{00000000-0005-0000-0000-0000F56C0000}"/>
    <cellStyle name="Normal 3 2 2 2 2 2 2 2 2 9 5 2 4" xfId="27891" xr:uid="{00000000-0005-0000-0000-0000F66C0000}"/>
    <cellStyle name="Normal 3 2 2 2 2 2 2 2 2 9 5 2 5" xfId="27892" xr:uid="{00000000-0005-0000-0000-0000F76C0000}"/>
    <cellStyle name="Normal 3 2 2 2 2 2 2 2 2 9 5 2 6" xfId="27893" xr:uid="{00000000-0005-0000-0000-0000F86C0000}"/>
    <cellStyle name="Normal 3 2 2 2 2 2 2 2 2 9 5 2 7" xfId="27894" xr:uid="{00000000-0005-0000-0000-0000F96C0000}"/>
    <cellStyle name="Normal 3 2 2 2 2 2 2 2 2 9 5 2 8" xfId="27895" xr:uid="{00000000-0005-0000-0000-0000FA6C0000}"/>
    <cellStyle name="Normal 3 2 2 2 2 2 2 2 2 9 5 2 8 2" xfId="27896" xr:uid="{00000000-0005-0000-0000-0000FB6C0000}"/>
    <cellStyle name="Normal 3 2 2 2 2 2 2 2 2 9 5 2 8 3" xfId="27897" xr:uid="{00000000-0005-0000-0000-0000FC6C0000}"/>
    <cellStyle name="Normal 3 2 2 2 2 2 2 2 2 9 5 2 8 4" xfId="27898" xr:uid="{00000000-0005-0000-0000-0000FD6C0000}"/>
    <cellStyle name="Normal 3 2 2 2 2 2 2 2 2 9 5 2 9" xfId="27899" xr:uid="{00000000-0005-0000-0000-0000FE6C0000}"/>
    <cellStyle name="Normal 3 2 2 2 2 2 2 2 2 9 5 3" xfId="27900" xr:uid="{00000000-0005-0000-0000-0000FF6C0000}"/>
    <cellStyle name="Normal 3 2 2 2 2 2 2 2 2 9 5 3 2" xfId="27901" xr:uid="{00000000-0005-0000-0000-0000006D0000}"/>
    <cellStyle name="Normal 3 2 2 2 2 2 2 2 2 9 5 3 2 2" xfId="27902" xr:uid="{00000000-0005-0000-0000-0000016D0000}"/>
    <cellStyle name="Normal 3 2 2 2 2 2 2 2 2 9 5 3 2 3" xfId="27903" xr:uid="{00000000-0005-0000-0000-0000026D0000}"/>
    <cellStyle name="Normal 3 2 2 2 2 2 2 2 2 9 5 3 2 4" xfId="27904" xr:uid="{00000000-0005-0000-0000-0000036D0000}"/>
    <cellStyle name="Normal 3 2 2 2 2 2 2 2 2 9 5 3 3" xfId="27905" xr:uid="{00000000-0005-0000-0000-0000046D0000}"/>
    <cellStyle name="Normal 3 2 2 2 2 2 2 2 2 9 5 3 4" xfId="27906" xr:uid="{00000000-0005-0000-0000-0000056D0000}"/>
    <cellStyle name="Normal 3 2 2 2 2 2 2 2 2 9 5 3 5" xfId="27907" xr:uid="{00000000-0005-0000-0000-0000066D0000}"/>
    <cellStyle name="Normal 3 2 2 2 2 2 2 2 2 9 5 3 6" xfId="27908" xr:uid="{00000000-0005-0000-0000-0000076D0000}"/>
    <cellStyle name="Normal 3 2 2 2 2 2 2 2 2 9 5 4" xfId="27909" xr:uid="{00000000-0005-0000-0000-0000086D0000}"/>
    <cellStyle name="Normal 3 2 2 2 2 2 2 2 2 9 5 5" xfId="27910" xr:uid="{00000000-0005-0000-0000-0000096D0000}"/>
    <cellStyle name="Normal 3 2 2 2 2 2 2 2 2 9 5 6" xfId="27911" xr:uid="{00000000-0005-0000-0000-00000A6D0000}"/>
    <cellStyle name="Normal 3 2 2 2 2 2 2 2 2 9 5 7" xfId="27912" xr:uid="{00000000-0005-0000-0000-00000B6D0000}"/>
    <cellStyle name="Normal 3 2 2 2 2 2 2 2 2 9 5 8" xfId="27913" xr:uid="{00000000-0005-0000-0000-00000C6D0000}"/>
    <cellStyle name="Normal 3 2 2 2 2 2 2 2 2 9 5 8 2" xfId="27914" xr:uid="{00000000-0005-0000-0000-00000D6D0000}"/>
    <cellStyle name="Normal 3 2 2 2 2 2 2 2 2 9 5 8 3" xfId="27915" xr:uid="{00000000-0005-0000-0000-00000E6D0000}"/>
    <cellStyle name="Normal 3 2 2 2 2 2 2 2 2 9 5 8 4" xfId="27916" xr:uid="{00000000-0005-0000-0000-00000F6D0000}"/>
    <cellStyle name="Normal 3 2 2 2 2 2 2 2 2 9 5 9" xfId="27917" xr:uid="{00000000-0005-0000-0000-0000106D0000}"/>
    <cellStyle name="Normal 3 2 2 2 2 2 2 2 2 9 6" xfId="27918" xr:uid="{00000000-0005-0000-0000-0000116D0000}"/>
    <cellStyle name="Normal 3 2 2 2 2 2 2 2 2 9 7" xfId="27919" xr:uid="{00000000-0005-0000-0000-0000126D0000}"/>
    <cellStyle name="Normal 3 2 2 2 2 2 2 2 2 9 7 2" xfId="27920" xr:uid="{00000000-0005-0000-0000-0000136D0000}"/>
    <cellStyle name="Normal 3 2 2 2 2 2 2 2 2 9 7 2 2" xfId="27921" xr:uid="{00000000-0005-0000-0000-0000146D0000}"/>
    <cellStyle name="Normal 3 2 2 2 2 2 2 2 2 9 7 2 3" xfId="27922" xr:uid="{00000000-0005-0000-0000-0000156D0000}"/>
    <cellStyle name="Normal 3 2 2 2 2 2 2 2 2 9 7 2 4" xfId="27923" xr:uid="{00000000-0005-0000-0000-0000166D0000}"/>
    <cellStyle name="Normal 3 2 2 2 2 2 2 2 2 9 7 3" xfId="27924" xr:uid="{00000000-0005-0000-0000-0000176D0000}"/>
    <cellStyle name="Normal 3 2 2 2 2 2 2 2 2 9 7 4" xfId="27925" xr:uid="{00000000-0005-0000-0000-0000186D0000}"/>
    <cellStyle name="Normal 3 2 2 2 2 2 2 2 2 9 7 5" xfId="27926" xr:uid="{00000000-0005-0000-0000-0000196D0000}"/>
    <cellStyle name="Normal 3 2 2 2 2 2 2 2 2 9 7 6" xfId="27927" xr:uid="{00000000-0005-0000-0000-00001A6D0000}"/>
    <cellStyle name="Normal 3 2 2 2 2 2 2 2 2 9 8" xfId="27928" xr:uid="{00000000-0005-0000-0000-00001B6D0000}"/>
    <cellStyle name="Normal 3 2 2 2 2 2 2 2 2 9 9" xfId="27929" xr:uid="{00000000-0005-0000-0000-00001C6D0000}"/>
    <cellStyle name="Normal 3 2 2 2 2 2 2 2 20" xfId="27930" xr:uid="{00000000-0005-0000-0000-00001D6D0000}"/>
    <cellStyle name="Normal 3 2 2 2 2 2 2 2 21" xfId="27931" xr:uid="{00000000-0005-0000-0000-00001E6D0000}"/>
    <cellStyle name="Normal 3 2 2 2 2 2 2 2 21 10" xfId="27932" xr:uid="{00000000-0005-0000-0000-00001F6D0000}"/>
    <cellStyle name="Normal 3 2 2 2 2 2 2 2 21 11" xfId="27933" xr:uid="{00000000-0005-0000-0000-0000206D0000}"/>
    <cellStyle name="Normal 3 2 2 2 2 2 2 2 21 11 2" xfId="27934" xr:uid="{00000000-0005-0000-0000-0000216D0000}"/>
    <cellStyle name="Normal 3 2 2 2 2 2 2 2 21 11 3" xfId="27935" xr:uid="{00000000-0005-0000-0000-0000226D0000}"/>
    <cellStyle name="Normal 3 2 2 2 2 2 2 2 21 11 4" xfId="27936" xr:uid="{00000000-0005-0000-0000-0000236D0000}"/>
    <cellStyle name="Normal 3 2 2 2 2 2 2 2 21 12" xfId="27937" xr:uid="{00000000-0005-0000-0000-0000246D0000}"/>
    <cellStyle name="Normal 3 2 2 2 2 2 2 2 21 13" xfId="27938" xr:uid="{00000000-0005-0000-0000-0000256D0000}"/>
    <cellStyle name="Normal 3 2 2 2 2 2 2 2 21 14" xfId="27939" xr:uid="{00000000-0005-0000-0000-0000266D0000}"/>
    <cellStyle name="Normal 3 2 2 2 2 2 2 2 21 2" xfId="27940" xr:uid="{00000000-0005-0000-0000-0000276D0000}"/>
    <cellStyle name="Normal 3 2 2 2 2 2 2 2 21 2 10" xfId="27941" xr:uid="{00000000-0005-0000-0000-0000286D0000}"/>
    <cellStyle name="Normal 3 2 2 2 2 2 2 2 21 2 11" xfId="27942" xr:uid="{00000000-0005-0000-0000-0000296D0000}"/>
    <cellStyle name="Normal 3 2 2 2 2 2 2 2 21 2 2" xfId="27943" xr:uid="{00000000-0005-0000-0000-00002A6D0000}"/>
    <cellStyle name="Normal 3 2 2 2 2 2 2 2 21 2 2 10" xfId="27944" xr:uid="{00000000-0005-0000-0000-00002B6D0000}"/>
    <cellStyle name="Normal 3 2 2 2 2 2 2 2 21 2 2 11" xfId="27945" xr:uid="{00000000-0005-0000-0000-00002C6D0000}"/>
    <cellStyle name="Normal 3 2 2 2 2 2 2 2 21 2 2 2" xfId="27946" xr:uid="{00000000-0005-0000-0000-00002D6D0000}"/>
    <cellStyle name="Normal 3 2 2 2 2 2 2 2 21 2 2 2 2" xfId="27947" xr:uid="{00000000-0005-0000-0000-00002E6D0000}"/>
    <cellStyle name="Normal 3 2 2 2 2 2 2 2 21 2 2 2 2 2" xfId="27948" xr:uid="{00000000-0005-0000-0000-00002F6D0000}"/>
    <cellStyle name="Normal 3 2 2 2 2 2 2 2 21 2 2 2 2 3" xfId="27949" xr:uid="{00000000-0005-0000-0000-0000306D0000}"/>
    <cellStyle name="Normal 3 2 2 2 2 2 2 2 21 2 2 2 2 4" xfId="27950" xr:uid="{00000000-0005-0000-0000-0000316D0000}"/>
    <cellStyle name="Normal 3 2 2 2 2 2 2 2 21 2 2 2 3" xfId="27951" xr:uid="{00000000-0005-0000-0000-0000326D0000}"/>
    <cellStyle name="Normal 3 2 2 2 2 2 2 2 21 2 2 2 4" xfId="27952" xr:uid="{00000000-0005-0000-0000-0000336D0000}"/>
    <cellStyle name="Normal 3 2 2 2 2 2 2 2 21 2 2 2 5" xfId="27953" xr:uid="{00000000-0005-0000-0000-0000346D0000}"/>
    <cellStyle name="Normal 3 2 2 2 2 2 2 2 21 2 2 2 6" xfId="27954" xr:uid="{00000000-0005-0000-0000-0000356D0000}"/>
    <cellStyle name="Normal 3 2 2 2 2 2 2 2 21 2 2 3" xfId="27955" xr:uid="{00000000-0005-0000-0000-0000366D0000}"/>
    <cellStyle name="Normal 3 2 2 2 2 2 2 2 21 2 2 4" xfId="27956" xr:uid="{00000000-0005-0000-0000-0000376D0000}"/>
    <cellStyle name="Normal 3 2 2 2 2 2 2 2 21 2 2 5" xfId="27957" xr:uid="{00000000-0005-0000-0000-0000386D0000}"/>
    <cellStyle name="Normal 3 2 2 2 2 2 2 2 21 2 2 6" xfId="27958" xr:uid="{00000000-0005-0000-0000-0000396D0000}"/>
    <cellStyle name="Normal 3 2 2 2 2 2 2 2 21 2 2 7" xfId="27959" xr:uid="{00000000-0005-0000-0000-00003A6D0000}"/>
    <cellStyle name="Normal 3 2 2 2 2 2 2 2 21 2 2 8" xfId="27960" xr:uid="{00000000-0005-0000-0000-00003B6D0000}"/>
    <cellStyle name="Normal 3 2 2 2 2 2 2 2 21 2 2 8 2" xfId="27961" xr:uid="{00000000-0005-0000-0000-00003C6D0000}"/>
    <cellStyle name="Normal 3 2 2 2 2 2 2 2 21 2 2 8 3" xfId="27962" xr:uid="{00000000-0005-0000-0000-00003D6D0000}"/>
    <cellStyle name="Normal 3 2 2 2 2 2 2 2 21 2 2 8 4" xfId="27963" xr:uid="{00000000-0005-0000-0000-00003E6D0000}"/>
    <cellStyle name="Normal 3 2 2 2 2 2 2 2 21 2 2 9" xfId="27964" xr:uid="{00000000-0005-0000-0000-00003F6D0000}"/>
    <cellStyle name="Normal 3 2 2 2 2 2 2 2 21 2 3" xfId="27965" xr:uid="{00000000-0005-0000-0000-0000406D0000}"/>
    <cellStyle name="Normal 3 2 2 2 2 2 2 2 21 2 3 2" xfId="27966" xr:uid="{00000000-0005-0000-0000-0000416D0000}"/>
    <cellStyle name="Normal 3 2 2 2 2 2 2 2 21 2 3 2 2" xfId="27967" xr:uid="{00000000-0005-0000-0000-0000426D0000}"/>
    <cellStyle name="Normal 3 2 2 2 2 2 2 2 21 2 3 2 3" xfId="27968" xr:uid="{00000000-0005-0000-0000-0000436D0000}"/>
    <cellStyle name="Normal 3 2 2 2 2 2 2 2 21 2 3 2 4" xfId="27969" xr:uid="{00000000-0005-0000-0000-0000446D0000}"/>
    <cellStyle name="Normal 3 2 2 2 2 2 2 2 21 2 3 3" xfId="27970" xr:uid="{00000000-0005-0000-0000-0000456D0000}"/>
    <cellStyle name="Normal 3 2 2 2 2 2 2 2 21 2 3 4" xfId="27971" xr:uid="{00000000-0005-0000-0000-0000466D0000}"/>
    <cellStyle name="Normal 3 2 2 2 2 2 2 2 21 2 3 5" xfId="27972" xr:uid="{00000000-0005-0000-0000-0000476D0000}"/>
    <cellStyle name="Normal 3 2 2 2 2 2 2 2 21 2 3 6" xfId="27973" xr:uid="{00000000-0005-0000-0000-0000486D0000}"/>
    <cellStyle name="Normal 3 2 2 2 2 2 2 2 21 2 4" xfId="27974" xr:uid="{00000000-0005-0000-0000-0000496D0000}"/>
    <cellStyle name="Normal 3 2 2 2 2 2 2 2 21 2 5" xfId="27975" xr:uid="{00000000-0005-0000-0000-00004A6D0000}"/>
    <cellStyle name="Normal 3 2 2 2 2 2 2 2 21 2 6" xfId="27976" xr:uid="{00000000-0005-0000-0000-00004B6D0000}"/>
    <cellStyle name="Normal 3 2 2 2 2 2 2 2 21 2 7" xfId="27977" xr:uid="{00000000-0005-0000-0000-00004C6D0000}"/>
    <cellStyle name="Normal 3 2 2 2 2 2 2 2 21 2 8" xfId="27978" xr:uid="{00000000-0005-0000-0000-00004D6D0000}"/>
    <cellStyle name="Normal 3 2 2 2 2 2 2 2 21 2 8 2" xfId="27979" xr:uid="{00000000-0005-0000-0000-00004E6D0000}"/>
    <cellStyle name="Normal 3 2 2 2 2 2 2 2 21 2 8 3" xfId="27980" xr:uid="{00000000-0005-0000-0000-00004F6D0000}"/>
    <cellStyle name="Normal 3 2 2 2 2 2 2 2 21 2 8 4" xfId="27981" xr:uid="{00000000-0005-0000-0000-0000506D0000}"/>
    <cellStyle name="Normal 3 2 2 2 2 2 2 2 21 2 9" xfId="27982" xr:uid="{00000000-0005-0000-0000-0000516D0000}"/>
    <cellStyle name="Normal 3 2 2 2 2 2 2 2 21 3" xfId="27983" xr:uid="{00000000-0005-0000-0000-0000526D0000}"/>
    <cellStyle name="Normal 3 2 2 2 2 2 2 2 21 4" xfId="27984" xr:uid="{00000000-0005-0000-0000-0000536D0000}"/>
    <cellStyle name="Normal 3 2 2 2 2 2 2 2 21 5" xfId="27985" xr:uid="{00000000-0005-0000-0000-0000546D0000}"/>
    <cellStyle name="Normal 3 2 2 2 2 2 2 2 21 5 2" xfId="27986" xr:uid="{00000000-0005-0000-0000-0000556D0000}"/>
    <cellStyle name="Normal 3 2 2 2 2 2 2 2 21 5 2 2" xfId="27987" xr:uid="{00000000-0005-0000-0000-0000566D0000}"/>
    <cellStyle name="Normal 3 2 2 2 2 2 2 2 21 5 2 3" xfId="27988" xr:uid="{00000000-0005-0000-0000-0000576D0000}"/>
    <cellStyle name="Normal 3 2 2 2 2 2 2 2 21 5 2 4" xfId="27989" xr:uid="{00000000-0005-0000-0000-0000586D0000}"/>
    <cellStyle name="Normal 3 2 2 2 2 2 2 2 21 5 3" xfId="27990" xr:uid="{00000000-0005-0000-0000-0000596D0000}"/>
    <cellStyle name="Normal 3 2 2 2 2 2 2 2 21 5 4" xfId="27991" xr:uid="{00000000-0005-0000-0000-00005A6D0000}"/>
    <cellStyle name="Normal 3 2 2 2 2 2 2 2 21 5 5" xfId="27992" xr:uid="{00000000-0005-0000-0000-00005B6D0000}"/>
    <cellStyle name="Normal 3 2 2 2 2 2 2 2 21 5 6" xfId="27993" xr:uid="{00000000-0005-0000-0000-00005C6D0000}"/>
    <cellStyle name="Normal 3 2 2 2 2 2 2 2 21 6" xfId="27994" xr:uid="{00000000-0005-0000-0000-00005D6D0000}"/>
    <cellStyle name="Normal 3 2 2 2 2 2 2 2 21 7" xfId="27995" xr:uid="{00000000-0005-0000-0000-00005E6D0000}"/>
    <cellStyle name="Normal 3 2 2 2 2 2 2 2 21 8" xfId="27996" xr:uid="{00000000-0005-0000-0000-00005F6D0000}"/>
    <cellStyle name="Normal 3 2 2 2 2 2 2 2 21 9" xfId="27997" xr:uid="{00000000-0005-0000-0000-0000606D0000}"/>
    <cellStyle name="Normal 3 2 2 2 2 2 2 2 22" xfId="27998" xr:uid="{00000000-0005-0000-0000-0000616D0000}"/>
    <cellStyle name="Normal 3 2 2 2 2 2 2 2 23" xfId="27999" xr:uid="{00000000-0005-0000-0000-0000626D0000}"/>
    <cellStyle name="Normal 3 2 2 2 2 2 2 2 23 10" xfId="28000" xr:uid="{00000000-0005-0000-0000-0000636D0000}"/>
    <cellStyle name="Normal 3 2 2 2 2 2 2 2 23 11" xfId="28001" xr:uid="{00000000-0005-0000-0000-0000646D0000}"/>
    <cellStyle name="Normal 3 2 2 2 2 2 2 2 23 2" xfId="28002" xr:uid="{00000000-0005-0000-0000-0000656D0000}"/>
    <cellStyle name="Normal 3 2 2 2 2 2 2 2 23 2 10" xfId="28003" xr:uid="{00000000-0005-0000-0000-0000666D0000}"/>
    <cellStyle name="Normal 3 2 2 2 2 2 2 2 23 2 11" xfId="28004" xr:uid="{00000000-0005-0000-0000-0000676D0000}"/>
    <cellStyle name="Normal 3 2 2 2 2 2 2 2 23 2 2" xfId="28005" xr:uid="{00000000-0005-0000-0000-0000686D0000}"/>
    <cellStyle name="Normal 3 2 2 2 2 2 2 2 23 2 2 2" xfId="28006" xr:uid="{00000000-0005-0000-0000-0000696D0000}"/>
    <cellStyle name="Normal 3 2 2 2 2 2 2 2 23 2 2 2 2" xfId="28007" xr:uid="{00000000-0005-0000-0000-00006A6D0000}"/>
    <cellStyle name="Normal 3 2 2 2 2 2 2 2 23 2 2 2 3" xfId="28008" xr:uid="{00000000-0005-0000-0000-00006B6D0000}"/>
    <cellStyle name="Normal 3 2 2 2 2 2 2 2 23 2 2 2 4" xfId="28009" xr:uid="{00000000-0005-0000-0000-00006C6D0000}"/>
    <cellStyle name="Normal 3 2 2 2 2 2 2 2 23 2 2 3" xfId="28010" xr:uid="{00000000-0005-0000-0000-00006D6D0000}"/>
    <cellStyle name="Normal 3 2 2 2 2 2 2 2 23 2 2 4" xfId="28011" xr:uid="{00000000-0005-0000-0000-00006E6D0000}"/>
    <cellStyle name="Normal 3 2 2 2 2 2 2 2 23 2 2 5" xfId="28012" xr:uid="{00000000-0005-0000-0000-00006F6D0000}"/>
    <cellStyle name="Normal 3 2 2 2 2 2 2 2 23 2 2 6" xfId="28013" xr:uid="{00000000-0005-0000-0000-0000706D0000}"/>
    <cellStyle name="Normal 3 2 2 2 2 2 2 2 23 2 3" xfId="28014" xr:uid="{00000000-0005-0000-0000-0000716D0000}"/>
    <cellStyle name="Normal 3 2 2 2 2 2 2 2 23 2 4" xfId="28015" xr:uid="{00000000-0005-0000-0000-0000726D0000}"/>
    <cellStyle name="Normal 3 2 2 2 2 2 2 2 23 2 5" xfId="28016" xr:uid="{00000000-0005-0000-0000-0000736D0000}"/>
    <cellStyle name="Normal 3 2 2 2 2 2 2 2 23 2 6" xfId="28017" xr:uid="{00000000-0005-0000-0000-0000746D0000}"/>
    <cellStyle name="Normal 3 2 2 2 2 2 2 2 23 2 7" xfId="28018" xr:uid="{00000000-0005-0000-0000-0000756D0000}"/>
    <cellStyle name="Normal 3 2 2 2 2 2 2 2 23 2 8" xfId="28019" xr:uid="{00000000-0005-0000-0000-0000766D0000}"/>
    <cellStyle name="Normal 3 2 2 2 2 2 2 2 23 2 8 2" xfId="28020" xr:uid="{00000000-0005-0000-0000-0000776D0000}"/>
    <cellStyle name="Normal 3 2 2 2 2 2 2 2 23 2 8 3" xfId="28021" xr:uid="{00000000-0005-0000-0000-0000786D0000}"/>
    <cellStyle name="Normal 3 2 2 2 2 2 2 2 23 2 8 4" xfId="28022" xr:uid="{00000000-0005-0000-0000-0000796D0000}"/>
    <cellStyle name="Normal 3 2 2 2 2 2 2 2 23 2 9" xfId="28023" xr:uid="{00000000-0005-0000-0000-00007A6D0000}"/>
    <cellStyle name="Normal 3 2 2 2 2 2 2 2 23 3" xfId="28024" xr:uid="{00000000-0005-0000-0000-00007B6D0000}"/>
    <cellStyle name="Normal 3 2 2 2 2 2 2 2 23 3 2" xfId="28025" xr:uid="{00000000-0005-0000-0000-00007C6D0000}"/>
    <cellStyle name="Normal 3 2 2 2 2 2 2 2 23 3 2 2" xfId="28026" xr:uid="{00000000-0005-0000-0000-00007D6D0000}"/>
    <cellStyle name="Normal 3 2 2 2 2 2 2 2 23 3 2 3" xfId="28027" xr:uid="{00000000-0005-0000-0000-00007E6D0000}"/>
    <cellStyle name="Normal 3 2 2 2 2 2 2 2 23 3 2 4" xfId="28028" xr:uid="{00000000-0005-0000-0000-00007F6D0000}"/>
    <cellStyle name="Normal 3 2 2 2 2 2 2 2 23 3 3" xfId="28029" xr:uid="{00000000-0005-0000-0000-0000806D0000}"/>
    <cellStyle name="Normal 3 2 2 2 2 2 2 2 23 3 4" xfId="28030" xr:uid="{00000000-0005-0000-0000-0000816D0000}"/>
    <cellStyle name="Normal 3 2 2 2 2 2 2 2 23 3 5" xfId="28031" xr:uid="{00000000-0005-0000-0000-0000826D0000}"/>
    <cellStyle name="Normal 3 2 2 2 2 2 2 2 23 3 6" xfId="28032" xr:uid="{00000000-0005-0000-0000-0000836D0000}"/>
    <cellStyle name="Normal 3 2 2 2 2 2 2 2 23 4" xfId="28033" xr:uid="{00000000-0005-0000-0000-0000846D0000}"/>
    <cellStyle name="Normal 3 2 2 2 2 2 2 2 23 5" xfId="28034" xr:uid="{00000000-0005-0000-0000-0000856D0000}"/>
    <cellStyle name="Normal 3 2 2 2 2 2 2 2 23 6" xfId="28035" xr:uid="{00000000-0005-0000-0000-0000866D0000}"/>
    <cellStyle name="Normal 3 2 2 2 2 2 2 2 23 7" xfId="28036" xr:uid="{00000000-0005-0000-0000-0000876D0000}"/>
    <cellStyle name="Normal 3 2 2 2 2 2 2 2 23 8" xfId="28037" xr:uid="{00000000-0005-0000-0000-0000886D0000}"/>
    <cellStyle name="Normal 3 2 2 2 2 2 2 2 23 8 2" xfId="28038" xr:uid="{00000000-0005-0000-0000-0000896D0000}"/>
    <cellStyle name="Normal 3 2 2 2 2 2 2 2 23 8 3" xfId="28039" xr:uid="{00000000-0005-0000-0000-00008A6D0000}"/>
    <cellStyle name="Normal 3 2 2 2 2 2 2 2 23 8 4" xfId="28040" xr:uid="{00000000-0005-0000-0000-00008B6D0000}"/>
    <cellStyle name="Normal 3 2 2 2 2 2 2 2 23 9" xfId="28041" xr:uid="{00000000-0005-0000-0000-00008C6D0000}"/>
    <cellStyle name="Normal 3 2 2 2 2 2 2 2 24" xfId="28042" xr:uid="{00000000-0005-0000-0000-00008D6D0000}"/>
    <cellStyle name="Normal 3 2 2 2 2 2 2 2 25" xfId="28043" xr:uid="{00000000-0005-0000-0000-00008E6D0000}"/>
    <cellStyle name="Normal 3 2 2 2 2 2 2 2 25 2" xfId="28044" xr:uid="{00000000-0005-0000-0000-00008F6D0000}"/>
    <cellStyle name="Normal 3 2 2 2 2 2 2 2 25 2 2" xfId="28045" xr:uid="{00000000-0005-0000-0000-0000906D0000}"/>
    <cellStyle name="Normal 3 2 2 2 2 2 2 2 25 2 3" xfId="28046" xr:uid="{00000000-0005-0000-0000-0000916D0000}"/>
    <cellStyle name="Normal 3 2 2 2 2 2 2 2 25 2 4" xfId="28047" xr:uid="{00000000-0005-0000-0000-0000926D0000}"/>
    <cellStyle name="Normal 3 2 2 2 2 2 2 2 25 3" xfId="28048" xr:uid="{00000000-0005-0000-0000-0000936D0000}"/>
    <cellStyle name="Normal 3 2 2 2 2 2 2 2 25 4" xfId="28049" xr:uid="{00000000-0005-0000-0000-0000946D0000}"/>
    <cellStyle name="Normal 3 2 2 2 2 2 2 2 25 5" xfId="28050" xr:uid="{00000000-0005-0000-0000-0000956D0000}"/>
    <cellStyle name="Normal 3 2 2 2 2 2 2 2 25 6" xfId="28051" xr:uid="{00000000-0005-0000-0000-0000966D0000}"/>
    <cellStyle name="Normal 3 2 2 2 2 2 2 2 26" xfId="28052" xr:uid="{00000000-0005-0000-0000-0000976D0000}"/>
    <cellStyle name="Normal 3 2 2 2 2 2 2 2 27" xfId="28053" xr:uid="{00000000-0005-0000-0000-0000986D0000}"/>
    <cellStyle name="Normal 3 2 2 2 2 2 2 2 28" xfId="28054" xr:uid="{00000000-0005-0000-0000-0000996D0000}"/>
    <cellStyle name="Normal 3 2 2 2 2 2 2 2 29" xfId="28055" xr:uid="{00000000-0005-0000-0000-00009A6D0000}"/>
    <cellStyle name="Normal 3 2 2 2 2 2 2 2 3" xfId="28056" xr:uid="{00000000-0005-0000-0000-00009B6D0000}"/>
    <cellStyle name="Normal 3 2 2 2 2 2 2 2 3 2" xfId="28057" xr:uid="{00000000-0005-0000-0000-00009C6D0000}"/>
    <cellStyle name="Normal 3 2 2 2 2 2 2 2 3 3" xfId="28058" xr:uid="{00000000-0005-0000-0000-00009D6D0000}"/>
    <cellStyle name="Normal 3 2 2 2 2 2 2 2 3 4" xfId="28059" xr:uid="{00000000-0005-0000-0000-00009E6D0000}"/>
    <cellStyle name="Normal 3 2 2 2 2 2 2 2 3 5" xfId="28060" xr:uid="{00000000-0005-0000-0000-00009F6D0000}"/>
    <cellStyle name="Normal 3 2 2 2 2 2 2 2 3 6" xfId="28061" xr:uid="{00000000-0005-0000-0000-0000A06D0000}"/>
    <cellStyle name="Normal 3 2 2 2 2 2 2 2 30" xfId="28062" xr:uid="{00000000-0005-0000-0000-0000A16D0000}"/>
    <cellStyle name="Normal 3 2 2 2 2 2 2 2 31" xfId="28063" xr:uid="{00000000-0005-0000-0000-0000A26D0000}"/>
    <cellStyle name="Normal 3 2 2 2 2 2 2 2 31 2" xfId="28064" xr:uid="{00000000-0005-0000-0000-0000A36D0000}"/>
    <cellStyle name="Normal 3 2 2 2 2 2 2 2 31 3" xfId="28065" xr:uid="{00000000-0005-0000-0000-0000A46D0000}"/>
    <cellStyle name="Normal 3 2 2 2 2 2 2 2 31 4" xfId="28066" xr:uid="{00000000-0005-0000-0000-0000A56D0000}"/>
    <cellStyle name="Normal 3 2 2 2 2 2 2 2 32" xfId="28067" xr:uid="{00000000-0005-0000-0000-0000A66D0000}"/>
    <cellStyle name="Normal 3 2 2 2 2 2 2 2 33" xfId="28068" xr:uid="{00000000-0005-0000-0000-0000A76D0000}"/>
    <cellStyle name="Normal 3 2 2 2 2 2 2 2 34" xfId="28069" xr:uid="{00000000-0005-0000-0000-0000A86D0000}"/>
    <cellStyle name="Normal 3 2 2 2 2 2 2 2 35" xfId="28070" xr:uid="{00000000-0005-0000-0000-0000A96D0000}"/>
    <cellStyle name="Normal 3 2 2 2 2 2 2 2 36" xfId="28071" xr:uid="{00000000-0005-0000-0000-0000AA6D0000}"/>
    <cellStyle name="Normal 3 2 2 2 2 2 2 2 37" xfId="28072" xr:uid="{00000000-0005-0000-0000-0000AB6D0000}"/>
    <cellStyle name="Normal 3 2 2 2 2 2 2 2 38" xfId="28073" xr:uid="{00000000-0005-0000-0000-0000AC6D0000}"/>
    <cellStyle name="Normal 3 2 2 2 2 2 2 2 39" xfId="28074" xr:uid="{00000000-0005-0000-0000-0000AD6D0000}"/>
    <cellStyle name="Normal 3 2 2 2 2 2 2 2 4" xfId="28075" xr:uid="{00000000-0005-0000-0000-0000AE6D0000}"/>
    <cellStyle name="Normal 3 2 2 2 2 2 2 2 4 2" xfId="28076" xr:uid="{00000000-0005-0000-0000-0000AF6D0000}"/>
    <cellStyle name="Normal 3 2 2 2 2 2 2 2 4 3" xfId="28077" xr:uid="{00000000-0005-0000-0000-0000B06D0000}"/>
    <cellStyle name="Normal 3 2 2 2 2 2 2 2 4 4" xfId="28078" xr:uid="{00000000-0005-0000-0000-0000B16D0000}"/>
    <cellStyle name="Normal 3 2 2 2 2 2 2 2 4 5" xfId="28079" xr:uid="{00000000-0005-0000-0000-0000B26D0000}"/>
    <cellStyle name="Normal 3 2 2 2 2 2 2 2 4 6" xfId="28080" xr:uid="{00000000-0005-0000-0000-0000B36D0000}"/>
    <cellStyle name="Normal 3 2 2 2 2 2 2 2 40" xfId="28081" xr:uid="{00000000-0005-0000-0000-0000B46D0000}"/>
    <cellStyle name="Normal 3 2 2 2 2 2 2 2 41" xfId="28082" xr:uid="{00000000-0005-0000-0000-0000B56D0000}"/>
    <cellStyle name="Normal 3 2 2 2 2 2 2 2 42" xfId="28083" xr:uid="{00000000-0005-0000-0000-0000B66D0000}"/>
    <cellStyle name="Normal 3 2 2 2 2 2 2 2 43" xfId="28084" xr:uid="{00000000-0005-0000-0000-0000B76D0000}"/>
    <cellStyle name="Normal 3 2 2 2 2 2 2 2 44" xfId="28085" xr:uid="{00000000-0005-0000-0000-0000B86D0000}"/>
    <cellStyle name="Normal 3 2 2 2 2 2 2 2 45" xfId="28086" xr:uid="{00000000-0005-0000-0000-0000B96D0000}"/>
    <cellStyle name="Normal 3 2 2 2 2 2 2 2 46" xfId="28087" xr:uid="{00000000-0005-0000-0000-0000BA6D0000}"/>
    <cellStyle name="Normal 3 2 2 2 2 2 2 2 46 2" xfId="28088" xr:uid="{00000000-0005-0000-0000-0000BB6D0000}"/>
    <cellStyle name="Normal 3 2 2 2 2 2 2 2 46 3" xfId="28089" xr:uid="{00000000-0005-0000-0000-0000BC6D0000}"/>
    <cellStyle name="Normal 3 2 2 2 2 2 2 2 46 4" xfId="28090" xr:uid="{00000000-0005-0000-0000-0000BD6D0000}"/>
    <cellStyle name="Normal 3 2 2 2 2 2 2 2 46 5" xfId="28091" xr:uid="{00000000-0005-0000-0000-0000BE6D0000}"/>
    <cellStyle name="Normal 3 2 2 2 2 2 2 2 46 6" xfId="28092" xr:uid="{00000000-0005-0000-0000-0000BF6D0000}"/>
    <cellStyle name="Normal 3 2 2 2 2 2 2 2 46 7" xfId="28093" xr:uid="{00000000-0005-0000-0000-0000C06D0000}"/>
    <cellStyle name="Normal 3 2 2 2 2 2 2 2 47" xfId="28094" xr:uid="{00000000-0005-0000-0000-0000C16D0000}"/>
    <cellStyle name="Normal 3 2 2 2 2 2 2 2 48" xfId="28095" xr:uid="{00000000-0005-0000-0000-0000C26D0000}"/>
    <cellStyle name="Normal 3 2 2 2 2 2 2 2 49" xfId="28096" xr:uid="{00000000-0005-0000-0000-0000C36D0000}"/>
    <cellStyle name="Normal 3 2 2 2 2 2 2 2 5" xfId="28097" xr:uid="{00000000-0005-0000-0000-0000C46D0000}"/>
    <cellStyle name="Normal 3 2 2 2 2 2 2 2 5 2" xfId="28098" xr:uid="{00000000-0005-0000-0000-0000C56D0000}"/>
    <cellStyle name="Normal 3 2 2 2 2 2 2 2 5 3" xfId="28099" xr:uid="{00000000-0005-0000-0000-0000C66D0000}"/>
    <cellStyle name="Normal 3 2 2 2 2 2 2 2 5 4" xfId="28100" xr:uid="{00000000-0005-0000-0000-0000C76D0000}"/>
    <cellStyle name="Normal 3 2 2 2 2 2 2 2 5 5" xfId="28101" xr:uid="{00000000-0005-0000-0000-0000C86D0000}"/>
    <cellStyle name="Normal 3 2 2 2 2 2 2 2 5 6" xfId="28102" xr:uid="{00000000-0005-0000-0000-0000C96D0000}"/>
    <cellStyle name="Normal 3 2 2 2 2 2 2 2 50" xfId="28103" xr:uid="{00000000-0005-0000-0000-0000CA6D0000}"/>
    <cellStyle name="Normal 3 2 2 2 2 2 2 2 51" xfId="28104" xr:uid="{00000000-0005-0000-0000-0000CB6D0000}"/>
    <cellStyle name="Normal 3 2 2 2 2 2 2 2 52" xfId="28105" xr:uid="{00000000-0005-0000-0000-0000CC6D0000}"/>
    <cellStyle name="Normal 3 2 2 2 2 2 2 2 53" xfId="28106" xr:uid="{00000000-0005-0000-0000-0000CD6D0000}"/>
    <cellStyle name="Normal 3 2 2 2 2 2 2 2 54" xfId="28107" xr:uid="{00000000-0005-0000-0000-0000CE6D0000}"/>
    <cellStyle name="Normal 3 2 2 2 2 2 2 2 55" xfId="28108" xr:uid="{00000000-0005-0000-0000-0000CF6D0000}"/>
    <cellStyle name="Normal 3 2 2 2 2 2 2 2 56" xfId="28109" xr:uid="{00000000-0005-0000-0000-0000D06D0000}"/>
    <cellStyle name="Normal 3 2 2 2 2 2 2 2 57" xfId="28110" xr:uid="{00000000-0005-0000-0000-0000D16D0000}"/>
    <cellStyle name="Normal 3 2 2 2 2 2 2 2 58" xfId="28111" xr:uid="{00000000-0005-0000-0000-0000D26D0000}"/>
    <cellStyle name="Normal 3 2 2 2 2 2 2 2 59" xfId="28112" xr:uid="{00000000-0005-0000-0000-0000D36D0000}"/>
    <cellStyle name="Normal 3 2 2 2 2 2 2 2 6" xfId="28113" xr:uid="{00000000-0005-0000-0000-0000D46D0000}"/>
    <cellStyle name="Normal 3 2 2 2 2 2 2 2 6 2" xfId="28114" xr:uid="{00000000-0005-0000-0000-0000D56D0000}"/>
    <cellStyle name="Normal 3 2 2 2 2 2 2 2 6 3" xfId="28115" xr:uid="{00000000-0005-0000-0000-0000D66D0000}"/>
    <cellStyle name="Normal 3 2 2 2 2 2 2 2 6 4" xfId="28116" xr:uid="{00000000-0005-0000-0000-0000D76D0000}"/>
    <cellStyle name="Normal 3 2 2 2 2 2 2 2 6 5" xfId="28117" xr:uid="{00000000-0005-0000-0000-0000D86D0000}"/>
    <cellStyle name="Normal 3 2 2 2 2 2 2 2 6 6" xfId="28118" xr:uid="{00000000-0005-0000-0000-0000D96D0000}"/>
    <cellStyle name="Normal 3 2 2 2 2 2 2 2 60" xfId="28119" xr:uid="{00000000-0005-0000-0000-0000DA6D0000}"/>
    <cellStyle name="Normal 3 2 2 2 2 2 2 2 61" xfId="28120" xr:uid="{00000000-0005-0000-0000-0000DB6D0000}"/>
    <cellStyle name="Normal 3 2 2 2 2 2 2 2 62" xfId="28121" xr:uid="{00000000-0005-0000-0000-0000DC6D0000}"/>
    <cellStyle name="Normal 3 2 2 2 2 2 2 2 63" xfId="28122" xr:uid="{00000000-0005-0000-0000-0000DD6D0000}"/>
    <cellStyle name="Normal 3 2 2 2 2 2 2 2 64" xfId="28123" xr:uid="{00000000-0005-0000-0000-0000DE6D0000}"/>
    <cellStyle name="Normal 3 2 2 2 2 2 2 2 65" xfId="28124" xr:uid="{00000000-0005-0000-0000-0000DF6D0000}"/>
    <cellStyle name="Normal 3 2 2 2 2 2 2 2 66" xfId="28125" xr:uid="{00000000-0005-0000-0000-0000E06D0000}"/>
    <cellStyle name="Normal 3 2 2 2 2 2 2 2 67" xfId="28126" xr:uid="{00000000-0005-0000-0000-0000E16D0000}"/>
    <cellStyle name="Normal 3 2 2 2 2 2 2 2 68" xfId="28127" xr:uid="{00000000-0005-0000-0000-0000E26D0000}"/>
    <cellStyle name="Normal 3 2 2 2 2 2 2 2 69" xfId="28128" xr:uid="{00000000-0005-0000-0000-0000E36D0000}"/>
    <cellStyle name="Normal 3 2 2 2 2 2 2 2 7" xfId="28129" xr:uid="{00000000-0005-0000-0000-0000E46D0000}"/>
    <cellStyle name="Normal 3 2 2 2 2 2 2 2 70" xfId="28130" xr:uid="{00000000-0005-0000-0000-0000E56D0000}"/>
    <cellStyle name="Normal 3 2 2 2 2 2 2 2 71" xfId="28131" xr:uid="{00000000-0005-0000-0000-0000E66D0000}"/>
    <cellStyle name="Normal 3 2 2 2 2 2 2 2 72" xfId="28132" xr:uid="{00000000-0005-0000-0000-0000E76D0000}"/>
    <cellStyle name="Normal 3 2 2 2 2 2 2 2 73" xfId="28133" xr:uid="{00000000-0005-0000-0000-0000E86D0000}"/>
    <cellStyle name="Normal 3 2 2 2 2 2 2 2 74" xfId="28134" xr:uid="{00000000-0005-0000-0000-0000E96D0000}"/>
    <cellStyle name="Normal 3 2 2 2 2 2 2 2 75" xfId="28135" xr:uid="{00000000-0005-0000-0000-0000EA6D0000}"/>
    <cellStyle name="Normal 3 2 2 2 2 2 2 2 76" xfId="28136" xr:uid="{00000000-0005-0000-0000-0000EB6D0000}"/>
    <cellStyle name="Normal 3 2 2 2 2 2 2 2 77" xfId="28137" xr:uid="{00000000-0005-0000-0000-0000EC6D0000}"/>
    <cellStyle name="Normal 3 2 2 2 2 2 2 2 78" xfId="28138" xr:uid="{00000000-0005-0000-0000-0000ED6D0000}"/>
    <cellStyle name="Normal 3 2 2 2 2 2 2 2 78 2" xfId="28139" xr:uid="{00000000-0005-0000-0000-0000EE6D0000}"/>
    <cellStyle name="Normal 3 2 2 2 2 2 2 2 78 3" xfId="28140" xr:uid="{00000000-0005-0000-0000-0000EF6D0000}"/>
    <cellStyle name="Normal 3 2 2 2 2 2 2 2 78 4" xfId="28141" xr:uid="{00000000-0005-0000-0000-0000F06D0000}"/>
    <cellStyle name="Normal 3 2 2 2 2 2 2 2 79" xfId="28142" xr:uid="{00000000-0005-0000-0000-0000F16D0000}"/>
    <cellStyle name="Normal 3 2 2 2 2 2 2 2 8" xfId="28143" xr:uid="{00000000-0005-0000-0000-0000F26D0000}"/>
    <cellStyle name="Normal 3 2 2 2 2 2 2 2 80" xfId="28144" xr:uid="{00000000-0005-0000-0000-0000F36D0000}"/>
    <cellStyle name="Normal 3 2 2 2 2 2 2 2 9" xfId="28145" xr:uid="{00000000-0005-0000-0000-0000F46D0000}"/>
    <cellStyle name="Normal 3 2 2 2 2 2 2 20" xfId="28146" xr:uid="{00000000-0005-0000-0000-0000F56D0000}"/>
    <cellStyle name="Normal 3 2 2 2 2 2 2 21" xfId="28147" xr:uid="{00000000-0005-0000-0000-0000F66D0000}"/>
    <cellStyle name="Normal 3 2 2 2 2 2 2 22" xfId="28148" xr:uid="{00000000-0005-0000-0000-0000F76D0000}"/>
    <cellStyle name="Normal 3 2 2 2 2 2 2 22 10" xfId="28149" xr:uid="{00000000-0005-0000-0000-0000F86D0000}"/>
    <cellStyle name="Normal 3 2 2 2 2 2 2 22 11" xfId="28150" xr:uid="{00000000-0005-0000-0000-0000F96D0000}"/>
    <cellStyle name="Normal 3 2 2 2 2 2 2 22 11 2" xfId="28151" xr:uid="{00000000-0005-0000-0000-0000FA6D0000}"/>
    <cellStyle name="Normal 3 2 2 2 2 2 2 22 11 3" xfId="28152" xr:uid="{00000000-0005-0000-0000-0000FB6D0000}"/>
    <cellStyle name="Normal 3 2 2 2 2 2 2 22 11 4" xfId="28153" xr:uid="{00000000-0005-0000-0000-0000FC6D0000}"/>
    <cellStyle name="Normal 3 2 2 2 2 2 2 22 12" xfId="28154" xr:uid="{00000000-0005-0000-0000-0000FD6D0000}"/>
    <cellStyle name="Normal 3 2 2 2 2 2 2 22 13" xfId="28155" xr:uid="{00000000-0005-0000-0000-0000FE6D0000}"/>
    <cellStyle name="Normal 3 2 2 2 2 2 2 22 14" xfId="28156" xr:uid="{00000000-0005-0000-0000-0000FF6D0000}"/>
    <cellStyle name="Normal 3 2 2 2 2 2 2 22 2" xfId="28157" xr:uid="{00000000-0005-0000-0000-0000006E0000}"/>
    <cellStyle name="Normal 3 2 2 2 2 2 2 22 2 10" xfId="28158" xr:uid="{00000000-0005-0000-0000-0000016E0000}"/>
    <cellStyle name="Normal 3 2 2 2 2 2 2 22 2 11" xfId="28159" xr:uid="{00000000-0005-0000-0000-0000026E0000}"/>
    <cellStyle name="Normal 3 2 2 2 2 2 2 22 2 2" xfId="28160" xr:uid="{00000000-0005-0000-0000-0000036E0000}"/>
    <cellStyle name="Normal 3 2 2 2 2 2 2 22 2 2 10" xfId="28161" xr:uid="{00000000-0005-0000-0000-0000046E0000}"/>
    <cellStyle name="Normal 3 2 2 2 2 2 2 22 2 2 11" xfId="28162" xr:uid="{00000000-0005-0000-0000-0000056E0000}"/>
    <cellStyle name="Normal 3 2 2 2 2 2 2 22 2 2 2" xfId="28163" xr:uid="{00000000-0005-0000-0000-0000066E0000}"/>
    <cellStyle name="Normal 3 2 2 2 2 2 2 22 2 2 2 2" xfId="28164" xr:uid="{00000000-0005-0000-0000-0000076E0000}"/>
    <cellStyle name="Normal 3 2 2 2 2 2 2 22 2 2 2 2 2" xfId="28165" xr:uid="{00000000-0005-0000-0000-0000086E0000}"/>
    <cellStyle name="Normal 3 2 2 2 2 2 2 22 2 2 2 2 3" xfId="28166" xr:uid="{00000000-0005-0000-0000-0000096E0000}"/>
    <cellStyle name="Normal 3 2 2 2 2 2 2 22 2 2 2 2 4" xfId="28167" xr:uid="{00000000-0005-0000-0000-00000A6E0000}"/>
    <cellStyle name="Normal 3 2 2 2 2 2 2 22 2 2 2 3" xfId="28168" xr:uid="{00000000-0005-0000-0000-00000B6E0000}"/>
    <cellStyle name="Normal 3 2 2 2 2 2 2 22 2 2 2 4" xfId="28169" xr:uid="{00000000-0005-0000-0000-00000C6E0000}"/>
    <cellStyle name="Normal 3 2 2 2 2 2 2 22 2 2 2 5" xfId="28170" xr:uid="{00000000-0005-0000-0000-00000D6E0000}"/>
    <cellStyle name="Normal 3 2 2 2 2 2 2 22 2 2 2 6" xfId="28171" xr:uid="{00000000-0005-0000-0000-00000E6E0000}"/>
    <cellStyle name="Normal 3 2 2 2 2 2 2 22 2 2 3" xfId="28172" xr:uid="{00000000-0005-0000-0000-00000F6E0000}"/>
    <cellStyle name="Normal 3 2 2 2 2 2 2 22 2 2 4" xfId="28173" xr:uid="{00000000-0005-0000-0000-0000106E0000}"/>
    <cellStyle name="Normal 3 2 2 2 2 2 2 22 2 2 5" xfId="28174" xr:uid="{00000000-0005-0000-0000-0000116E0000}"/>
    <cellStyle name="Normal 3 2 2 2 2 2 2 22 2 2 6" xfId="28175" xr:uid="{00000000-0005-0000-0000-0000126E0000}"/>
    <cellStyle name="Normal 3 2 2 2 2 2 2 22 2 2 7" xfId="28176" xr:uid="{00000000-0005-0000-0000-0000136E0000}"/>
    <cellStyle name="Normal 3 2 2 2 2 2 2 22 2 2 8" xfId="28177" xr:uid="{00000000-0005-0000-0000-0000146E0000}"/>
    <cellStyle name="Normal 3 2 2 2 2 2 2 22 2 2 8 2" xfId="28178" xr:uid="{00000000-0005-0000-0000-0000156E0000}"/>
    <cellStyle name="Normal 3 2 2 2 2 2 2 22 2 2 8 3" xfId="28179" xr:uid="{00000000-0005-0000-0000-0000166E0000}"/>
    <cellStyle name="Normal 3 2 2 2 2 2 2 22 2 2 8 4" xfId="28180" xr:uid="{00000000-0005-0000-0000-0000176E0000}"/>
    <cellStyle name="Normal 3 2 2 2 2 2 2 22 2 2 9" xfId="28181" xr:uid="{00000000-0005-0000-0000-0000186E0000}"/>
    <cellStyle name="Normal 3 2 2 2 2 2 2 22 2 3" xfId="28182" xr:uid="{00000000-0005-0000-0000-0000196E0000}"/>
    <cellStyle name="Normal 3 2 2 2 2 2 2 22 2 3 2" xfId="28183" xr:uid="{00000000-0005-0000-0000-00001A6E0000}"/>
    <cellStyle name="Normal 3 2 2 2 2 2 2 22 2 3 2 2" xfId="28184" xr:uid="{00000000-0005-0000-0000-00001B6E0000}"/>
    <cellStyle name="Normal 3 2 2 2 2 2 2 22 2 3 2 3" xfId="28185" xr:uid="{00000000-0005-0000-0000-00001C6E0000}"/>
    <cellStyle name="Normal 3 2 2 2 2 2 2 22 2 3 2 4" xfId="28186" xr:uid="{00000000-0005-0000-0000-00001D6E0000}"/>
    <cellStyle name="Normal 3 2 2 2 2 2 2 22 2 3 3" xfId="28187" xr:uid="{00000000-0005-0000-0000-00001E6E0000}"/>
    <cellStyle name="Normal 3 2 2 2 2 2 2 22 2 3 4" xfId="28188" xr:uid="{00000000-0005-0000-0000-00001F6E0000}"/>
    <cellStyle name="Normal 3 2 2 2 2 2 2 22 2 3 5" xfId="28189" xr:uid="{00000000-0005-0000-0000-0000206E0000}"/>
    <cellStyle name="Normal 3 2 2 2 2 2 2 22 2 3 6" xfId="28190" xr:uid="{00000000-0005-0000-0000-0000216E0000}"/>
    <cellStyle name="Normal 3 2 2 2 2 2 2 22 2 4" xfId="28191" xr:uid="{00000000-0005-0000-0000-0000226E0000}"/>
    <cellStyle name="Normal 3 2 2 2 2 2 2 22 2 5" xfId="28192" xr:uid="{00000000-0005-0000-0000-0000236E0000}"/>
    <cellStyle name="Normal 3 2 2 2 2 2 2 22 2 6" xfId="28193" xr:uid="{00000000-0005-0000-0000-0000246E0000}"/>
    <cellStyle name="Normal 3 2 2 2 2 2 2 22 2 7" xfId="28194" xr:uid="{00000000-0005-0000-0000-0000256E0000}"/>
    <cellStyle name="Normal 3 2 2 2 2 2 2 22 2 8" xfId="28195" xr:uid="{00000000-0005-0000-0000-0000266E0000}"/>
    <cellStyle name="Normal 3 2 2 2 2 2 2 22 2 8 2" xfId="28196" xr:uid="{00000000-0005-0000-0000-0000276E0000}"/>
    <cellStyle name="Normal 3 2 2 2 2 2 2 22 2 8 3" xfId="28197" xr:uid="{00000000-0005-0000-0000-0000286E0000}"/>
    <cellStyle name="Normal 3 2 2 2 2 2 2 22 2 8 4" xfId="28198" xr:uid="{00000000-0005-0000-0000-0000296E0000}"/>
    <cellStyle name="Normal 3 2 2 2 2 2 2 22 2 9" xfId="28199" xr:uid="{00000000-0005-0000-0000-00002A6E0000}"/>
    <cellStyle name="Normal 3 2 2 2 2 2 2 22 3" xfId="28200" xr:uid="{00000000-0005-0000-0000-00002B6E0000}"/>
    <cellStyle name="Normal 3 2 2 2 2 2 2 22 4" xfId="28201" xr:uid="{00000000-0005-0000-0000-00002C6E0000}"/>
    <cellStyle name="Normal 3 2 2 2 2 2 2 22 5" xfId="28202" xr:uid="{00000000-0005-0000-0000-00002D6E0000}"/>
    <cellStyle name="Normal 3 2 2 2 2 2 2 22 5 2" xfId="28203" xr:uid="{00000000-0005-0000-0000-00002E6E0000}"/>
    <cellStyle name="Normal 3 2 2 2 2 2 2 22 5 2 2" xfId="28204" xr:uid="{00000000-0005-0000-0000-00002F6E0000}"/>
    <cellStyle name="Normal 3 2 2 2 2 2 2 22 5 2 3" xfId="28205" xr:uid="{00000000-0005-0000-0000-0000306E0000}"/>
    <cellStyle name="Normal 3 2 2 2 2 2 2 22 5 2 4" xfId="28206" xr:uid="{00000000-0005-0000-0000-0000316E0000}"/>
    <cellStyle name="Normal 3 2 2 2 2 2 2 22 5 3" xfId="28207" xr:uid="{00000000-0005-0000-0000-0000326E0000}"/>
    <cellStyle name="Normal 3 2 2 2 2 2 2 22 5 4" xfId="28208" xr:uid="{00000000-0005-0000-0000-0000336E0000}"/>
    <cellStyle name="Normal 3 2 2 2 2 2 2 22 5 5" xfId="28209" xr:uid="{00000000-0005-0000-0000-0000346E0000}"/>
    <cellStyle name="Normal 3 2 2 2 2 2 2 22 5 6" xfId="28210" xr:uid="{00000000-0005-0000-0000-0000356E0000}"/>
    <cellStyle name="Normal 3 2 2 2 2 2 2 22 6" xfId="28211" xr:uid="{00000000-0005-0000-0000-0000366E0000}"/>
    <cellStyle name="Normal 3 2 2 2 2 2 2 22 7" xfId="28212" xr:uid="{00000000-0005-0000-0000-0000376E0000}"/>
    <cellStyle name="Normal 3 2 2 2 2 2 2 22 8" xfId="28213" xr:uid="{00000000-0005-0000-0000-0000386E0000}"/>
    <cellStyle name="Normal 3 2 2 2 2 2 2 22 9" xfId="28214" xr:uid="{00000000-0005-0000-0000-0000396E0000}"/>
    <cellStyle name="Normal 3 2 2 2 2 2 2 23" xfId="28215" xr:uid="{00000000-0005-0000-0000-00003A6E0000}"/>
    <cellStyle name="Normal 3 2 2 2 2 2 2 24" xfId="28216" xr:uid="{00000000-0005-0000-0000-00003B6E0000}"/>
    <cellStyle name="Normal 3 2 2 2 2 2 2 24 10" xfId="28217" xr:uid="{00000000-0005-0000-0000-00003C6E0000}"/>
    <cellStyle name="Normal 3 2 2 2 2 2 2 24 11" xfId="28218" xr:uid="{00000000-0005-0000-0000-00003D6E0000}"/>
    <cellStyle name="Normal 3 2 2 2 2 2 2 24 2" xfId="28219" xr:uid="{00000000-0005-0000-0000-00003E6E0000}"/>
    <cellStyle name="Normal 3 2 2 2 2 2 2 24 2 10" xfId="28220" xr:uid="{00000000-0005-0000-0000-00003F6E0000}"/>
    <cellStyle name="Normal 3 2 2 2 2 2 2 24 2 11" xfId="28221" xr:uid="{00000000-0005-0000-0000-0000406E0000}"/>
    <cellStyle name="Normal 3 2 2 2 2 2 2 24 2 2" xfId="28222" xr:uid="{00000000-0005-0000-0000-0000416E0000}"/>
    <cellStyle name="Normal 3 2 2 2 2 2 2 24 2 2 2" xfId="28223" xr:uid="{00000000-0005-0000-0000-0000426E0000}"/>
    <cellStyle name="Normal 3 2 2 2 2 2 2 24 2 2 2 2" xfId="28224" xr:uid="{00000000-0005-0000-0000-0000436E0000}"/>
    <cellStyle name="Normal 3 2 2 2 2 2 2 24 2 2 2 3" xfId="28225" xr:uid="{00000000-0005-0000-0000-0000446E0000}"/>
    <cellStyle name="Normal 3 2 2 2 2 2 2 24 2 2 2 4" xfId="28226" xr:uid="{00000000-0005-0000-0000-0000456E0000}"/>
    <cellStyle name="Normal 3 2 2 2 2 2 2 24 2 2 3" xfId="28227" xr:uid="{00000000-0005-0000-0000-0000466E0000}"/>
    <cellStyle name="Normal 3 2 2 2 2 2 2 24 2 2 4" xfId="28228" xr:uid="{00000000-0005-0000-0000-0000476E0000}"/>
    <cellStyle name="Normal 3 2 2 2 2 2 2 24 2 2 5" xfId="28229" xr:uid="{00000000-0005-0000-0000-0000486E0000}"/>
    <cellStyle name="Normal 3 2 2 2 2 2 2 24 2 2 6" xfId="28230" xr:uid="{00000000-0005-0000-0000-0000496E0000}"/>
    <cellStyle name="Normal 3 2 2 2 2 2 2 24 2 3" xfId="28231" xr:uid="{00000000-0005-0000-0000-00004A6E0000}"/>
    <cellStyle name="Normal 3 2 2 2 2 2 2 24 2 4" xfId="28232" xr:uid="{00000000-0005-0000-0000-00004B6E0000}"/>
    <cellStyle name="Normal 3 2 2 2 2 2 2 24 2 5" xfId="28233" xr:uid="{00000000-0005-0000-0000-00004C6E0000}"/>
    <cellStyle name="Normal 3 2 2 2 2 2 2 24 2 6" xfId="28234" xr:uid="{00000000-0005-0000-0000-00004D6E0000}"/>
    <cellStyle name="Normal 3 2 2 2 2 2 2 24 2 7" xfId="28235" xr:uid="{00000000-0005-0000-0000-00004E6E0000}"/>
    <cellStyle name="Normal 3 2 2 2 2 2 2 24 2 8" xfId="28236" xr:uid="{00000000-0005-0000-0000-00004F6E0000}"/>
    <cellStyle name="Normal 3 2 2 2 2 2 2 24 2 8 2" xfId="28237" xr:uid="{00000000-0005-0000-0000-0000506E0000}"/>
    <cellStyle name="Normal 3 2 2 2 2 2 2 24 2 8 3" xfId="28238" xr:uid="{00000000-0005-0000-0000-0000516E0000}"/>
    <cellStyle name="Normal 3 2 2 2 2 2 2 24 2 8 4" xfId="28239" xr:uid="{00000000-0005-0000-0000-0000526E0000}"/>
    <cellStyle name="Normal 3 2 2 2 2 2 2 24 2 9" xfId="28240" xr:uid="{00000000-0005-0000-0000-0000536E0000}"/>
    <cellStyle name="Normal 3 2 2 2 2 2 2 24 3" xfId="28241" xr:uid="{00000000-0005-0000-0000-0000546E0000}"/>
    <cellStyle name="Normal 3 2 2 2 2 2 2 24 3 2" xfId="28242" xr:uid="{00000000-0005-0000-0000-0000556E0000}"/>
    <cellStyle name="Normal 3 2 2 2 2 2 2 24 3 2 2" xfId="28243" xr:uid="{00000000-0005-0000-0000-0000566E0000}"/>
    <cellStyle name="Normal 3 2 2 2 2 2 2 24 3 2 3" xfId="28244" xr:uid="{00000000-0005-0000-0000-0000576E0000}"/>
    <cellStyle name="Normal 3 2 2 2 2 2 2 24 3 2 4" xfId="28245" xr:uid="{00000000-0005-0000-0000-0000586E0000}"/>
    <cellStyle name="Normal 3 2 2 2 2 2 2 24 3 3" xfId="28246" xr:uid="{00000000-0005-0000-0000-0000596E0000}"/>
    <cellStyle name="Normal 3 2 2 2 2 2 2 24 3 4" xfId="28247" xr:uid="{00000000-0005-0000-0000-00005A6E0000}"/>
    <cellStyle name="Normal 3 2 2 2 2 2 2 24 3 5" xfId="28248" xr:uid="{00000000-0005-0000-0000-00005B6E0000}"/>
    <cellStyle name="Normal 3 2 2 2 2 2 2 24 3 6" xfId="28249" xr:uid="{00000000-0005-0000-0000-00005C6E0000}"/>
    <cellStyle name="Normal 3 2 2 2 2 2 2 24 4" xfId="28250" xr:uid="{00000000-0005-0000-0000-00005D6E0000}"/>
    <cellStyle name="Normal 3 2 2 2 2 2 2 24 5" xfId="28251" xr:uid="{00000000-0005-0000-0000-00005E6E0000}"/>
    <cellStyle name="Normal 3 2 2 2 2 2 2 24 6" xfId="28252" xr:uid="{00000000-0005-0000-0000-00005F6E0000}"/>
    <cellStyle name="Normal 3 2 2 2 2 2 2 24 7" xfId="28253" xr:uid="{00000000-0005-0000-0000-0000606E0000}"/>
    <cellStyle name="Normal 3 2 2 2 2 2 2 24 8" xfId="28254" xr:uid="{00000000-0005-0000-0000-0000616E0000}"/>
    <cellStyle name="Normal 3 2 2 2 2 2 2 24 8 2" xfId="28255" xr:uid="{00000000-0005-0000-0000-0000626E0000}"/>
    <cellStyle name="Normal 3 2 2 2 2 2 2 24 8 3" xfId="28256" xr:uid="{00000000-0005-0000-0000-0000636E0000}"/>
    <cellStyle name="Normal 3 2 2 2 2 2 2 24 8 4" xfId="28257" xr:uid="{00000000-0005-0000-0000-0000646E0000}"/>
    <cellStyle name="Normal 3 2 2 2 2 2 2 24 9" xfId="28258" xr:uid="{00000000-0005-0000-0000-0000656E0000}"/>
    <cellStyle name="Normal 3 2 2 2 2 2 2 25" xfId="28259" xr:uid="{00000000-0005-0000-0000-0000666E0000}"/>
    <cellStyle name="Normal 3 2 2 2 2 2 2 26" xfId="28260" xr:uid="{00000000-0005-0000-0000-0000676E0000}"/>
    <cellStyle name="Normal 3 2 2 2 2 2 2 26 2" xfId="28261" xr:uid="{00000000-0005-0000-0000-0000686E0000}"/>
    <cellStyle name="Normal 3 2 2 2 2 2 2 26 2 2" xfId="28262" xr:uid="{00000000-0005-0000-0000-0000696E0000}"/>
    <cellStyle name="Normal 3 2 2 2 2 2 2 26 2 3" xfId="28263" xr:uid="{00000000-0005-0000-0000-00006A6E0000}"/>
    <cellStyle name="Normal 3 2 2 2 2 2 2 26 2 4" xfId="28264" xr:uid="{00000000-0005-0000-0000-00006B6E0000}"/>
    <cellStyle name="Normal 3 2 2 2 2 2 2 26 3" xfId="28265" xr:uid="{00000000-0005-0000-0000-00006C6E0000}"/>
    <cellStyle name="Normal 3 2 2 2 2 2 2 26 4" xfId="28266" xr:uid="{00000000-0005-0000-0000-00006D6E0000}"/>
    <cellStyle name="Normal 3 2 2 2 2 2 2 26 5" xfId="28267" xr:uid="{00000000-0005-0000-0000-00006E6E0000}"/>
    <cellStyle name="Normal 3 2 2 2 2 2 2 26 6" xfId="28268" xr:uid="{00000000-0005-0000-0000-00006F6E0000}"/>
    <cellStyle name="Normal 3 2 2 2 2 2 2 27" xfId="28269" xr:uid="{00000000-0005-0000-0000-0000706E0000}"/>
    <cellStyle name="Normal 3 2 2 2 2 2 2 28" xfId="28270" xr:uid="{00000000-0005-0000-0000-0000716E0000}"/>
    <cellStyle name="Normal 3 2 2 2 2 2 2 29" xfId="28271" xr:uid="{00000000-0005-0000-0000-0000726E0000}"/>
    <cellStyle name="Normal 3 2 2 2 2 2 2 3" xfId="28272" xr:uid="{00000000-0005-0000-0000-0000736E0000}"/>
    <cellStyle name="Normal 3 2 2 2 2 2 2 3 2" xfId="28273" xr:uid="{00000000-0005-0000-0000-0000746E0000}"/>
    <cellStyle name="Normal 3 2 2 2 2 2 2 3 3" xfId="28274" xr:uid="{00000000-0005-0000-0000-0000756E0000}"/>
    <cellStyle name="Normal 3 2 2 2 2 2 2 3 4" xfId="28275" xr:uid="{00000000-0005-0000-0000-0000766E0000}"/>
    <cellStyle name="Normal 3 2 2 2 2 2 2 3 5" xfId="28276" xr:uid="{00000000-0005-0000-0000-0000776E0000}"/>
    <cellStyle name="Normal 3 2 2 2 2 2 2 3 6" xfId="28277" xr:uid="{00000000-0005-0000-0000-0000786E0000}"/>
    <cellStyle name="Normal 3 2 2 2 2 2 2 30" xfId="28278" xr:uid="{00000000-0005-0000-0000-0000796E0000}"/>
    <cellStyle name="Normal 3 2 2 2 2 2 2 31" xfId="28279" xr:uid="{00000000-0005-0000-0000-00007A6E0000}"/>
    <cellStyle name="Normal 3 2 2 2 2 2 2 32" xfId="28280" xr:uid="{00000000-0005-0000-0000-00007B6E0000}"/>
    <cellStyle name="Normal 3 2 2 2 2 2 2 32 2" xfId="28281" xr:uid="{00000000-0005-0000-0000-00007C6E0000}"/>
    <cellStyle name="Normal 3 2 2 2 2 2 2 32 3" xfId="28282" xr:uid="{00000000-0005-0000-0000-00007D6E0000}"/>
    <cellStyle name="Normal 3 2 2 2 2 2 2 32 4" xfId="28283" xr:uid="{00000000-0005-0000-0000-00007E6E0000}"/>
    <cellStyle name="Normal 3 2 2 2 2 2 2 33" xfId="28284" xr:uid="{00000000-0005-0000-0000-00007F6E0000}"/>
    <cellStyle name="Normal 3 2 2 2 2 2 2 34" xfId="28285" xr:uid="{00000000-0005-0000-0000-0000806E0000}"/>
    <cellStyle name="Normal 3 2 2 2 2 2 2 35" xfId="28286" xr:uid="{00000000-0005-0000-0000-0000816E0000}"/>
    <cellStyle name="Normal 3 2 2 2 2 2 2 36" xfId="28287" xr:uid="{00000000-0005-0000-0000-0000826E0000}"/>
    <cellStyle name="Normal 3 2 2 2 2 2 2 37" xfId="28288" xr:uid="{00000000-0005-0000-0000-0000836E0000}"/>
    <cellStyle name="Normal 3 2 2 2 2 2 2 38" xfId="28289" xr:uid="{00000000-0005-0000-0000-0000846E0000}"/>
    <cellStyle name="Normal 3 2 2 2 2 2 2 39" xfId="28290" xr:uid="{00000000-0005-0000-0000-0000856E0000}"/>
    <cellStyle name="Normal 3 2 2 2 2 2 2 4" xfId="28291" xr:uid="{00000000-0005-0000-0000-0000866E0000}"/>
    <cellStyle name="Normal 3 2 2 2 2 2 2 4 2" xfId="28292" xr:uid="{00000000-0005-0000-0000-0000876E0000}"/>
    <cellStyle name="Normal 3 2 2 2 2 2 2 4 2 2" xfId="28293" xr:uid="{00000000-0005-0000-0000-0000886E0000}"/>
    <cellStyle name="Normal 3 2 2 2 2 2 2 4 2 3" xfId="28294" xr:uid="{00000000-0005-0000-0000-0000896E0000}"/>
    <cellStyle name="Normal 3 2 2 2 2 2 2 4 2 4" xfId="28295" xr:uid="{00000000-0005-0000-0000-00008A6E0000}"/>
    <cellStyle name="Normal 3 2 2 2 2 2 2 4 2 5" xfId="28296" xr:uid="{00000000-0005-0000-0000-00008B6E0000}"/>
    <cellStyle name="Normal 3 2 2 2 2 2 2 4 2 6" xfId="28297" xr:uid="{00000000-0005-0000-0000-00008C6E0000}"/>
    <cellStyle name="Normal 3 2 2 2 2 2 2 4 2 7" xfId="28298" xr:uid="{00000000-0005-0000-0000-00008D6E0000}"/>
    <cellStyle name="Normal 3 2 2 2 2 2 2 40" xfId="28299" xr:uid="{00000000-0005-0000-0000-00008E6E0000}"/>
    <cellStyle name="Normal 3 2 2 2 2 2 2 41" xfId="28300" xr:uid="{00000000-0005-0000-0000-00008F6E0000}"/>
    <cellStyle name="Normal 3 2 2 2 2 2 2 42" xfId="28301" xr:uid="{00000000-0005-0000-0000-0000906E0000}"/>
    <cellStyle name="Normal 3 2 2 2 2 2 2 43" xfId="28302" xr:uid="{00000000-0005-0000-0000-0000916E0000}"/>
    <cellStyle name="Normal 3 2 2 2 2 2 2 44" xfId="28303" xr:uid="{00000000-0005-0000-0000-0000926E0000}"/>
    <cellStyle name="Normal 3 2 2 2 2 2 2 45" xfId="28304" xr:uid="{00000000-0005-0000-0000-0000936E0000}"/>
    <cellStyle name="Normal 3 2 2 2 2 2 2 46" xfId="28305" xr:uid="{00000000-0005-0000-0000-0000946E0000}"/>
    <cellStyle name="Normal 3 2 2 2 2 2 2 47" xfId="28306" xr:uid="{00000000-0005-0000-0000-0000956E0000}"/>
    <cellStyle name="Normal 3 2 2 2 2 2 2 47 2" xfId="28307" xr:uid="{00000000-0005-0000-0000-0000966E0000}"/>
    <cellStyle name="Normal 3 2 2 2 2 2 2 47 3" xfId="28308" xr:uid="{00000000-0005-0000-0000-0000976E0000}"/>
    <cellStyle name="Normal 3 2 2 2 2 2 2 47 4" xfId="28309" xr:uid="{00000000-0005-0000-0000-0000986E0000}"/>
    <cellStyle name="Normal 3 2 2 2 2 2 2 47 5" xfId="28310" xr:uid="{00000000-0005-0000-0000-0000996E0000}"/>
    <cellStyle name="Normal 3 2 2 2 2 2 2 47 6" xfId="28311" xr:uid="{00000000-0005-0000-0000-00009A6E0000}"/>
    <cellStyle name="Normal 3 2 2 2 2 2 2 47 7" xfId="28312" xr:uid="{00000000-0005-0000-0000-00009B6E0000}"/>
    <cellStyle name="Normal 3 2 2 2 2 2 2 48" xfId="28313" xr:uid="{00000000-0005-0000-0000-00009C6E0000}"/>
    <cellStyle name="Normal 3 2 2 2 2 2 2 49" xfId="28314" xr:uid="{00000000-0005-0000-0000-00009D6E0000}"/>
    <cellStyle name="Normal 3 2 2 2 2 2 2 5" xfId="28315" xr:uid="{00000000-0005-0000-0000-00009E6E0000}"/>
    <cellStyle name="Normal 3 2 2 2 2 2 2 50" xfId="28316" xr:uid="{00000000-0005-0000-0000-00009F6E0000}"/>
    <cellStyle name="Normal 3 2 2 2 2 2 2 51" xfId="28317" xr:uid="{00000000-0005-0000-0000-0000A06E0000}"/>
    <cellStyle name="Normal 3 2 2 2 2 2 2 52" xfId="28318" xr:uid="{00000000-0005-0000-0000-0000A16E0000}"/>
    <cellStyle name="Normal 3 2 2 2 2 2 2 53" xfId="28319" xr:uid="{00000000-0005-0000-0000-0000A26E0000}"/>
    <cellStyle name="Normal 3 2 2 2 2 2 2 54" xfId="28320" xr:uid="{00000000-0005-0000-0000-0000A36E0000}"/>
    <cellStyle name="Normal 3 2 2 2 2 2 2 55" xfId="28321" xr:uid="{00000000-0005-0000-0000-0000A46E0000}"/>
    <cellStyle name="Normal 3 2 2 2 2 2 2 56" xfId="28322" xr:uid="{00000000-0005-0000-0000-0000A56E0000}"/>
    <cellStyle name="Normal 3 2 2 2 2 2 2 57" xfId="28323" xr:uid="{00000000-0005-0000-0000-0000A66E0000}"/>
    <cellStyle name="Normal 3 2 2 2 2 2 2 58" xfId="28324" xr:uid="{00000000-0005-0000-0000-0000A76E0000}"/>
    <cellStyle name="Normal 3 2 2 2 2 2 2 59" xfId="28325" xr:uid="{00000000-0005-0000-0000-0000A86E0000}"/>
    <cellStyle name="Normal 3 2 2 2 2 2 2 6" xfId="28326" xr:uid="{00000000-0005-0000-0000-0000A96E0000}"/>
    <cellStyle name="Normal 3 2 2 2 2 2 2 60" xfId="28327" xr:uid="{00000000-0005-0000-0000-0000AA6E0000}"/>
    <cellStyle name="Normal 3 2 2 2 2 2 2 61" xfId="28328" xr:uid="{00000000-0005-0000-0000-0000AB6E0000}"/>
    <cellStyle name="Normal 3 2 2 2 2 2 2 62" xfId="28329" xr:uid="{00000000-0005-0000-0000-0000AC6E0000}"/>
    <cellStyle name="Normal 3 2 2 2 2 2 2 63" xfId="28330" xr:uid="{00000000-0005-0000-0000-0000AD6E0000}"/>
    <cellStyle name="Normal 3 2 2 2 2 2 2 64" xfId="28331" xr:uid="{00000000-0005-0000-0000-0000AE6E0000}"/>
    <cellStyle name="Normal 3 2 2 2 2 2 2 65" xfId="28332" xr:uid="{00000000-0005-0000-0000-0000AF6E0000}"/>
    <cellStyle name="Normal 3 2 2 2 2 2 2 66" xfId="28333" xr:uid="{00000000-0005-0000-0000-0000B06E0000}"/>
    <cellStyle name="Normal 3 2 2 2 2 2 2 67" xfId="28334" xr:uid="{00000000-0005-0000-0000-0000B16E0000}"/>
    <cellStyle name="Normal 3 2 2 2 2 2 2 68" xfId="28335" xr:uid="{00000000-0005-0000-0000-0000B26E0000}"/>
    <cellStyle name="Normal 3 2 2 2 2 2 2 69" xfId="28336" xr:uid="{00000000-0005-0000-0000-0000B36E0000}"/>
    <cellStyle name="Normal 3 2 2 2 2 2 2 7" xfId="28337" xr:uid="{00000000-0005-0000-0000-0000B46E0000}"/>
    <cellStyle name="Normal 3 2 2 2 2 2 2 70" xfId="28338" xr:uid="{00000000-0005-0000-0000-0000B56E0000}"/>
    <cellStyle name="Normal 3 2 2 2 2 2 2 71" xfId="28339" xr:uid="{00000000-0005-0000-0000-0000B66E0000}"/>
    <cellStyle name="Normal 3 2 2 2 2 2 2 72" xfId="28340" xr:uid="{00000000-0005-0000-0000-0000B76E0000}"/>
    <cellStyle name="Normal 3 2 2 2 2 2 2 73" xfId="28341" xr:uid="{00000000-0005-0000-0000-0000B86E0000}"/>
    <cellStyle name="Normal 3 2 2 2 2 2 2 74" xfId="28342" xr:uid="{00000000-0005-0000-0000-0000B96E0000}"/>
    <cellStyle name="Normal 3 2 2 2 2 2 2 75" xfId="28343" xr:uid="{00000000-0005-0000-0000-0000BA6E0000}"/>
    <cellStyle name="Normal 3 2 2 2 2 2 2 76" xfId="28344" xr:uid="{00000000-0005-0000-0000-0000BB6E0000}"/>
    <cellStyle name="Normal 3 2 2 2 2 2 2 77" xfId="28345" xr:uid="{00000000-0005-0000-0000-0000BC6E0000}"/>
    <cellStyle name="Normal 3 2 2 2 2 2 2 78" xfId="28346" xr:uid="{00000000-0005-0000-0000-0000BD6E0000}"/>
    <cellStyle name="Normal 3 2 2 2 2 2 2 79" xfId="28347" xr:uid="{00000000-0005-0000-0000-0000BE6E0000}"/>
    <cellStyle name="Normal 3 2 2 2 2 2 2 79 2" xfId="28348" xr:uid="{00000000-0005-0000-0000-0000BF6E0000}"/>
    <cellStyle name="Normal 3 2 2 2 2 2 2 79 3" xfId="28349" xr:uid="{00000000-0005-0000-0000-0000C06E0000}"/>
    <cellStyle name="Normal 3 2 2 2 2 2 2 79 4" xfId="28350" xr:uid="{00000000-0005-0000-0000-0000C16E0000}"/>
    <cellStyle name="Normal 3 2 2 2 2 2 2 8" xfId="28351" xr:uid="{00000000-0005-0000-0000-0000C26E0000}"/>
    <cellStyle name="Normal 3 2 2 2 2 2 2 80" xfId="28352" xr:uid="{00000000-0005-0000-0000-0000C36E0000}"/>
    <cellStyle name="Normal 3 2 2 2 2 2 2 81" xfId="28353" xr:uid="{00000000-0005-0000-0000-0000C46E0000}"/>
    <cellStyle name="Normal 3 2 2 2 2 2 2 9" xfId="28354" xr:uid="{00000000-0005-0000-0000-0000C56E0000}"/>
    <cellStyle name="Normal 3 2 2 2 2 2 20" xfId="28355" xr:uid="{00000000-0005-0000-0000-0000C66E0000}"/>
    <cellStyle name="Normal 3 2 2 2 2 2 20 10" xfId="28356" xr:uid="{00000000-0005-0000-0000-0000C76E0000}"/>
    <cellStyle name="Normal 3 2 2 2 2 2 20 11" xfId="28357" xr:uid="{00000000-0005-0000-0000-0000C86E0000}"/>
    <cellStyle name="Normal 3 2 2 2 2 2 20 11 10" xfId="28358" xr:uid="{00000000-0005-0000-0000-0000C96E0000}"/>
    <cellStyle name="Normal 3 2 2 2 2 2 20 11 11" xfId="28359" xr:uid="{00000000-0005-0000-0000-0000CA6E0000}"/>
    <cellStyle name="Normal 3 2 2 2 2 2 20 11 11 2" xfId="28360" xr:uid="{00000000-0005-0000-0000-0000CB6E0000}"/>
    <cellStyle name="Normal 3 2 2 2 2 2 20 11 11 3" xfId="28361" xr:uid="{00000000-0005-0000-0000-0000CC6E0000}"/>
    <cellStyle name="Normal 3 2 2 2 2 2 20 11 11 4" xfId="28362" xr:uid="{00000000-0005-0000-0000-0000CD6E0000}"/>
    <cellStyle name="Normal 3 2 2 2 2 2 20 11 12" xfId="28363" xr:uid="{00000000-0005-0000-0000-0000CE6E0000}"/>
    <cellStyle name="Normal 3 2 2 2 2 2 20 11 13" xfId="28364" xr:uid="{00000000-0005-0000-0000-0000CF6E0000}"/>
    <cellStyle name="Normal 3 2 2 2 2 2 20 11 14" xfId="28365" xr:uid="{00000000-0005-0000-0000-0000D06E0000}"/>
    <cellStyle name="Normal 3 2 2 2 2 2 20 11 2" xfId="28366" xr:uid="{00000000-0005-0000-0000-0000D16E0000}"/>
    <cellStyle name="Normal 3 2 2 2 2 2 20 11 2 10" xfId="28367" xr:uid="{00000000-0005-0000-0000-0000D26E0000}"/>
    <cellStyle name="Normal 3 2 2 2 2 2 20 11 2 11" xfId="28368" xr:uid="{00000000-0005-0000-0000-0000D36E0000}"/>
    <cellStyle name="Normal 3 2 2 2 2 2 20 11 2 2" xfId="28369" xr:uid="{00000000-0005-0000-0000-0000D46E0000}"/>
    <cellStyle name="Normal 3 2 2 2 2 2 20 11 2 2 10" xfId="28370" xr:uid="{00000000-0005-0000-0000-0000D56E0000}"/>
    <cellStyle name="Normal 3 2 2 2 2 2 20 11 2 2 11" xfId="28371" xr:uid="{00000000-0005-0000-0000-0000D66E0000}"/>
    <cellStyle name="Normal 3 2 2 2 2 2 20 11 2 2 2" xfId="28372" xr:uid="{00000000-0005-0000-0000-0000D76E0000}"/>
    <cellStyle name="Normal 3 2 2 2 2 2 20 11 2 2 2 2" xfId="28373" xr:uid="{00000000-0005-0000-0000-0000D86E0000}"/>
    <cellStyle name="Normal 3 2 2 2 2 2 20 11 2 2 2 2 2" xfId="28374" xr:uid="{00000000-0005-0000-0000-0000D96E0000}"/>
    <cellStyle name="Normal 3 2 2 2 2 2 20 11 2 2 2 2 3" xfId="28375" xr:uid="{00000000-0005-0000-0000-0000DA6E0000}"/>
    <cellStyle name="Normal 3 2 2 2 2 2 20 11 2 2 2 2 4" xfId="28376" xr:uid="{00000000-0005-0000-0000-0000DB6E0000}"/>
    <cellStyle name="Normal 3 2 2 2 2 2 20 11 2 2 2 3" xfId="28377" xr:uid="{00000000-0005-0000-0000-0000DC6E0000}"/>
    <cellStyle name="Normal 3 2 2 2 2 2 20 11 2 2 2 4" xfId="28378" xr:uid="{00000000-0005-0000-0000-0000DD6E0000}"/>
    <cellStyle name="Normal 3 2 2 2 2 2 20 11 2 2 2 5" xfId="28379" xr:uid="{00000000-0005-0000-0000-0000DE6E0000}"/>
    <cellStyle name="Normal 3 2 2 2 2 2 20 11 2 2 2 6" xfId="28380" xr:uid="{00000000-0005-0000-0000-0000DF6E0000}"/>
    <cellStyle name="Normal 3 2 2 2 2 2 20 11 2 2 3" xfId="28381" xr:uid="{00000000-0005-0000-0000-0000E06E0000}"/>
    <cellStyle name="Normal 3 2 2 2 2 2 20 11 2 2 4" xfId="28382" xr:uid="{00000000-0005-0000-0000-0000E16E0000}"/>
    <cellStyle name="Normal 3 2 2 2 2 2 20 11 2 2 5" xfId="28383" xr:uid="{00000000-0005-0000-0000-0000E26E0000}"/>
    <cellStyle name="Normal 3 2 2 2 2 2 20 11 2 2 6" xfId="28384" xr:uid="{00000000-0005-0000-0000-0000E36E0000}"/>
    <cellStyle name="Normal 3 2 2 2 2 2 20 11 2 2 7" xfId="28385" xr:uid="{00000000-0005-0000-0000-0000E46E0000}"/>
    <cellStyle name="Normal 3 2 2 2 2 2 20 11 2 2 8" xfId="28386" xr:uid="{00000000-0005-0000-0000-0000E56E0000}"/>
    <cellStyle name="Normal 3 2 2 2 2 2 20 11 2 2 8 2" xfId="28387" xr:uid="{00000000-0005-0000-0000-0000E66E0000}"/>
    <cellStyle name="Normal 3 2 2 2 2 2 20 11 2 2 8 3" xfId="28388" xr:uid="{00000000-0005-0000-0000-0000E76E0000}"/>
    <cellStyle name="Normal 3 2 2 2 2 2 20 11 2 2 8 4" xfId="28389" xr:uid="{00000000-0005-0000-0000-0000E86E0000}"/>
    <cellStyle name="Normal 3 2 2 2 2 2 20 11 2 2 9" xfId="28390" xr:uid="{00000000-0005-0000-0000-0000E96E0000}"/>
    <cellStyle name="Normal 3 2 2 2 2 2 20 11 2 3" xfId="28391" xr:uid="{00000000-0005-0000-0000-0000EA6E0000}"/>
    <cellStyle name="Normal 3 2 2 2 2 2 20 11 2 3 2" xfId="28392" xr:uid="{00000000-0005-0000-0000-0000EB6E0000}"/>
    <cellStyle name="Normal 3 2 2 2 2 2 20 11 2 3 2 2" xfId="28393" xr:uid="{00000000-0005-0000-0000-0000EC6E0000}"/>
    <cellStyle name="Normal 3 2 2 2 2 2 20 11 2 3 2 3" xfId="28394" xr:uid="{00000000-0005-0000-0000-0000ED6E0000}"/>
    <cellStyle name="Normal 3 2 2 2 2 2 20 11 2 3 2 4" xfId="28395" xr:uid="{00000000-0005-0000-0000-0000EE6E0000}"/>
    <cellStyle name="Normal 3 2 2 2 2 2 20 11 2 3 3" xfId="28396" xr:uid="{00000000-0005-0000-0000-0000EF6E0000}"/>
    <cellStyle name="Normal 3 2 2 2 2 2 20 11 2 3 4" xfId="28397" xr:uid="{00000000-0005-0000-0000-0000F06E0000}"/>
    <cellStyle name="Normal 3 2 2 2 2 2 20 11 2 3 5" xfId="28398" xr:uid="{00000000-0005-0000-0000-0000F16E0000}"/>
    <cellStyle name="Normal 3 2 2 2 2 2 20 11 2 3 6" xfId="28399" xr:uid="{00000000-0005-0000-0000-0000F26E0000}"/>
    <cellStyle name="Normal 3 2 2 2 2 2 20 11 2 4" xfId="28400" xr:uid="{00000000-0005-0000-0000-0000F36E0000}"/>
    <cellStyle name="Normal 3 2 2 2 2 2 20 11 2 5" xfId="28401" xr:uid="{00000000-0005-0000-0000-0000F46E0000}"/>
    <cellStyle name="Normal 3 2 2 2 2 2 20 11 2 6" xfId="28402" xr:uid="{00000000-0005-0000-0000-0000F56E0000}"/>
    <cellStyle name="Normal 3 2 2 2 2 2 20 11 2 7" xfId="28403" xr:uid="{00000000-0005-0000-0000-0000F66E0000}"/>
    <cellStyle name="Normal 3 2 2 2 2 2 20 11 2 8" xfId="28404" xr:uid="{00000000-0005-0000-0000-0000F76E0000}"/>
    <cellStyle name="Normal 3 2 2 2 2 2 20 11 2 8 2" xfId="28405" xr:uid="{00000000-0005-0000-0000-0000F86E0000}"/>
    <cellStyle name="Normal 3 2 2 2 2 2 20 11 2 8 3" xfId="28406" xr:uid="{00000000-0005-0000-0000-0000F96E0000}"/>
    <cellStyle name="Normal 3 2 2 2 2 2 20 11 2 8 4" xfId="28407" xr:uid="{00000000-0005-0000-0000-0000FA6E0000}"/>
    <cellStyle name="Normal 3 2 2 2 2 2 20 11 2 9" xfId="28408" xr:uid="{00000000-0005-0000-0000-0000FB6E0000}"/>
    <cellStyle name="Normal 3 2 2 2 2 2 20 11 3" xfId="28409" xr:uid="{00000000-0005-0000-0000-0000FC6E0000}"/>
    <cellStyle name="Normal 3 2 2 2 2 2 20 11 4" xfId="28410" xr:uid="{00000000-0005-0000-0000-0000FD6E0000}"/>
    <cellStyle name="Normal 3 2 2 2 2 2 20 11 5" xfId="28411" xr:uid="{00000000-0005-0000-0000-0000FE6E0000}"/>
    <cellStyle name="Normal 3 2 2 2 2 2 20 11 5 2" xfId="28412" xr:uid="{00000000-0005-0000-0000-0000FF6E0000}"/>
    <cellStyle name="Normal 3 2 2 2 2 2 20 11 5 2 2" xfId="28413" xr:uid="{00000000-0005-0000-0000-0000006F0000}"/>
    <cellStyle name="Normal 3 2 2 2 2 2 20 11 5 2 3" xfId="28414" xr:uid="{00000000-0005-0000-0000-0000016F0000}"/>
    <cellStyle name="Normal 3 2 2 2 2 2 20 11 5 2 4" xfId="28415" xr:uid="{00000000-0005-0000-0000-0000026F0000}"/>
    <cellStyle name="Normal 3 2 2 2 2 2 20 11 5 3" xfId="28416" xr:uid="{00000000-0005-0000-0000-0000036F0000}"/>
    <cellStyle name="Normal 3 2 2 2 2 2 20 11 5 4" xfId="28417" xr:uid="{00000000-0005-0000-0000-0000046F0000}"/>
    <cellStyle name="Normal 3 2 2 2 2 2 20 11 5 5" xfId="28418" xr:uid="{00000000-0005-0000-0000-0000056F0000}"/>
    <cellStyle name="Normal 3 2 2 2 2 2 20 11 5 6" xfId="28419" xr:uid="{00000000-0005-0000-0000-0000066F0000}"/>
    <cellStyle name="Normal 3 2 2 2 2 2 20 11 6" xfId="28420" xr:uid="{00000000-0005-0000-0000-0000076F0000}"/>
    <cellStyle name="Normal 3 2 2 2 2 2 20 11 7" xfId="28421" xr:uid="{00000000-0005-0000-0000-0000086F0000}"/>
    <cellStyle name="Normal 3 2 2 2 2 2 20 11 8" xfId="28422" xr:uid="{00000000-0005-0000-0000-0000096F0000}"/>
    <cellStyle name="Normal 3 2 2 2 2 2 20 11 9" xfId="28423" xr:uid="{00000000-0005-0000-0000-00000A6F0000}"/>
    <cellStyle name="Normal 3 2 2 2 2 2 20 12" xfId="28424" xr:uid="{00000000-0005-0000-0000-00000B6F0000}"/>
    <cellStyle name="Normal 3 2 2 2 2 2 20 13" xfId="28425" xr:uid="{00000000-0005-0000-0000-00000C6F0000}"/>
    <cellStyle name="Normal 3 2 2 2 2 2 20 13 10" xfId="28426" xr:uid="{00000000-0005-0000-0000-00000D6F0000}"/>
    <cellStyle name="Normal 3 2 2 2 2 2 20 13 11" xfId="28427" xr:uid="{00000000-0005-0000-0000-00000E6F0000}"/>
    <cellStyle name="Normal 3 2 2 2 2 2 20 13 2" xfId="28428" xr:uid="{00000000-0005-0000-0000-00000F6F0000}"/>
    <cellStyle name="Normal 3 2 2 2 2 2 20 13 2 10" xfId="28429" xr:uid="{00000000-0005-0000-0000-0000106F0000}"/>
    <cellStyle name="Normal 3 2 2 2 2 2 20 13 2 11" xfId="28430" xr:uid="{00000000-0005-0000-0000-0000116F0000}"/>
    <cellStyle name="Normal 3 2 2 2 2 2 20 13 2 2" xfId="28431" xr:uid="{00000000-0005-0000-0000-0000126F0000}"/>
    <cellStyle name="Normal 3 2 2 2 2 2 20 13 2 2 2" xfId="28432" xr:uid="{00000000-0005-0000-0000-0000136F0000}"/>
    <cellStyle name="Normal 3 2 2 2 2 2 20 13 2 2 2 2" xfId="28433" xr:uid="{00000000-0005-0000-0000-0000146F0000}"/>
    <cellStyle name="Normal 3 2 2 2 2 2 20 13 2 2 2 3" xfId="28434" xr:uid="{00000000-0005-0000-0000-0000156F0000}"/>
    <cellStyle name="Normal 3 2 2 2 2 2 20 13 2 2 2 4" xfId="28435" xr:uid="{00000000-0005-0000-0000-0000166F0000}"/>
    <cellStyle name="Normal 3 2 2 2 2 2 20 13 2 2 3" xfId="28436" xr:uid="{00000000-0005-0000-0000-0000176F0000}"/>
    <cellStyle name="Normal 3 2 2 2 2 2 20 13 2 2 4" xfId="28437" xr:uid="{00000000-0005-0000-0000-0000186F0000}"/>
    <cellStyle name="Normal 3 2 2 2 2 2 20 13 2 2 5" xfId="28438" xr:uid="{00000000-0005-0000-0000-0000196F0000}"/>
    <cellStyle name="Normal 3 2 2 2 2 2 20 13 2 2 6" xfId="28439" xr:uid="{00000000-0005-0000-0000-00001A6F0000}"/>
    <cellStyle name="Normal 3 2 2 2 2 2 20 13 2 3" xfId="28440" xr:uid="{00000000-0005-0000-0000-00001B6F0000}"/>
    <cellStyle name="Normal 3 2 2 2 2 2 20 13 2 4" xfId="28441" xr:uid="{00000000-0005-0000-0000-00001C6F0000}"/>
    <cellStyle name="Normal 3 2 2 2 2 2 20 13 2 5" xfId="28442" xr:uid="{00000000-0005-0000-0000-00001D6F0000}"/>
    <cellStyle name="Normal 3 2 2 2 2 2 20 13 2 6" xfId="28443" xr:uid="{00000000-0005-0000-0000-00001E6F0000}"/>
    <cellStyle name="Normal 3 2 2 2 2 2 20 13 2 7" xfId="28444" xr:uid="{00000000-0005-0000-0000-00001F6F0000}"/>
    <cellStyle name="Normal 3 2 2 2 2 2 20 13 2 8" xfId="28445" xr:uid="{00000000-0005-0000-0000-0000206F0000}"/>
    <cellStyle name="Normal 3 2 2 2 2 2 20 13 2 8 2" xfId="28446" xr:uid="{00000000-0005-0000-0000-0000216F0000}"/>
    <cellStyle name="Normal 3 2 2 2 2 2 20 13 2 8 3" xfId="28447" xr:uid="{00000000-0005-0000-0000-0000226F0000}"/>
    <cellStyle name="Normal 3 2 2 2 2 2 20 13 2 8 4" xfId="28448" xr:uid="{00000000-0005-0000-0000-0000236F0000}"/>
    <cellStyle name="Normal 3 2 2 2 2 2 20 13 2 9" xfId="28449" xr:uid="{00000000-0005-0000-0000-0000246F0000}"/>
    <cellStyle name="Normal 3 2 2 2 2 2 20 13 3" xfId="28450" xr:uid="{00000000-0005-0000-0000-0000256F0000}"/>
    <cellStyle name="Normal 3 2 2 2 2 2 20 13 3 2" xfId="28451" xr:uid="{00000000-0005-0000-0000-0000266F0000}"/>
    <cellStyle name="Normal 3 2 2 2 2 2 20 13 3 2 2" xfId="28452" xr:uid="{00000000-0005-0000-0000-0000276F0000}"/>
    <cellStyle name="Normal 3 2 2 2 2 2 20 13 3 2 3" xfId="28453" xr:uid="{00000000-0005-0000-0000-0000286F0000}"/>
    <cellStyle name="Normal 3 2 2 2 2 2 20 13 3 2 4" xfId="28454" xr:uid="{00000000-0005-0000-0000-0000296F0000}"/>
    <cellStyle name="Normal 3 2 2 2 2 2 20 13 3 3" xfId="28455" xr:uid="{00000000-0005-0000-0000-00002A6F0000}"/>
    <cellStyle name="Normal 3 2 2 2 2 2 20 13 3 4" xfId="28456" xr:uid="{00000000-0005-0000-0000-00002B6F0000}"/>
    <cellStyle name="Normal 3 2 2 2 2 2 20 13 3 5" xfId="28457" xr:uid="{00000000-0005-0000-0000-00002C6F0000}"/>
    <cellStyle name="Normal 3 2 2 2 2 2 20 13 3 6" xfId="28458" xr:uid="{00000000-0005-0000-0000-00002D6F0000}"/>
    <cellStyle name="Normal 3 2 2 2 2 2 20 13 4" xfId="28459" xr:uid="{00000000-0005-0000-0000-00002E6F0000}"/>
    <cellStyle name="Normal 3 2 2 2 2 2 20 13 5" xfId="28460" xr:uid="{00000000-0005-0000-0000-00002F6F0000}"/>
    <cellStyle name="Normal 3 2 2 2 2 2 20 13 6" xfId="28461" xr:uid="{00000000-0005-0000-0000-0000306F0000}"/>
    <cellStyle name="Normal 3 2 2 2 2 2 20 13 7" xfId="28462" xr:uid="{00000000-0005-0000-0000-0000316F0000}"/>
    <cellStyle name="Normal 3 2 2 2 2 2 20 13 8" xfId="28463" xr:uid="{00000000-0005-0000-0000-0000326F0000}"/>
    <cellStyle name="Normal 3 2 2 2 2 2 20 13 8 2" xfId="28464" xr:uid="{00000000-0005-0000-0000-0000336F0000}"/>
    <cellStyle name="Normal 3 2 2 2 2 2 20 13 8 3" xfId="28465" xr:uid="{00000000-0005-0000-0000-0000346F0000}"/>
    <cellStyle name="Normal 3 2 2 2 2 2 20 13 8 4" xfId="28466" xr:uid="{00000000-0005-0000-0000-0000356F0000}"/>
    <cellStyle name="Normal 3 2 2 2 2 2 20 13 9" xfId="28467" xr:uid="{00000000-0005-0000-0000-0000366F0000}"/>
    <cellStyle name="Normal 3 2 2 2 2 2 20 14" xfId="28468" xr:uid="{00000000-0005-0000-0000-0000376F0000}"/>
    <cellStyle name="Normal 3 2 2 2 2 2 20 15" xfId="28469" xr:uid="{00000000-0005-0000-0000-0000386F0000}"/>
    <cellStyle name="Normal 3 2 2 2 2 2 20 15 2" xfId="28470" xr:uid="{00000000-0005-0000-0000-0000396F0000}"/>
    <cellStyle name="Normal 3 2 2 2 2 2 20 15 2 2" xfId="28471" xr:uid="{00000000-0005-0000-0000-00003A6F0000}"/>
    <cellStyle name="Normal 3 2 2 2 2 2 20 15 2 3" xfId="28472" xr:uid="{00000000-0005-0000-0000-00003B6F0000}"/>
    <cellStyle name="Normal 3 2 2 2 2 2 20 15 2 4" xfId="28473" xr:uid="{00000000-0005-0000-0000-00003C6F0000}"/>
    <cellStyle name="Normal 3 2 2 2 2 2 20 15 3" xfId="28474" xr:uid="{00000000-0005-0000-0000-00003D6F0000}"/>
    <cellStyle name="Normal 3 2 2 2 2 2 20 15 4" xfId="28475" xr:uid="{00000000-0005-0000-0000-00003E6F0000}"/>
    <cellStyle name="Normal 3 2 2 2 2 2 20 15 5" xfId="28476" xr:uid="{00000000-0005-0000-0000-00003F6F0000}"/>
    <cellStyle name="Normal 3 2 2 2 2 2 20 15 6" xfId="28477" xr:uid="{00000000-0005-0000-0000-0000406F0000}"/>
    <cellStyle name="Normal 3 2 2 2 2 2 20 16" xfId="28478" xr:uid="{00000000-0005-0000-0000-0000416F0000}"/>
    <cellStyle name="Normal 3 2 2 2 2 2 20 17" xfId="28479" xr:uid="{00000000-0005-0000-0000-0000426F0000}"/>
    <cellStyle name="Normal 3 2 2 2 2 2 20 18" xfId="28480" xr:uid="{00000000-0005-0000-0000-0000436F0000}"/>
    <cellStyle name="Normal 3 2 2 2 2 2 20 19" xfId="28481" xr:uid="{00000000-0005-0000-0000-0000446F0000}"/>
    <cellStyle name="Normal 3 2 2 2 2 2 20 2" xfId="28482" xr:uid="{00000000-0005-0000-0000-0000456F0000}"/>
    <cellStyle name="Normal 3 2 2 2 2 2 20 2 10" xfId="28483" xr:uid="{00000000-0005-0000-0000-0000466F0000}"/>
    <cellStyle name="Normal 3 2 2 2 2 2 20 2 11" xfId="28484" xr:uid="{00000000-0005-0000-0000-0000476F0000}"/>
    <cellStyle name="Normal 3 2 2 2 2 2 20 2 12" xfId="28485" xr:uid="{00000000-0005-0000-0000-0000486F0000}"/>
    <cellStyle name="Normal 3 2 2 2 2 2 20 2 13" xfId="28486" xr:uid="{00000000-0005-0000-0000-0000496F0000}"/>
    <cellStyle name="Normal 3 2 2 2 2 2 20 2 13 2" xfId="28487" xr:uid="{00000000-0005-0000-0000-00004A6F0000}"/>
    <cellStyle name="Normal 3 2 2 2 2 2 20 2 13 3" xfId="28488" xr:uid="{00000000-0005-0000-0000-00004B6F0000}"/>
    <cellStyle name="Normal 3 2 2 2 2 2 20 2 13 4" xfId="28489" xr:uid="{00000000-0005-0000-0000-00004C6F0000}"/>
    <cellStyle name="Normal 3 2 2 2 2 2 20 2 14" xfId="28490" xr:uid="{00000000-0005-0000-0000-00004D6F0000}"/>
    <cellStyle name="Normal 3 2 2 2 2 2 20 2 15" xfId="28491" xr:uid="{00000000-0005-0000-0000-00004E6F0000}"/>
    <cellStyle name="Normal 3 2 2 2 2 2 20 2 16" xfId="28492" xr:uid="{00000000-0005-0000-0000-00004F6F0000}"/>
    <cellStyle name="Normal 3 2 2 2 2 2 20 2 2" xfId="28493" xr:uid="{00000000-0005-0000-0000-0000506F0000}"/>
    <cellStyle name="Normal 3 2 2 2 2 2 20 2 2 10" xfId="28494" xr:uid="{00000000-0005-0000-0000-0000516F0000}"/>
    <cellStyle name="Normal 3 2 2 2 2 2 20 2 2 11" xfId="28495" xr:uid="{00000000-0005-0000-0000-0000526F0000}"/>
    <cellStyle name="Normal 3 2 2 2 2 2 20 2 2 11 2" xfId="28496" xr:uid="{00000000-0005-0000-0000-0000536F0000}"/>
    <cellStyle name="Normal 3 2 2 2 2 2 20 2 2 11 3" xfId="28497" xr:uid="{00000000-0005-0000-0000-0000546F0000}"/>
    <cellStyle name="Normal 3 2 2 2 2 2 20 2 2 11 4" xfId="28498" xr:uid="{00000000-0005-0000-0000-0000556F0000}"/>
    <cellStyle name="Normal 3 2 2 2 2 2 20 2 2 12" xfId="28499" xr:uid="{00000000-0005-0000-0000-0000566F0000}"/>
    <cellStyle name="Normal 3 2 2 2 2 2 20 2 2 13" xfId="28500" xr:uid="{00000000-0005-0000-0000-0000576F0000}"/>
    <cellStyle name="Normal 3 2 2 2 2 2 20 2 2 14" xfId="28501" xr:uid="{00000000-0005-0000-0000-0000586F0000}"/>
    <cellStyle name="Normal 3 2 2 2 2 2 20 2 2 2" xfId="28502" xr:uid="{00000000-0005-0000-0000-0000596F0000}"/>
    <cellStyle name="Normal 3 2 2 2 2 2 20 2 2 2 10" xfId="28503" xr:uid="{00000000-0005-0000-0000-00005A6F0000}"/>
    <cellStyle name="Normal 3 2 2 2 2 2 20 2 2 2 11" xfId="28504" xr:uid="{00000000-0005-0000-0000-00005B6F0000}"/>
    <cellStyle name="Normal 3 2 2 2 2 2 20 2 2 2 2" xfId="28505" xr:uid="{00000000-0005-0000-0000-00005C6F0000}"/>
    <cellStyle name="Normal 3 2 2 2 2 2 20 2 2 2 2 10" xfId="28506" xr:uid="{00000000-0005-0000-0000-00005D6F0000}"/>
    <cellStyle name="Normal 3 2 2 2 2 2 20 2 2 2 2 11" xfId="28507" xr:uid="{00000000-0005-0000-0000-00005E6F0000}"/>
    <cellStyle name="Normal 3 2 2 2 2 2 20 2 2 2 2 2" xfId="28508" xr:uid="{00000000-0005-0000-0000-00005F6F0000}"/>
    <cellStyle name="Normal 3 2 2 2 2 2 20 2 2 2 2 2 2" xfId="28509" xr:uid="{00000000-0005-0000-0000-0000606F0000}"/>
    <cellStyle name="Normal 3 2 2 2 2 2 20 2 2 2 2 2 2 2" xfId="28510" xr:uid="{00000000-0005-0000-0000-0000616F0000}"/>
    <cellStyle name="Normal 3 2 2 2 2 2 20 2 2 2 2 2 2 3" xfId="28511" xr:uid="{00000000-0005-0000-0000-0000626F0000}"/>
    <cellStyle name="Normal 3 2 2 2 2 2 20 2 2 2 2 2 2 4" xfId="28512" xr:uid="{00000000-0005-0000-0000-0000636F0000}"/>
    <cellStyle name="Normal 3 2 2 2 2 2 20 2 2 2 2 2 3" xfId="28513" xr:uid="{00000000-0005-0000-0000-0000646F0000}"/>
    <cellStyle name="Normal 3 2 2 2 2 2 20 2 2 2 2 2 4" xfId="28514" xr:uid="{00000000-0005-0000-0000-0000656F0000}"/>
    <cellStyle name="Normal 3 2 2 2 2 2 20 2 2 2 2 2 5" xfId="28515" xr:uid="{00000000-0005-0000-0000-0000666F0000}"/>
    <cellStyle name="Normal 3 2 2 2 2 2 20 2 2 2 2 2 6" xfId="28516" xr:uid="{00000000-0005-0000-0000-0000676F0000}"/>
    <cellStyle name="Normal 3 2 2 2 2 2 20 2 2 2 2 3" xfId="28517" xr:uid="{00000000-0005-0000-0000-0000686F0000}"/>
    <cellStyle name="Normal 3 2 2 2 2 2 20 2 2 2 2 4" xfId="28518" xr:uid="{00000000-0005-0000-0000-0000696F0000}"/>
    <cellStyle name="Normal 3 2 2 2 2 2 20 2 2 2 2 5" xfId="28519" xr:uid="{00000000-0005-0000-0000-00006A6F0000}"/>
    <cellStyle name="Normal 3 2 2 2 2 2 20 2 2 2 2 6" xfId="28520" xr:uid="{00000000-0005-0000-0000-00006B6F0000}"/>
    <cellStyle name="Normal 3 2 2 2 2 2 20 2 2 2 2 7" xfId="28521" xr:uid="{00000000-0005-0000-0000-00006C6F0000}"/>
    <cellStyle name="Normal 3 2 2 2 2 2 20 2 2 2 2 8" xfId="28522" xr:uid="{00000000-0005-0000-0000-00006D6F0000}"/>
    <cellStyle name="Normal 3 2 2 2 2 2 20 2 2 2 2 8 2" xfId="28523" xr:uid="{00000000-0005-0000-0000-00006E6F0000}"/>
    <cellStyle name="Normal 3 2 2 2 2 2 20 2 2 2 2 8 3" xfId="28524" xr:uid="{00000000-0005-0000-0000-00006F6F0000}"/>
    <cellStyle name="Normal 3 2 2 2 2 2 20 2 2 2 2 8 4" xfId="28525" xr:uid="{00000000-0005-0000-0000-0000706F0000}"/>
    <cellStyle name="Normal 3 2 2 2 2 2 20 2 2 2 2 9" xfId="28526" xr:uid="{00000000-0005-0000-0000-0000716F0000}"/>
    <cellStyle name="Normal 3 2 2 2 2 2 20 2 2 2 3" xfId="28527" xr:uid="{00000000-0005-0000-0000-0000726F0000}"/>
    <cellStyle name="Normal 3 2 2 2 2 2 20 2 2 2 3 2" xfId="28528" xr:uid="{00000000-0005-0000-0000-0000736F0000}"/>
    <cellStyle name="Normal 3 2 2 2 2 2 20 2 2 2 3 2 2" xfId="28529" xr:uid="{00000000-0005-0000-0000-0000746F0000}"/>
    <cellStyle name="Normal 3 2 2 2 2 2 20 2 2 2 3 2 3" xfId="28530" xr:uid="{00000000-0005-0000-0000-0000756F0000}"/>
    <cellStyle name="Normal 3 2 2 2 2 2 20 2 2 2 3 2 4" xfId="28531" xr:uid="{00000000-0005-0000-0000-0000766F0000}"/>
    <cellStyle name="Normal 3 2 2 2 2 2 20 2 2 2 3 3" xfId="28532" xr:uid="{00000000-0005-0000-0000-0000776F0000}"/>
    <cellStyle name="Normal 3 2 2 2 2 2 20 2 2 2 3 4" xfId="28533" xr:uid="{00000000-0005-0000-0000-0000786F0000}"/>
    <cellStyle name="Normal 3 2 2 2 2 2 20 2 2 2 3 5" xfId="28534" xr:uid="{00000000-0005-0000-0000-0000796F0000}"/>
    <cellStyle name="Normal 3 2 2 2 2 2 20 2 2 2 3 6" xfId="28535" xr:uid="{00000000-0005-0000-0000-00007A6F0000}"/>
    <cellStyle name="Normal 3 2 2 2 2 2 20 2 2 2 4" xfId="28536" xr:uid="{00000000-0005-0000-0000-00007B6F0000}"/>
    <cellStyle name="Normal 3 2 2 2 2 2 20 2 2 2 5" xfId="28537" xr:uid="{00000000-0005-0000-0000-00007C6F0000}"/>
    <cellStyle name="Normal 3 2 2 2 2 2 20 2 2 2 6" xfId="28538" xr:uid="{00000000-0005-0000-0000-00007D6F0000}"/>
    <cellStyle name="Normal 3 2 2 2 2 2 20 2 2 2 7" xfId="28539" xr:uid="{00000000-0005-0000-0000-00007E6F0000}"/>
    <cellStyle name="Normal 3 2 2 2 2 2 20 2 2 2 8" xfId="28540" xr:uid="{00000000-0005-0000-0000-00007F6F0000}"/>
    <cellStyle name="Normal 3 2 2 2 2 2 20 2 2 2 8 2" xfId="28541" xr:uid="{00000000-0005-0000-0000-0000806F0000}"/>
    <cellStyle name="Normal 3 2 2 2 2 2 20 2 2 2 8 3" xfId="28542" xr:uid="{00000000-0005-0000-0000-0000816F0000}"/>
    <cellStyle name="Normal 3 2 2 2 2 2 20 2 2 2 8 4" xfId="28543" xr:uid="{00000000-0005-0000-0000-0000826F0000}"/>
    <cellStyle name="Normal 3 2 2 2 2 2 20 2 2 2 9" xfId="28544" xr:uid="{00000000-0005-0000-0000-0000836F0000}"/>
    <cellStyle name="Normal 3 2 2 2 2 2 20 2 2 3" xfId="28545" xr:uid="{00000000-0005-0000-0000-0000846F0000}"/>
    <cellStyle name="Normal 3 2 2 2 2 2 20 2 2 4" xfId="28546" xr:uid="{00000000-0005-0000-0000-0000856F0000}"/>
    <cellStyle name="Normal 3 2 2 2 2 2 20 2 2 5" xfId="28547" xr:uid="{00000000-0005-0000-0000-0000866F0000}"/>
    <cellStyle name="Normal 3 2 2 2 2 2 20 2 2 5 2" xfId="28548" xr:uid="{00000000-0005-0000-0000-0000876F0000}"/>
    <cellStyle name="Normal 3 2 2 2 2 2 20 2 2 5 2 2" xfId="28549" xr:uid="{00000000-0005-0000-0000-0000886F0000}"/>
    <cellStyle name="Normal 3 2 2 2 2 2 20 2 2 5 2 3" xfId="28550" xr:uid="{00000000-0005-0000-0000-0000896F0000}"/>
    <cellStyle name="Normal 3 2 2 2 2 2 20 2 2 5 2 4" xfId="28551" xr:uid="{00000000-0005-0000-0000-00008A6F0000}"/>
    <cellStyle name="Normal 3 2 2 2 2 2 20 2 2 5 3" xfId="28552" xr:uid="{00000000-0005-0000-0000-00008B6F0000}"/>
    <cellStyle name="Normal 3 2 2 2 2 2 20 2 2 5 4" xfId="28553" xr:uid="{00000000-0005-0000-0000-00008C6F0000}"/>
    <cellStyle name="Normal 3 2 2 2 2 2 20 2 2 5 5" xfId="28554" xr:uid="{00000000-0005-0000-0000-00008D6F0000}"/>
    <cellStyle name="Normal 3 2 2 2 2 2 20 2 2 5 6" xfId="28555" xr:uid="{00000000-0005-0000-0000-00008E6F0000}"/>
    <cellStyle name="Normal 3 2 2 2 2 2 20 2 2 6" xfId="28556" xr:uid="{00000000-0005-0000-0000-00008F6F0000}"/>
    <cellStyle name="Normal 3 2 2 2 2 2 20 2 2 7" xfId="28557" xr:uid="{00000000-0005-0000-0000-0000906F0000}"/>
    <cellStyle name="Normal 3 2 2 2 2 2 20 2 2 8" xfId="28558" xr:uid="{00000000-0005-0000-0000-0000916F0000}"/>
    <cellStyle name="Normal 3 2 2 2 2 2 20 2 2 9" xfId="28559" xr:uid="{00000000-0005-0000-0000-0000926F0000}"/>
    <cellStyle name="Normal 3 2 2 2 2 2 20 2 3" xfId="28560" xr:uid="{00000000-0005-0000-0000-0000936F0000}"/>
    <cellStyle name="Normal 3 2 2 2 2 2 20 2 4" xfId="28561" xr:uid="{00000000-0005-0000-0000-0000946F0000}"/>
    <cellStyle name="Normal 3 2 2 2 2 2 20 2 5" xfId="28562" xr:uid="{00000000-0005-0000-0000-0000956F0000}"/>
    <cellStyle name="Normal 3 2 2 2 2 2 20 2 5 10" xfId="28563" xr:uid="{00000000-0005-0000-0000-0000966F0000}"/>
    <cellStyle name="Normal 3 2 2 2 2 2 20 2 5 11" xfId="28564" xr:uid="{00000000-0005-0000-0000-0000976F0000}"/>
    <cellStyle name="Normal 3 2 2 2 2 2 20 2 5 2" xfId="28565" xr:uid="{00000000-0005-0000-0000-0000986F0000}"/>
    <cellStyle name="Normal 3 2 2 2 2 2 20 2 5 2 10" xfId="28566" xr:uid="{00000000-0005-0000-0000-0000996F0000}"/>
    <cellStyle name="Normal 3 2 2 2 2 2 20 2 5 2 11" xfId="28567" xr:uid="{00000000-0005-0000-0000-00009A6F0000}"/>
    <cellStyle name="Normal 3 2 2 2 2 2 20 2 5 2 2" xfId="28568" xr:uid="{00000000-0005-0000-0000-00009B6F0000}"/>
    <cellStyle name="Normal 3 2 2 2 2 2 20 2 5 2 2 2" xfId="28569" xr:uid="{00000000-0005-0000-0000-00009C6F0000}"/>
    <cellStyle name="Normal 3 2 2 2 2 2 20 2 5 2 2 2 2" xfId="28570" xr:uid="{00000000-0005-0000-0000-00009D6F0000}"/>
    <cellStyle name="Normal 3 2 2 2 2 2 20 2 5 2 2 2 3" xfId="28571" xr:uid="{00000000-0005-0000-0000-00009E6F0000}"/>
    <cellStyle name="Normal 3 2 2 2 2 2 20 2 5 2 2 2 4" xfId="28572" xr:uid="{00000000-0005-0000-0000-00009F6F0000}"/>
    <cellStyle name="Normal 3 2 2 2 2 2 20 2 5 2 2 3" xfId="28573" xr:uid="{00000000-0005-0000-0000-0000A06F0000}"/>
    <cellStyle name="Normal 3 2 2 2 2 2 20 2 5 2 2 4" xfId="28574" xr:uid="{00000000-0005-0000-0000-0000A16F0000}"/>
    <cellStyle name="Normal 3 2 2 2 2 2 20 2 5 2 2 5" xfId="28575" xr:uid="{00000000-0005-0000-0000-0000A26F0000}"/>
    <cellStyle name="Normal 3 2 2 2 2 2 20 2 5 2 2 6" xfId="28576" xr:uid="{00000000-0005-0000-0000-0000A36F0000}"/>
    <cellStyle name="Normal 3 2 2 2 2 2 20 2 5 2 3" xfId="28577" xr:uid="{00000000-0005-0000-0000-0000A46F0000}"/>
    <cellStyle name="Normal 3 2 2 2 2 2 20 2 5 2 4" xfId="28578" xr:uid="{00000000-0005-0000-0000-0000A56F0000}"/>
    <cellStyle name="Normal 3 2 2 2 2 2 20 2 5 2 5" xfId="28579" xr:uid="{00000000-0005-0000-0000-0000A66F0000}"/>
    <cellStyle name="Normal 3 2 2 2 2 2 20 2 5 2 6" xfId="28580" xr:uid="{00000000-0005-0000-0000-0000A76F0000}"/>
    <cellStyle name="Normal 3 2 2 2 2 2 20 2 5 2 7" xfId="28581" xr:uid="{00000000-0005-0000-0000-0000A86F0000}"/>
    <cellStyle name="Normal 3 2 2 2 2 2 20 2 5 2 8" xfId="28582" xr:uid="{00000000-0005-0000-0000-0000A96F0000}"/>
    <cellStyle name="Normal 3 2 2 2 2 2 20 2 5 2 8 2" xfId="28583" xr:uid="{00000000-0005-0000-0000-0000AA6F0000}"/>
    <cellStyle name="Normal 3 2 2 2 2 2 20 2 5 2 8 3" xfId="28584" xr:uid="{00000000-0005-0000-0000-0000AB6F0000}"/>
    <cellStyle name="Normal 3 2 2 2 2 2 20 2 5 2 8 4" xfId="28585" xr:uid="{00000000-0005-0000-0000-0000AC6F0000}"/>
    <cellStyle name="Normal 3 2 2 2 2 2 20 2 5 2 9" xfId="28586" xr:uid="{00000000-0005-0000-0000-0000AD6F0000}"/>
    <cellStyle name="Normal 3 2 2 2 2 2 20 2 5 3" xfId="28587" xr:uid="{00000000-0005-0000-0000-0000AE6F0000}"/>
    <cellStyle name="Normal 3 2 2 2 2 2 20 2 5 3 2" xfId="28588" xr:uid="{00000000-0005-0000-0000-0000AF6F0000}"/>
    <cellStyle name="Normal 3 2 2 2 2 2 20 2 5 3 2 2" xfId="28589" xr:uid="{00000000-0005-0000-0000-0000B06F0000}"/>
    <cellStyle name="Normal 3 2 2 2 2 2 20 2 5 3 2 3" xfId="28590" xr:uid="{00000000-0005-0000-0000-0000B16F0000}"/>
    <cellStyle name="Normal 3 2 2 2 2 2 20 2 5 3 2 4" xfId="28591" xr:uid="{00000000-0005-0000-0000-0000B26F0000}"/>
    <cellStyle name="Normal 3 2 2 2 2 2 20 2 5 3 3" xfId="28592" xr:uid="{00000000-0005-0000-0000-0000B36F0000}"/>
    <cellStyle name="Normal 3 2 2 2 2 2 20 2 5 3 4" xfId="28593" xr:uid="{00000000-0005-0000-0000-0000B46F0000}"/>
    <cellStyle name="Normal 3 2 2 2 2 2 20 2 5 3 5" xfId="28594" xr:uid="{00000000-0005-0000-0000-0000B56F0000}"/>
    <cellStyle name="Normal 3 2 2 2 2 2 20 2 5 3 6" xfId="28595" xr:uid="{00000000-0005-0000-0000-0000B66F0000}"/>
    <cellStyle name="Normal 3 2 2 2 2 2 20 2 5 4" xfId="28596" xr:uid="{00000000-0005-0000-0000-0000B76F0000}"/>
    <cellStyle name="Normal 3 2 2 2 2 2 20 2 5 5" xfId="28597" xr:uid="{00000000-0005-0000-0000-0000B86F0000}"/>
    <cellStyle name="Normal 3 2 2 2 2 2 20 2 5 6" xfId="28598" xr:uid="{00000000-0005-0000-0000-0000B96F0000}"/>
    <cellStyle name="Normal 3 2 2 2 2 2 20 2 5 7" xfId="28599" xr:uid="{00000000-0005-0000-0000-0000BA6F0000}"/>
    <cellStyle name="Normal 3 2 2 2 2 2 20 2 5 8" xfId="28600" xr:uid="{00000000-0005-0000-0000-0000BB6F0000}"/>
    <cellStyle name="Normal 3 2 2 2 2 2 20 2 5 8 2" xfId="28601" xr:uid="{00000000-0005-0000-0000-0000BC6F0000}"/>
    <cellStyle name="Normal 3 2 2 2 2 2 20 2 5 8 3" xfId="28602" xr:uid="{00000000-0005-0000-0000-0000BD6F0000}"/>
    <cellStyle name="Normal 3 2 2 2 2 2 20 2 5 8 4" xfId="28603" xr:uid="{00000000-0005-0000-0000-0000BE6F0000}"/>
    <cellStyle name="Normal 3 2 2 2 2 2 20 2 5 9" xfId="28604" xr:uid="{00000000-0005-0000-0000-0000BF6F0000}"/>
    <cellStyle name="Normal 3 2 2 2 2 2 20 2 6" xfId="28605" xr:uid="{00000000-0005-0000-0000-0000C06F0000}"/>
    <cellStyle name="Normal 3 2 2 2 2 2 20 2 7" xfId="28606" xr:uid="{00000000-0005-0000-0000-0000C16F0000}"/>
    <cellStyle name="Normal 3 2 2 2 2 2 20 2 7 2" xfId="28607" xr:uid="{00000000-0005-0000-0000-0000C26F0000}"/>
    <cellStyle name="Normal 3 2 2 2 2 2 20 2 7 2 2" xfId="28608" xr:uid="{00000000-0005-0000-0000-0000C36F0000}"/>
    <cellStyle name="Normal 3 2 2 2 2 2 20 2 7 2 3" xfId="28609" xr:uid="{00000000-0005-0000-0000-0000C46F0000}"/>
    <cellStyle name="Normal 3 2 2 2 2 2 20 2 7 2 4" xfId="28610" xr:uid="{00000000-0005-0000-0000-0000C56F0000}"/>
    <cellStyle name="Normal 3 2 2 2 2 2 20 2 7 3" xfId="28611" xr:uid="{00000000-0005-0000-0000-0000C66F0000}"/>
    <cellStyle name="Normal 3 2 2 2 2 2 20 2 7 4" xfId="28612" xr:uid="{00000000-0005-0000-0000-0000C76F0000}"/>
    <cellStyle name="Normal 3 2 2 2 2 2 20 2 7 5" xfId="28613" xr:uid="{00000000-0005-0000-0000-0000C86F0000}"/>
    <cellStyle name="Normal 3 2 2 2 2 2 20 2 7 6" xfId="28614" xr:uid="{00000000-0005-0000-0000-0000C96F0000}"/>
    <cellStyle name="Normal 3 2 2 2 2 2 20 2 8" xfId="28615" xr:uid="{00000000-0005-0000-0000-0000CA6F0000}"/>
    <cellStyle name="Normal 3 2 2 2 2 2 20 2 9" xfId="28616" xr:uid="{00000000-0005-0000-0000-0000CB6F0000}"/>
    <cellStyle name="Normal 3 2 2 2 2 2 20 20" xfId="28617" xr:uid="{00000000-0005-0000-0000-0000CC6F0000}"/>
    <cellStyle name="Normal 3 2 2 2 2 2 20 21" xfId="28618" xr:uid="{00000000-0005-0000-0000-0000CD6F0000}"/>
    <cellStyle name="Normal 3 2 2 2 2 2 20 21 2" xfId="28619" xr:uid="{00000000-0005-0000-0000-0000CE6F0000}"/>
    <cellStyle name="Normal 3 2 2 2 2 2 20 21 3" xfId="28620" xr:uid="{00000000-0005-0000-0000-0000CF6F0000}"/>
    <cellStyle name="Normal 3 2 2 2 2 2 20 21 4" xfId="28621" xr:uid="{00000000-0005-0000-0000-0000D06F0000}"/>
    <cellStyle name="Normal 3 2 2 2 2 2 20 22" xfId="28622" xr:uid="{00000000-0005-0000-0000-0000D16F0000}"/>
    <cellStyle name="Normal 3 2 2 2 2 2 20 23" xfId="28623" xr:uid="{00000000-0005-0000-0000-0000D26F0000}"/>
    <cellStyle name="Normal 3 2 2 2 2 2 20 24" xfId="28624" xr:uid="{00000000-0005-0000-0000-0000D36F0000}"/>
    <cellStyle name="Normal 3 2 2 2 2 2 20 3" xfId="28625" xr:uid="{00000000-0005-0000-0000-0000D46F0000}"/>
    <cellStyle name="Normal 3 2 2 2 2 2 20 4" xfId="28626" xr:uid="{00000000-0005-0000-0000-0000D56F0000}"/>
    <cellStyle name="Normal 3 2 2 2 2 2 20 5" xfId="28627" xr:uid="{00000000-0005-0000-0000-0000D66F0000}"/>
    <cellStyle name="Normal 3 2 2 2 2 2 20 6" xfId="28628" xr:uid="{00000000-0005-0000-0000-0000D76F0000}"/>
    <cellStyle name="Normal 3 2 2 2 2 2 20 7" xfId="28629" xr:uid="{00000000-0005-0000-0000-0000D86F0000}"/>
    <cellStyle name="Normal 3 2 2 2 2 2 20 8" xfId="28630" xr:uid="{00000000-0005-0000-0000-0000D96F0000}"/>
    <cellStyle name="Normal 3 2 2 2 2 2 20 9" xfId="28631" xr:uid="{00000000-0005-0000-0000-0000DA6F0000}"/>
    <cellStyle name="Normal 3 2 2 2 2 2 21" xfId="28632" xr:uid="{00000000-0005-0000-0000-0000DB6F0000}"/>
    <cellStyle name="Normal 3 2 2 2 2 2 21 10" xfId="28633" xr:uid="{00000000-0005-0000-0000-0000DC6F0000}"/>
    <cellStyle name="Normal 3 2 2 2 2 2 21 11" xfId="28634" xr:uid="{00000000-0005-0000-0000-0000DD6F0000}"/>
    <cellStyle name="Normal 3 2 2 2 2 2 21 12" xfId="28635" xr:uid="{00000000-0005-0000-0000-0000DE6F0000}"/>
    <cellStyle name="Normal 3 2 2 2 2 2 21 13" xfId="28636" xr:uid="{00000000-0005-0000-0000-0000DF6F0000}"/>
    <cellStyle name="Normal 3 2 2 2 2 2 21 13 2" xfId="28637" xr:uid="{00000000-0005-0000-0000-0000E06F0000}"/>
    <cellStyle name="Normal 3 2 2 2 2 2 21 13 3" xfId="28638" xr:uid="{00000000-0005-0000-0000-0000E16F0000}"/>
    <cellStyle name="Normal 3 2 2 2 2 2 21 13 4" xfId="28639" xr:uid="{00000000-0005-0000-0000-0000E26F0000}"/>
    <cellStyle name="Normal 3 2 2 2 2 2 21 14" xfId="28640" xr:uid="{00000000-0005-0000-0000-0000E36F0000}"/>
    <cellStyle name="Normal 3 2 2 2 2 2 21 15" xfId="28641" xr:uid="{00000000-0005-0000-0000-0000E46F0000}"/>
    <cellStyle name="Normal 3 2 2 2 2 2 21 16" xfId="28642" xr:uid="{00000000-0005-0000-0000-0000E56F0000}"/>
    <cellStyle name="Normal 3 2 2 2 2 2 21 2" xfId="28643" xr:uid="{00000000-0005-0000-0000-0000E66F0000}"/>
    <cellStyle name="Normal 3 2 2 2 2 2 21 2 10" xfId="28644" xr:uid="{00000000-0005-0000-0000-0000E76F0000}"/>
    <cellStyle name="Normal 3 2 2 2 2 2 21 2 11" xfId="28645" xr:uid="{00000000-0005-0000-0000-0000E86F0000}"/>
    <cellStyle name="Normal 3 2 2 2 2 2 21 2 11 2" xfId="28646" xr:uid="{00000000-0005-0000-0000-0000E96F0000}"/>
    <cellStyle name="Normal 3 2 2 2 2 2 21 2 11 3" xfId="28647" xr:uid="{00000000-0005-0000-0000-0000EA6F0000}"/>
    <cellStyle name="Normal 3 2 2 2 2 2 21 2 11 4" xfId="28648" xr:uid="{00000000-0005-0000-0000-0000EB6F0000}"/>
    <cellStyle name="Normal 3 2 2 2 2 2 21 2 12" xfId="28649" xr:uid="{00000000-0005-0000-0000-0000EC6F0000}"/>
    <cellStyle name="Normal 3 2 2 2 2 2 21 2 13" xfId="28650" xr:uid="{00000000-0005-0000-0000-0000ED6F0000}"/>
    <cellStyle name="Normal 3 2 2 2 2 2 21 2 14" xfId="28651" xr:uid="{00000000-0005-0000-0000-0000EE6F0000}"/>
    <cellStyle name="Normal 3 2 2 2 2 2 21 2 2" xfId="28652" xr:uid="{00000000-0005-0000-0000-0000EF6F0000}"/>
    <cellStyle name="Normal 3 2 2 2 2 2 21 2 2 10" xfId="28653" xr:uid="{00000000-0005-0000-0000-0000F06F0000}"/>
    <cellStyle name="Normal 3 2 2 2 2 2 21 2 2 11" xfId="28654" xr:uid="{00000000-0005-0000-0000-0000F16F0000}"/>
    <cellStyle name="Normal 3 2 2 2 2 2 21 2 2 2" xfId="28655" xr:uid="{00000000-0005-0000-0000-0000F26F0000}"/>
    <cellStyle name="Normal 3 2 2 2 2 2 21 2 2 2 10" xfId="28656" xr:uid="{00000000-0005-0000-0000-0000F36F0000}"/>
    <cellStyle name="Normal 3 2 2 2 2 2 21 2 2 2 11" xfId="28657" xr:uid="{00000000-0005-0000-0000-0000F46F0000}"/>
    <cellStyle name="Normal 3 2 2 2 2 2 21 2 2 2 2" xfId="28658" xr:uid="{00000000-0005-0000-0000-0000F56F0000}"/>
    <cellStyle name="Normal 3 2 2 2 2 2 21 2 2 2 2 2" xfId="28659" xr:uid="{00000000-0005-0000-0000-0000F66F0000}"/>
    <cellStyle name="Normal 3 2 2 2 2 2 21 2 2 2 2 2 2" xfId="28660" xr:uid="{00000000-0005-0000-0000-0000F76F0000}"/>
    <cellStyle name="Normal 3 2 2 2 2 2 21 2 2 2 2 2 3" xfId="28661" xr:uid="{00000000-0005-0000-0000-0000F86F0000}"/>
    <cellStyle name="Normal 3 2 2 2 2 2 21 2 2 2 2 2 4" xfId="28662" xr:uid="{00000000-0005-0000-0000-0000F96F0000}"/>
    <cellStyle name="Normal 3 2 2 2 2 2 21 2 2 2 2 3" xfId="28663" xr:uid="{00000000-0005-0000-0000-0000FA6F0000}"/>
    <cellStyle name="Normal 3 2 2 2 2 2 21 2 2 2 2 4" xfId="28664" xr:uid="{00000000-0005-0000-0000-0000FB6F0000}"/>
    <cellStyle name="Normal 3 2 2 2 2 2 21 2 2 2 2 5" xfId="28665" xr:uid="{00000000-0005-0000-0000-0000FC6F0000}"/>
    <cellStyle name="Normal 3 2 2 2 2 2 21 2 2 2 2 6" xfId="28666" xr:uid="{00000000-0005-0000-0000-0000FD6F0000}"/>
    <cellStyle name="Normal 3 2 2 2 2 2 21 2 2 2 3" xfId="28667" xr:uid="{00000000-0005-0000-0000-0000FE6F0000}"/>
    <cellStyle name="Normal 3 2 2 2 2 2 21 2 2 2 4" xfId="28668" xr:uid="{00000000-0005-0000-0000-0000FF6F0000}"/>
    <cellStyle name="Normal 3 2 2 2 2 2 21 2 2 2 5" xfId="28669" xr:uid="{00000000-0005-0000-0000-000000700000}"/>
    <cellStyle name="Normal 3 2 2 2 2 2 21 2 2 2 6" xfId="28670" xr:uid="{00000000-0005-0000-0000-000001700000}"/>
    <cellStyle name="Normal 3 2 2 2 2 2 21 2 2 2 7" xfId="28671" xr:uid="{00000000-0005-0000-0000-000002700000}"/>
    <cellStyle name="Normal 3 2 2 2 2 2 21 2 2 2 8" xfId="28672" xr:uid="{00000000-0005-0000-0000-000003700000}"/>
    <cellStyle name="Normal 3 2 2 2 2 2 21 2 2 2 8 2" xfId="28673" xr:uid="{00000000-0005-0000-0000-000004700000}"/>
    <cellStyle name="Normal 3 2 2 2 2 2 21 2 2 2 8 3" xfId="28674" xr:uid="{00000000-0005-0000-0000-000005700000}"/>
    <cellStyle name="Normal 3 2 2 2 2 2 21 2 2 2 8 4" xfId="28675" xr:uid="{00000000-0005-0000-0000-000006700000}"/>
    <cellStyle name="Normal 3 2 2 2 2 2 21 2 2 2 9" xfId="28676" xr:uid="{00000000-0005-0000-0000-000007700000}"/>
    <cellStyle name="Normal 3 2 2 2 2 2 21 2 2 3" xfId="28677" xr:uid="{00000000-0005-0000-0000-000008700000}"/>
    <cellStyle name="Normal 3 2 2 2 2 2 21 2 2 3 2" xfId="28678" xr:uid="{00000000-0005-0000-0000-000009700000}"/>
    <cellStyle name="Normal 3 2 2 2 2 2 21 2 2 3 2 2" xfId="28679" xr:uid="{00000000-0005-0000-0000-00000A700000}"/>
    <cellStyle name="Normal 3 2 2 2 2 2 21 2 2 3 2 3" xfId="28680" xr:uid="{00000000-0005-0000-0000-00000B700000}"/>
    <cellStyle name="Normal 3 2 2 2 2 2 21 2 2 3 2 4" xfId="28681" xr:uid="{00000000-0005-0000-0000-00000C700000}"/>
    <cellStyle name="Normal 3 2 2 2 2 2 21 2 2 3 3" xfId="28682" xr:uid="{00000000-0005-0000-0000-00000D700000}"/>
    <cellStyle name="Normal 3 2 2 2 2 2 21 2 2 3 4" xfId="28683" xr:uid="{00000000-0005-0000-0000-00000E700000}"/>
    <cellStyle name="Normal 3 2 2 2 2 2 21 2 2 3 5" xfId="28684" xr:uid="{00000000-0005-0000-0000-00000F700000}"/>
    <cellStyle name="Normal 3 2 2 2 2 2 21 2 2 3 6" xfId="28685" xr:uid="{00000000-0005-0000-0000-000010700000}"/>
    <cellStyle name="Normal 3 2 2 2 2 2 21 2 2 4" xfId="28686" xr:uid="{00000000-0005-0000-0000-000011700000}"/>
    <cellStyle name="Normal 3 2 2 2 2 2 21 2 2 5" xfId="28687" xr:uid="{00000000-0005-0000-0000-000012700000}"/>
    <cellStyle name="Normal 3 2 2 2 2 2 21 2 2 6" xfId="28688" xr:uid="{00000000-0005-0000-0000-000013700000}"/>
    <cellStyle name="Normal 3 2 2 2 2 2 21 2 2 7" xfId="28689" xr:uid="{00000000-0005-0000-0000-000014700000}"/>
    <cellStyle name="Normal 3 2 2 2 2 2 21 2 2 8" xfId="28690" xr:uid="{00000000-0005-0000-0000-000015700000}"/>
    <cellStyle name="Normal 3 2 2 2 2 2 21 2 2 8 2" xfId="28691" xr:uid="{00000000-0005-0000-0000-000016700000}"/>
    <cellStyle name="Normal 3 2 2 2 2 2 21 2 2 8 3" xfId="28692" xr:uid="{00000000-0005-0000-0000-000017700000}"/>
    <cellStyle name="Normal 3 2 2 2 2 2 21 2 2 8 4" xfId="28693" xr:uid="{00000000-0005-0000-0000-000018700000}"/>
    <cellStyle name="Normal 3 2 2 2 2 2 21 2 2 9" xfId="28694" xr:uid="{00000000-0005-0000-0000-000019700000}"/>
    <cellStyle name="Normal 3 2 2 2 2 2 21 2 3" xfId="28695" xr:uid="{00000000-0005-0000-0000-00001A700000}"/>
    <cellStyle name="Normal 3 2 2 2 2 2 21 2 4" xfId="28696" xr:uid="{00000000-0005-0000-0000-00001B700000}"/>
    <cellStyle name="Normal 3 2 2 2 2 2 21 2 5" xfId="28697" xr:uid="{00000000-0005-0000-0000-00001C700000}"/>
    <cellStyle name="Normal 3 2 2 2 2 2 21 2 5 2" xfId="28698" xr:uid="{00000000-0005-0000-0000-00001D700000}"/>
    <cellStyle name="Normal 3 2 2 2 2 2 21 2 5 2 2" xfId="28699" xr:uid="{00000000-0005-0000-0000-00001E700000}"/>
    <cellStyle name="Normal 3 2 2 2 2 2 21 2 5 2 3" xfId="28700" xr:uid="{00000000-0005-0000-0000-00001F700000}"/>
    <cellStyle name="Normal 3 2 2 2 2 2 21 2 5 2 4" xfId="28701" xr:uid="{00000000-0005-0000-0000-000020700000}"/>
    <cellStyle name="Normal 3 2 2 2 2 2 21 2 5 3" xfId="28702" xr:uid="{00000000-0005-0000-0000-000021700000}"/>
    <cellStyle name="Normal 3 2 2 2 2 2 21 2 5 4" xfId="28703" xr:uid="{00000000-0005-0000-0000-000022700000}"/>
    <cellStyle name="Normal 3 2 2 2 2 2 21 2 5 5" xfId="28704" xr:uid="{00000000-0005-0000-0000-000023700000}"/>
    <cellStyle name="Normal 3 2 2 2 2 2 21 2 5 6" xfId="28705" xr:uid="{00000000-0005-0000-0000-000024700000}"/>
    <cellStyle name="Normal 3 2 2 2 2 2 21 2 6" xfId="28706" xr:uid="{00000000-0005-0000-0000-000025700000}"/>
    <cellStyle name="Normal 3 2 2 2 2 2 21 2 7" xfId="28707" xr:uid="{00000000-0005-0000-0000-000026700000}"/>
    <cellStyle name="Normal 3 2 2 2 2 2 21 2 8" xfId="28708" xr:uid="{00000000-0005-0000-0000-000027700000}"/>
    <cellStyle name="Normal 3 2 2 2 2 2 21 2 9" xfId="28709" xr:uid="{00000000-0005-0000-0000-000028700000}"/>
    <cellStyle name="Normal 3 2 2 2 2 2 21 3" xfId="28710" xr:uid="{00000000-0005-0000-0000-000029700000}"/>
    <cellStyle name="Normal 3 2 2 2 2 2 21 4" xfId="28711" xr:uid="{00000000-0005-0000-0000-00002A700000}"/>
    <cellStyle name="Normal 3 2 2 2 2 2 21 5" xfId="28712" xr:uid="{00000000-0005-0000-0000-00002B700000}"/>
    <cellStyle name="Normal 3 2 2 2 2 2 21 5 10" xfId="28713" xr:uid="{00000000-0005-0000-0000-00002C700000}"/>
    <cellStyle name="Normal 3 2 2 2 2 2 21 5 11" xfId="28714" xr:uid="{00000000-0005-0000-0000-00002D700000}"/>
    <cellStyle name="Normal 3 2 2 2 2 2 21 5 2" xfId="28715" xr:uid="{00000000-0005-0000-0000-00002E700000}"/>
    <cellStyle name="Normal 3 2 2 2 2 2 21 5 2 10" xfId="28716" xr:uid="{00000000-0005-0000-0000-00002F700000}"/>
    <cellStyle name="Normal 3 2 2 2 2 2 21 5 2 11" xfId="28717" xr:uid="{00000000-0005-0000-0000-000030700000}"/>
    <cellStyle name="Normal 3 2 2 2 2 2 21 5 2 2" xfId="28718" xr:uid="{00000000-0005-0000-0000-000031700000}"/>
    <cellStyle name="Normal 3 2 2 2 2 2 21 5 2 2 2" xfId="28719" xr:uid="{00000000-0005-0000-0000-000032700000}"/>
    <cellStyle name="Normal 3 2 2 2 2 2 21 5 2 2 2 2" xfId="28720" xr:uid="{00000000-0005-0000-0000-000033700000}"/>
    <cellStyle name="Normal 3 2 2 2 2 2 21 5 2 2 2 3" xfId="28721" xr:uid="{00000000-0005-0000-0000-000034700000}"/>
    <cellStyle name="Normal 3 2 2 2 2 2 21 5 2 2 2 4" xfId="28722" xr:uid="{00000000-0005-0000-0000-000035700000}"/>
    <cellStyle name="Normal 3 2 2 2 2 2 21 5 2 2 3" xfId="28723" xr:uid="{00000000-0005-0000-0000-000036700000}"/>
    <cellStyle name="Normal 3 2 2 2 2 2 21 5 2 2 4" xfId="28724" xr:uid="{00000000-0005-0000-0000-000037700000}"/>
    <cellStyle name="Normal 3 2 2 2 2 2 21 5 2 2 5" xfId="28725" xr:uid="{00000000-0005-0000-0000-000038700000}"/>
    <cellStyle name="Normal 3 2 2 2 2 2 21 5 2 2 6" xfId="28726" xr:uid="{00000000-0005-0000-0000-000039700000}"/>
    <cellStyle name="Normal 3 2 2 2 2 2 21 5 2 3" xfId="28727" xr:uid="{00000000-0005-0000-0000-00003A700000}"/>
    <cellStyle name="Normal 3 2 2 2 2 2 21 5 2 4" xfId="28728" xr:uid="{00000000-0005-0000-0000-00003B700000}"/>
    <cellStyle name="Normal 3 2 2 2 2 2 21 5 2 5" xfId="28729" xr:uid="{00000000-0005-0000-0000-00003C700000}"/>
    <cellStyle name="Normal 3 2 2 2 2 2 21 5 2 6" xfId="28730" xr:uid="{00000000-0005-0000-0000-00003D700000}"/>
    <cellStyle name="Normal 3 2 2 2 2 2 21 5 2 7" xfId="28731" xr:uid="{00000000-0005-0000-0000-00003E700000}"/>
    <cellStyle name="Normal 3 2 2 2 2 2 21 5 2 8" xfId="28732" xr:uid="{00000000-0005-0000-0000-00003F700000}"/>
    <cellStyle name="Normal 3 2 2 2 2 2 21 5 2 8 2" xfId="28733" xr:uid="{00000000-0005-0000-0000-000040700000}"/>
    <cellStyle name="Normal 3 2 2 2 2 2 21 5 2 8 3" xfId="28734" xr:uid="{00000000-0005-0000-0000-000041700000}"/>
    <cellStyle name="Normal 3 2 2 2 2 2 21 5 2 8 4" xfId="28735" xr:uid="{00000000-0005-0000-0000-000042700000}"/>
    <cellStyle name="Normal 3 2 2 2 2 2 21 5 2 9" xfId="28736" xr:uid="{00000000-0005-0000-0000-000043700000}"/>
    <cellStyle name="Normal 3 2 2 2 2 2 21 5 3" xfId="28737" xr:uid="{00000000-0005-0000-0000-000044700000}"/>
    <cellStyle name="Normal 3 2 2 2 2 2 21 5 3 2" xfId="28738" xr:uid="{00000000-0005-0000-0000-000045700000}"/>
    <cellStyle name="Normal 3 2 2 2 2 2 21 5 3 2 2" xfId="28739" xr:uid="{00000000-0005-0000-0000-000046700000}"/>
    <cellStyle name="Normal 3 2 2 2 2 2 21 5 3 2 3" xfId="28740" xr:uid="{00000000-0005-0000-0000-000047700000}"/>
    <cellStyle name="Normal 3 2 2 2 2 2 21 5 3 2 4" xfId="28741" xr:uid="{00000000-0005-0000-0000-000048700000}"/>
    <cellStyle name="Normal 3 2 2 2 2 2 21 5 3 3" xfId="28742" xr:uid="{00000000-0005-0000-0000-000049700000}"/>
    <cellStyle name="Normal 3 2 2 2 2 2 21 5 3 4" xfId="28743" xr:uid="{00000000-0005-0000-0000-00004A700000}"/>
    <cellStyle name="Normal 3 2 2 2 2 2 21 5 3 5" xfId="28744" xr:uid="{00000000-0005-0000-0000-00004B700000}"/>
    <cellStyle name="Normal 3 2 2 2 2 2 21 5 3 6" xfId="28745" xr:uid="{00000000-0005-0000-0000-00004C700000}"/>
    <cellStyle name="Normal 3 2 2 2 2 2 21 5 4" xfId="28746" xr:uid="{00000000-0005-0000-0000-00004D700000}"/>
    <cellStyle name="Normal 3 2 2 2 2 2 21 5 5" xfId="28747" xr:uid="{00000000-0005-0000-0000-00004E700000}"/>
    <cellStyle name="Normal 3 2 2 2 2 2 21 5 6" xfId="28748" xr:uid="{00000000-0005-0000-0000-00004F700000}"/>
    <cellStyle name="Normal 3 2 2 2 2 2 21 5 7" xfId="28749" xr:uid="{00000000-0005-0000-0000-000050700000}"/>
    <cellStyle name="Normal 3 2 2 2 2 2 21 5 8" xfId="28750" xr:uid="{00000000-0005-0000-0000-000051700000}"/>
    <cellStyle name="Normal 3 2 2 2 2 2 21 5 8 2" xfId="28751" xr:uid="{00000000-0005-0000-0000-000052700000}"/>
    <cellStyle name="Normal 3 2 2 2 2 2 21 5 8 3" xfId="28752" xr:uid="{00000000-0005-0000-0000-000053700000}"/>
    <cellStyle name="Normal 3 2 2 2 2 2 21 5 8 4" xfId="28753" xr:uid="{00000000-0005-0000-0000-000054700000}"/>
    <cellStyle name="Normal 3 2 2 2 2 2 21 5 9" xfId="28754" xr:uid="{00000000-0005-0000-0000-000055700000}"/>
    <cellStyle name="Normal 3 2 2 2 2 2 21 6" xfId="28755" xr:uid="{00000000-0005-0000-0000-000056700000}"/>
    <cellStyle name="Normal 3 2 2 2 2 2 21 7" xfId="28756" xr:uid="{00000000-0005-0000-0000-000057700000}"/>
    <cellStyle name="Normal 3 2 2 2 2 2 21 7 2" xfId="28757" xr:uid="{00000000-0005-0000-0000-000058700000}"/>
    <cellStyle name="Normal 3 2 2 2 2 2 21 7 2 2" xfId="28758" xr:uid="{00000000-0005-0000-0000-000059700000}"/>
    <cellStyle name="Normal 3 2 2 2 2 2 21 7 2 3" xfId="28759" xr:uid="{00000000-0005-0000-0000-00005A700000}"/>
    <cellStyle name="Normal 3 2 2 2 2 2 21 7 2 4" xfId="28760" xr:uid="{00000000-0005-0000-0000-00005B700000}"/>
    <cellStyle name="Normal 3 2 2 2 2 2 21 7 3" xfId="28761" xr:uid="{00000000-0005-0000-0000-00005C700000}"/>
    <cellStyle name="Normal 3 2 2 2 2 2 21 7 4" xfId="28762" xr:uid="{00000000-0005-0000-0000-00005D700000}"/>
    <cellStyle name="Normal 3 2 2 2 2 2 21 7 5" xfId="28763" xr:uid="{00000000-0005-0000-0000-00005E700000}"/>
    <cellStyle name="Normal 3 2 2 2 2 2 21 7 6" xfId="28764" xr:uid="{00000000-0005-0000-0000-00005F700000}"/>
    <cellStyle name="Normal 3 2 2 2 2 2 21 8" xfId="28765" xr:uid="{00000000-0005-0000-0000-000060700000}"/>
    <cellStyle name="Normal 3 2 2 2 2 2 21 9" xfId="28766" xr:uid="{00000000-0005-0000-0000-000061700000}"/>
    <cellStyle name="Normal 3 2 2 2 2 2 22" xfId="28767" xr:uid="{00000000-0005-0000-0000-000062700000}"/>
    <cellStyle name="Normal 3 2 2 2 2 2 23" xfId="28768" xr:uid="{00000000-0005-0000-0000-000063700000}"/>
    <cellStyle name="Normal 3 2 2 2 2 2 24" xfId="28769" xr:uid="{00000000-0005-0000-0000-000064700000}"/>
    <cellStyle name="Normal 3 2 2 2 2 2 25" xfId="28770" xr:uid="{00000000-0005-0000-0000-000065700000}"/>
    <cellStyle name="Normal 3 2 2 2 2 2 26" xfId="28771" xr:uid="{00000000-0005-0000-0000-000066700000}"/>
    <cellStyle name="Normal 3 2 2 2 2 2 27" xfId="28772" xr:uid="{00000000-0005-0000-0000-000067700000}"/>
    <cellStyle name="Normal 3 2 2 2 2 2 28" xfId="28773" xr:uid="{00000000-0005-0000-0000-000068700000}"/>
    <cellStyle name="Normal 3 2 2 2 2 2 29" xfId="28774" xr:uid="{00000000-0005-0000-0000-000069700000}"/>
    <cellStyle name="Normal 3 2 2 2 2 2 29 10" xfId="28775" xr:uid="{00000000-0005-0000-0000-00006A700000}"/>
    <cellStyle name="Normal 3 2 2 2 2 2 29 11" xfId="28776" xr:uid="{00000000-0005-0000-0000-00006B700000}"/>
    <cellStyle name="Normal 3 2 2 2 2 2 29 11 2" xfId="28777" xr:uid="{00000000-0005-0000-0000-00006C700000}"/>
    <cellStyle name="Normal 3 2 2 2 2 2 29 11 3" xfId="28778" xr:uid="{00000000-0005-0000-0000-00006D700000}"/>
    <cellStyle name="Normal 3 2 2 2 2 2 29 11 4" xfId="28779" xr:uid="{00000000-0005-0000-0000-00006E700000}"/>
    <cellStyle name="Normal 3 2 2 2 2 2 29 12" xfId="28780" xr:uid="{00000000-0005-0000-0000-00006F700000}"/>
    <cellStyle name="Normal 3 2 2 2 2 2 29 13" xfId="28781" xr:uid="{00000000-0005-0000-0000-000070700000}"/>
    <cellStyle name="Normal 3 2 2 2 2 2 29 14" xfId="28782" xr:uid="{00000000-0005-0000-0000-000071700000}"/>
    <cellStyle name="Normal 3 2 2 2 2 2 29 2" xfId="28783" xr:uid="{00000000-0005-0000-0000-000072700000}"/>
    <cellStyle name="Normal 3 2 2 2 2 2 29 2 10" xfId="28784" xr:uid="{00000000-0005-0000-0000-000073700000}"/>
    <cellStyle name="Normal 3 2 2 2 2 2 29 2 11" xfId="28785" xr:uid="{00000000-0005-0000-0000-000074700000}"/>
    <cellStyle name="Normal 3 2 2 2 2 2 29 2 2" xfId="28786" xr:uid="{00000000-0005-0000-0000-000075700000}"/>
    <cellStyle name="Normal 3 2 2 2 2 2 29 2 2 10" xfId="28787" xr:uid="{00000000-0005-0000-0000-000076700000}"/>
    <cellStyle name="Normal 3 2 2 2 2 2 29 2 2 11" xfId="28788" xr:uid="{00000000-0005-0000-0000-000077700000}"/>
    <cellStyle name="Normal 3 2 2 2 2 2 29 2 2 2" xfId="28789" xr:uid="{00000000-0005-0000-0000-000078700000}"/>
    <cellStyle name="Normal 3 2 2 2 2 2 29 2 2 2 2" xfId="28790" xr:uid="{00000000-0005-0000-0000-000079700000}"/>
    <cellStyle name="Normal 3 2 2 2 2 2 29 2 2 2 2 2" xfId="28791" xr:uid="{00000000-0005-0000-0000-00007A700000}"/>
    <cellStyle name="Normal 3 2 2 2 2 2 29 2 2 2 2 3" xfId="28792" xr:uid="{00000000-0005-0000-0000-00007B700000}"/>
    <cellStyle name="Normal 3 2 2 2 2 2 29 2 2 2 2 4" xfId="28793" xr:uid="{00000000-0005-0000-0000-00007C700000}"/>
    <cellStyle name="Normal 3 2 2 2 2 2 29 2 2 2 3" xfId="28794" xr:uid="{00000000-0005-0000-0000-00007D700000}"/>
    <cellStyle name="Normal 3 2 2 2 2 2 29 2 2 2 4" xfId="28795" xr:uid="{00000000-0005-0000-0000-00007E700000}"/>
    <cellStyle name="Normal 3 2 2 2 2 2 29 2 2 2 5" xfId="28796" xr:uid="{00000000-0005-0000-0000-00007F700000}"/>
    <cellStyle name="Normal 3 2 2 2 2 2 29 2 2 2 6" xfId="28797" xr:uid="{00000000-0005-0000-0000-000080700000}"/>
    <cellStyle name="Normal 3 2 2 2 2 2 29 2 2 3" xfId="28798" xr:uid="{00000000-0005-0000-0000-000081700000}"/>
    <cellStyle name="Normal 3 2 2 2 2 2 29 2 2 4" xfId="28799" xr:uid="{00000000-0005-0000-0000-000082700000}"/>
    <cellStyle name="Normal 3 2 2 2 2 2 29 2 2 5" xfId="28800" xr:uid="{00000000-0005-0000-0000-000083700000}"/>
    <cellStyle name="Normal 3 2 2 2 2 2 29 2 2 6" xfId="28801" xr:uid="{00000000-0005-0000-0000-000084700000}"/>
    <cellStyle name="Normal 3 2 2 2 2 2 29 2 2 7" xfId="28802" xr:uid="{00000000-0005-0000-0000-000085700000}"/>
    <cellStyle name="Normal 3 2 2 2 2 2 29 2 2 8" xfId="28803" xr:uid="{00000000-0005-0000-0000-000086700000}"/>
    <cellStyle name="Normal 3 2 2 2 2 2 29 2 2 8 2" xfId="28804" xr:uid="{00000000-0005-0000-0000-000087700000}"/>
    <cellStyle name="Normal 3 2 2 2 2 2 29 2 2 8 3" xfId="28805" xr:uid="{00000000-0005-0000-0000-000088700000}"/>
    <cellStyle name="Normal 3 2 2 2 2 2 29 2 2 8 4" xfId="28806" xr:uid="{00000000-0005-0000-0000-000089700000}"/>
    <cellStyle name="Normal 3 2 2 2 2 2 29 2 2 9" xfId="28807" xr:uid="{00000000-0005-0000-0000-00008A700000}"/>
    <cellStyle name="Normal 3 2 2 2 2 2 29 2 3" xfId="28808" xr:uid="{00000000-0005-0000-0000-00008B700000}"/>
    <cellStyle name="Normal 3 2 2 2 2 2 29 2 3 2" xfId="28809" xr:uid="{00000000-0005-0000-0000-00008C700000}"/>
    <cellStyle name="Normal 3 2 2 2 2 2 29 2 3 2 2" xfId="28810" xr:uid="{00000000-0005-0000-0000-00008D700000}"/>
    <cellStyle name="Normal 3 2 2 2 2 2 29 2 3 2 3" xfId="28811" xr:uid="{00000000-0005-0000-0000-00008E700000}"/>
    <cellStyle name="Normal 3 2 2 2 2 2 29 2 3 2 4" xfId="28812" xr:uid="{00000000-0005-0000-0000-00008F700000}"/>
    <cellStyle name="Normal 3 2 2 2 2 2 29 2 3 3" xfId="28813" xr:uid="{00000000-0005-0000-0000-000090700000}"/>
    <cellStyle name="Normal 3 2 2 2 2 2 29 2 3 4" xfId="28814" xr:uid="{00000000-0005-0000-0000-000091700000}"/>
    <cellStyle name="Normal 3 2 2 2 2 2 29 2 3 5" xfId="28815" xr:uid="{00000000-0005-0000-0000-000092700000}"/>
    <cellStyle name="Normal 3 2 2 2 2 2 29 2 3 6" xfId="28816" xr:uid="{00000000-0005-0000-0000-000093700000}"/>
    <cellStyle name="Normal 3 2 2 2 2 2 29 2 4" xfId="28817" xr:uid="{00000000-0005-0000-0000-000094700000}"/>
    <cellStyle name="Normal 3 2 2 2 2 2 29 2 5" xfId="28818" xr:uid="{00000000-0005-0000-0000-000095700000}"/>
    <cellStyle name="Normal 3 2 2 2 2 2 29 2 6" xfId="28819" xr:uid="{00000000-0005-0000-0000-000096700000}"/>
    <cellStyle name="Normal 3 2 2 2 2 2 29 2 7" xfId="28820" xr:uid="{00000000-0005-0000-0000-000097700000}"/>
    <cellStyle name="Normal 3 2 2 2 2 2 29 2 8" xfId="28821" xr:uid="{00000000-0005-0000-0000-000098700000}"/>
    <cellStyle name="Normal 3 2 2 2 2 2 29 2 8 2" xfId="28822" xr:uid="{00000000-0005-0000-0000-000099700000}"/>
    <cellStyle name="Normal 3 2 2 2 2 2 29 2 8 3" xfId="28823" xr:uid="{00000000-0005-0000-0000-00009A700000}"/>
    <cellStyle name="Normal 3 2 2 2 2 2 29 2 8 4" xfId="28824" xr:uid="{00000000-0005-0000-0000-00009B700000}"/>
    <cellStyle name="Normal 3 2 2 2 2 2 29 2 9" xfId="28825" xr:uid="{00000000-0005-0000-0000-00009C700000}"/>
    <cellStyle name="Normal 3 2 2 2 2 2 29 3" xfId="28826" xr:uid="{00000000-0005-0000-0000-00009D700000}"/>
    <cellStyle name="Normal 3 2 2 2 2 2 29 4" xfId="28827" xr:uid="{00000000-0005-0000-0000-00009E700000}"/>
    <cellStyle name="Normal 3 2 2 2 2 2 29 5" xfId="28828" xr:uid="{00000000-0005-0000-0000-00009F700000}"/>
    <cellStyle name="Normal 3 2 2 2 2 2 29 5 2" xfId="28829" xr:uid="{00000000-0005-0000-0000-0000A0700000}"/>
    <cellStyle name="Normal 3 2 2 2 2 2 29 5 2 2" xfId="28830" xr:uid="{00000000-0005-0000-0000-0000A1700000}"/>
    <cellStyle name="Normal 3 2 2 2 2 2 29 5 2 3" xfId="28831" xr:uid="{00000000-0005-0000-0000-0000A2700000}"/>
    <cellStyle name="Normal 3 2 2 2 2 2 29 5 2 4" xfId="28832" xr:uid="{00000000-0005-0000-0000-0000A3700000}"/>
    <cellStyle name="Normal 3 2 2 2 2 2 29 5 3" xfId="28833" xr:uid="{00000000-0005-0000-0000-0000A4700000}"/>
    <cellStyle name="Normal 3 2 2 2 2 2 29 5 4" xfId="28834" xr:uid="{00000000-0005-0000-0000-0000A5700000}"/>
    <cellStyle name="Normal 3 2 2 2 2 2 29 5 5" xfId="28835" xr:uid="{00000000-0005-0000-0000-0000A6700000}"/>
    <cellStyle name="Normal 3 2 2 2 2 2 29 5 6" xfId="28836" xr:uid="{00000000-0005-0000-0000-0000A7700000}"/>
    <cellStyle name="Normal 3 2 2 2 2 2 29 6" xfId="28837" xr:uid="{00000000-0005-0000-0000-0000A8700000}"/>
    <cellStyle name="Normal 3 2 2 2 2 2 29 7" xfId="28838" xr:uid="{00000000-0005-0000-0000-0000A9700000}"/>
    <cellStyle name="Normal 3 2 2 2 2 2 29 8" xfId="28839" xr:uid="{00000000-0005-0000-0000-0000AA700000}"/>
    <cellStyle name="Normal 3 2 2 2 2 2 29 9" xfId="28840" xr:uid="{00000000-0005-0000-0000-0000AB700000}"/>
    <cellStyle name="Normal 3 2 2 2 2 2 3" xfId="28841" xr:uid="{00000000-0005-0000-0000-0000AC700000}"/>
    <cellStyle name="Normal 3 2 2 2 2 2 3 10" xfId="28842" xr:uid="{00000000-0005-0000-0000-0000AD700000}"/>
    <cellStyle name="Normal 3 2 2 2 2 2 3 11" xfId="28843" xr:uid="{00000000-0005-0000-0000-0000AE700000}"/>
    <cellStyle name="Normal 3 2 2 2 2 2 3 2" xfId="28844" xr:uid="{00000000-0005-0000-0000-0000AF700000}"/>
    <cellStyle name="Normal 3 2 2 2 2 2 3 2 2" xfId="28845" xr:uid="{00000000-0005-0000-0000-0000B0700000}"/>
    <cellStyle name="Normal 3 2 2 2 2 2 3 2 3" xfId="28846" xr:uid="{00000000-0005-0000-0000-0000B1700000}"/>
    <cellStyle name="Normal 3 2 2 2 2 2 3 2 4" xfId="28847" xr:uid="{00000000-0005-0000-0000-0000B2700000}"/>
    <cellStyle name="Normal 3 2 2 2 2 2 3 2 5" xfId="28848" xr:uid="{00000000-0005-0000-0000-0000B3700000}"/>
    <cellStyle name="Normal 3 2 2 2 2 2 3 2 6" xfId="28849" xr:uid="{00000000-0005-0000-0000-0000B4700000}"/>
    <cellStyle name="Normal 3 2 2 2 2 2 3 3" xfId="28850" xr:uid="{00000000-0005-0000-0000-0000B5700000}"/>
    <cellStyle name="Normal 3 2 2 2 2 2 3 3 2" xfId="28851" xr:uid="{00000000-0005-0000-0000-0000B6700000}"/>
    <cellStyle name="Normal 3 2 2 2 2 2 3 3 3" xfId="28852" xr:uid="{00000000-0005-0000-0000-0000B7700000}"/>
    <cellStyle name="Normal 3 2 2 2 2 2 3 3 4" xfId="28853" xr:uid="{00000000-0005-0000-0000-0000B8700000}"/>
    <cellStyle name="Normal 3 2 2 2 2 2 3 3 5" xfId="28854" xr:uid="{00000000-0005-0000-0000-0000B9700000}"/>
    <cellStyle name="Normal 3 2 2 2 2 2 3 3 6" xfId="28855" xr:uid="{00000000-0005-0000-0000-0000BA700000}"/>
    <cellStyle name="Normal 3 2 2 2 2 2 3 4" xfId="28856" xr:uid="{00000000-0005-0000-0000-0000BB700000}"/>
    <cellStyle name="Normal 3 2 2 2 2 2 3 4 2" xfId="28857" xr:uid="{00000000-0005-0000-0000-0000BC700000}"/>
    <cellStyle name="Normal 3 2 2 2 2 2 3 4 3" xfId="28858" xr:uid="{00000000-0005-0000-0000-0000BD700000}"/>
    <cellStyle name="Normal 3 2 2 2 2 2 3 4 4" xfId="28859" xr:uid="{00000000-0005-0000-0000-0000BE700000}"/>
    <cellStyle name="Normal 3 2 2 2 2 2 3 4 5" xfId="28860" xr:uid="{00000000-0005-0000-0000-0000BF700000}"/>
    <cellStyle name="Normal 3 2 2 2 2 2 3 4 6" xfId="28861" xr:uid="{00000000-0005-0000-0000-0000C0700000}"/>
    <cellStyle name="Normal 3 2 2 2 2 2 3 5" xfId="28862" xr:uid="{00000000-0005-0000-0000-0000C1700000}"/>
    <cellStyle name="Normal 3 2 2 2 2 2 3 5 2" xfId="28863" xr:uid="{00000000-0005-0000-0000-0000C2700000}"/>
    <cellStyle name="Normal 3 2 2 2 2 2 3 5 3" xfId="28864" xr:uid="{00000000-0005-0000-0000-0000C3700000}"/>
    <cellStyle name="Normal 3 2 2 2 2 2 3 5 4" xfId="28865" xr:uid="{00000000-0005-0000-0000-0000C4700000}"/>
    <cellStyle name="Normal 3 2 2 2 2 2 3 5 5" xfId="28866" xr:uid="{00000000-0005-0000-0000-0000C5700000}"/>
    <cellStyle name="Normal 3 2 2 2 2 2 3 5 6" xfId="28867" xr:uid="{00000000-0005-0000-0000-0000C6700000}"/>
    <cellStyle name="Normal 3 2 2 2 2 2 3 6" xfId="28868" xr:uid="{00000000-0005-0000-0000-0000C7700000}"/>
    <cellStyle name="Normal 3 2 2 2 2 2 3 6 2" xfId="28869" xr:uid="{00000000-0005-0000-0000-0000C8700000}"/>
    <cellStyle name="Normal 3 2 2 2 2 2 3 6 3" xfId="28870" xr:uid="{00000000-0005-0000-0000-0000C9700000}"/>
    <cellStyle name="Normal 3 2 2 2 2 2 3 6 4" xfId="28871" xr:uid="{00000000-0005-0000-0000-0000CA700000}"/>
    <cellStyle name="Normal 3 2 2 2 2 2 3 6 5" xfId="28872" xr:uid="{00000000-0005-0000-0000-0000CB700000}"/>
    <cellStyle name="Normal 3 2 2 2 2 2 3 6 6" xfId="28873" xr:uid="{00000000-0005-0000-0000-0000CC700000}"/>
    <cellStyle name="Normal 3 2 2 2 2 2 3 7" xfId="28874" xr:uid="{00000000-0005-0000-0000-0000CD700000}"/>
    <cellStyle name="Normal 3 2 2 2 2 2 3 8" xfId="28875" xr:uid="{00000000-0005-0000-0000-0000CE700000}"/>
    <cellStyle name="Normal 3 2 2 2 2 2 3 9" xfId="28876" xr:uid="{00000000-0005-0000-0000-0000CF700000}"/>
    <cellStyle name="Normal 3 2 2 2 2 2 30" xfId="28877" xr:uid="{00000000-0005-0000-0000-0000D0700000}"/>
    <cellStyle name="Normal 3 2 2 2 2 2 31" xfId="28878" xr:uid="{00000000-0005-0000-0000-0000D1700000}"/>
    <cellStyle name="Normal 3 2 2 2 2 2 31 10" xfId="28879" xr:uid="{00000000-0005-0000-0000-0000D2700000}"/>
    <cellStyle name="Normal 3 2 2 2 2 2 31 11" xfId="28880" xr:uid="{00000000-0005-0000-0000-0000D3700000}"/>
    <cellStyle name="Normal 3 2 2 2 2 2 31 2" xfId="28881" xr:uid="{00000000-0005-0000-0000-0000D4700000}"/>
    <cellStyle name="Normal 3 2 2 2 2 2 31 2 10" xfId="28882" xr:uid="{00000000-0005-0000-0000-0000D5700000}"/>
    <cellStyle name="Normal 3 2 2 2 2 2 31 2 11" xfId="28883" xr:uid="{00000000-0005-0000-0000-0000D6700000}"/>
    <cellStyle name="Normal 3 2 2 2 2 2 31 2 2" xfId="28884" xr:uid="{00000000-0005-0000-0000-0000D7700000}"/>
    <cellStyle name="Normal 3 2 2 2 2 2 31 2 2 2" xfId="28885" xr:uid="{00000000-0005-0000-0000-0000D8700000}"/>
    <cellStyle name="Normal 3 2 2 2 2 2 31 2 2 2 2" xfId="28886" xr:uid="{00000000-0005-0000-0000-0000D9700000}"/>
    <cellStyle name="Normal 3 2 2 2 2 2 31 2 2 2 3" xfId="28887" xr:uid="{00000000-0005-0000-0000-0000DA700000}"/>
    <cellStyle name="Normal 3 2 2 2 2 2 31 2 2 2 4" xfId="28888" xr:uid="{00000000-0005-0000-0000-0000DB700000}"/>
    <cellStyle name="Normal 3 2 2 2 2 2 31 2 2 3" xfId="28889" xr:uid="{00000000-0005-0000-0000-0000DC700000}"/>
    <cellStyle name="Normal 3 2 2 2 2 2 31 2 2 4" xfId="28890" xr:uid="{00000000-0005-0000-0000-0000DD700000}"/>
    <cellStyle name="Normal 3 2 2 2 2 2 31 2 2 5" xfId="28891" xr:uid="{00000000-0005-0000-0000-0000DE700000}"/>
    <cellStyle name="Normal 3 2 2 2 2 2 31 2 2 6" xfId="28892" xr:uid="{00000000-0005-0000-0000-0000DF700000}"/>
    <cellStyle name="Normal 3 2 2 2 2 2 31 2 3" xfId="28893" xr:uid="{00000000-0005-0000-0000-0000E0700000}"/>
    <cellStyle name="Normal 3 2 2 2 2 2 31 2 4" xfId="28894" xr:uid="{00000000-0005-0000-0000-0000E1700000}"/>
    <cellStyle name="Normal 3 2 2 2 2 2 31 2 5" xfId="28895" xr:uid="{00000000-0005-0000-0000-0000E2700000}"/>
    <cellStyle name="Normal 3 2 2 2 2 2 31 2 6" xfId="28896" xr:uid="{00000000-0005-0000-0000-0000E3700000}"/>
    <cellStyle name="Normal 3 2 2 2 2 2 31 2 7" xfId="28897" xr:uid="{00000000-0005-0000-0000-0000E4700000}"/>
    <cellStyle name="Normal 3 2 2 2 2 2 31 2 8" xfId="28898" xr:uid="{00000000-0005-0000-0000-0000E5700000}"/>
    <cellStyle name="Normal 3 2 2 2 2 2 31 2 8 2" xfId="28899" xr:uid="{00000000-0005-0000-0000-0000E6700000}"/>
    <cellStyle name="Normal 3 2 2 2 2 2 31 2 8 3" xfId="28900" xr:uid="{00000000-0005-0000-0000-0000E7700000}"/>
    <cellStyle name="Normal 3 2 2 2 2 2 31 2 8 4" xfId="28901" xr:uid="{00000000-0005-0000-0000-0000E8700000}"/>
    <cellStyle name="Normal 3 2 2 2 2 2 31 2 9" xfId="28902" xr:uid="{00000000-0005-0000-0000-0000E9700000}"/>
    <cellStyle name="Normal 3 2 2 2 2 2 31 3" xfId="28903" xr:uid="{00000000-0005-0000-0000-0000EA700000}"/>
    <cellStyle name="Normal 3 2 2 2 2 2 31 3 2" xfId="28904" xr:uid="{00000000-0005-0000-0000-0000EB700000}"/>
    <cellStyle name="Normal 3 2 2 2 2 2 31 3 2 2" xfId="28905" xr:uid="{00000000-0005-0000-0000-0000EC700000}"/>
    <cellStyle name="Normal 3 2 2 2 2 2 31 3 2 3" xfId="28906" xr:uid="{00000000-0005-0000-0000-0000ED700000}"/>
    <cellStyle name="Normal 3 2 2 2 2 2 31 3 2 4" xfId="28907" xr:uid="{00000000-0005-0000-0000-0000EE700000}"/>
    <cellStyle name="Normal 3 2 2 2 2 2 31 3 3" xfId="28908" xr:uid="{00000000-0005-0000-0000-0000EF700000}"/>
    <cellStyle name="Normal 3 2 2 2 2 2 31 3 4" xfId="28909" xr:uid="{00000000-0005-0000-0000-0000F0700000}"/>
    <cellStyle name="Normal 3 2 2 2 2 2 31 3 5" xfId="28910" xr:uid="{00000000-0005-0000-0000-0000F1700000}"/>
    <cellStyle name="Normal 3 2 2 2 2 2 31 3 6" xfId="28911" xr:uid="{00000000-0005-0000-0000-0000F2700000}"/>
    <cellStyle name="Normal 3 2 2 2 2 2 31 4" xfId="28912" xr:uid="{00000000-0005-0000-0000-0000F3700000}"/>
    <cellStyle name="Normal 3 2 2 2 2 2 31 5" xfId="28913" xr:uid="{00000000-0005-0000-0000-0000F4700000}"/>
    <cellStyle name="Normal 3 2 2 2 2 2 31 6" xfId="28914" xr:uid="{00000000-0005-0000-0000-0000F5700000}"/>
    <cellStyle name="Normal 3 2 2 2 2 2 31 7" xfId="28915" xr:uid="{00000000-0005-0000-0000-0000F6700000}"/>
    <cellStyle name="Normal 3 2 2 2 2 2 31 8" xfId="28916" xr:uid="{00000000-0005-0000-0000-0000F7700000}"/>
    <cellStyle name="Normal 3 2 2 2 2 2 31 8 2" xfId="28917" xr:uid="{00000000-0005-0000-0000-0000F8700000}"/>
    <cellStyle name="Normal 3 2 2 2 2 2 31 8 3" xfId="28918" xr:uid="{00000000-0005-0000-0000-0000F9700000}"/>
    <cellStyle name="Normal 3 2 2 2 2 2 31 8 4" xfId="28919" xr:uid="{00000000-0005-0000-0000-0000FA700000}"/>
    <cellStyle name="Normal 3 2 2 2 2 2 31 9" xfId="28920" xr:uid="{00000000-0005-0000-0000-0000FB700000}"/>
    <cellStyle name="Normal 3 2 2 2 2 2 32" xfId="28921" xr:uid="{00000000-0005-0000-0000-0000FC700000}"/>
    <cellStyle name="Normal 3 2 2 2 2 2 33" xfId="28922" xr:uid="{00000000-0005-0000-0000-0000FD700000}"/>
    <cellStyle name="Normal 3 2 2 2 2 2 33 2" xfId="28923" xr:uid="{00000000-0005-0000-0000-0000FE700000}"/>
    <cellStyle name="Normal 3 2 2 2 2 2 33 2 2" xfId="28924" xr:uid="{00000000-0005-0000-0000-0000FF700000}"/>
    <cellStyle name="Normal 3 2 2 2 2 2 33 2 3" xfId="28925" xr:uid="{00000000-0005-0000-0000-000000710000}"/>
    <cellStyle name="Normal 3 2 2 2 2 2 33 2 4" xfId="28926" xr:uid="{00000000-0005-0000-0000-000001710000}"/>
    <cellStyle name="Normal 3 2 2 2 2 2 33 3" xfId="28927" xr:uid="{00000000-0005-0000-0000-000002710000}"/>
    <cellStyle name="Normal 3 2 2 2 2 2 33 4" xfId="28928" xr:uid="{00000000-0005-0000-0000-000003710000}"/>
    <cellStyle name="Normal 3 2 2 2 2 2 33 5" xfId="28929" xr:uid="{00000000-0005-0000-0000-000004710000}"/>
    <cellStyle name="Normal 3 2 2 2 2 2 33 6" xfId="28930" xr:uid="{00000000-0005-0000-0000-000005710000}"/>
    <cellStyle name="Normal 3 2 2 2 2 2 34" xfId="28931" xr:uid="{00000000-0005-0000-0000-000006710000}"/>
    <cellStyle name="Normal 3 2 2 2 2 2 35" xfId="28932" xr:uid="{00000000-0005-0000-0000-000007710000}"/>
    <cellStyle name="Normal 3 2 2 2 2 2 36" xfId="28933" xr:uid="{00000000-0005-0000-0000-000008710000}"/>
    <cellStyle name="Normal 3 2 2 2 2 2 37" xfId="28934" xr:uid="{00000000-0005-0000-0000-000009710000}"/>
    <cellStyle name="Normal 3 2 2 2 2 2 38" xfId="28935" xr:uid="{00000000-0005-0000-0000-00000A710000}"/>
    <cellStyle name="Normal 3 2 2 2 2 2 39" xfId="28936" xr:uid="{00000000-0005-0000-0000-00000B710000}"/>
    <cellStyle name="Normal 3 2 2 2 2 2 39 2" xfId="28937" xr:uid="{00000000-0005-0000-0000-00000C710000}"/>
    <cellStyle name="Normal 3 2 2 2 2 2 39 3" xfId="28938" xr:uid="{00000000-0005-0000-0000-00000D710000}"/>
    <cellStyle name="Normal 3 2 2 2 2 2 39 4" xfId="28939" xr:uid="{00000000-0005-0000-0000-00000E710000}"/>
    <cellStyle name="Normal 3 2 2 2 2 2 4" xfId="28940" xr:uid="{00000000-0005-0000-0000-00000F710000}"/>
    <cellStyle name="Normal 3 2 2 2 2 2 4 10" xfId="28941" xr:uid="{00000000-0005-0000-0000-000010710000}"/>
    <cellStyle name="Normal 3 2 2 2 2 2 4 11" xfId="28942" xr:uid="{00000000-0005-0000-0000-000011710000}"/>
    <cellStyle name="Normal 3 2 2 2 2 2 4 2" xfId="28943" xr:uid="{00000000-0005-0000-0000-000012710000}"/>
    <cellStyle name="Normal 3 2 2 2 2 2 4 2 2" xfId="28944" xr:uid="{00000000-0005-0000-0000-000013710000}"/>
    <cellStyle name="Normal 3 2 2 2 2 2 4 2 3" xfId="28945" xr:uid="{00000000-0005-0000-0000-000014710000}"/>
    <cellStyle name="Normal 3 2 2 2 2 2 4 2 4" xfId="28946" xr:uid="{00000000-0005-0000-0000-000015710000}"/>
    <cellStyle name="Normal 3 2 2 2 2 2 4 2 5" xfId="28947" xr:uid="{00000000-0005-0000-0000-000016710000}"/>
    <cellStyle name="Normal 3 2 2 2 2 2 4 2 6" xfId="28948" xr:uid="{00000000-0005-0000-0000-000017710000}"/>
    <cellStyle name="Normal 3 2 2 2 2 2 4 3" xfId="28949" xr:uid="{00000000-0005-0000-0000-000018710000}"/>
    <cellStyle name="Normal 3 2 2 2 2 2 4 3 2" xfId="28950" xr:uid="{00000000-0005-0000-0000-000019710000}"/>
    <cellStyle name="Normal 3 2 2 2 2 2 4 3 3" xfId="28951" xr:uid="{00000000-0005-0000-0000-00001A710000}"/>
    <cellStyle name="Normal 3 2 2 2 2 2 4 3 4" xfId="28952" xr:uid="{00000000-0005-0000-0000-00001B710000}"/>
    <cellStyle name="Normal 3 2 2 2 2 2 4 3 5" xfId="28953" xr:uid="{00000000-0005-0000-0000-00001C710000}"/>
    <cellStyle name="Normal 3 2 2 2 2 2 4 3 6" xfId="28954" xr:uid="{00000000-0005-0000-0000-00001D710000}"/>
    <cellStyle name="Normal 3 2 2 2 2 2 4 4" xfId="28955" xr:uid="{00000000-0005-0000-0000-00001E710000}"/>
    <cellStyle name="Normal 3 2 2 2 2 2 4 4 2" xfId="28956" xr:uid="{00000000-0005-0000-0000-00001F710000}"/>
    <cellStyle name="Normal 3 2 2 2 2 2 4 4 3" xfId="28957" xr:uid="{00000000-0005-0000-0000-000020710000}"/>
    <cellStyle name="Normal 3 2 2 2 2 2 4 4 4" xfId="28958" xr:uid="{00000000-0005-0000-0000-000021710000}"/>
    <cellStyle name="Normal 3 2 2 2 2 2 4 4 5" xfId="28959" xr:uid="{00000000-0005-0000-0000-000022710000}"/>
    <cellStyle name="Normal 3 2 2 2 2 2 4 4 6" xfId="28960" xr:uid="{00000000-0005-0000-0000-000023710000}"/>
    <cellStyle name="Normal 3 2 2 2 2 2 4 5" xfId="28961" xr:uid="{00000000-0005-0000-0000-000024710000}"/>
    <cellStyle name="Normal 3 2 2 2 2 2 4 5 2" xfId="28962" xr:uid="{00000000-0005-0000-0000-000025710000}"/>
    <cellStyle name="Normal 3 2 2 2 2 2 4 5 3" xfId="28963" xr:uid="{00000000-0005-0000-0000-000026710000}"/>
    <cellStyle name="Normal 3 2 2 2 2 2 4 5 4" xfId="28964" xr:uid="{00000000-0005-0000-0000-000027710000}"/>
    <cellStyle name="Normal 3 2 2 2 2 2 4 5 5" xfId="28965" xr:uid="{00000000-0005-0000-0000-000028710000}"/>
    <cellStyle name="Normal 3 2 2 2 2 2 4 5 6" xfId="28966" xr:uid="{00000000-0005-0000-0000-000029710000}"/>
    <cellStyle name="Normal 3 2 2 2 2 2 4 6" xfId="28967" xr:uid="{00000000-0005-0000-0000-00002A710000}"/>
    <cellStyle name="Normal 3 2 2 2 2 2 4 6 2" xfId="28968" xr:uid="{00000000-0005-0000-0000-00002B710000}"/>
    <cellStyle name="Normal 3 2 2 2 2 2 4 6 3" xfId="28969" xr:uid="{00000000-0005-0000-0000-00002C710000}"/>
    <cellStyle name="Normal 3 2 2 2 2 2 4 6 4" xfId="28970" xr:uid="{00000000-0005-0000-0000-00002D710000}"/>
    <cellStyle name="Normal 3 2 2 2 2 2 4 6 5" xfId="28971" xr:uid="{00000000-0005-0000-0000-00002E710000}"/>
    <cellStyle name="Normal 3 2 2 2 2 2 4 6 6" xfId="28972" xr:uid="{00000000-0005-0000-0000-00002F710000}"/>
    <cellStyle name="Normal 3 2 2 2 2 2 4 7" xfId="28973" xr:uid="{00000000-0005-0000-0000-000030710000}"/>
    <cellStyle name="Normal 3 2 2 2 2 2 4 8" xfId="28974" xr:uid="{00000000-0005-0000-0000-000031710000}"/>
    <cellStyle name="Normal 3 2 2 2 2 2 4 9" xfId="28975" xr:uid="{00000000-0005-0000-0000-000032710000}"/>
    <cellStyle name="Normal 3 2 2 2 2 2 40" xfId="28976" xr:uid="{00000000-0005-0000-0000-000033710000}"/>
    <cellStyle name="Normal 3 2 2 2 2 2 41" xfId="28977" xr:uid="{00000000-0005-0000-0000-000034710000}"/>
    <cellStyle name="Normal 3 2 2 2 2 2 42" xfId="28978" xr:uid="{00000000-0005-0000-0000-000035710000}"/>
    <cellStyle name="Normal 3 2 2 2 2 2 43" xfId="28979" xr:uid="{00000000-0005-0000-0000-000036710000}"/>
    <cellStyle name="Normal 3 2 2 2 2 2 44" xfId="28980" xr:uid="{00000000-0005-0000-0000-000037710000}"/>
    <cellStyle name="Normal 3 2 2 2 2 2 45" xfId="28981" xr:uid="{00000000-0005-0000-0000-000038710000}"/>
    <cellStyle name="Normal 3 2 2 2 2 2 46" xfId="28982" xr:uid="{00000000-0005-0000-0000-000039710000}"/>
    <cellStyle name="Normal 3 2 2 2 2 2 47" xfId="28983" xr:uid="{00000000-0005-0000-0000-00003A710000}"/>
    <cellStyle name="Normal 3 2 2 2 2 2 48" xfId="28984" xr:uid="{00000000-0005-0000-0000-00003B710000}"/>
    <cellStyle name="Normal 3 2 2 2 2 2 49" xfId="28985" xr:uid="{00000000-0005-0000-0000-00003C710000}"/>
    <cellStyle name="Normal 3 2 2 2 2 2 5" xfId="28986" xr:uid="{00000000-0005-0000-0000-00003D710000}"/>
    <cellStyle name="Normal 3 2 2 2 2 2 5 10" xfId="28987" xr:uid="{00000000-0005-0000-0000-00003E710000}"/>
    <cellStyle name="Normal 3 2 2 2 2 2 5 11" xfId="28988" xr:uid="{00000000-0005-0000-0000-00003F710000}"/>
    <cellStyle name="Normal 3 2 2 2 2 2 5 2" xfId="28989" xr:uid="{00000000-0005-0000-0000-000040710000}"/>
    <cellStyle name="Normal 3 2 2 2 2 2 5 2 2" xfId="28990" xr:uid="{00000000-0005-0000-0000-000041710000}"/>
    <cellStyle name="Normal 3 2 2 2 2 2 5 2 3" xfId="28991" xr:uid="{00000000-0005-0000-0000-000042710000}"/>
    <cellStyle name="Normal 3 2 2 2 2 2 5 2 4" xfId="28992" xr:uid="{00000000-0005-0000-0000-000043710000}"/>
    <cellStyle name="Normal 3 2 2 2 2 2 5 2 5" xfId="28993" xr:uid="{00000000-0005-0000-0000-000044710000}"/>
    <cellStyle name="Normal 3 2 2 2 2 2 5 2 6" xfId="28994" xr:uid="{00000000-0005-0000-0000-000045710000}"/>
    <cellStyle name="Normal 3 2 2 2 2 2 5 3" xfId="28995" xr:uid="{00000000-0005-0000-0000-000046710000}"/>
    <cellStyle name="Normal 3 2 2 2 2 2 5 3 2" xfId="28996" xr:uid="{00000000-0005-0000-0000-000047710000}"/>
    <cellStyle name="Normal 3 2 2 2 2 2 5 3 3" xfId="28997" xr:uid="{00000000-0005-0000-0000-000048710000}"/>
    <cellStyle name="Normal 3 2 2 2 2 2 5 3 4" xfId="28998" xr:uid="{00000000-0005-0000-0000-000049710000}"/>
    <cellStyle name="Normal 3 2 2 2 2 2 5 3 5" xfId="28999" xr:uid="{00000000-0005-0000-0000-00004A710000}"/>
    <cellStyle name="Normal 3 2 2 2 2 2 5 3 6" xfId="29000" xr:uid="{00000000-0005-0000-0000-00004B710000}"/>
    <cellStyle name="Normal 3 2 2 2 2 2 5 4" xfId="29001" xr:uid="{00000000-0005-0000-0000-00004C710000}"/>
    <cellStyle name="Normal 3 2 2 2 2 2 5 4 2" xfId="29002" xr:uid="{00000000-0005-0000-0000-00004D710000}"/>
    <cellStyle name="Normal 3 2 2 2 2 2 5 4 3" xfId="29003" xr:uid="{00000000-0005-0000-0000-00004E710000}"/>
    <cellStyle name="Normal 3 2 2 2 2 2 5 4 4" xfId="29004" xr:uid="{00000000-0005-0000-0000-00004F710000}"/>
    <cellStyle name="Normal 3 2 2 2 2 2 5 4 5" xfId="29005" xr:uid="{00000000-0005-0000-0000-000050710000}"/>
    <cellStyle name="Normal 3 2 2 2 2 2 5 4 6" xfId="29006" xr:uid="{00000000-0005-0000-0000-000051710000}"/>
    <cellStyle name="Normal 3 2 2 2 2 2 5 5" xfId="29007" xr:uid="{00000000-0005-0000-0000-000052710000}"/>
    <cellStyle name="Normal 3 2 2 2 2 2 5 5 2" xfId="29008" xr:uid="{00000000-0005-0000-0000-000053710000}"/>
    <cellStyle name="Normal 3 2 2 2 2 2 5 5 3" xfId="29009" xr:uid="{00000000-0005-0000-0000-000054710000}"/>
    <cellStyle name="Normal 3 2 2 2 2 2 5 5 4" xfId="29010" xr:uid="{00000000-0005-0000-0000-000055710000}"/>
    <cellStyle name="Normal 3 2 2 2 2 2 5 5 5" xfId="29011" xr:uid="{00000000-0005-0000-0000-000056710000}"/>
    <cellStyle name="Normal 3 2 2 2 2 2 5 5 6" xfId="29012" xr:uid="{00000000-0005-0000-0000-000057710000}"/>
    <cellStyle name="Normal 3 2 2 2 2 2 5 6" xfId="29013" xr:uid="{00000000-0005-0000-0000-000058710000}"/>
    <cellStyle name="Normal 3 2 2 2 2 2 5 6 2" xfId="29014" xr:uid="{00000000-0005-0000-0000-000059710000}"/>
    <cellStyle name="Normal 3 2 2 2 2 2 5 6 3" xfId="29015" xr:uid="{00000000-0005-0000-0000-00005A710000}"/>
    <cellStyle name="Normal 3 2 2 2 2 2 5 6 4" xfId="29016" xr:uid="{00000000-0005-0000-0000-00005B710000}"/>
    <cellStyle name="Normal 3 2 2 2 2 2 5 6 5" xfId="29017" xr:uid="{00000000-0005-0000-0000-00005C710000}"/>
    <cellStyle name="Normal 3 2 2 2 2 2 5 6 6" xfId="29018" xr:uid="{00000000-0005-0000-0000-00005D710000}"/>
    <cellStyle name="Normal 3 2 2 2 2 2 5 7" xfId="29019" xr:uid="{00000000-0005-0000-0000-00005E710000}"/>
    <cellStyle name="Normal 3 2 2 2 2 2 5 8" xfId="29020" xr:uid="{00000000-0005-0000-0000-00005F710000}"/>
    <cellStyle name="Normal 3 2 2 2 2 2 5 9" xfId="29021" xr:uid="{00000000-0005-0000-0000-000060710000}"/>
    <cellStyle name="Normal 3 2 2 2 2 2 50" xfId="29022" xr:uid="{00000000-0005-0000-0000-000061710000}"/>
    <cellStyle name="Normal 3 2 2 2 2 2 51" xfId="29023" xr:uid="{00000000-0005-0000-0000-000062710000}"/>
    <cellStyle name="Normal 3 2 2 2 2 2 52" xfId="29024" xr:uid="{00000000-0005-0000-0000-000063710000}"/>
    <cellStyle name="Normal 3 2 2 2 2 2 53" xfId="29025" xr:uid="{00000000-0005-0000-0000-000064710000}"/>
    <cellStyle name="Normal 3 2 2 2 2 2 54" xfId="29026" xr:uid="{00000000-0005-0000-0000-000065710000}"/>
    <cellStyle name="Normal 3 2 2 2 2 2 54 2" xfId="29027" xr:uid="{00000000-0005-0000-0000-000066710000}"/>
    <cellStyle name="Normal 3 2 2 2 2 2 54 3" xfId="29028" xr:uid="{00000000-0005-0000-0000-000067710000}"/>
    <cellStyle name="Normal 3 2 2 2 2 2 54 4" xfId="29029" xr:uid="{00000000-0005-0000-0000-000068710000}"/>
    <cellStyle name="Normal 3 2 2 2 2 2 54 5" xfId="29030" xr:uid="{00000000-0005-0000-0000-000069710000}"/>
    <cellStyle name="Normal 3 2 2 2 2 2 54 6" xfId="29031" xr:uid="{00000000-0005-0000-0000-00006A710000}"/>
    <cellStyle name="Normal 3 2 2 2 2 2 54 7" xfId="29032" xr:uid="{00000000-0005-0000-0000-00006B710000}"/>
    <cellStyle name="Normal 3 2 2 2 2 2 55" xfId="29033" xr:uid="{00000000-0005-0000-0000-00006C710000}"/>
    <cellStyle name="Normal 3 2 2 2 2 2 56" xfId="29034" xr:uid="{00000000-0005-0000-0000-00006D710000}"/>
    <cellStyle name="Normal 3 2 2 2 2 2 57" xfId="29035" xr:uid="{00000000-0005-0000-0000-00006E710000}"/>
    <cellStyle name="Normal 3 2 2 2 2 2 58" xfId="29036" xr:uid="{00000000-0005-0000-0000-00006F710000}"/>
    <cellStyle name="Normal 3 2 2 2 2 2 59" xfId="29037" xr:uid="{00000000-0005-0000-0000-000070710000}"/>
    <cellStyle name="Normal 3 2 2 2 2 2 6" xfId="29038" xr:uid="{00000000-0005-0000-0000-000071710000}"/>
    <cellStyle name="Normal 3 2 2 2 2 2 6 10" xfId="29039" xr:uid="{00000000-0005-0000-0000-000072710000}"/>
    <cellStyle name="Normal 3 2 2 2 2 2 6 11" xfId="29040" xr:uid="{00000000-0005-0000-0000-000073710000}"/>
    <cellStyle name="Normal 3 2 2 2 2 2 6 2" xfId="29041" xr:uid="{00000000-0005-0000-0000-000074710000}"/>
    <cellStyle name="Normal 3 2 2 2 2 2 6 2 2" xfId="29042" xr:uid="{00000000-0005-0000-0000-000075710000}"/>
    <cellStyle name="Normal 3 2 2 2 2 2 6 2 3" xfId="29043" xr:uid="{00000000-0005-0000-0000-000076710000}"/>
    <cellStyle name="Normal 3 2 2 2 2 2 6 2 4" xfId="29044" xr:uid="{00000000-0005-0000-0000-000077710000}"/>
    <cellStyle name="Normal 3 2 2 2 2 2 6 2 5" xfId="29045" xr:uid="{00000000-0005-0000-0000-000078710000}"/>
    <cellStyle name="Normal 3 2 2 2 2 2 6 2 6" xfId="29046" xr:uid="{00000000-0005-0000-0000-000079710000}"/>
    <cellStyle name="Normal 3 2 2 2 2 2 6 3" xfId="29047" xr:uid="{00000000-0005-0000-0000-00007A710000}"/>
    <cellStyle name="Normal 3 2 2 2 2 2 6 3 2" xfId="29048" xr:uid="{00000000-0005-0000-0000-00007B710000}"/>
    <cellStyle name="Normal 3 2 2 2 2 2 6 3 3" xfId="29049" xr:uid="{00000000-0005-0000-0000-00007C710000}"/>
    <cellStyle name="Normal 3 2 2 2 2 2 6 3 4" xfId="29050" xr:uid="{00000000-0005-0000-0000-00007D710000}"/>
    <cellStyle name="Normal 3 2 2 2 2 2 6 3 5" xfId="29051" xr:uid="{00000000-0005-0000-0000-00007E710000}"/>
    <cellStyle name="Normal 3 2 2 2 2 2 6 3 6" xfId="29052" xr:uid="{00000000-0005-0000-0000-00007F710000}"/>
    <cellStyle name="Normal 3 2 2 2 2 2 6 4" xfId="29053" xr:uid="{00000000-0005-0000-0000-000080710000}"/>
    <cellStyle name="Normal 3 2 2 2 2 2 6 4 2" xfId="29054" xr:uid="{00000000-0005-0000-0000-000081710000}"/>
    <cellStyle name="Normal 3 2 2 2 2 2 6 4 3" xfId="29055" xr:uid="{00000000-0005-0000-0000-000082710000}"/>
    <cellStyle name="Normal 3 2 2 2 2 2 6 4 4" xfId="29056" xr:uid="{00000000-0005-0000-0000-000083710000}"/>
    <cellStyle name="Normal 3 2 2 2 2 2 6 4 5" xfId="29057" xr:uid="{00000000-0005-0000-0000-000084710000}"/>
    <cellStyle name="Normal 3 2 2 2 2 2 6 4 6" xfId="29058" xr:uid="{00000000-0005-0000-0000-000085710000}"/>
    <cellStyle name="Normal 3 2 2 2 2 2 6 5" xfId="29059" xr:uid="{00000000-0005-0000-0000-000086710000}"/>
    <cellStyle name="Normal 3 2 2 2 2 2 6 5 2" xfId="29060" xr:uid="{00000000-0005-0000-0000-000087710000}"/>
    <cellStyle name="Normal 3 2 2 2 2 2 6 5 3" xfId="29061" xr:uid="{00000000-0005-0000-0000-000088710000}"/>
    <cellStyle name="Normal 3 2 2 2 2 2 6 5 4" xfId="29062" xr:uid="{00000000-0005-0000-0000-000089710000}"/>
    <cellStyle name="Normal 3 2 2 2 2 2 6 5 5" xfId="29063" xr:uid="{00000000-0005-0000-0000-00008A710000}"/>
    <cellStyle name="Normal 3 2 2 2 2 2 6 5 6" xfId="29064" xr:uid="{00000000-0005-0000-0000-00008B710000}"/>
    <cellStyle name="Normal 3 2 2 2 2 2 6 6" xfId="29065" xr:uid="{00000000-0005-0000-0000-00008C710000}"/>
    <cellStyle name="Normal 3 2 2 2 2 2 6 6 2" xfId="29066" xr:uid="{00000000-0005-0000-0000-00008D710000}"/>
    <cellStyle name="Normal 3 2 2 2 2 2 6 6 3" xfId="29067" xr:uid="{00000000-0005-0000-0000-00008E710000}"/>
    <cellStyle name="Normal 3 2 2 2 2 2 6 6 4" xfId="29068" xr:uid="{00000000-0005-0000-0000-00008F710000}"/>
    <cellStyle name="Normal 3 2 2 2 2 2 6 6 5" xfId="29069" xr:uid="{00000000-0005-0000-0000-000090710000}"/>
    <cellStyle name="Normal 3 2 2 2 2 2 6 6 6" xfId="29070" xr:uid="{00000000-0005-0000-0000-000091710000}"/>
    <cellStyle name="Normal 3 2 2 2 2 2 6 7" xfId="29071" xr:uid="{00000000-0005-0000-0000-000092710000}"/>
    <cellStyle name="Normal 3 2 2 2 2 2 6 8" xfId="29072" xr:uid="{00000000-0005-0000-0000-000093710000}"/>
    <cellStyle name="Normal 3 2 2 2 2 2 6 9" xfId="29073" xr:uid="{00000000-0005-0000-0000-000094710000}"/>
    <cellStyle name="Normal 3 2 2 2 2 2 60" xfId="29074" xr:uid="{00000000-0005-0000-0000-000095710000}"/>
    <cellStyle name="Normal 3 2 2 2 2 2 61" xfId="29075" xr:uid="{00000000-0005-0000-0000-000096710000}"/>
    <cellStyle name="Normal 3 2 2 2 2 2 62" xfId="29076" xr:uid="{00000000-0005-0000-0000-000097710000}"/>
    <cellStyle name="Normal 3 2 2 2 2 2 63" xfId="29077" xr:uid="{00000000-0005-0000-0000-000098710000}"/>
    <cellStyle name="Normal 3 2 2 2 2 2 64" xfId="29078" xr:uid="{00000000-0005-0000-0000-000099710000}"/>
    <cellStyle name="Normal 3 2 2 2 2 2 65" xfId="29079" xr:uid="{00000000-0005-0000-0000-00009A710000}"/>
    <cellStyle name="Normal 3 2 2 2 2 2 66" xfId="29080" xr:uid="{00000000-0005-0000-0000-00009B710000}"/>
    <cellStyle name="Normal 3 2 2 2 2 2 67" xfId="29081" xr:uid="{00000000-0005-0000-0000-00009C710000}"/>
    <cellStyle name="Normal 3 2 2 2 2 2 68" xfId="29082" xr:uid="{00000000-0005-0000-0000-00009D710000}"/>
    <cellStyle name="Normal 3 2 2 2 2 2 69" xfId="29083" xr:uid="{00000000-0005-0000-0000-00009E710000}"/>
    <cellStyle name="Normal 3 2 2 2 2 2 7" xfId="29084" xr:uid="{00000000-0005-0000-0000-00009F710000}"/>
    <cellStyle name="Normal 3 2 2 2 2 2 7 10" xfId="29085" xr:uid="{00000000-0005-0000-0000-0000A0710000}"/>
    <cellStyle name="Normal 3 2 2 2 2 2 7 11" xfId="29086" xr:uid="{00000000-0005-0000-0000-0000A1710000}"/>
    <cellStyle name="Normal 3 2 2 2 2 2 7 2" xfId="29087" xr:uid="{00000000-0005-0000-0000-0000A2710000}"/>
    <cellStyle name="Normal 3 2 2 2 2 2 7 2 2" xfId="29088" xr:uid="{00000000-0005-0000-0000-0000A3710000}"/>
    <cellStyle name="Normal 3 2 2 2 2 2 7 2 3" xfId="29089" xr:uid="{00000000-0005-0000-0000-0000A4710000}"/>
    <cellStyle name="Normal 3 2 2 2 2 2 7 2 4" xfId="29090" xr:uid="{00000000-0005-0000-0000-0000A5710000}"/>
    <cellStyle name="Normal 3 2 2 2 2 2 7 2 5" xfId="29091" xr:uid="{00000000-0005-0000-0000-0000A6710000}"/>
    <cellStyle name="Normal 3 2 2 2 2 2 7 2 6" xfId="29092" xr:uid="{00000000-0005-0000-0000-0000A7710000}"/>
    <cellStyle name="Normal 3 2 2 2 2 2 7 3" xfId="29093" xr:uid="{00000000-0005-0000-0000-0000A8710000}"/>
    <cellStyle name="Normal 3 2 2 2 2 2 7 3 2" xfId="29094" xr:uid="{00000000-0005-0000-0000-0000A9710000}"/>
    <cellStyle name="Normal 3 2 2 2 2 2 7 3 3" xfId="29095" xr:uid="{00000000-0005-0000-0000-0000AA710000}"/>
    <cellStyle name="Normal 3 2 2 2 2 2 7 3 4" xfId="29096" xr:uid="{00000000-0005-0000-0000-0000AB710000}"/>
    <cellStyle name="Normal 3 2 2 2 2 2 7 3 5" xfId="29097" xr:uid="{00000000-0005-0000-0000-0000AC710000}"/>
    <cellStyle name="Normal 3 2 2 2 2 2 7 3 6" xfId="29098" xr:uid="{00000000-0005-0000-0000-0000AD710000}"/>
    <cellStyle name="Normal 3 2 2 2 2 2 7 4" xfId="29099" xr:uid="{00000000-0005-0000-0000-0000AE710000}"/>
    <cellStyle name="Normal 3 2 2 2 2 2 7 4 2" xfId="29100" xr:uid="{00000000-0005-0000-0000-0000AF710000}"/>
    <cellStyle name="Normal 3 2 2 2 2 2 7 4 3" xfId="29101" xr:uid="{00000000-0005-0000-0000-0000B0710000}"/>
    <cellStyle name="Normal 3 2 2 2 2 2 7 4 4" xfId="29102" xr:uid="{00000000-0005-0000-0000-0000B1710000}"/>
    <cellStyle name="Normal 3 2 2 2 2 2 7 4 5" xfId="29103" xr:uid="{00000000-0005-0000-0000-0000B2710000}"/>
    <cellStyle name="Normal 3 2 2 2 2 2 7 4 6" xfId="29104" xr:uid="{00000000-0005-0000-0000-0000B3710000}"/>
    <cellStyle name="Normal 3 2 2 2 2 2 7 5" xfId="29105" xr:uid="{00000000-0005-0000-0000-0000B4710000}"/>
    <cellStyle name="Normal 3 2 2 2 2 2 7 5 2" xfId="29106" xr:uid="{00000000-0005-0000-0000-0000B5710000}"/>
    <cellStyle name="Normal 3 2 2 2 2 2 7 5 3" xfId="29107" xr:uid="{00000000-0005-0000-0000-0000B6710000}"/>
    <cellStyle name="Normal 3 2 2 2 2 2 7 5 4" xfId="29108" xr:uid="{00000000-0005-0000-0000-0000B7710000}"/>
    <cellStyle name="Normal 3 2 2 2 2 2 7 5 5" xfId="29109" xr:uid="{00000000-0005-0000-0000-0000B8710000}"/>
    <cellStyle name="Normal 3 2 2 2 2 2 7 5 6" xfId="29110" xr:uid="{00000000-0005-0000-0000-0000B9710000}"/>
    <cellStyle name="Normal 3 2 2 2 2 2 7 6" xfId="29111" xr:uid="{00000000-0005-0000-0000-0000BA710000}"/>
    <cellStyle name="Normal 3 2 2 2 2 2 7 6 2" xfId="29112" xr:uid="{00000000-0005-0000-0000-0000BB710000}"/>
    <cellStyle name="Normal 3 2 2 2 2 2 7 6 3" xfId="29113" xr:uid="{00000000-0005-0000-0000-0000BC710000}"/>
    <cellStyle name="Normal 3 2 2 2 2 2 7 6 4" xfId="29114" xr:uid="{00000000-0005-0000-0000-0000BD710000}"/>
    <cellStyle name="Normal 3 2 2 2 2 2 7 6 5" xfId="29115" xr:uid="{00000000-0005-0000-0000-0000BE710000}"/>
    <cellStyle name="Normal 3 2 2 2 2 2 7 6 6" xfId="29116" xr:uid="{00000000-0005-0000-0000-0000BF710000}"/>
    <cellStyle name="Normal 3 2 2 2 2 2 7 7" xfId="29117" xr:uid="{00000000-0005-0000-0000-0000C0710000}"/>
    <cellStyle name="Normal 3 2 2 2 2 2 7 8" xfId="29118" xr:uid="{00000000-0005-0000-0000-0000C1710000}"/>
    <cellStyle name="Normal 3 2 2 2 2 2 7 9" xfId="29119" xr:uid="{00000000-0005-0000-0000-0000C2710000}"/>
    <cellStyle name="Normal 3 2 2 2 2 2 70" xfId="29120" xr:uid="{00000000-0005-0000-0000-0000C3710000}"/>
    <cellStyle name="Normal 3 2 2 2 2 2 71" xfId="29121" xr:uid="{00000000-0005-0000-0000-0000C4710000}"/>
    <cellStyle name="Normal 3 2 2 2 2 2 72" xfId="29122" xr:uid="{00000000-0005-0000-0000-0000C5710000}"/>
    <cellStyle name="Normal 3 2 2 2 2 2 73" xfId="29123" xr:uid="{00000000-0005-0000-0000-0000C6710000}"/>
    <cellStyle name="Normal 3 2 2 2 2 2 74" xfId="29124" xr:uid="{00000000-0005-0000-0000-0000C7710000}"/>
    <cellStyle name="Normal 3 2 2 2 2 2 75" xfId="29125" xr:uid="{00000000-0005-0000-0000-0000C8710000}"/>
    <cellStyle name="Normal 3 2 2 2 2 2 76" xfId="29126" xr:uid="{00000000-0005-0000-0000-0000C9710000}"/>
    <cellStyle name="Normal 3 2 2 2 2 2 77" xfId="29127" xr:uid="{00000000-0005-0000-0000-0000CA710000}"/>
    <cellStyle name="Normal 3 2 2 2 2 2 78" xfId="29128" xr:uid="{00000000-0005-0000-0000-0000CB710000}"/>
    <cellStyle name="Normal 3 2 2 2 2 2 79" xfId="29129" xr:uid="{00000000-0005-0000-0000-0000CC710000}"/>
    <cellStyle name="Normal 3 2 2 2 2 2 8" xfId="29130" xr:uid="{00000000-0005-0000-0000-0000CD710000}"/>
    <cellStyle name="Normal 3 2 2 2 2 2 8 10" xfId="29131" xr:uid="{00000000-0005-0000-0000-0000CE710000}"/>
    <cellStyle name="Normal 3 2 2 2 2 2 8 11" xfId="29132" xr:uid="{00000000-0005-0000-0000-0000CF710000}"/>
    <cellStyle name="Normal 3 2 2 2 2 2 8 2" xfId="29133" xr:uid="{00000000-0005-0000-0000-0000D0710000}"/>
    <cellStyle name="Normal 3 2 2 2 2 2 8 2 2" xfId="29134" xr:uid="{00000000-0005-0000-0000-0000D1710000}"/>
    <cellStyle name="Normal 3 2 2 2 2 2 8 2 3" xfId="29135" xr:uid="{00000000-0005-0000-0000-0000D2710000}"/>
    <cellStyle name="Normal 3 2 2 2 2 2 8 2 4" xfId="29136" xr:uid="{00000000-0005-0000-0000-0000D3710000}"/>
    <cellStyle name="Normal 3 2 2 2 2 2 8 2 5" xfId="29137" xr:uid="{00000000-0005-0000-0000-0000D4710000}"/>
    <cellStyle name="Normal 3 2 2 2 2 2 8 2 6" xfId="29138" xr:uid="{00000000-0005-0000-0000-0000D5710000}"/>
    <cellStyle name="Normal 3 2 2 2 2 2 8 3" xfId="29139" xr:uid="{00000000-0005-0000-0000-0000D6710000}"/>
    <cellStyle name="Normal 3 2 2 2 2 2 8 3 2" xfId="29140" xr:uid="{00000000-0005-0000-0000-0000D7710000}"/>
    <cellStyle name="Normal 3 2 2 2 2 2 8 3 3" xfId="29141" xr:uid="{00000000-0005-0000-0000-0000D8710000}"/>
    <cellStyle name="Normal 3 2 2 2 2 2 8 3 4" xfId="29142" xr:uid="{00000000-0005-0000-0000-0000D9710000}"/>
    <cellStyle name="Normal 3 2 2 2 2 2 8 3 5" xfId="29143" xr:uid="{00000000-0005-0000-0000-0000DA710000}"/>
    <cellStyle name="Normal 3 2 2 2 2 2 8 3 6" xfId="29144" xr:uid="{00000000-0005-0000-0000-0000DB710000}"/>
    <cellStyle name="Normal 3 2 2 2 2 2 8 4" xfId="29145" xr:uid="{00000000-0005-0000-0000-0000DC710000}"/>
    <cellStyle name="Normal 3 2 2 2 2 2 8 4 2" xfId="29146" xr:uid="{00000000-0005-0000-0000-0000DD710000}"/>
    <cellStyle name="Normal 3 2 2 2 2 2 8 4 3" xfId="29147" xr:uid="{00000000-0005-0000-0000-0000DE710000}"/>
    <cellStyle name="Normal 3 2 2 2 2 2 8 4 4" xfId="29148" xr:uid="{00000000-0005-0000-0000-0000DF710000}"/>
    <cellStyle name="Normal 3 2 2 2 2 2 8 4 5" xfId="29149" xr:uid="{00000000-0005-0000-0000-0000E0710000}"/>
    <cellStyle name="Normal 3 2 2 2 2 2 8 4 6" xfId="29150" xr:uid="{00000000-0005-0000-0000-0000E1710000}"/>
    <cellStyle name="Normal 3 2 2 2 2 2 8 5" xfId="29151" xr:uid="{00000000-0005-0000-0000-0000E2710000}"/>
    <cellStyle name="Normal 3 2 2 2 2 2 8 5 2" xfId="29152" xr:uid="{00000000-0005-0000-0000-0000E3710000}"/>
    <cellStyle name="Normal 3 2 2 2 2 2 8 5 3" xfId="29153" xr:uid="{00000000-0005-0000-0000-0000E4710000}"/>
    <cellStyle name="Normal 3 2 2 2 2 2 8 5 4" xfId="29154" xr:uid="{00000000-0005-0000-0000-0000E5710000}"/>
    <cellStyle name="Normal 3 2 2 2 2 2 8 5 5" xfId="29155" xr:uid="{00000000-0005-0000-0000-0000E6710000}"/>
    <cellStyle name="Normal 3 2 2 2 2 2 8 5 6" xfId="29156" xr:uid="{00000000-0005-0000-0000-0000E7710000}"/>
    <cellStyle name="Normal 3 2 2 2 2 2 8 6" xfId="29157" xr:uid="{00000000-0005-0000-0000-0000E8710000}"/>
    <cellStyle name="Normal 3 2 2 2 2 2 8 6 2" xfId="29158" xr:uid="{00000000-0005-0000-0000-0000E9710000}"/>
    <cellStyle name="Normal 3 2 2 2 2 2 8 6 3" xfId="29159" xr:uid="{00000000-0005-0000-0000-0000EA710000}"/>
    <cellStyle name="Normal 3 2 2 2 2 2 8 6 4" xfId="29160" xr:uid="{00000000-0005-0000-0000-0000EB710000}"/>
    <cellStyle name="Normal 3 2 2 2 2 2 8 6 5" xfId="29161" xr:uid="{00000000-0005-0000-0000-0000EC710000}"/>
    <cellStyle name="Normal 3 2 2 2 2 2 8 6 6" xfId="29162" xr:uid="{00000000-0005-0000-0000-0000ED710000}"/>
    <cellStyle name="Normal 3 2 2 2 2 2 8 7" xfId="29163" xr:uid="{00000000-0005-0000-0000-0000EE710000}"/>
    <cellStyle name="Normal 3 2 2 2 2 2 8 8" xfId="29164" xr:uid="{00000000-0005-0000-0000-0000EF710000}"/>
    <cellStyle name="Normal 3 2 2 2 2 2 8 9" xfId="29165" xr:uid="{00000000-0005-0000-0000-0000F0710000}"/>
    <cellStyle name="Normal 3 2 2 2 2 2 80" xfId="29166" xr:uid="{00000000-0005-0000-0000-0000F1710000}"/>
    <cellStyle name="Normal 3 2 2 2 2 2 81" xfId="29167" xr:uid="{00000000-0005-0000-0000-0000F2710000}"/>
    <cellStyle name="Normal 3 2 2 2 2 2 82" xfId="29168" xr:uid="{00000000-0005-0000-0000-0000F3710000}"/>
    <cellStyle name="Normal 3 2 2 2 2 2 83" xfId="29169" xr:uid="{00000000-0005-0000-0000-0000F4710000}"/>
    <cellStyle name="Normal 3 2 2 2 2 2 84" xfId="29170" xr:uid="{00000000-0005-0000-0000-0000F5710000}"/>
    <cellStyle name="Normal 3 2 2 2 2 2 85" xfId="29171" xr:uid="{00000000-0005-0000-0000-0000F6710000}"/>
    <cellStyle name="Normal 3 2 2 2 2 2 86" xfId="29172" xr:uid="{00000000-0005-0000-0000-0000F7710000}"/>
    <cellStyle name="Normal 3 2 2 2 2 2 86 2" xfId="29173" xr:uid="{00000000-0005-0000-0000-0000F8710000}"/>
    <cellStyle name="Normal 3 2 2 2 2 2 86 3" xfId="29174" xr:uid="{00000000-0005-0000-0000-0000F9710000}"/>
    <cellStyle name="Normal 3 2 2 2 2 2 86 4" xfId="29175" xr:uid="{00000000-0005-0000-0000-0000FA710000}"/>
    <cellStyle name="Normal 3 2 2 2 2 2 87" xfId="29176" xr:uid="{00000000-0005-0000-0000-0000FB710000}"/>
    <cellStyle name="Normal 3 2 2 2 2 2 88" xfId="29177" xr:uid="{00000000-0005-0000-0000-0000FC710000}"/>
    <cellStyle name="Normal 3 2 2 2 2 2 9" xfId="29178" xr:uid="{00000000-0005-0000-0000-0000FD710000}"/>
    <cellStyle name="Normal 3 2 2 2 2 2 9 10" xfId="29179" xr:uid="{00000000-0005-0000-0000-0000FE710000}"/>
    <cellStyle name="Normal 3 2 2 2 2 2 9 11" xfId="29180" xr:uid="{00000000-0005-0000-0000-0000FF710000}"/>
    <cellStyle name="Normal 3 2 2 2 2 2 9 2" xfId="29181" xr:uid="{00000000-0005-0000-0000-000000720000}"/>
    <cellStyle name="Normal 3 2 2 2 2 2 9 2 2" xfId="29182" xr:uid="{00000000-0005-0000-0000-000001720000}"/>
    <cellStyle name="Normal 3 2 2 2 2 2 9 2 3" xfId="29183" xr:uid="{00000000-0005-0000-0000-000002720000}"/>
    <cellStyle name="Normal 3 2 2 2 2 2 9 2 4" xfId="29184" xr:uid="{00000000-0005-0000-0000-000003720000}"/>
    <cellStyle name="Normal 3 2 2 2 2 2 9 2 5" xfId="29185" xr:uid="{00000000-0005-0000-0000-000004720000}"/>
    <cellStyle name="Normal 3 2 2 2 2 2 9 2 6" xfId="29186" xr:uid="{00000000-0005-0000-0000-000005720000}"/>
    <cellStyle name="Normal 3 2 2 2 2 2 9 3" xfId="29187" xr:uid="{00000000-0005-0000-0000-000006720000}"/>
    <cellStyle name="Normal 3 2 2 2 2 2 9 3 2" xfId="29188" xr:uid="{00000000-0005-0000-0000-000007720000}"/>
    <cellStyle name="Normal 3 2 2 2 2 2 9 3 3" xfId="29189" xr:uid="{00000000-0005-0000-0000-000008720000}"/>
    <cellStyle name="Normal 3 2 2 2 2 2 9 3 4" xfId="29190" xr:uid="{00000000-0005-0000-0000-000009720000}"/>
    <cellStyle name="Normal 3 2 2 2 2 2 9 3 5" xfId="29191" xr:uid="{00000000-0005-0000-0000-00000A720000}"/>
    <cellStyle name="Normal 3 2 2 2 2 2 9 3 6" xfId="29192" xr:uid="{00000000-0005-0000-0000-00000B720000}"/>
    <cellStyle name="Normal 3 2 2 2 2 2 9 4" xfId="29193" xr:uid="{00000000-0005-0000-0000-00000C720000}"/>
    <cellStyle name="Normal 3 2 2 2 2 2 9 4 2" xfId="29194" xr:uid="{00000000-0005-0000-0000-00000D720000}"/>
    <cellStyle name="Normal 3 2 2 2 2 2 9 4 3" xfId="29195" xr:uid="{00000000-0005-0000-0000-00000E720000}"/>
    <cellStyle name="Normal 3 2 2 2 2 2 9 4 4" xfId="29196" xr:uid="{00000000-0005-0000-0000-00000F720000}"/>
    <cellStyle name="Normal 3 2 2 2 2 2 9 4 5" xfId="29197" xr:uid="{00000000-0005-0000-0000-000010720000}"/>
    <cellStyle name="Normal 3 2 2 2 2 2 9 4 6" xfId="29198" xr:uid="{00000000-0005-0000-0000-000011720000}"/>
    <cellStyle name="Normal 3 2 2 2 2 2 9 5" xfId="29199" xr:uid="{00000000-0005-0000-0000-000012720000}"/>
    <cellStyle name="Normal 3 2 2 2 2 2 9 5 2" xfId="29200" xr:uid="{00000000-0005-0000-0000-000013720000}"/>
    <cellStyle name="Normal 3 2 2 2 2 2 9 5 3" xfId="29201" xr:uid="{00000000-0005-0000-0000-000014720000}"/>
    <cellStyle name="Normal 3 2 2 2 2 2 9 5 4" xfId="29202" xr:uid="{00000000-0005-0000-0000-000015720000}"/>
    <cellStyle name="Normal 3 2 2 2 2 2 9 5 5" xfId="29203" xr:uid="{00000000-0005-0000-0000-000016720000}"/>
    <cellStyle name="Normal 3 2 2 2 2 2 9 5 6" xfId="29204" xr:uid="{00000000-0005-0000-0000-000017720000}"/>
    <cellStyle name="Normal 3 2 2 2 2 2 9 6" xfId="29205" xr:uid="{00000000-0005-0000-0000-000018720000}"/>
    <cellStyle name="Normal 3 2 2 2 2 2 9 6 2" xfId="29206" xr:uid="{00000000-0005-0000-0000-000019720000}"/>
    <cellStyle name="Normal 3 2 2 2 2 2 9 6 3" xfId="29207" xr:uid="{00000000-0005-0000-0000-00001A720000}"/>
    <cellStyle name="Normal 3 2 2 2 2 2 9 6 4" xfId="29208" xr:uid="{00000000-0005-0000-0000-00001B720000}"/>
    <cellStyle name="Normal 3 2 2 2 2 2 9 6 5" xfId="29209" xr:uid="{00000000-0005-0000-0000-00001C720000}"/>
    <cellStyle name="Normal 3 2 2 2 2 2 9 6 6" xfId="29210" xr:uid="{00000000-0005-0000-0000-00001D720000}"/>
    <cellStyle name="Normal 3 2 2 2 2 2 9 7" xfId="29211" xr:uid="{00000000-0005-0000-0000-00001E720000}"/>
    <cellStyle name="Normal 3 2 2 2 2 2 9 8" xfId="29212" xr:uid="{00000000-0005-0000-0000-00001F720000}"/>
    <cellStyle name="Normal 3 2 2 2 2 2 9 9" xfId="29213" xr:uid="{00000000-0005-0000-0000-000020720000}"/>
    <cellStyle name="Normal 3 2 2 2 2 20" xfId="29214" xr:uid="{00000000-0005-0000-0000-000021720000}"/>
    <cellStyle name="Normal 3 2 2 2 2 20 10" xfId="29215" xr:uid="{00000000-0005-0000-0000-000022720000}"/>
    <cellStyle name="Normal 3 2 2 2 2 20 11" xfId="29216" xr:uid="{00000000-0005-0000-0000-000023720000}"/>
    <cellStyle name="Normal 3 2 2 2 2 20 11 10" xfId="29217" xr:uid="{00000000-0005-0000-0000-000024720000}"/>
    <cellStyle name="Normal 3 2 2 2 2 20 11 11" xfId="29218" xr:uid="{00000000-0005-0000-0000-000025720000}"/>
    <cellStyle name="Normal 3 2 2 2 2 20 11 11 2" xfId="29219" xr:uid="{00000000-0005-0000-0000-000026720000}"/>
    <cellStyle name="Normal 3 2 2 2 2 20 11 11 3" xfId="29220" xr:uid="{00000000-0005-0000-0000-000027720000}"/>
    <cellStyle name="Normal 3 2 2 2 2 20 11 11 4" xfId="29221" xr:uid="{00000000-0005-0000-0000-000028720000}"/>
    <cellStyle name="Normal 3 2 2 2 2 20 11 12" xfId="29222" xr:uid="{00000000-0005-0000-0000-000029720000}"/>
    <cellStyle name="Normal 3 2 2 2 2 20 11 13" xfId="29223" xr:uid="{00000000-0005-0000-0000-00002A720000}"/>
    <cellStyle name="Normal 3 2 2 2 2 20 11 14" xfId="29224" xr:uid="{00000000-0005-0000-0000-00002B720000}"/>
    <cellStyle name="Normal 3 2 2 2 2 20 11 2" xfId="29225" xr:uid="{00000000-0005-0000-0000-00002C720000}"/>
    <cellStyle name="Normal 3 2 2 2 2 20 11 2 10" xfId="29226" xr:uid="{00000000-0005-0000-0000-00002D720000}"/>
    <cellStyle name="Normal 3 2 2 2 2 20 11 2 11" xfId="29227" xr:uid="{00000000-0005-0000-0000-00002E720000}"/>
    <cellStyle name="Normal 3 2 2 2 2 20 11 2 2" xfId="29228" xr:uid="{00000000-0005-0000-0000-00002F720000}"/>
    <cellStyle name="Normal 3 2 2 2 2 20 11 2 2 10" xfId="29229" xr:uid="{00000000-0005-0000-0000-000030720000}"/>
    <cellStyle name="Normal 3 2 2 2 2 20 11 2 2 11" xfId="29230" xr:uid="{00000000-0005-0000-0000-000031720000}"/>
    <cellStyle name="Normal 3 2 2 2 2 20 11 2 2 2" xfId="29231" xr:uid="{00000000-0005-0000-0000-000032720000}"/>
    <cellStyle name="Normal 3 2 2 2 2 20 11 2 2 2 2" xfId="29232" xr:uid="{00000000-0005-0000-0000-000033720000}"/>
    <cellStyle name="Normal 3 2 2 2 2 20 11 2 2 2 2 2" xfId="29233" xr:uid="{00000000-0005-0000-0000-000034720000}"/>
    <cellStyle name="Normal 3 2 2 2 2 20 11 2 2 2 2 3" xfId="29234" xr:uid="{00000000-0005-0000-0000-000035720000}"/>
    <cellStyle name="Normal 3 2 2 2 2 20 11 2 2 2 2 4" xfId="29235" xr:uid="{00000000-0005-0000-0000-000036720000}"/>
    <cellStyle name="Normal 3 2 2 2 2 20 11 2 2 2 3" xfId="29236" xr:uid="{00000000-0005-0000-0000-000037720000}"/>
    <cellStyle name="Normal 3 2 2 2 2 20 11 2 2 2 4" xfId="29237" xr:uid="{00000000-0005-0000-0000-000038720000}"/>
    <cellStyle name="Normal 3 2 2 2 2 20 11 2 2 2 5" xfId="29238" xr:uid="{00000000-0005-0000-0000-000039720000}"/>
    <cellStyle name="Normal 3 2 2 2 2 20 11 2 2 2 6" xfId="29239" xr:uid="{00000000-0005-0000-0000-00003A720000}"/>
    <cellStyle name="Normal 3 2 2 2 2 20 11 2 2 3" xfId="29240" xr:uid="{00000000-0005-0000-0000-00003B720000}"/>
    <cellStyle name="Normal 3 2 2 2 2 20 11 2 2 4" xfId="29241" xr:uid="{00000000-0005-0000-0000-00003C720000}"/>
    <cellStyle name="Normal 3 2 2 2 2 20 11 2 2 5" xfId="29242" xr:uid="{00000000-0005-0000-0000-00003D720000}"/>
    <cellStyle name="Normal 3 2 2 2 2 20 11 2 2 6" xfId="29243" xr:uid="{00000000-0005-0000-0000-00003E720000}"/>
    <cellStyle name="Normal 3 2 2 2 2 20 11 2 2 7" xfId="29244" xr:uid="{00000000-0005-0000-0000-00003F720000}"/>
    <cellStyle name="Normal 3 2 2 2 2 20 11 2 2 8" xfId="29245" xr:uid="{00000000-0005-0000-0000-000040720000}"/>
    <cellStyle name="Normal 3 2 2 2 2 20 11 2 2 8 2" xfId="29246" xr:uid="{00000000-0005-0000-0000-000041720000}"/>
    <cellStyle name="Normal 3 2 2 2 2 20 11 2 2 8 3" xfId="29247" xr:uid="{00000000-0005-0000-0000-000042720000}"/>
    <cellStyle name="Normal 3 2 2 2 2 20 11 2 2 8 4" xfId="29248" xr:uid="{00000000-0005-0000-0000-000043720000}"/>
    <cellStyle name="Normal 3 2 2 2 2 20 11 2 2 9" xfId="29249" xr:uid="{00000000-0005-0000-0000-000044720000}"/>
    <cellStyle name="Normal 3 2 2 2 2 20 11 2 3" xfId="29250" xr:uid="{00000000-0005-0000-0000-000045720000}"/>
    <cellStyle name="Normal 3 2 2 2 2 20 11 2 3 2" xfId="29251" xr:uid="{00000000-0005-0000-0000-000046720000}"/>
    <cellStyle name="Normal 3 2 2 2 2 20 11 2 3 2 2" xfId="29252" xr:uid="{00000000-0005-0000-0000-000047720000}"/>
    <cellStyle name="Normal 3 2 2 2 2 20 11 2 3 2 3" xfId="29253" xr:uid="{00000000-0005-0000-0000-000048720000}"/>
    <cellStyle name="Normal 3 2 2 2 2 20 11 2 3 2 4" xfId="29254" xr:uid="{00000000-0005-0000-0000-000049720000}"/>
    <cellStyle name="Normal 3 2 2 2 2 20 11 2 3 3" xfId="29255" xr:uid="{00000000-0005-0000-0000-00004A720000}"/>
    <cellStyle name="Normal 3 2 2 2 2 20 11 2 3 4" xfId="29256" xr:uid="{00000000-0005-0000-0000-00004B720000}"/>
    <cellStyle name="Normal 3 2 2 2 2 20 11 2 3 5" xfId="29257" xr:uid="{00000000-0005-0000-0000-00004C720000}"/>
    <cellStyle name="Normal 3 2 2 2 2 20 11 2 3 6" xfId="29258" xr:uid="{00000000-0005-0000-0000-00004D720000}"/>
    <cellStyle name="Normal 3 2 2 2 2 20 11 2 4" xfId="29259" xr:uid="{00000000-0005-0000-0000-00004E720000}"/>
    <cellStyle name="Normal 3 2 2 2 2 20 11 2 5" xfId="29260" xr:uid="{00000000-0005-0000-0000-00004F720000}"/>
    <cellStyle name="Normal 3 2 2 2 2 20 11 2 6" xfId="29261" xr:uid="{00000000-0005-0000-0000-000050720000}"/>
    <cellStyle name="Normal 3 2 2 2 2 20 11 2 7" xfId="29262" xr:uid="{00000000-0005-0000-0000-000051720000}"/>
    <cellStyle name="Normal 3 2 2 2 2 20 11 2 8" xfId="29263" xr:uid="{00000000-0005-0000-0000-000052720000}"/>
    <cellStyle name="Normal 3 2 2 2 2 20 11 2 8 2" xfId="29264" xr:uid="{00000000-0005-0000-0000-000053720000}"/>
    <cellStyle name="Normal 3 2 2 2 2 20 11 2 8 3" xfId="29265" xr:uid="{00000000-0005-0000-0000-000054720000}"/>
    <cellStyle name="Normal 3 2 2 2 2 20 11 2 8 4" xfId="29266" xr:uid="{00000000-0005-0000-0000-000055720000}"/>
    <cellStyle name="Normal 3 2 2 2 2 20 11 2 9" xfId="29267" xr:uid="{00000000-0005-0000-0000-000056720000}"/>
    <cellStyle name="Normal 3 2 2 2 2 20 11 3" xfId="29268" xr:uid="{00000000-0005-0000-0000-000057720000}"/>
    <cellStyle name="Normal 3 2 2 2 2 20 11 4" xfId="29269" xr:uid="{00000000-0005-0000-0000-000058720000}"/>
    <cellStyle name="Normal 3 2 2 2 2 20 11 5" xfId="29270" xr:uid="{00000000-0005-0000-0000-000059720000}"/>
    <cellStyle name="Normal 3 2 2 2 2 20 11 5 2" xfId="29271" xr:uid="{00000000-0005-0000-0000-00005A720000}"/>
    <cellStyle name="Normal 3 2 2 2 2 20 11 5 2 2" xfId="29272" xr:uid="{00000000-0005-0000-0000-00005B720000}"/>
    <cellStyle name="Normal 3 2 2 2 2 20 11 5 2 3" xfId="29273" xr:uid="{00000000-0005-0000-0000-00005C720000}"/>
    <cellStyle name="Normal 3 2 2 2 2 20 11 5 2 4" xfId="29274" xr:uid="{00000000-0005-0000-0000-00005D720000}"/>
    <cellStyle name="Normal 3 2 2 2 2 20 11 5 3" xfId="29275" xr:uid="{00000000-0005-0000-0000-00005E720000}"/>
    <cellStyle name="Normal 3 2 2 2 2 20 11 5 4" xfId="29276" xr:uid="{00000000-0005-0000-0000-00005F720000}"/>
    <cellStyle name="Normal 3 2 2 2 2 20 11 5 5" xfId="29277" xr:uid="{00000000-0005-0000-0000-000060720000}"/>
    <cellStyle name="Normal 3 2 2 2 2 20 11 5 6" xfId="29278" xr:uid="{00000000-0005-0000-0000-000061720000}"/>
    <cellStyle name="Normal 3 2 2 2 2 20 11 6" xfId="29279" xr:uid="{00000000-0005-0000-0000-000062720000}"/>
    <cellStyle name="Normal 3 2 2 2 2 20 11 7" xfId="29280" xr:uid="{00000000-0005-0000-0000-000063720000}"/>
    <cellStyle name="Normal 3 2 2 2 2 20 11 8" xfId="29281" xr:uid="{00000000-0005-0000-0000-000064720000}"/>
    <cellStyle name="Normal 3 2 2 2 2 20 11 9" xfId="29282" xr:uid="{00000000-0005-0000-0000-000065720000}"/>
    <cellStyle name="Normal 3 2 2 2 2 20 12" xfId="29283" xr:uid="{00000000-0005-0000-0000-000066720000}"/>
    <cellStyle name="Normal 3 2 2 2 2 20 13" xfId="29284" xr:uid="{00000000-0005-0000-0000-000067720000}"/>
    <cellStyle name="Normal 3 2 2 2 2 20 13 10" xfId="29285" xr:uid="{00000000-0005-0000-0000-000068720000}"/>
    <cellStyle name="Normal 3 2 2 2 2 20 13 11" xfId="29286" xr:uid="{00000000-0005-0000-0000-000069720000}"/>
    <cellStyle name="Normal 3 2 2 2 2 20 13 2" xfId="29287" xr:uid="{00000000-0005-0000-0000-00006A720000}"/>
    <cellStyle name="Normal 3 2 2 2 2 20 13 2 10" xfId="29288" xr:uid="{00000000-0005-0000-0000-00006B720000}"/>
    <cellStyle name="Normal 3 2 2 2 2 20 13 2 11" xfId="29289" xr:uid="{00000000-0005-0000-0000-00006C720000}"/>
    <cellStyle name="Normal 3 2 2 2 2 20 13 2 2" xfId="29290" xr:uid="{00000000-0005-0000-0000-00006D720000}"/>
    <cellStyle name="Normal 3 2 2 2 2 20 13 2 2 2" xfId="29291" xr:uid="{00000000-0005-0000-0000-00006E720000}"/>
    <cellStyle name="Normal 3 2 2 2 2 20 13 2 2 2 2" xfId="29292" xr:uid="{00000000-0005-0000-0000-00006F720000}"/>
    <cellStyle name="Normal 3 2 2 2 2 20 13 2 2 2 3" xfId="29293" xr:uid="{00000000-0005-0000-0000-000070720000}"/>
    <cellStyle name="Normal 3 2 2 2 2 20 13 2 2 2 4" xfId="29294" xr:uid="{00000000-0005-0000-0000-000071720000}"/>
    <cellStyle name="Normal 3 2 2 2 2 20 13 2 2 3" xfId="29295" xr:uid="{00000000-0005-0000-0000-000072720000}"/>
    <cellStyle name="Normal 3 2 2 2 2 20 13 2 2 4" xfId="29296" xr:uid="{00000000-0005-0000-0000-000073720000}"/>
    <cellStyle name="Normal 3 2 2 2 2 20 13 2 2 5" xfId="29297" xr:uid="{00000000-0005-0000-0000-000074720000}"/>
    <cellStyle name="Normal 3 2 2 2 2 20 13 2 2 6" xfId="29298" xr:uid="{00000000-0005-0000-0000-000075720000}"/>
    <cellStyle name="Normal 3 2 2 2 2 20 13 2 3" xfId="29299" xr:uid="{00000000-0005-0000-0000-000076720000}"/>
    <cellStyle name="Normal 3 2 2 2 2 20 13 2 4" xfId="29300" xr:uid="{00000000-0005-0000-0000-000077720000}"/>
    <cellStyle name="Normal 3 2 2 2 2 20 13 2 5" xfId="29301" xr:uid="{00000000-0005-0000-0000-000078720000}"/>
    <cellStyle name="Normal 3 2 2 2 2 20 13 2 6" xfId="29302" xr:uid="{00000000-0005-0000-0000-000079720000}"/>
    <cellStyle name="Normal 3 2 2 2 2 20 13 2 7" xfId="29303" xr:uid="{00000000-0005-0000-0000-00007A720000}"/>
    <cellStyle name="Normal 3 2 2 2 2 20 13 2 8" xfId="29304" xr:uid="{00000000-0005-0000-0000-00007B720000}"/>
    <cellStyle name="Normal 3 2 2 2 2 20 13 2 8 2" xfId="29305" xr:uid="{00000000-0005-0000-0000-00007C720000}"/>
    <cellStyle name="Normal 3 2 2 2 2 20 13 2 8 3" xfId="29306" xr:uid="{00000000-0005-0000-0000-00007D720000}"/>
    <cellStyle name="Normal 3 2 2 2 2 20 13 2 8 4" xfId="29307" xr:uid="{00000000-0005-0000-0000-00007E720000}"/>
    <cellStyle name="Normal 3 2 2 2 2 20 13 2 9" xfId="29308" xr:uid="{00000000-0005-0000-0000-00007F720000}"/>
    <cellStyle name="Normal 3 2 2 2 2 20 13 3" xfId="29309" xr:uid="{00000000-0005-0000-0000-000080720000}"/>
    <cellStyle name="Normal 3 2 2 2 2 20 13 3 2" xfId="29310" xr:uid="{00000000-0005-0000-0000-000081720000}"/>
    <cellStyle name="Normal 3 2 2 2 2 20 13 3 2 2" xfId="29311" xr:uid="{00000000-0005-0000-0000-000082720000}"/>
    <cellStyle name="Normal 3 2 2 2 2 20 13 3 2 3" xfId="29312" xr:uid="{00000000-0005-0000-0000-000083720000}"/>
    <cellStyle name="Normal 3 2 2 2 2 20 13 3 2 4" xfId="29313" xr:uid="{00000000-0005-0000-0000-000084720000}"/>
    <cellStyle name="Normal 3 2 2 2 2 20 13 3 3" xfId="29314" xr:uid="{00000000-0005-0000-0000-000085720000}"/>
    <cellStyle name="Normal 3 2 2 2 2 20 13 3 4" xfId="29315" xr:uid="{00000000-0005-0000-0000-000086720000}"/>
    <cellStyle name="Normal 3 2 2 2 2 20 13 3 5" xfId="29316" xr:uid="{00000000-0005-0000-0000-000087720000}"/>
    <cellStyle name="Normal 3 2 2 2 2 20 13 3 6" xfId="29317" xr:uid="{00000000-0005-0000-0000-000088720000}"/>
    <cellStyle name="Normal 3 2 2 2 2 20 13 4" xfId="29318" xr:uid="{00000000-0005-0000-0000-000089720000}"/>
    <cellStyle name="Normal 3 2 2 2 2 20 13 5" xfId="29319" xr:uid="{00000000-0005-0000-0000-00008A720000}"/>
    <cellStyle name="Normal 3 2 2 2 2 20 13 6" xfId="29320" xr:uid="{00000000-0005-0000-0000-00008B720000}"/>
    <cellStyle name="Normal 3 2 2 2 2 20 13 7" xfId="29321" xr:uid="{00000000-0005-0000-0000-00008C720000}"/>
    <cellStyle name="Normal 3 2 2 2 2 20 13 8" xfId="29322" xr:uid="{00000000-0005-0000-0000-00008D720000}"/>
    <cellStyle name="Normal 3 2 2 2 2 20 13 8 2" xfId="29323" xr:uid="{00000000-0005-0000-0000-00008E720000}"/>
    <cellStyle name="Normal 3 2 2 2 2 20 13 8 3" xfId="29324" xr:uid="{00000000-0005-0000-0000-00008F720000}"/>
    <cellStyle name="Normal 3 2 2 2 2 20 13 8 4" xfId="29325" xr:uid="{00000000-0005-0000-0000-000090720000}"/>
    <cellStyle name="Normal 3 2 2 2 2 20 13 9" xfId="29326" xr:uid="{00000000-0005-0000-0000-000091720000}"/>
    <cellStyle name="Normal 3 2 2 2 2 20 14" xfId="29327" xr:uid="{00000000-0005-0000-0000-000092720000}"/>
    <cellStyle name="Normal 3 2 2 2 2 20 15" xfId="29328" xr:uid="{00000000-0005-0000-0000-000093720000}"/>
    <cellStyle name="Normal 3 2 2 2 2 20 15 2" xfId="29329" xr:uid="{00000000-0005-0000-0000-000094720000}"/>
    <cellStyle name="Normal 3 2 2 2 2 20 15 2 2" xfId="29330" xr:uid="{00000000-0005-0000-0000-000095720000}"/>
    <cellStyle name="Normal 3 2 2 2 2 20 15 2 3" xfId="29331" xr:uid="{00000000-0005-0000-0000-000096720000}"/>
    <cellStyle name="Normal 3 2 2 2 2 20 15 2 4" xfId="29332" xr:uid="{00000000-0005-0000-0000-000097720000}"/>
    <cellStyle name="Normal 3 2 2 2 2 20 15 3" xfId="29333" xr:uid="{00000000-0005-0000-0000-000098720000}"/>
    <cellStyle name="Normal 3 2 2 2 2 20 15 4" xfId="29334" xr:uid="{00000000-0005-0000-0000-000099720000}"/>
    <cellStyle name="Normal 3 2 2 2 2 20 15 5" xfId="29335" xr:uid="{00000000-0005-0000-0000-00009A720000}"/>
    <cellStyle name="Normal 3 2 2 2 2 20 15 6" xfId="29336" xr:uid="{00000000-0005-0000-0000-00009B720000}"/>
    <cellStyle name="Normal 3 2 2 2 2 20 16" xfId="29337" xr:uid="{00000000-0005-0000-0000-00009C720000}"/>
    <cellStyle name="Normal 3 2 2 2 2 20 17" xfId="29338" xr:uid="{00000000-0005-0000-0000-00009D720000}"/>
    <cellStyle name="Normal 3 2 2 2 2 20 18" xfId="29339" xr:uid="{00000000-0005-0000-0000-00009E720000}"/>
    <cellStyle name="Normal 3 2 2 2 2 20 19" xfId="29340" xr:uid="{00000000-0005-0000-0000-00009F720000}"/>
    <cellStyle name="Normal 3 2 2 2 2 20 2" xfId="29341" xr:uid="{00000000-0005-0000-0000-0000A0720000}"/>
    <cellStyle name="Normal 3 2 2 2 2 20 2 10" xfId="29342" xr:uid="{00000000-0005-0000-0000-0000A1720000}"/>
    <cellStyle name="Normal 3 2 2 2 2 20 2 11" xfId="29343" xr:uid="{00000000-0005-0000-0000-0000A2720000}"/>
    <cellStyle name="Normal 3 2 2 2 2 20 2 12" xfId="29344" xr:uid="{00000000-0005-0000-0000-0000A3720000}"/>
    <cellStyle name="Normal 3 2 2 2 2 20 2 13" xfId="29345" xr:uid="{00000000-0005-0000-0000-0000A4720000}"/>
    <cellStyle name="Normal 3 2 2 2 2 20 2 13 2" xfId="29346" xr:uid="{00000000-0005-0000-0000-0000A5720000}"/>
    <cellStyle name="Normal 3 2 2 2 2 20 2 13 3" xfId="29347" xr:uid="{00000000-0005-0000-0000-0000A6720000}"/>
    <cellStyle name="Normal 3 2 2 2 2 20 2 13 4" xfId="29348" xr:uid="{00000000-0005-0000-0000-0000A7720000}"/>
    <cellStyle name="Normal 3 2 2 2 2 20 2 14" xfId="29349" xr:uid="{00000000-0005-0000-0000-0000A8720000}"/>
    <cellStyle name="Normal 3 2 2 2 2 20 2 15" xfId="29350" xr:uid="{00000000-0005-0000-0000-0000A9720000}"/>
    <cellStyle name="Normal 3 2 2 2 2 20 2 16" xfId="29351" xr:uid="{00000000-0005-0000-0000-0000AA720000}"/>
    <cellStyle name="Normal 3 2 2 2 2 20 2 2" xfId="29352" xr:uid="{00000000-0005-0000-0000-0000AB720000}"/>
    <cellStyle name="Normal 3 2 2 2 2 20 2 2 10" xfId="29353" xr:uid="{00000000-0005-0000-0000-0000AC720000}"/>
    <cellStyle name="Normal 3 2 2 2 2 20 2 2 11" xfId="29354" xr:uid="{00000000-0005-0000-0000-0000AD720000}"/>
    <cellStyle name="Normal 3 2 2 2 2 20 2 2 11 2" xfId="29355" xr:uid="{00000000-0005-0000-0000-0000AE720000}"/>
    <cellStyle name="Normal 3 2 2 2 2 20 2 2 11 3" xfId="29356" xr:uid="{00000000-0005-0000-0000-0000AF720000}"/>
    <cellStyle name="Normal 3 2 2 2 2 20 2 2 11 4" xfId="29357" xr:uid="{00000000-0005-0000-0000-0000B0720000}"/>
    <cellStyle name="Normal 3 2 2 2 2 20 2 2 12" xfId="29358" xr:uid="{00000000-0005-0000-0000-0000B1720000}"/>
    <cellStyle name="Normal 3 2 2 2 2 20 2 2 13" xfId="29359" xr:uid="{00000000-0005-0000-0000-0000B2720000}"/>
    <cellStyle name="Normal 3 2 2 2 2 20 2 2 14" xfId="29360" xr:uid="{00000000-0005-0000-0000-0000B3720000}"/>
    <cellStyle name="Normal 3 2 2 2 2 20 2 2 2" xfId="29361" xr:uid="{00000000-0005-0000-0000-0000B4720000}"/>
    <cellStyle name="Normal 3 2 2 2 2 20 2 2 2 10" xfId="29362" xr:uid="{00000000-0005-0000-0000-0000B5720000}"/>
    <cellStyle name="Normal 3 2 2 2 2 20 2 2 2 11" xfId="29363" xr:uid="{00000000-0005-0000-0000-0000B6720000}"/>
    <cellStyle name="Normal 3 2 2 2 2 20 2 2 2 2" xfId="29364" xr:uid="{00000000-0005-0000-0000-0000B7720000}"/>
    <cellStyle name="Normal 3 2 2 2 2 20 2 2 2 2 10" xfId="29365" xr:uid="{00000000-0005-0000-0000-0000B8720000}"/>
    <cellStyle name="Normal 3 2 2 2 2 20 2 2 2 2 11" xfId="29366" xr:uid="{00000000-0005-0000-0000-0000B9720000}"/>
    <cellStyle name="Normal 3 2 2 2 2 20 2 2 2 2 2" xfId="29367" xr:uid="{00000000-0005-0000-0000-0000BA720000}"/>
    <cellStyle name="Normal 3 2 2 2 2 20 2 2 2 2 2 2" xfId="29368" xr:uid="{00000000-0005-0000-0000-0000BB720000}"/>
    <cellStyle name="Normal 3 2 2 2 2 20 2 2 2 2 2 2 2" xfId="29369" xr:uid="{00000000-0005-0000-0000-0000BC720000}"/>
    <cellStyle name="Normal 3 2 2 2 2 20 2 2 2 2 2 2 3" xfId="29370" xr:uid="{00000000-0005-0000-0000-0000BD720000}"/>
    <cellStyle name="Normal 3 2 2 2 2 20 2 2 2 2 2 2 4" xfId="29371" xr:uid="{00000000-0005-0000-0000-0000BE720000}"/>
    <cellStyle name="Normal 3 2 2 2 2 20 2 2 2 2 2 3" xfId="29372" xr:uid="{00000000-0005-0000-0000-0000BF720000}"/>
    <cellStyle name="Normal 3 2 2 2 2 20 2 2 2 2 2 4" xfId="29373" xr:uid="{00000000-0005-0000-0000-0000C0720000}"/>
    <cellStyle name="Normal 3 2 2 2 2 20 2 2 2 2 2 5" xfId="29374" xr:uid="{00000000-0005-0000-0000-0000C1720000}"/>
    <cellStyle name="Normal 3 2 2 2 2 20 2 2 2 2 2 6" xfId="29375" xr:uid="{00000000-0005-0000-0000-0000C2720000}"/>
    <cellStyle name="Normal 3 2 2 2 2 20 2 2 2 2 3" xfId="29376" xr:uid="{00000000-0005-0000-0000-0000C3720000}"/>
    <cellStyle name="Normal 3 2 2 2 2 20 2 2 2 2 4" xfId="29377" xr:uid="{00000000-0005-0000-0000-0000C4720000}"/>
    <cellStyle name="Normal 3 2 2 2 2 20 2 2 2 2 5" xfId="29378" xr:uid="{00000000-0005-0000-0000-0000C5720000}"/>
    <cellStyle name="Normal 3 2 2 2 2 20 2 2 2 2 6" xfId="29379" xr:uid="{00000000-0005-0000-0000-0000C6720000}"/>
    <cellStyle name="Normal 3 2 2 2 2 20 2 2 2 2 7" xfId="29380" xr:uid="{00000000-0005-0000-0000-0000C7720000}"/>
    <cellStyle name="Normal 3 2 2 2 2 20 2 2 2 2 8" xfId="29381" xr:uid="{00000000-0005-0000-0000-0000C8720000}"/>
    <cellStyle name="Normal 3 2 2 2 2 20 2 2 2 2 8 2" xfId="29382" xr:uid="{00000000-0005-0000-0000-0000C9720000}"/>
    <cellStyle name="Normal 3 2 2 2 2 20 2 2 2 2 8 3" xfId="29383" xr:uid="{00000000-0005-0000-0000-0000CA720000}"/>
    <cellStyle name="Normal 3 2 2 2 2 20 2 2 2 2 8 4" xfId="29384" xr:uid="{00000000-0005-0000-0000-0000CB720000}"/>
    <cellStyle name="Normal 3 2 2 2 2 20 2 2 2 2 9" xfId="29385" xr:uid="{00000000-0005-0000-0000-0000CC720000}"/>
    <cellStyle name="Normal 3 2 2 2 2 20 2 2 2 3" xfId="29386" xr:uid="{00000000-0005-0000-0000-0000CD720000}"/>
    <cellStyle name="Normal 3 2 2 2 2 20 2 2 2 3 2" xfId="29387" xr:uid="{00000000-0005-0000-0000-0000CE720000}"/>
    <cellStyle name="Normal 3 2 2 2 2 20 2 2 2 3 2 2" xfId="29388" xr:uid="{00000000-0005-0000-0000-0000CF720000}"/>
    <cellStyle name="Normal 3 2 2 2 2 20 2 2 2 3 2 3" xfId="29389" xr:uid="{00000000-0005-0000-0000-0000D0720000}"/>
    <cellStyle name="Normal 3 2 2 2 2 20 2 2 2 3 2 4" xfId="29390" xr:uid="{00000000-0005-0000-0000-0000D1720000}"/>
    <cellStyle name="Normal 3 2 2 2 2 20 2 2 2 3 3" xfId="29391" xr:uid="{00000000-0005-0000-0000-0000D2720000}"/>
    <cellStyle name="Normal 3 2 2 2 2 20 2 2 2 3 4" xfId="29392" xr:uid="{00000000-0005-0000-0000-0000D3720000}"/>
    <cellStyle name="Normal 3 2 2 2 2 20 2 2 2 3 5" xfId="29393" xr:uid="{00000000-0005-0000-0000-0000D4720000}"/>
    <cellStyle name="Normal 3 2 2 2 2 20 2 2 2 3 6" xfId="29394" xr:uid="{00000000-0005-0000-0000-0000D5720000}"/>
    <cellStyle name="Normal 3 2 2 2 2 20 2 2 2 4" xfId="29395" xr:uid="{00000000-0005-0000-0000-0000D6720000}"/>
    <cellStyle name="Normal 3 2 2 2 2 20 2 2 2 5" xfId="29396" xr:uid="{00000000-0005-0000-0000-0000D7720000}"/>
    <cellStyle name="Normal 3 2 2 2 2 20 2 2 2 6" xfId="29397" xr:uid="{00000000-0005-0000-0000-0000D8720000}"/>
    <cellStyle name="Normal 3 2 2 2 2 20 2 2 2 7" xfId="29398" xr:uid="{00000000-0005-0000-0000-0000D9720000}"/>
    <cellStyle name="Normal 3 2 2 2 2 20 2 2 2 8" xfId="29399" xr:uid="{00000000-0005-0000-0000-0000DA720000}"/>
    <cellStyle name="Normal 3 2 2 2 2 20 2 2 2 8 2" xfId="29400" xr:uid="{00000000-0005-0000-0000-0000DB720000}"/>
    <cellStyle name="Normal 3 2 2 2 2 20 2 2 2 8 3" xfId="29401" xr:uid="{00000000-0005-0000-0000-0000DC720000}"/>
    <cellStyle name="Normal 3 2 2 2 2 20 2 2 2 8 4" xfId="29402" xr:uid="{00000000-0005-0000-0000-0000DD720000}"/>
    <cellStyle name="Normal 3 2 2 2 2 20 2 2 2 9" xfId="29403" xr:uid="{00000000-0005-0000-0000-0000DE720000}"/>
    <cellStyle name="Normal 3 2 2 2 2 20 2 2 3" xfId="29404" xr:uid="{00000000-0005-0000-0000-0000DF720000}"/>
    <cellStyle name="Normal 3 2 2 2 2 20 2 2 4" xfId="29405" xr:uid="{00000000-0005-0000-0000-0000E0720000}"/>
    <cellStyle name="Normal 3 2 2 2 2 20 2 2 5" xfId="29406" xr:uid="{00000000-0005-0000-0000-0000E1720000}"/>
    <cellStyle name="Normal 3 2 2 2 2 20 2 2 5 2" xfId="29407" xr:uid="{00000000-0005-0000-0000-0000E2720000}"/>
    <cellStyle name="Normal 3 2 2 2 2 20 2 2 5 2 2" xfId="29408" xr:uid="{00000000-0005-0000-0000-0000E3720000}"/>
    <cellStyle name="Normal 3 2 2 2 2 20 2 2 5 2 3" xfId="29409" xr:uid="{00000000-0005-0000-0000-0000E4720000}"/>
    <cellStyle name="Normal 3 2 2 2 2 20 2 2 5 2 4" xfId="29410" xr:uid="{00000000-0005-0000-0000-0000E5720000}"/>
    <cellStyle name="Normal 3 2 2 2 2 20 2 2 5 3" xfId="29411" xr:uid="{00000000-0005-0000-0000-0000E6720000}"/>
    <cellStyle name="Normal 3 2 2 2 2 20 2 2 5 4" xfId="29412" xr:uid="{00000000-0005-0000-0000-0000E7720000}"/>
    <cellStyle name="Normal 3 2 2 2 2 20 2 2 5 5" xfId="29413" xr:uid="{00000000-0005-0000-0000-0000E8720000}"/>
    <cellStyle name="Normal 3 2 2 2 2 20 2 2 5 6" xfId="29414" xr:uid="{00000000-0005-0000-0000-0000E9720000}"/>
    <cellStyle name="Normal 3 2 2 2 2 20 2 2 6" xfId="29415" xr:uid="{00000000-0005-0000-0000-0000EA720000}"/>
    <cellStyle name="Normal 3 2 2 2 2 20 2 2 7" xfId="29416" xr:uid="{00000000-0005-0000-0000-0000EB720000}"/>
    <cellStyle name="Normal 3 2 2 2 2 20 2 2 8" xfId="29417" xr:uid="{00000000-0005-0000-0000-0000EC720000}"/>
    <cellStyle name="Normal 3 2 2 2 2 20 2 2 9" xfId="29418" xr:uid="{00000000-0005-0000-0000-0000ED720000}"/>
    <cellStyle name="Normal 3 2 2 2 2 20 2 3" xfId="29419" xr:uid="{00000000-0005-0000-0000-0000EE720000}"/>
    <cellStyle name="Normal 3 2 2 2 2 20 2 4" xfId="29420" xr:uid="{00000000-0005-0000-0000-0000EF720000}"/>
    <cellStyle name="Normal 3 2 2 2 2 20 2 5" xfId="29421" xr:uid="{00000000-0005-0000-0000-0000F0720000}"/>
    <cellStyle name="Normal 3 2 2 2 2 20 2 5 10" xfId="29422" xr:uid="{00000000-0005-0000-0000-0000F1720000}"/>
    <cellStyle name="Normal 3 2 2 2 2 20 2 5 11" xfId="29423" xr:uid="{00000000-0005-0000-0000-0000F2720000}"/>
    <cellStyle name="Normal 3 2 2 2 2 20 2 5 2" xfId="29424" xr:uid="{00000000-0005-0000-0000-0000F3720000}"/>
    <cellStyle name="Normal 3 2 2 2 2 20 2 5 2 10" xfId="29425" xr:uid="{00000000-0005-0000-0000-0000F4720000}"/>
    <cellStyle name="Normal 3 2 2 2 2 20 2 5 2 11" xfId="29426" xr:uid="{00000000-0005-0000-0000-0000F5720000}"/>
    <cellStyle name="Normal 3 2 2 2 2 20 2 5 2 2" xfId="29427" xr:uid="{00000000-0005-0000-0000-0000F6720000}"/>
    <cellStyle name="Normal 3 2 2 2 2 20 2 5 2 2 2" xfId="29428" xr:uid="{00000000-0005-0000-0000-0000F7720000}"/>
    <cellStyle name="Normal 3 2 2 2 2 20 2 5 2 2 2 2" xfId="29429" xr:uid="{00000000-0005-0000-0000-0000F8720000}"/>
    <cellStyle name="Normal 3 2 2 2 2 20 2 5 2 2 2 3" xfId="29430" xr:uid="{00000000-0005-0000-0000-0000F9720000}"/>
    <cellStyle name="Normal 3 2 2 2 2 20 2 5 2 2 2 4" xfId="29431" xr:uid="{00000000-0005-0000-0000-0000FA720000}"/>
    <cellStyle name="Normal 3 2 2 2 2 20 2 5 2 2 3" xfId="29432" xr:uid="{00000000-0005-0000-0000-0000FB720000}"/>
    <cellStyle name="Normal 3 2 2 2 2 20 2 5 2 2 4" xfId="29433" xr:uid="{00000000-0005-0000-0000-0000FC720000}"/>
    <cellStyle name="Normal 3 2 2 2 2 20 2 5 2 2 5" xfId="29434" xr:uid="{00000000-0005-0000-0000-0000FD720000}"/>
    <cellStyle name="Normal 3 2 2 2 2 20 2 5 2 2 6" xfId="29435" xr:uid="{00000000-0005-0000-0000-0000FE720000}"/>
    <cellStyle name="Normal 3 2 2 2 2 20 2 5 2 3" xfId="29436" xr:uid="{00000000-0005-0000-0000-0000FF720000}"/>
    <cellStyle name="Normal 3 2 2 2 2 20 2 5 2 4" xfId="29437" xr:uid="{00000000-0005-0000-0000-000000730000}"/>
    <cellStyle name="Normal 3 2 2 2 2 20 2 5 2 5" xfId="29438" xr:uid="{00000000-0005-0000-0000-000001730000}"/>
    <cellStyle name="Normal 3 2 2 2 2 20 2 5 2 6" xfId="29439" xr:uid="{00000000-0005-0000-0000-000002730000}"/>
    <cellStyle name="Normal 3 2 2 2 2 20 2 5 2 7" xfId="29440" xr:uid="{00000000-0005-0000-0000-000003730000}"/>
    <cellStyle name="Normal 3 2 2 2 2 20 2 5 2 8" xfId="29441" xr:uid="{00000000-0005-0000-0000-000004730000}"/>
    <cellStyle name="Normal 3 2 2 2 2 20 2 5 2 8 2" xfId="29442" xr:uid="{00000000-0005-0000-0000-000005730000}"/>
    <cellStyle name="Normal 3 2 2 2 2 20 2 5 2 8 3" xfId="29443" xr:uid="{00000000-0005-0000-0000-000006730000}"/>
    <cellStyle name="Normal 3 2 2 2 2 20 2 5 2 8 4" xfId="29444" xr:uid="{00000000-0005-0000-0000-000007730000}"/>
    <cellStyle name="Normal 3 2 2 2 2 20 2 5 2 9" xfId="29445" xr:uid="{00000000-0005-0000-0000-000008730000}"/>
    <cellStyle name="Normal 3 2 2 2 2 20 2 5 3" xfId="29446" xr:uid="{00000000-0005-0000-0000-000009730000}"/>
    <cellStyle name="Normal 3 2 2 2 2 20 2 5 3 2" xfId="29447" xr:uid="{00000000-0005-0000-0000-00000A730000}"/>
    <cellStyle name="Normal 3 2 2 2 2 20 2 5 3 2 2" xfId="29448" xr:uid="{00000000-0005-0000-0000-00000B730000}"/>
    <cellStyle name="Normal 3 2 2 2 2 20 2 5 3 2 3" xfId="29449" xr:uid="{00000000-0005-0000-0000-00000C730000}"/>
    <cellStyle name="Normal 3 2 2 2 2 20 2 5 3 2 4" xfId="29450" xr:uid="{00000000-0005-0000-0000-00000D730000}"/>
    <cellStyle name="Normal 3 2 2 2 2 20 2 5 3 3" xfId="29451" xr:uid="{00000000-0005-0000-0000-00000E730000}"/>
    <cellStyle name="Normal 3 2 2 2 2 20 2 5 3 4" xfId="29452" xr:uid="{00000000-0005-0000-0000-00000F730000}"/>
    <cellStyle name="Normal 3 2 2 2 2 20 2 5 3 5" xfId="29453" xr:uid="{00000000-0005-0000-0000-000010730000}"/>
    <cellStyle name="Normal 3 2 2 2 2 20 2 5 3 6" xfId="29454" xr:uid="{00000000-0005-0000-0000-000011730000}"/>
    <cellStyle name="Normal 3 2 2 2 2 20 2 5 4" xfId="29455" xr:uid="{00000000-0005-0000-0000-000012730000}"/>
    <cellStyle name="Normal 3 2 2 2 2 20 2 5 5" xfId="29456" xr:uid="{00000000-0005-0000-0000-000013730000}"/>
    <cellStyle name="Normal 3 2 2 2 2 20 2 5 6" xfId="29457" xr:uid="{00000000-0005-0000-0000-000014730000}"/>
    <cellStyle name="Normal 3 2 2 2 2 20 2 5 7" xfId="29458" xr:uid="{00000000-0005-0000-0000-000015730000}"/>
    <cellStyle name="Normal 3 2 2 2 2 20 2 5 8" xfId="29459" xr:uid="{00000000-0005-0000-0000-000016730000}"/>
    <cellStyle name="Normal 3 2 2 2 2 20 2 5 8 2" xfId="29460" xr:uid="{00000000-0005-0000-0000-000017730000}"/>
    <cellStyle name="Normal 3 2 2 2 2 20 2 5 8 3" xfId="29461" xr:uid="{00000000-0005-0000-0000-000018730000}"/>
    <cellStyle name="Normal 3 2 2 2 2 20 2 5 8 4" xfId="29462" xr:uid="{00000000-0005-0000-0000-000019730000}"/>
    <cellStyle name="Normal 3 2 2 2 2 20 2 5 9" xfId="29463" xr:uid="{00000000-0005-0000-0000-00001A730000}"/>
    <cellStyle name="Normal 3 2 2 2 2 20 2 6" xfId="29464" xr:uid="{00000000-0005-0000-0000-00001B730000}"/>
    <cellStyle name="Normal 3 2 2 2 2 20 2 7" xfId="29465" xr:uid="{00000000-0005-0000-0000-00001C730000}"/>
    <cellStyle name="Normal 3 2 2 2 2 20 2 7 2" xfId="29466" xr:uid="{00000000-0005-0000-0000-00001D730000}"/>
    <cellStyle name="Normal 3 2 2 2 2 20 2 7 2 2" xfId="29467" xr:uid="{00000000-0005-0000-0000-00001E730000}"/>
    <cellStyle name="Normal 3 2 2 2 2 20 2 7 2 3" xfId="29468" xr:uid="{00000000-0005-0000-0000-00001F730000}"/>
    <cellStyle name="Normal 3 2 2 2 2 20 2 7 2 4" xfId="29469" xr:uid="{00000000-0005-0000-0000-000020730000}"/>
    <cellStyle name="Normal 3 2 2 2 2 20 2 7 3" xfId="29470" xr:uid="{00000000-0005-0000-0000-000021730000}"/>
    <cellStyle name="Normal 3 2 2 2 2 20 2 7 4" xfId="29471" xr:uid="{00000000-0005-0000-0000-000022730000}"/>
    <cellStyle name="Normal 3 2 2 2 2 20 2 7 5" xfId="29472" xr:uid="{00000000-0005-0000-0000-000023730000}"/>
    <cellStyle name="Normal 3 2 2 2 2 20 2 7 6" xfId="29473" xr:uid="{00000000-0005-0000-0000-000024730000}"/>
    <cellStyle name="Normal 3 2 2 2 2 20 2 8" xfId="29474" xr:uid="{00000000-0005-0000-0000-000025730000}"/>
    <cellStyle name="Normal 3 2 2 2 2 20 2 9" xfId="29475" xr:uid="{00000000-0005-0000-0000-000026730000}"/>
    <cellStyle name="Normal 3 2 2 2 2 20 20" xfId="29476" xr:uid="{00000000-0005-0000-0000-000027730000}"/>
    <cellStyle name="Normal 3 2 2 2 2 20 21" xfId="29477" xr:uid="{00000000-0005-0000-0000-000028730000}"/>
    <cellStyle name="Normal 3 2 2 2 2 20 21 2" xfId="29478" xr:uid="{00000000-0005-0000-0000-000029730000}"/>
    <cellStyle name="Normal 3 2 2 2 2 20 21 3" xfId="29479" xr:uid="{00000000-0005-0000-0000-00002A730000}"/>
    <cellStyle name="Normal 3 2 2 2 2 20 21 4" xfId="29480" xr:uid="{00000000-0005-0000-0000-00002B730000}"/>
    <cellStyle name="Normal 3 2 2 2 2 20 22" xfId="29481" xr:uid="{00000000-0005-0000-0000-00002C730000}"/>
    <cellStyle name="Normal 3 2 2 2 2 20 23" xfId="29482" xr:uid="{00000000-0005-0000-0000-00002D730000}"/>
    <cellStyle name="Normal 3 2 2 2 2 20 24" xfId="29483" xr:uid="{00000000-0005-0000-0000-00002E730000}"/>
    <cellStyle name="Normal 3 2 2 2 2 20 3" xfId="29484" xr:uid="{00000000-0005-0000-0000-00002F730000}"/>
    <cellStyle name="Normal 3 2 2 2 2 20 4" xfId="29485" xr:uid="{00000000-0005-0000-0000-000030730000}"/>
    <cellStyle name="Normal 3 2 2 2 2 20 5" xfId="29486" xr:uid="{00000000-0005-0000-0000-000031730000}"/>
    <cellStyle name="Normal 3 2 2 2 2 20 6" xfId="29487" xr:uid="{00000000-0005-0000-0000-000032730000}"/>
    <cellStyle name="Normal 3 2 2 2 2 20 7" xfId="29488" xr:uid="{00000000-0005-0000-0000-000033730000}"/>
    <cellStyle name="Normal 3 2 2 2 2 20 8" xfId="29489" xr:uid="{00000000-0005-0000-0000-000034730000}"/>
    <cellStyle name="Normal 3 2 2 2 2 20 9" xfId="29490" xr:uid="{00000000-0005-0000-0000-000035730000}"/>
    <cellStyle name="Normal 3 2 2 2 2 21" xfId="29491" xr:uid="{00000000-0005-0000-0000-000036730000}"/>
    <cellStyle name="Normal 3 2 2 2 2 21 10" xfId="29492" xr:uid="{00000000-0005-0000-0000-000037730000}"/>
    <cellStyle name="Normal 3 2 2 2 2 21 11" xfId="29493" xr:uid="{00000000-0005-0000-0000-000038730000}"/>
    <cellStyle name="Normal 3 2 2 2 2 21 12" xfId="29494" xr:uid="{00000000-0005-0000-0000-000039730000}"/>
    <cellStyle name="Normal 3 2 2 2 2 21 13" xfId="29495" xr:uid="{00000000-0005-0000-0000-00003A730000}"/>
    <cellStyle name="Normal 3 2 2 2 2 21 13 2" xfId="29496" xr:uid="{00000000-0005-0000-0000-00003B730000}"/>
    <cellStyle name="Normal 3 2 2 2 2 21 13 3" xfId="29497" xr:uid="{00000000-0005-0000-0000-00003C730000}"/>
    <cellStyle name="Normal 3 2 2 2 2 21 13 4" xfId="29498" xr:uid="{00000000-0005-0000-0000-00003D730000}"/>
    <cellStyle name="Normal 3 2 2 2 2 21 14" xfId="29499" xr:uid="{00000000-0005-0000-0000-00003E730000}"/>
    <cellStyle name="Normal 3 2 2 2 2 21 15" xfId="29500" xr:uid="{00000000-0005-0000-0000-00003F730000}"/>
    <cellStyle name="Normal 3 2 2 2 2 21 16" xfId="29501" xr:uid="{00000000-0005-0000-0000-000040730000}"/>
    <cellStyle name="Normal 3 2 2 2 2 21 2" xfId="29502" xr:uid="{00000000-0005-0000-0000-000041730000}"/>
    <cellStyle name="Normal 3 2 2 2 2 21 2 10" xfId="29503" xr:uid="{00000000-0005-0000-0000-000042730000}"/>
    <cellStyle name="Normal 3 2 2 2 2 21 2 11" xfId="29504" xr:uid="{00000000-0005-0000-0000-000043730000}"/>
    <cellStyle name="Normal 3 2 2 2 2 21 2 11 2" xfId="29505" xr:uid="{00000000-0005-0000-0000-000044730000}"/>
    <cellStyle name="Normal 3 2 2 2 2 21 2 11 3" xfId="29506" xr:uid="{00000000-0005-0000-0000-000045730000}"/>
    <cellStyle name="Normal 3 2 2 2 2 21 2 11 4" xfId="29507" xr:uid="{00000000-0005-0000-0000-000046730000}"/>
    <cellStyle name="Normal 3 2 2 2 2 21 2 12" xfId="29508" xr:uid="{00000000-0005-0000-0000-000047730000}"/>
    <cellStyle name="Normal 3 2 2 2 2 21 2 13" xfId="29509" xr:uid="{00000000-0005-0000-0000-000048730000}"/>
    <cellStyle name="Normal 3 2 2 2 2 21 2 14" xfId="29510" xr:uid="{00000000-0005-0000-0000-000049730000}"/>
    <cellStyle name="Normal 3 2 2 2 2 21 2 2" xfId="29511" xr:uid="{00000000-0005-0000-0000-00004A730000}"/>
    <cellStyle name="Normal 3 2 2 2 2 21 2 2 10" xfId="29512" xr:uid="{00000000-0005-0000-0000-00004B730000}"/>
    <cellStyle name="Normal 3 2 2 2 2 21 2 2 11" xfId="29513" xr:uid="{00000000-0005-0000-0000-00004C730000}"/>
    <cellStyle name="Normal 3 2 2 2 2 21 2 2 2" xfId="29514" xr:uid="{00000000-0005-0000-0000-00004D730000}"/>
    <cellStyle name="Normal 3 2 2 2 2 21 2 2 2 10" xfId="29515" xr:uid="{00000000-0005-0000-0000-00004E730000}"/>
    <cellStyle name="Normal 3 2 2 2 2 21 2 2 2 11" xfId="29516" xr:uid="{00000000-0005-0000-0000-00004F730000}"/>
    <cellStyle name="Normal 3 2 2 2 2 21 2 2 2 2" xfId="29517" xr:uid="{00000000-0005-0000-0000-000050730000}"/>
    <cellStyle name="Normal 3 2 2 2 2 21 2 2 2 2 2" xfId="29518" xr:uid="{00000000-0005-0000-0000-000051730000}"/>
    <cellStyle name="Normal 3 2 2 2 2 21 2 2 2 2 2 2" xfId="29519" xr:uid="{00000000-0005-0000-0000-000052730000}"/>
    <cellStyle name="Normal 3 2 2 2 2 21 2 2 2 2 2 3" xfId="29520" xr:uid="{00000000-0005-0000-0000-000053730000}"/>
    <cellStyle name="Normal 3 2 2 2 2 21 2 2 2 2 2 4" xfId="29521" xr:uid="{00000000-0005-0000-0000-000054730000}"/>
    <cellStyle name="Normal 3 2 2 2 2 21 2 2 2 2 3" xfId="29522" xr:uid="{00000000-0005-0000-0000-000055730000}"/>
    <cellStyle name="Normal 3 2 2 2 2 21 2 2 2 2 4" xfId="29523" xr:uid="{00000000-0005-0000-0000-000056730000}"/>
    <cellStyle name="Normal 3 2 2 2 2 21 2 2 2 2 5" xfId="29524" xr:uid="{00000000-0005-0000-0000-000057730000}"/>
    <cellStyle name="Normal 3 2 2 2 2 21 2 2 2 2 6" xfId="29525" xr:uid="{00000000-0005-0000-0000-000058730000}"/>
    <cellStyle name="Normal 3 2 2 2 2 21 2 2 2 3" xfId="29526" xr:uid="{00000000-0005-0000-0000-000059730000}"/>
    <cellStyle name="Normal 3 2 2 2 2 21 2 2 2 4" xfId="29527" xr:uid="{00000000-0005-0000-0000-00005A730000}"/>
    <cellStyle name="Normal 3 2 2 2 2 21 2 2 2 5" xfId="29528" xr:uid="{00000000-0005-0000-0000-00005B730000}"/>
    <cellStyle name="Normal 3 2 2 2 2 21 2 2 2 6" xfId="29529" xr:uid="{00000000-0005-0000-0000-00005C730000}"/>
    <cellStyle name="Normal 3 2 2 2 2 21 2 2 2 7" xfId="29530" xr:uid="{00000000-0005-0000-0000-00005D730000}"/>
    <cellStyle name="Normal 3 2 2 2 2 21 2 2 2 8" xfId="29531" xr:uid="{00000000-0005-0000-0000-00005E730000}"/>
    <cellStyle name="Normal 3 2 2 2 2 21 2 2 2 8 2" xfId="29532" xr:uid="{00000000-0005-0000-0000-00005F730000}"/>
    <cellStyle name="Normal 3 2 2 2 2 21 2 2 2 8 3" xfId="29533" xr:uid="{00000000-0005-0000-0000-000060730000}"/>
    <cellStyle name="Normal 3 2 2 2 2 21 2 2 2 8 4" xfId="29534" xr:uid="{00000000-0005-0000-0000-000061730000}"/>
    <cellStyle name="Normal 3 2 2 2 2 21 2 2 2 9" xfId="29535" xr:uid="{00000000-0005-0000-0000-000062730000}"/>
    <cellStyle name="Normal 3 2 2 2 2 21 2 2 3" xfId="29536" xr:uid="{00000000-0005-0000-0000-000063730000}"/>
    <cellStyle name="Normal 3 2 2 2 2 21 2 2 3 2" xfId="29537" xr:uid="{00000000-0005-0000-0000-000064730000}"/>
    <cellStyle name="Normal 3 2 2 2 2 21 2 2 3 2 2" xfId="29538" xr:uid="{00000000-0005-0000-0000-000065730000}"/>
    <cellStyle name="Normal 3 2 2 2 2 21 2 2 3 2 3" xfId="29539" xr:uid="{00000000-0005-0000-0000-000066730000}"/>
    <cellStyle name="Normal 3 2 2 2 2 21 2 2 3 2 4" xfId="29540" xr:uid="{00000000-0005-0000-0000-000067730000}"/>
    <cellStyle name="Normal 3 2 2 2 2 21 2 2 3 3" xfId="29541" xr:uid="{00000000-0005-0000-0000-000068730000}"/>
    <cellStyle name="Normal 3 2 2 2 2 21 2 2 3 4" xfId="29542" xr:uid="{00000000-0005-0000-0000-000069730000}"/>
    <cellStyle name="Normal 3 2 2 2 2 21 2 2 3 5" xfId="29543" xr:uid="{00000000-0005-0000-0000-00006A730000}"/>
    <cellStyle name="Normal 3 2 2 2 2 21 2 2 3 6" xfId="29544" xr:uid="{00000000-0005-0000-0000-00006B730000}"/>
    <cellStyle name="Normal 3 2 2 2 2 21 2 2 4" xfId="29545" xr:uid="{00000000-0005-0000-0000-00006C730000}"/>
    <cellStyle name="Normal 3 2 2 2 2 21 2 2 5" xfId="29546" xr:uid="{00000000-0005-0000-0000-00006D730000}"/>
    <cellStyle name="Normal 3 2 2 2 2 21 2 2 6" xfId="29547" xr:uid="{00000000-0005-0000-0000-00006E730000}"/>
    <cellStyle name="Normal 3 2 2 2 2 21 2 2 7" xfId="29548" xr:uid="{00000000-0005-0000-0000-00006F730000}"/>
    <cellStyle name="Normal 3 2 2 2 2 21 2 2 8" xfId="29549" xr:uid="{00000000-0005-0000-0000-000070730000}"/>
    <cellStyle name="Normal 3 2 2 2 2 21 2 2 8 2" xfId="29550" xr:uid="{00000000-0005-0000-0000-000071730000}"/>
    <cellStyle name="Normal 3 2 2 2 2 21 2 2 8 3" xfId="29551" xr:uid="{00000000-0005-0000-0000-000072730000}"/>
    <cellStyle name="Normal 3 2 2 2 2 21 2 2 8 4" xfId="29552" xr:uid="{00000000-0005-0000-0000-000073730000}"/>
    <cellStyle name="Normal 3 2 2 2 2 21 2 2 9" xfId="29553" xr:uid="{00000000-0005-0000-0000-000074730000}"/>
    <cellStyle name="Normal 3 2 2 2 2 21 2 3" xfId="29554" xr:uid="{00000000-0005-0000-0000-000075730000}"/>
    <cellStyle name="Normal 3 2 2 2 2 21 2 4" xfId="29555" xr:uid="{00000000-0005-0000-0000-000076730000}"/>
    <cellStyle name="Normal 3 2 2 2 2 21 2 5" xfId="29556" xr:uid="{00000000-0005-0000-0000-000077730000}"/>
    <cellStyle name="Normal 3 2 2 2 2 21 2 5 2" xfId="29557" xr:uid="{00000000-0005-0000-0000-000078730000}"/>
    <cellStyle name="Normal 3 2 2 2 2 21 2 5 2 2" xfId="29558" xr:uid="{00000000-0005-0000-0000-000079730000}"/>
    <cellStyle name="Normal 3 2 2 2 2 21 2 5 2 3" xfId="29559" xr:uid="{00000000-0005-0000-0000-00007A730000}"/>
    <cellStyle name="Normal 3 2 2 2 2 21 2 5 2 4" xfId="29560" xr:uid="{00000000-0005-0000-0000-00007B730000}"/>
    <cellStyle name="Normal 3 2 2 2 2 21 2 5 3" xfId="29561" xr:uid="{00000000-0005-0000-0000-00007C730000}"/>
    <cellStyle name="Normal 3 2 2 2 2 21 2 5 4" xfId="29562" xr:uid="{00000000-0005-0000-0000-00007D730000}"/>
    <cellStyle name="Normal 3 2 2 2 2 21 2 5 5" xfId="29563" xr:uid="{00000000-0005-0000-0000-00007E730000}"/>
    <cellStyle name="Normal 3 2 2 2 2 21 2 5 6" xfId="29564" xr:uid="{00000000-0005-0000-0000-00007F730000}"/>
    <cellStyle name="Normal 3 2 2 2 2 21 2 6" xfId="29565" xr:uid="{00000000-0005-0000-0000-000080730000}"/>
    <cellStyle name="Normal 3 2 2 2 2 21 2 7" xfId="29566" xr:uid="{00000000-0005-0000-0000-000081730000}"/>
    <cellStyle name="Normal 3 2 2 2 2 21 2 8" xfId="29567" xr:uid="{00000000-0005-0000-0000-000082730000}"/>
    <cellStyle name="Normal 3 2 2 2 2 21 2 9" xfId="29568" xr:uid="{00000000-0005-0000-0000-000083730000}"/>
    <cellStyle name="Normal 3 2 2 2 2 21 3" xfId="29569" xr:uid="{00000000-0005-0000-0000-000084730000}"/>
    <cellStyle name="Normal 3 2 2 2 2 21 4" xfId="29570" xr:uid="{00000000-0005-0000-0000-000085730000}"/>
    <cellStyle name="Normal 3 2 2 2 2 21 5" xfId="29571" xr:uid="{00000000-0005-0000-0000-000086730000}"/>
    <cellStyle name="Normal 3 2 2 2 2 21 5 10" xfId="29572" xr:uid="{00000000-0005-0000-0000-000087730000}"/>
    <cellStyle name="Normal 3 2 2 2 2 21 5 11" xfId="29573" xr:uid="{00000000-0005-0000-0000-000088730000}"/>
    <cellStyle name="Normal 3 2 2 2 2 21 5 2" xfId="29574" xr:uid="{00000000-0005-0000-0000-000089730000}"/>
    <cellStyle name="Normal 3 2 2 2 2 21 5 2 10" xfId="29575" xr:uid="{00000000-0005-0000-0000-00008A730000}"/>
    <cellStyle name="Normal 3 2 2 2 2 21 5 2 11" xfId="29576" xr:uid="{00000000-0005-0000-0000-00008B730000}"/>
    <cellStyle name="Normal 3 2 2 2 2 21 5 2 2" xfId="29577" xr:uid="{00000000-0005-0000-0000-00008C730000}"/>
    <cellStyle name="Normal 3 2 2 2 2 21 5 2 2 2" xfId="29578" xr:uid="{00000000-0005-0000-0000-00008D730000}"/>
    <cellStyle name="Normal 3 2 2 2 2 21 5 2 2 2 2" xfId="29579" xr:uid="{00000000-0005-0000-0000-00008E730000}"/>
    <cellStyle name="Normal 3 2 2 2 2 21 5 2 2 2 3" xfId="29580" xr:uid="{00000000-0005-0000-0000-00008F730000}"/>
    <cellStyle name="Normal 3 2 2 2 2 21 5 2 2 2 4" xfId="29581" xr:uid="{00000000-0005-0000-0000-000090730000}"/>
    <cellStyle name="Normal 3 2 2 2 2 21 5 2 2 3" xfId="29582" xr:uid="{00000000-0005-0000-0000-000091730000}"/>
    <cellStyle name="Normal 3 2 2 2 2 21 5 2 2 4" xfId="29583" xr:uid="{00000000-0005-0000-0000-000092730000}"/>
    <cellStyle name="Normal 3 2 2 2 2 21 5 2 2 5" xfId="29584" xr:uid="{00000000-0005-0000-0000-000093730000}"/>
    <cellStyle name="Normal 3 2 2 2 2 21 5 2 2 6" xfId="29585" xr:uid="{00000000-0005-0000-0000-000094730000}"/>
    <cellStyle name="Normal 3 2 2 2 2 21 5 2 3" xfId="29586" xr:uid="{00000000-0005-0000-0000-000095730000}"/>
    <cellStyle name="Normal 3 2 2 2 2 21 5 2 4" xfId="29587" xr:uid="{00000000-0005-0000-0000-000096730000}"/>
    <cellStyle name="Normal 3 2 2 2 2 21 5 2 5" xfId="29588" xr:uid="{00000000-0005-0000-0000-000097730000}"/>
    <cellStyle name="Normal 3 2 2 2 2 21 5 2 6" xfId="29589" xr:uid="{00000000-0005-0000-0000-000098730000}"/>
    <cellStyle name="Normal 3 2 2 2 2 21 5 2 7" xfId="29590" xr:uid="{00000000-0005-0000-0000-000099730000}"/>
    <cellStyle name="Normal 3 2 2 2 2 21 5 2 8" xfId="29591" xr:uid="{00000000-0005-0000-0000-00009A730000}"/>
    <cellStyle name="Normal 3 2 2 2 2 21 5 2 8 2" xfId="29592" xr:uid="{00000000-0005-0000-0000-00009B730000}"/>
    <cellStyle name="Normal 3 2 2 2 2 21 5 2 8 3" xfId="29593" xr:uid="{00000000-0005-0000-0000-00009C730000}"/>
    <cellStyle name="Normal 3 2 2 2 2 21 5 2 8 4" xfId="29594" xr:uid="{00000000-0005-0000-0000-00009D730000}"/>
    <cellStyle name="Normal 3 2 2 2 2 21 5 2 9" xfId="29595" xr:uid="{00000000-0005-0000-0000-00009E730000}"/>
    <cellStyle name="Normal 3 2 2 2 2 21 5 3" xfId="29596" xr:uid="{00000000-0005-0000-0000-00009F730000}"/>
    <cellStyle name="Normal 3 2 2 2 2 21 5 3 2" xfId="29597" xr:uid="{00000000-0005-0000-0000-0000A0730000}"/>
    <cellStyle name="Normal 3 2 2 2 2 21 5 3 2 2" xfId="29598" xr:uid="{00000000-0005-0000-0000-0000A1730000}"/>
    <cellStyle name="Normal 3 2 2 2 2 21 5 3 2 3" xfId="29599" xr:uid="{00000000-0005-0000-0000-0000A2730000}"/>
    <cellStyle name="Normal 3 2 2 2 2 21 5 3 2 4" xfId="29600" xr:uid="{00000000-0005-0000-0000-0000A3730000}"/>
    <cellStyle name="Normal 3 2 2 2 2 21 5 3 3" xfId="29601" xr:uid="{00000000-0005-0000-0000-0000A4730000}"/>
    <cellStyle name="Normal 3 2 2 2 2 21 5 3 4" xfId="29602" xr:uid="{00000000-0005-0000-0000-0000A5730000}"/>
    <cellStyle name="Normal 3 2 2 2 2 21 5 3 5" xfId="29603" xr:uid="{00000000-0005-0000-0000-0000A6730000}"/>
    <cellStyle name="Normal 3 2 2 2 2 21 5 3 6" xfId="29604" xr:uid="{00000000-0005-0000-0000-0000A7730000}"/>
    <cellStyle name="Normal 3 2 2 2 2 21 5 4" xfId="29605" xr:uid="{00000000-0005-0000-0000-0000A8730000}"/>
    <cellStyle name="Normal 3 2 2 2 2 21 5 5" xfId="29606" xr:uid="{00000000-0005-0000-0000-0000A9730000}"/>
    <cellStyle name="Normal 3 2 2 2 2 21 5 6" xfId="29607" xr:uid="{00000000-0005-0000-0000-0000AA730000}"/>
    <cellStyle name="Normal 3 2 2 2 2 21 5 7" xfId="29608" xr:uid="{00000000-0005-0000-0000-0000AB730000}"/>
    <cellStyle name="Normal 3 2 2 2 2 21 5 8" xfId="29609" xr:uid="{00000000-0005-0000-0000-0000AC730000}"/>
    <cellStyle name="Normal 3 2 2 2 2 21 5 8 2" xfId="29610" xr:uid="{00000000-0005-0000-0000-0000AD730000}"/>
    <cellStyle name="Normal 3 2 2 2 2 21 5 8 3" xfId="29611" xr:uid="{00000000-0005-0000-0000-0000AE730000}"/>
    <cellStyle name="Normal 3 2 2 2 2 21 5 8 4" xfId="29612" xr:uid="{00000000-0005-0000-0000-0000AF730000}"/>
    <cellStyle name="Normal 3 2 2 2 2 21 5 9" xfId="29613" xr:uid="{00000000-0005-0000-0000-0000B0730000}"/>
    <cellStyle name="Normal 3 2 2 2 2 21 6" xfId="29614" xr:uid="{00000000-0005-0000-0000-0000B1730000}"/>
    <cellStyle name="Normal 3 2 2 2 2 21 7" xfId="29615" xr:uid="{00000000-0005-0000-0000-0000B2730000}"/>
    <cellStyle name="Normal 3 2 2 2 2 21 7 2" xfId="29616" xr:uid="{00000000-0005-0000-0000-0000B3730000}"/>
    <cellStyle name="Normal 3 2 2 2 2 21 7 2 2" xfId="29617" xr:uid="{00000000-0005-0000-0000-0000B4730000}"/>
    <cellStyle name="Normal 3 2 2 2 2 21 7 2 3" xfId="29618" xr:uid="{00000000-0005-0000-0000-0000B5730000}"/>
    <cellStyle name="Normal 3 2 2 2 2 21 7 2 4" xfId="29619" xr:uid="{00000000-0005-0000-0000-0000B6730000}"/>
    <cellStyle name="Normal 3 2 2 2 2 21 7 3" xfId="29620" xr:uid="{00000000-0005-0000-0000-0000B7730000}"/>
    <cellStyle name="Normal 3 2 2 2 2 21 7 4" xfId="29621" xr:uid="{00000000-0005-0000-0000-0000B8730000}"/>
    <cellStyle name="Normal 3 2 2 2 2 21 7 5" xfId="29622" xr:uid="{00000000-0005-0000-0000-0000B9730000}"/>
    <cellStyle name="Normal 3 2 2 2 2 21 7 6" xfId="29623" xr:uid="{00000000-0005-0000-0000-0000BA730000}"/>
    <cellStyle name="Normal 3 2 2 2 2 21 8" xfId="29624" xr:uid="{00000000-0005-0000-0000-0000BB730000}"/>
    <cellStyle name="Normal 3 2 2 2 2 21 9" xfId="29625" xr:uid="{00000000-0005-0000-0000-0000BC730000}"/>
    <cellStyle name="Normal 3 2 2 2 2 22" xfId="29626" xr:uid="{00000000-0005-0000-0000-0000BD730000}"/>
    <cellStyle name="Normal 3 2 2 2 2 23" xfId="29627" xr:uid="{00000000-0005-0000-0000-0000BE730000}"/>
    <cellStyle name="Normal 3 2 2 2 2 24" xfId="29628" xr:uid="{00000000-0005-0000-0000-0000BF730000}"/>
    <cellStyle name="Normal 3 2 2 2 2 25" xfId="29629" xr:uid="{00000000-0005-0000-0000-0000C0730000}"/>
    <cellStyle name="Normal 3 2 2 2 2 26" xfId="29630" xr:uid="{00000000-0005-0000-0000-0000C1730000}"/>
    <cellStyle name="Normal 3 2 2 2 2 27" xfId="29631" xr:uid="{00000000-0005-0000-0000-0000C2730000}"/>
    <cellStyle name="Normal 3 2 2 2 2 28" xfId="29632" xr:uid="{00000000-0005-0000-0000-0000C3730000}"/>
    <cellStyle name="Normal 3 2 2 2 2 29" xfId="29633" xr:uid="{00000000-0005-0000-0000-0000C4730000}"/>
    <cellStyle name="Normal 3 2 2 2 2 29 10" xfId="29634" xr:uid="{00000000-0005-0000-0000-0000C5730000}"/>
    <cellStyle name="Normal 3 2 2 2 2 29 11" xfId="29635" xr:uid="{00000000-0005-0000-0000-0000C6730000}"/>
    <cellStyle name="Normal 3 2 2 2 2 29 11 2" xfId="29636" xr:uid="{00000000-0005-0000-0000-0000C7730000}"/>
    <cellStyle name="Normal 3 2 2 2 2 29 11 3" xfId="29637" xr:uid="{00000000-0005-0000-0000-0000C8730000}"/>
    <cellStyle name="Normal 3 2 2 2 2 29 11 4" xfId="29638" xr:uid="{00000000-0005-0000-0000-0000C9730000}"/>
    <cellStyle name="Normal 3 2 2 2 2 29 12" xfId="29639" xr:uid="{00000000-0005-0000-0000-0000CA730000}"/>
    <cellStyle name="Normal 3 2 2 2 2 29 13" xfId="29640" xr:uid="{00000000-0005-0000-0000-0000CB730000}"/>
    <cellStyle name="Normal 3 2 2 2 2 29 14" xfId="29641" xr:uid="{00000000-0005-0000-0000-0000CC730000}"/>
    <cellStyle name="Normal 3 2 2 2 2 29 2" xfId="29642" xr:uid="{00000000-0005-0000-0000-0000CD730000}"/>
    <cellStyle name="Normal 3 2 2 2 2 29 2 10" xfId="29643" xr:uid="{00000000-0005-0000-0000-0000CE730000}"/>
    <cellStyle name="Normal 3 2 2 2 2 29 2 11" xfId="29644" xr:uid="{00000000-0005-0000-0000-0000CF730000}"/>
    <cellStyle name="Normal 3 2 2 2 2 29 2 2" xfId="29645" xr:uid="{00000000-0005-0000-0000-0000D0730000}"/>
    <cellStyle name="Normal 3 2 2 2 2 29 2 2 10" xfId="29646" xr:uid="{00000000-0005-0000-0000-0000D1730000}"/>
    <cellStyle name="Normal 3 2 2 2 2 29 2 2 11" xfId="29647" xr:uid="{00000000-0005-0000-0000-0000D2730000}"/>
    <cellStyle name="Normal 3 2 2 2 2 29 2 2 2" xfId="29648" xr:uid="{00000000-0005-0000-0000-0000D3730000}"/>
    <cellStyle name="Normal 3 2 2 2 2 29 2 2 2 2" xfId="29649" xr:uid="{00000000-0005-0000-0000-0000D4730000}"/>
    <cellStyle name="Normal 3 2 2 2 2 29 2 2 2 2 2" xfId="29650" xr:uid="{00000000-0005-0000-0000-0000D5730000}"/>
    <cellStyle name="Normal 3 2 2 2 2 29 2 2 2 2 3" xfId="29651" xr:uid="{00000000-0005-0000-0000-0000D6730000}"/>
    <cellStyle name="Normal 3 2 2 2 2 29 2 2 2 2 4" xfId="29652" xr:uid="{00000000-0005-0000-0000-0000D7730000}"/>
    <cellStyle name="Normal 3 2 2 2 2 29 2 2 2 3" xfId="29653" xr:uid="{00000000-0005-0000-0000-0000D8730000}"/>
    <cellStyle name="Normal 3 2 2 2 2 29 2 2 2 4" xfId="29654" xr:uid="{00000000-0005-0000-0000-0000D9730000}"/>
    <cellStyle name="Normal 3 2 2 2 2 29 2 2 2 5" xfId="29655" xr:uid="{00000000-0005-0000-0000-0000DA730000}"/>
    <cellStyle name="Normal 3 2 2 2 2 29 2 2 2 6" xfId="29656" xr:uid="{00000000-0005-0000-0000-0000DB730000}"/>
    <cellStyle name="Normal 3 2 2 2 2 29 2 2 3" xfId="29657" xr:uid="{00000000-0005-0000-0000-0000DC730000}"/>
    <cellStyle name="Normal 3 2 2 2 2 29 2 2 4" xfId="29658" xr:uid="{00000000-0005-0000-0000-0000DD730000}"/>
    <cellStyle name="Normal 3 2 2 2 2 29 2 2 5" xfId="29659" xr:uid="{00000000-0005-0000-0000-0000DE730000}"/>
    <cellStyle name="Normal 3 2 2 2 2 29 2 2 6" xfId="29660" xr:uid="{00000000-0005-0000-0000-0000DF730000}"/>
    <cellStyle name="Normal 3 2 2 2 2 29 2 2 7" xfId="29661" xr:uid="{00000000-0005-0000-0000-0000E0730000}"/>
    <cellStyle name="Normal 3 2 2 2 2 29 2 2 8" xfId="29662" xr:uid="{00000000-0005-0000-0000-0000E1730000}"/>
    <cellStyle name="Normal 3 2 2 2 2 29 2 2 8 2" xfId="29663" xr:uid="{00000000-0005-0000-0000-0000E2730000}"/>
    <cellStyle name="Normal 3 2 2 2 2 29 2 2 8 3" xfId="29664" xr:uid="{00000000-0005-0000-0000-0000E3730000}"/>
    <cellStyle name="Normal 3 2 2 2 2 29 2 2 8 4" xfId="29665" xr:uid="{00000000-0005-0000-0000-0000E4730000}"/>
    <cellStyle name="Normal 3 2 2 2 2 29 2 2 9" xfId="29666" xr:uid="{00000000-0005-0000-0000-0000E5730000}"/>
    <cellStyle name="Normal 3 2 2 2 2 29 2 3" xfId="29667" xr:uid="{00000000-0005-0000-0000-0000E6730000}"/>
    <cellStyle name="Normal 3 2 2 2 2 29 2 3 2" xfId="29668" xr:uid="{00000000-0005-0000-0000-0000E7730000}"/>
    <cellStyle name="Normal 3 2 2 2 2 29 2 3 2 2" xfId="29669" xr:uid="{00000000-0005-0000-0000-0000E8730000}"/>
    <cellStyle name="Normal 3 2 2 2 2 29 2 3 2 3" xfId="29670" xr:uid="{00000000-0005-0000-0000-0000E9730000}"/>
    <cellStyle name="Normal 3 2 2 2 2 29 2 3 2 4" xfId="29671" xr:uid="{00000000-0005-0000-0000-0000EA730000}"/>
    <cellStyle name="Normal 3 2 2 2 2 29 2 3 3" xfId="29672" xr:uid="{00000000-0005-0000-0000-0000EB730000}"/>
    <cellStyle name="Normal 3 2 2 2 2 29 2 3 4" xfId="29673" xr:uid="{00000000-0005-0000-0000-0000EC730000}"/>
    <cellStyle name="Normal 3 2 2 2 2 29 2 3 5" xfId="29674" xr:uid="{00000000-0005-0000-0000-0000ED730000}"/>
    <cellStyle name="Normal 3 2 2 2 2 29 2 3 6" xfId="29675" xr:uid="{00000000-0005-0000-0000-0000EE730000}"/>
    <cellStyle name="Normal 3 2 2 2 2 29 2 4" xfId="29676" xr:uid="{00000000-0005-0000-0000-0000EF730000}"/>
    <cellStyle name="Normal 3 2 2 2 2 29 2 5" xfId="29677" xr:uid="{00000000-0005-0000-0000-0000F0730000}"/>
    <cellStyle name="Normal 3 2 2 2 2 29 2 6" xfId="29678" xr:uid="{00000000-0005-0000-0000-0000F1730000}"/>
    <cellStyle name="Normal 3 2 2 2 2 29 2 7" xfId="29679" xr:uid="{00000000-0005-0000-0000-0000F2730000}"/>
    <cellStyle name="Normal 3 2 2 2 2 29 2 8" xfId="29680" xr:uid="{00000000-0005-0000-0000-0000F3730000}"/>
    <cellStyle name="Normal 3 2 2 2 2 29 2 8 2" xfId="29681" xr:uid="{00000000-0005-0000-0000-0000F4730000}"/>
    <cellStyle name="Normal 3 2 2 2 2 29 2 8 3" xfId="29682" xr:uid="{00000000-0005-0000-0000-0000F5730000}"/>
    <cellStyle name="Normal 3 2 2 2 2 29 2 8 4" xfId="29683" xr:uid="{00000000-0005-0000-0000-0000F6730000}"/>
    <cellStyle name="Normal 3 2 2 2 2 29 2 9" xfId="29684" xr:uid="{00000000-0005-0000-0000-0000F7730000}"/>
    <cellStyle name="Normal 3 2 2 2 2 29 3" xfId="29685" xr:uid="{00000000-0005-0000-0000-0000F8730000}"/>
    <cellStyle name="Normal 3 2 2 2 2 29 4" xfId="29686" xr:uid="{00000000-0005-0000-0000-0000F9730000}"/>
    <cellStyle name="Normal 3 2 2 2 2 29 5" xfId="29687" xr:uid="{00000000-0005-0000-0000-0000FA730000}"/>
    <cellStyle name="Normal 3 2 2 2 2 29 5 2" xfId="29688" xr:uid="{00000000-0005-0000-0000-0000FB730000}"/>
    <cellStyle name="Normal 3 2 2 2 2 29 5 2 2" xfId="29689" xr:uid="{00000000-0005-0000-0000-0000FC730000}"/>
    <cellStyle name="Normal 3 2 2 2 2 29 5 2 3" xfId="29690" xr:uid="{00000000-0005-0000-0000-0000FD730000}"/>
    <cellStyle name="Normal 3 2 2 2 2 29 5 2 4" xfId="29691" xr:uid="{00000000-0005-0000-0000-0000FE730000}"/>
    <cellStyle name="Normal 3 2 2 2 2 29 5 3" xfId="29692" xr:uid="{00000000-0005-0000-0000-0000FF730000}"/>
    <cellStyle name="Normal 3 2 2 2 2 29 5 4" xfId="29693" xr:uid="{00000000-0005-0000-0000-000000740000}"/>
    <cellStyle name="Normal 3 2 2 2 2 29 5 5" xfId="29694" xr:uid="{00000000-0005-0000-0000-000001740000}"/>
    <cellStyle name="Normal 3 2 2 2 2 29 5 6" xfId="29695" xr:uid="{00000000-0005-0000-0000-000002740000}"/>
    <cellStyle name="Normal 3 2 2 2 2 29 6" xfId="29696" xr:uid="{00000000-0005-0000-0000-000003740000}"/>
    <cellStyle name="Normal 3 2 2 2 2 29 7" xfId="29697" xr:uid="{00000000-0005-0000-0000-000004740000}"/>
    <cellStyle name="Normal 3 2 2 2 2 29 8" xfId="29698" xr:uid="{00000000-0005-0000-0000-000005740000}"/>
    <cellStyle name="Normal 3 2 2 2 2 29 9" xfId="29699" xr:uid="{00000000-0005-0000-0000-000006740000}"/>
    <cellStyle name="Normal 3 2 2 2 2 3" xfId="29700" xr:uid="{00000000-0005-0000-0000-000007740000}"/>
    <cellStyle name="Normal 3 2 2 2 2 30" xfId="29701" xr:uid="{00000000-0005-0000-0000-000008740000}"/>
    <cellStyle name="Normal 3 2 2 2 2 31" xfId="29702" xr:uid="{00000000-0005-0000-0000-000009740000}"/>
    <cellStyle name="Normal 3 2 2 2 2 31 10" xfId="29703" xr:uid="{00000000-0005-0000-0000-00000A740000}"/>
    <cellStyle name="Normal 3 2 2 2 2 31 11" xfId="29704" xr:uid="{00000000-0005-0000-0000-00000B740000}"/>
    <cellStyle name="Normal 3 2 2 2 2 31 2" xfId="29705" xr:uid="{00000000-0005-0000-0000-00000C740000}"/>
    <cellStyle name="Normal 3 2 2 2 2 31 2 10" xfId="29706" xr:uid="{00000000-0005-0000-0000-00000D740000}"/>
    <cellStyle name="Normal 3 2 2 2 2 31 2 11" xfId="29707" xr:uid="{00000000-0005-0000-0000-00000E740000}"/>
    <cellStyle name="Normal 3 2 2 2 2 31 2 2" xfId="29708" xr:uid="{00000000-0005-0000-0000-00000F740000}"/>
    <cellStyle name="Normal 3 2 2 2 2 31 2 2 2" xfId="29709" xr:uid="{00000000-0005-0000-0000-000010740000}"/>
    <cellStyle name="Normal 3 2 2 2 2 31 2 2 2 2" xfId="29710" xr:uid="{00000000-0005-0000-0000-000011740000}"/>
    <cellStyle name="Normal 3 2 2 2 2 31 2 2 2 3" xfId="29711" xr:uid="{00000000-0005-0000-0000-000012740000}"/>
    <cellStyle name="Normal 3 2 2 2 2 31 2 2 2 4" xfId="29712" xr:uid="{00000000-0005-0000-0000-000013740000}"/>
    <cellStyle name="Normal 3 2 2 2 2 31 2 2 3" xfId="29713" xr:uid="{00000000-0005-0000-0000-000014740000}"/>
    <cellStyle name="Normal 3 2 2 2 2 31 2 2 4" xfId="29714" xr:uid="{00000000-0005-0000-0000-000015740000}"/>
    <cellStyle name="Normal 3 2 2 2 2 31 2 2 5" xfId="29715" xr:uid="{00000000-0005-0000-0000-000016740000}"/>
    <cellStyle name="Normal 3 2 2 2 2 31 2 2 6" xfId="29716" xr:uid="{00000000-0005-0000-0000-000017740000}"/>
    <cellStyle name="Normal 3 2 2 2 2 31 2 3" xfId="29717" xr:uid="{00000000-0005-0000-0000-000018740000}"/>
    <cellStyle name="Normal 3 2 2 2 2 31 2 4" xfId="29718" xr:uid="{00000000-0005-0000-0000-000019740000}"/>
    <cellStyle name="Normal 3 2 2 2 2 31 2 5" xfId="29719" xr:uid="{00000000-0005-0000-0000-00001A740000}"/>
    <cellStyle name="Normal 3 2 2 2 2 31 2 6" xfId="29720" xr:uid="{00000000-0005-0000-0000-00001B740000}"/>
    <cellStyle name="Normal 3 2 2 2 2 31 2 7" xfId="29721" xr:uid="{00000000-0005-0000-0000-00001C740000}"/>
    <cellStyle name="Normal 3 2 2 2 2 31 2 8" xfId="29722" xr:uid="{00000000-0005-0000-0000-00001D740000}"/>
    <cellStyle name="Normal 3 2 2 2 2 31 2 8 2" xfId="29723" xr:uid="{00000000-0005-0000-0000-00001E740000}"/>
    <cellStyle name="Normal 3 2 2 2 2 31 2 8 3" xfId="29724" xr:uid="{00000000-0005-0000-0000-00001F740000}"/>
    <cellStyle name="Normal 3 2 2 2 2 31 2 8 4" xfId="29725" xr:uid="{00000000-0005-0000-0000-000020740000}"/>
    <cellStyle name="Normal 3 2 2 2 2 31 2 9" xfId="29726" xr:uid="{00000000-0005-0000-0000-000021740000}"/>
    <cellStyle name="Normal 3 2 2 2 2 31 3" xfId="29727" xr:uid="{00000000-0005-0000-0000-000022740000}"/>
    <cellStyle name="Normal 3 2 2 2 2 31 3 2" xfId="29728" xr:uid="{00000000-0005-0000-0000-000023740000}"/>
    <cellStyle name="Normal 3 2 2 2 2 31 3 2 2" xfId="29729" xr:uid="{00000000-0005-0000-0000-000024740000}"/>
    <cellStyle name="Normal 3 2 2 2 2 31 3 2 3" xfId="29730" xr:uid="{00000000-0005-0000-0000-000025740000}"/>
    <cellStyle name="Normal 3 2 2 2 2 31 3 2 4" xfId="29731" xr:uid="{00000000-0005-0000-0000-000026740000}"/>
    <cellStyle name="Normal 3 2 2 2 2 31 3 3" xfId="29732" xr:uid="{00000000-0005-0000-0000-000027740000}"/>
    <cellStyle name="Normal 3 2 2 2 2 31 3 4" xfId="29733" xr:uid="{00000000-0005-0000-0000-000028740000}"/>
    <cellStyle name="Normal 3 2 2 2 2 31 3 5" xfId="29734" xr:uid="{00000000-0005-0000-0000-000029740000}"/>
    <cellStyle name="Normal 3 2 2 2 2 31 3 6" xfId="29735" xr:uid="{00000000-0005-0000-0000-00002A740000}"/>
    <cellStyle name="Normal 3 2 2 2 2 31 4" xfId="29736" xr:uid="{00000000-0005-0000-0000-00002B740000}"/>
    <cellStyle name="Normal 3 2 2 2 2 31 5" xfId="29737" xr:uid="{00000000-0005-0000-0000-00002C740000}"/>
    <cellStyle name="Normal 3 2 2 2 2 31 6" xfId="29738" xr:uid="{00000000-0005-0000-0000-00002D740000}"/>
    <cellStyle name="Normal 3 2 2 2 2 31 7" xfId="29739" xr:uid="{00000000-0005-0000-0000-00002E740000}"/>
    <cellStyle name="Normal 3 2 2 2 2 31 8" xfId="29740" xr:uid="{00000000-0005-0000-0000-00002F740000}"/>
    <cellStyle name="Normal 3 2 2 2 2 31 8 2" xfId="29741" xr:uid="{00000000-0005-0000-0000-000030740000}"/>
    <cellStyle name="Normal 3 2 2 2 2 31 8 3" xfId="29742" xr:uid="{00000000-0005-0000-0000-000031740000}"/>
    <cellStyle name="Normal 3 2 2 2 2 31 8 4" xfId="29743" xr:uid="{00000000-0005-0000-0000-000032740000}"/>
    <cellStyle name="Normal 3 2 2 2 2 31 9" xfId="29744" xr:uid="{00000000-0005-0000-0000-000033740000}"/>
    <cellStyle name="Normal 3 2 2 2 2 32" xfId="29745" xr:uid="{00000000-0005-0000-0000-000034740000}"/>
    <cellStyle name="Normal 3 2 2 2 2 33" xfId="29746" xr:uid="{00000000-0005-0000-0000-000035740000}"/>
    <cellStyle name="Normal 3 2 2 2 2 33 2" xfId="29747" xr:uid="{00000000-0005-0000-0000-000036740000}"/>
    <cellStyle name="Normal 3 2 2 2 2 33 2 2" xfId="29748" xr:uid="{00000000-0005-0000-0000-000037740000}"/>
    <cellStyle name="Normal 3 2 2 2 2 33 2 3" xfId="29749" xr:uid="{00000000-0005-0000-0000-000038740000}"/>
    <cellStyle name="Normal 3 2 2 2 2 33 2 4" xfId="29750" xr:uid="{00000000-0005-0000-0000-000039740000}"/>
    <cellStyle name="Normal 3 2 2 2 2 33 3" xfId="29751" xr:uid="{00000000-0005-0000-0000-00003A740000}"/>
    <cellStyle name="Normal 3 2 2 2 2 33 4" xfId="29752" xr:uid="{00000000-0005-0000-0000-00003B740000}"/>
    <cellStyle name="Normal 3 2 2 2 2 33 5" xfId="29753" xr:uid="{00000000-0005-0000-0000-00003C740000}"/>
    <cellStyle name="Normal 3 2 2 2 2 33 6" xfId="29754" xr:uid="{00000000-0005-0000-0000-00003D740000}"/>
    <cellStyle name="Normal 3 2 2 2 2 34" xfId="29755" xr:uid="{00000000-0005-0000-0000-00003E740000}"/>
    <cellStyle name="Normal 3 2 2 2 2 35" xfId="29756" xr:uid="{00000000-0005-0000-0000-00003F740000}"/>
    <cellStyle name="Normal 3 2 2 2 2 36" xfId="29757" xr:uid="{00000000-0005-0000-0000-000040740000}"/>
    <cellStyle name="Normal 3 2 2 2 2 37" xfId="29758" xr:uid="{00000000-0005-0000-0000-000041740000}"/>
    <cellStyle name="Normal 3 2 2 2 2 38" xfId="29759" xr:uid="{00000000-0005-0000-0000-000042740000}"/>
    <cellStyle name="Normal 3 2 2 2 2 39" xfId="29760" xr:uid="{00000000-0005-0000-0000-000043740000}"/>
    <cellStyle name="Normal 3 2 2 2 2 39 2" xfId="29761" xr:uid="{00000000-0005-0000-0000-000044740000}"/>
    <cellStyle name="Normal 3 2 2 2 2 39 3" xfId="29762" xr:uid="{00000000-0005-0000-0000-000045740000}"/>
    <cellStyle name="Normal 3 2 2 2 2 39 4" xfId="29763" xr:uid="{00000000-0005-0000-0000-000046740000}"/>
    <cellStyle name="Normal 3 2 2 2 2 4" xfId="29764" xr:uid="{00000000-0005-0000-0000-000047740000}"/>
    <cellStyle name="Normal 3 2 2 2 2 40" xfId="29765" xr:uid="{00000000-0005-0000-0000-000048740000}"/>
    <cellStyle name="Normal 3 2 2 2 2 41" xfId="29766" xr:uid="{00000000-0005-0000-0000-000049740000}"/>
    <cellStyle name="Normal 3 2 2 2 2 42" xfId="29767" xr:uid="{00000000-0005-0000-0000-00004A740000}"/>
    <cellStyle name="Normal 3 2 2 2 2 43" xfId="29768" xr:uid="{00000000-0005-0000-0000-00004B740000}"/>
    <cellStyle name="Normal 3 2 2 2 2 44" xfId="29769" xr:uid="{00000000-0005-0000-0000-00004C740000}"/>
    <cellStyle name="Normal 3 2 2 2 2 45" xfId="29770" xr:uid="{00000000-0005-0000-0000-00004D740000}"/>
    <cellStyle name="Normal 3 2 2 2 2 46" xfId="29771" xr:uid="{00000000-0005-0000-0000-00004E740000}"/>
    <cellStyle name="Normal 3 2 2 2 2 47" xfId="29772" xr:uid="{00000000-0005-0000-0000-00004F740000}"/>
    <cellStyle name="Normal 3 2 2 2 2 48" xfId="29773" xr:uid="{00000000-0005-0000-0000-000050740000}"/>
    <cellStyle name="Normal 3 2 2 2 2 49" xfId="29774" xr:uid="{00000000-0005-0000-0000-000051740000}"/>
    <cellStyle name="Normal 3 2 2 2 2 5" xfId="29775" xr:uid="{00000000-0005-0000-0000-000052740000}"/>
    <cellStyle name="Normal 3 2 2 2 2 50" xfId="29776" xr:uid="{00000000-0005-0000-0000-000053740000}"/>
    <cellStyle name="Normal 3 2 2 2 2 51" xfId="29777" xr:uid="{00000000-0005-0000-0000-000054740000}"/>
    <cellStyle name="Normal 3 2 2 2 2 52" xfId="29778" xr:uid="{00000000-0005-0000-0000-000055740000}"/>
    <cellStyle name="Normal 3 2 2 2 2 53" xfId="29779" xr:uid="{00000000-0005-0000-0000-000056740000}"/>
    <cellStyle name="Normal 3 2 2 2 2 54" xfId="29780" xr:uid="{00000000-0005-0000-0000-000057740000}"/>
    <cellStyle name="Normal 3 2 2 2 2 54 2" xfId="29781" xr:uid="{00000000-0005-0000-0000-000058740000}"/>
    <cellStyle name="Normal 3 2 2 2 2 54 3" xfId="29782" xr:uid="{00000000-0005-0000-0000-000059740000}"/>
    <cellStyle name="Normal 3 2 2 2 2 54 4" xfId="29783" xr:uid="{00000000-0005-0000-0000-00005A740000}"/>
    <cellStyle name="Normal 3 2 2 2 2 54 5" xfId="29784" xr:uid="{00000000-0005-0000-0000-00005B740000}"/>
    <cellStyle name="Normal 3 2 2 2 2 54 6" xfId="29785" xr:uid="{00000000-0005-0000-0000-00005C740000}"/>
    <cellStyle name="Normal 3 2 2 2 2 54 7" xfId="29786" xr:uid="{00000000-0005-0000-0000-00005D740000}"/>
    <cellStyle name="Normal 3 2 2 2 2 55" xfId="29787" xr:uid="{00000000-0005-0000-0000-00005E740000}"/>
    <cellStyle name="Normal 3 2 2 2 2 56" xfId="29788" xr:uid="{00000000-0005-0000-0000-00005F740000}"/>
    <cellStyle name="Normal 3 2 2 2 2 57" xfId="29789" xr:uid="{00000000-0005-0000-0000-000060740000}"/>
    <cellStyle name="Normal 3 2 2 2 2 58" xfId="29790" xr:uid="{00000000-0005-0000-0000-000061740000}"/>
    <cellStyle name="Normal 3 2 2 2 2 59" xfId="29791" xr:uid="{00000000-0005-0000-0000-000062740000}"/>
    <cellStyle name="Normal 3 2 2 2 2 6" xfId="29792" xr:uid="{00000000-0005-0000-0000-000063740000}"/>
    <cellStyle name="Normal 3 2 2 2 2 60" xfId="29793" xr:uid="{00000000-0005-0000-0000-000064740000}"/>
    <cellStyle name="Normal 3 2 2 2 2 61" xfId="29794" xr:uid="{00000000-0005-0000-0000-000065740000}"/>
    <cellStyle name="Normal 3 2 2 2 2 62" xfId="29795" xr:uid="{00000000-0005-0000-0000-000066740000}"/>
    <cellStyle name="Normal 3 2 2 2 2 63" xfId="29796" xr:uid="{00000000-0005-0000-0000-000067740000}"/>
    <cellStyle name="Normal 3 2 2 2 2 64" xfId="29797" xr:uid="{00000000-0005-0000-0000-000068740000}"/>
    <cellStyle name="Normal 3 2 2 2 2 65" xfId="29798" xr:uid="{00000000-0005-0000-0000-000069740000}"/>
    <cellStyle name="Normal 3 2 2 2 2 66" xfId="29799" xr:uid="{00000000-0005-0000-0000-00006A740000}"/>
    <cellStyle name="Normal 3 2 2 2 2 67" xfId="29800" xr:uid="{00000000-0005-0000-0000-00006B740000}"/>
    <cellStyle name="Normal 3 2 2 2 2 68" xfId="29801" xr:uid="{00000000-0005-0000-0000-00006C740000}"/>
    <cellStyle name="Normal 3 2 2 2 2 69" xfId="29802" xr:uid="{00000000-0005-0000-0000-00006D740000}"/>
    <cellStyle name="Normal 3 2 2 2 2 7" xfId="29803" xr:uid="{00000000-0005-0000-0000-00006E740000}"/>
    <cellStyle name="Normal 3 2 2 2 2 70" xfId="29804" xr:uid="{00000000-0005-0000-0000-00006F740000}"/>
    <cellStyle name="Normal 3 2 2 2 2 71" xfId="29805" xr:uid="{00000000-0005-0000-0000-000070740000}"/>
    <cellStyle name="Normal 3 2 2 2 2 72" xfId="29806" xr:uid="{00000000-0005-0000-0000-000071740000}"/>
    <cellStyle name="Normal 3 2 2 2 2 73" xfId="29807" xr:uid="{00000000-0005-0000-0000-000072740000}"/>
    <cellStyle name="Normal 3 2 2 2 2 74" xfId="29808" xr:uid="{00000000-0005-0000-0000-000073740000}"/>
    <cellStyle name="Normal 3 2 2 2 2 75" xfId="29809" xr:uid="{00000000-0005-0000-0000-000074740000}"/>
    <cellStyle name="Normal 3 2 2 2 2 76" xfId="29810" xr:uid="{00000000-0005-0000-0000-000075740000}"/>
    <cellStyle name="Normal 3 2 2 2 2 77" xfId="29811" xr:uid="{00000000-0005-0000-0000-000076740000}"/>
    <cellStyle name="Normal 3 2 2 2 2 78" xfId="29812" xr:uid="{00000000-0005-0000-0000-000077740000}"/>
    <cellStyle name="Normal 3 2 2 2 2 79" xfId="29813" xr:uid="{00000000-0005-0000-0000-000078740000}"/>
    <cellStyle name="Normal 3 2 2 2 2 8" xfId="29814" xr:uid="{00000000-0005-0000-0000-000079740000}"/>
    <cellStyle name="Normal 3 2 2 2 2 80" xfId="29815" xr:uid="{00000000-0005-0000-0000-00007A740000}"/>
    <cellStyle name="Normal 3 2 2 2 2 81" xfId="29816" xr:uid="{00000000-0005-0000-0000-00007B740000}"/>
    <cellStyle name="Normal 3 2 2 2 2 82" xfId="29817" xr:uid="{00000000-0005-0000-0000-00007C740000}"/>
    <cellStyle name="Normal 3 2 2 2 2 83" xfId="29818" xr:uid="{00000000-0005-0000-0000-00007D740000}"/>
    <cellStyle name="Normal 3 2 2 2 2 84" xfId="29819" xr:uid="{00000000-0005-0000-0000-00007E740000}"/>
    <cellStyle name="Normal 3 2 2 2 2 85" xfId="29820" xr:uid="{00000000-0005-0000-0000-00007F740000}"/>
    <cellStyle name="Normal 3 2 2 2 2 86" xfId="29821" xr:uid="{00000000-0005-0000-0000-000080740000}"/>
    <cellStyle name="Normal 3 2 2 2 2 86 2" xfId="29822" xr:uid="{00000000-0005-0000-0000-000081740000}"/>
    <cellStyle name="Normal 3 2 2 2 2 86 3" xfId="29823" xr:uid="{00000000-0005-0000-0000-000082740000}"/>
    <cellStyle name="Normal 3 2 2 2 2 86 4" xfId="29824" xr:uid="{00000000-0005-0000-0000-000083740000}"/>
    <cellStyle name="Normal 3 2 2 2 2 87" xfId="29825" xr:uid="{00000000-0005-0000-0000-000084740000}"/>
    <cellStyle name="Normal 3 2 2 2 2 88" xfId="29826" xr:uid="{00000000-0005-0000-0000-000085740000}"/>
    <cellStyle name="Normal 3 2 2 2 2 89" xfId="29827" xr:uid="{00000000-0005-0000-0000-000086740000}"/>
    <cellStyle name="Normal 3 2 2 2 2 9" xfId="29828" xr:uid="{00000000-0005-0000-0000-000087740000}"/>
    <cellStyle name="Normal 3 2 2 2 20" xfId="29829" xr:uid="{00000000-0005-0000-0000-000088740000}"/>
    <cellStyle name="Normal 3 2 2 2 20 2" xfId="29830" xr:uid="{00000000-0005-0000-0000-000089740000}"/>
    <cellStyle name="Normal 3 2 2 2 20 3" xfId="29831" xr:uid="{00000000-0005-0000-0000-00008A740000}"/>
    <cellStyle name="Normal 3 2 2 2 20 4" xfId="29832" xr:uid="{00000000-0005-0000-0000-00008B740000}"/>
    <cellStyle name="Normal 3 2 2 2 20 5" xfId="29833" xr:uid="{00000000-0005-0000-0000-00008C740000}"/>
    <cellStyle name="Normal 3 2 2 2 20 6" xfId="29834" xr:uid="{00000000-0005-0000-0000-00008D740000}"/>
    <cellStyle name="Normal 3 2 2 2 21" xfId="29835" xr:uid="{00000000-0005-0000-0000-00008E740000}"/>
    <cellStyle name="Normal 3 2 2 2 21 2" xfId="29836" xr:uid="{00000000-0005-0000-0000-00008F740000}"/>
    <cellStyle name="Normal 3 2 2 2 21 3" xfId="29837" xr:uid="{00000000-0005-0000-0000-000090740000}"/>
    <cellStyle name="Normal 3 2 2 2 21 4" xfId="29838" xr:uid="{00000000-0005-0000-0000-000091740000}"/>
    <cellStyle name="Normal 3 2 2 2 21 5" xfId="29839" xr:uid="{00000000-0005-0000-0000-000092740000}"/>
    <cellStyle name="Normal 3 2 2 2 21 6" xfId="29840" xr:uid="{00000000-0005-0000-0000-000093740000}"/>
    <cellStyle name="Normal 3 2 2 2 22" xfId="29841" xr:uid="{00000000-0005-0000-0000-000094740000}"/>
    <cellStyle name="Normal 3 2 2 2 22 2" xfId="29842" xr:uid="{00000000-0005-0000-0000-000095740000}"/>
    <cellStyle name="Normal 3 2 2 2 22 3" xfId="29843" xr:uid="{00000000-0005-0000-0000-000096740000}"/>
    <cellStyle name="Normal 3 2 2 2 22 4" xfId="29844" xr:uid="{00000000-0005-0000-0000-000097740000}"/>
    <cellStyle name="Normal 3 2 2 2 22 5" xfId="29845" xr:uid="{00000000-0005-0000-0000-000098740000}"/>
    <cellStyle name="Normal 3 2 2 2 22 6" xfId="29846" xr:uid="{00000000-0005-0000-0000-000099740000}"/>
    <cellStyle name="Normal 3 2 2 2 23" xfId="29847" xr:uid="{00000000-0005-0000-0000-00009A740000}"/>
    <cellStyle name="Normal 3 2 2 2 24" xfId="29848" xr:uid="{00000000-0005-0000-0000-00009B740000}"/>
    <cellStyle name="Normal 3 2 2 2 25" xfId="29849" xr:uid="{00000000-0005-0000-0000-00009C740000}"/>
    <cellStyle name="Normal 3 2 2 2 26" xfId="29850" xr:uid="{00000000-0005-0000-0000-00009D740000}"/>
    <cellStyle name="Normal 3 2 2 2 27" xfId="29851" xr:uid="{00000000-0005-0000-0000-00009E740000}"/>
    <cellStyle name="Normal 3 2 2 2 28" xfId="29852" xr:uid="{00000000-0005-0000-0000-00009F740000}"/>
    <cellStyle name="Normal 3 2 2 2 28 10" xfId="29853" xr:uid="{00000000-0005-0000-0000-0000A0740000}"/>
    <cellStyle name="Normal 3 2 2 2 28 11" xfId="29854" xr:uid="{00000000-0005-0000-0000-0000A1740000}"/>
    <cellStyle name="Normal 3 2 2 2 28 11 10" xfId="29855" xr:uid="{00000000-0005-0000-0000-0000A2740000}"/>
    <cellStyle name="Normal 3 2 2 2 28 11 11" xfId="29856" xr:uid="{00000000-0005-0000-0000-0000A3740000}"/>
    <cellStyle name="Normal 3 2 2 2 28 11 11 2" xfId="29857" xr:uid="{00000000-0005-0000-0000-0000A4740000}"/>
    <cellStyle name="Normal 3 2 2 2 28 11 11 3" xfId="29858" xr:uid="{00000000-0005-0000-0000-0000A5740000}"/>
    <cellStyle name="Normal 3 2 2 2 28 11 11 4" xfId="29859" xr:uid="{00000000-0005-0000-0000-0000A6740000}"/>
    <cellStyle name="Normal 3 2 2 2 28 11 12" xfId="29860" xr:uid="{00000000-0005-0000-0000-0000A7740000}"/>
    <cellStyle name="Normal 3 2 2 2 28 11 13" xfId="29861" xr:uid="{00000000-0005-0000-0000-0000A8740000}"/>
    <cellStyle name="Normal 3 2 2 2 28 11 14" xfId="29862" xr:uid="{00000000-0005-0000-0000-0000A9740000}"/>
    <cellStyle name="Normal 3 2 2 2 28 11 2" xfId="29863" xr:uid="{00000000-0005-0000-0000-0000AA740000}"/>
    <cellStyle name="Normal 3 2 2 2 28 11 2 10" xfId="29864" xr:uid="{00000000-0005-0000-0000-0000AB740000}"/>
    <cellStyle name="Normal 3 2 2 2 28 11 2 11" xfId="29865" xr:uid="{00000000-0005-0000-0000-0000AC740000}"/>
    <cellStyle name="Normal 3 2 2 2 28 11 2 2" xfId="29866" xr:uid="{00000000-0005-0000-0000-0000AD740000}"/>
    <cellStyle name="Normal 3 2 2 2 28 11 2 2 10" xfId="29867" xr:uid="{00000000-0005-0000-0000-0000AE740000}"/>
    <cellStyle name="Normal 3 2 2 2 28 11 2 2 11" xfId="29868" xr:uid="{00000000-0005-0000-0000-0000AF740000}"/>
    <cellStyle name="Normal 3 2 2 2 28 11 2 2 2" xfId="29869" xr:uid="{00000000-0005-0000-0000-0000B0740000}"/>
    <cellStyle name="Normal 3 2 2 2 28 11 2 2 2 2" xfId="29870" xr:uid="{00000000-0005-0000-0000-0000B1740000}"/>
    <cellStyle name="Normal 3 2 2 2 28 11 2 2 2 2 2" xfId="29871" xr:uid="{00000000-0005-0000-0000-0000B2740000}"/>
    <cellStyle name="Normal 3 2 2 2 28 11 2 2 2 2 3" xfId="29872" xr:uid="{00000000-0005-0000-0000-0000B3740000}"/>
    <cellStyle name="Normal 3 2 2 2 28 11 2 2 2 2 4" xfId="29873" xr:uid="{00000000-0005-0000-0000-0000B4740000}"/>
    <cellStyle name="Normal 3 2 2 2 28 11 2 2 2 3" xfId="29874" xr:uid="{00000000-0005-0000-0000-0000B5740000}"/>
    <cellStyle name="Normal 3 2 2 2 28 11 2 2 2 4" xfId="29875" xr:uid="{00000000-0005-0000-0000-0000B6740000}"/>
    <cellStyle name="Normal 3 2 2 2 28 11 2 2 2 5" xfId="29876" xr:uid="{00000000-0005-0000-0000-0000B7740000}"/>
    <cellStyle name="Normal 3 2 2 2 28 11 2 2 2 6" xfId="29877" xr:uid="{00000000-0005-0000-0000-0000B8740000}"/>
    <cellStyle name="Normal 3 2 2 2 28 11 2 2 3" xfId="29878" xr:uid="{00000000-0005-0000-0000-0000B9740000}"/>
    <cellStyle name="Normal 3 2 2 2 28 11 2 2 4" xfId="29879" xr:uid="{00000000-0005-0000-0000-0000BA740000}"/>
    <cellStyle name="Normal 3 2 2 2 28 11 2 2 5" xfId="29880" xr:uid="{00000000-0005-0000-0000-0000BB740000}"/>
    <cellStyle name="Normal 3 2 2 2 28 11 2 2 6" xfId="29881" xr:uid="{00000000-0005-0000-0000-0000BC740000}"/>
    <cellStyle name="Normal 3 2 2 2 28 11 2 2 7" xfId="29882" xr:uid="{00000000-0005-0000-0000-0000BD740000}"/>
    <cellStyle name="Normal 3 2 2 2 28 11 2 2 8" xfId="29883" xr:uid="{00000000-0005-0000-0000-0000BE740000}"/>
    <cellStyle name="Normal 3 2 2 2 28 11 2 2 8 2" xfId="29884" xr:uid="{00000000-0005-0000-0000-0000BF740000}"/>
    <cellStyle name="Normal 3 2 2 2 28 11 2 2 8 3" xfId="29885" xr:uid="{00000000-0005-0000-0000-0000C0740000}"/>
    <cellStyle name="Normal 3 2 2 2 28 11 2 2 8 4" xfId="29886" xr:uid="{00000000-0005-0000-0000-0000C1740000}"/>
    <cellStyle name="Normal 3 2 2 2 28 11 2 2 9" xfId="29887" xr:uid="{00000000-0005-0000-0000-0000C2740000}"/>
    <cellStyle name="Normal 3 2 2 2 28 11 2 3" xfId="29888" xr:uid="{00000000-0005-0000-0000-0000C3740000}"/>
    <cellStyle name="Normal 3 2 2 2 28 11 2 3 2" xfId="29889" xr:uid="{00000000-0005-0000-0000-0000C4740000}"/>
    <cellStyle name="Normal 3 2 2 2 28 11 2 3 2 2" xfId="29890" xr:uid="{00000000-0005-0000-0000-0000C5740000}"/>
    <cellStyle name="Normal 3 2 2 2 28 11 2 3 2 3" xfId="29891" xr:uid="{00000000-0005-0000-0000-0000C6740000}"/>
    <cellStyle name="Normal 3 2 2 2 28 11 2 3 2 4" xfId="29892" xr:uid="{00000000-0005-0000-0000-0000C7740000}"/>
    <cellStyle name="Normal 3 2 2 2 28 11 2 3 3" xfId="29893" xr:uid="{00000000-0005-0000-0000-0000C8740000}"/>
    <cellStyle name="Normal 3 2 2 2 28 11 2 3 4" xfId="29894" xr:uid="{00000000-0005-0000-0000-0000C9740000}"/>
    <cellStyle name="Normal 3 2 2 2 28 11 2 3 5" xfId="29895" xr:uid="{00000000-0005-0000-0000-0000CA740000}"/>
    <cellStyle name="Normal 3 2 2 2 28 11 2 3 6" xfId="29896" xr:uid="{00000000-0005-0000-0000-0000CB740000}"/>
    <cellStyle name="Normal 3 2 2 2 28 11 2 4" xfId="29897" xr:uid="{00000000-0005-0000-0000-0000CC740000}"/>
    <cellStyle name="Normal 3 2 2 2 28 11 2 5" xfId="29898" xr:uid="{00000000-0005-0000-0000-0000CD740000}"/>
    <cellStyle name="Normal 3 2 2 2 28 11 2 6" xfId="29899" xr:uid="{00000000-0005-0000-0000-0000CE740000}"/>
    <cellStyle name="Normal 3 2 2 2 28 11 2 7" xfId="29900" xr:uid="{00000000-0005-0000-0000-0000CF740000}"/>
    <cellStyle name="Normal 3 2 2 2 28 11 2 8" xfId="29901" xr:uid="{00000000-0005-0000-0000-0000D0740000}"/>
    <cellStyle name="Normal 3 2 2 2 28 11 2 8 2" xfId="29902" xr:uid="{00000000-0005-0000-0000-0000D1740000}"/>
    <cellStyle name="Normal 3 2 2 2 28 11 2 8 3" xfId="29903" xr:uid="{00000000-0005-0000-0000-0000D2740000}"/>
    <cellStyle name="Normal 3 2 2 2 28 11 2 8 4" xfId="29904" xr:uid="{00000000-0005-0000-0000-0000D3740000}"/>
    <cellStyle name="Normal 3 2 2 2 28 11 2 9" xfId="29905" xr:uid="{00000000-0005-0000-0000-0000D4740000}"/>
    <cellStyle name="Normal 3 2 2 2 28 11 3" xfId="29906" xr:uid="{00000000-0005-0000-0000-0000D5740000}"/>
    <cellStyle name="Normal 3 2 2 2 28 11 4" xfId="29907" xr:uid="{00000000-0005-0000-0000-0000D6740000}"/>
    <cellStyle name="Normal 3 2 2 2 28 11 5" xfId="29908" xr:uid="{00000000-0005-0000-0000-0000D7740000}"/>
    <cellStyle name="Normal 3 2 2 2 28 11 5 2" xfId="29909" xr:uid="{00000000-0005-0000-0000-0000D8740000}"/>
    <cellStyle name="Normal 3 2 2 2 28 11 5 2 2" xfId="29910" xr:uid="{00000000-0005-0000-0000-0000D9740000}"/>
    <cellStyle name="Normal 3 2 2 2 28 11 5 2 3" xfId="29911" xr:uid="{00000000-0005-0000-0000-0000DA740000}"/>
    <cellStyle name="Normal 3 2 2 2 28 11 5 2 4" xfId="29912" xr:uid="{00000000-0005-0000-0000-0000DB740000}"/>
    <cellStyle name="Normal 3 2 2 2 28 11 5 3" xfId="29913" xr:uid="{00000000-0005-0000-0000-0000DC740000}"/>
    <cellStyle name="Normal 3 2 2 2 28 11 5 4" xfId="29914" xr:uid="{00000000-0005-0000-0000-0000DD740000}"/>
    <cellStyle name="Normal 3 2 2 2 28 11 5 5" xfId="29915" xr:uid="{00000000-0005-0000-0000-0000DE740000}"/>
    <cellStyle name="Normal 3 2 2 2 28 11 5 6" xfId="29916" xr:uid="{00000000-0005-0000-0000-0000DF740000}"/>
    <cellStyle name="Normal 3 2 2 2 28 11 6" xfId="29917" xr:uid="{00000000-0005-0000-0000-0000E0740000}"/>
    <cellStyle name="Normal 3 2 2 2 28 11 7" xfId="29918" xr:uid="{00000000-0005-0000-0000-0000E1740000}"/>
    <cellStyle name="Normal 3 2 2 2 28 11 8" xfId="29919" xr:uid="{00000000-0005-0000-0000-0000E2740000}"/>
    <cellStyle name="Normal 3 2 2 2 28 11 9" xfId="29920" xr:uid="{00000000-0005-0000-0000-0000E3740000}"/>
    <cellStyle name="Normal 3 2 2 2 28 12" xfId="29921" xr:uid="{00000000-0005-0000-0000-0000E4740000}"/>
    <cellStyle name="Normal 3 2 2 2 28 13" xfId="29922" xr:uid="{00000000-0005-0000-0000-0000E5740000}"/>
    <cellStyle name="Normal 3 2 2 2 28 13 10" xfId="29923" xr:uid="{00000000-0005-0000-0000-0000E6740000}"/>
    <cellStyle name="Normal 3 2 2 2 28 13 11" xfId="29924" xr:uid="{00000000-0005-0000-0000-0000E7740000}"/>
    <cellStyle name="Normal 3 2 2 2 28 13 2" xfId="29925" xr:uid="{00000000-0005-0000-0000-0000E8740000}"/>
    <cellStyle name="Normal 3 2 2 2 28 13 2 10" xfId="29926" xr:uid="{00000000-0005-0000-0000-0000E9740000}"/>
    <cellStyle name="Normal 3 2 2 2 28 13 2 11" xfId="29927" xr:uid="{00000000-0005-0000-0000-0000EA740000}"/>
    <cellStyle name="Normal 3 2 2 2 28 13 2 2" xfId="29928" xr:uid="{00000000-0005-0000-0000-0000EB740000}"/>
    <cellStyle name="Normal 3 2 2 2 28 13 2 2 2" xfId="29929" xr:uid="{00000000-0005-0000-0000-0000EC740000}"/>
    <cellStyle name="Normal 3 2 2 2 28 13 2 2 2 2" xfId="29930" xr:uid="{00000000-0005-0000-0000-0000ED740000}"/>
    <cellStyle name="Normal 3 2 2 2 28 13 2 2 2 3" xfId="29931" xr:uid="{00000000-0005-0000-0000-0000EE740000}"/>
    <cellStyle name="Normal 3 2 2 2 28 13 2 2 2 4" xfId="29932" xr:uid="{00000000-0005-0000-0000-0000EF740000}"/>
    <cellStyle name="Normal 3 2 2 2 28 13 2 2 3" xfId="29933" xr:uid="{00000000-0005-0000-0000-0000F0740000}"/>
    <cellStyle name="Normal 3 2 2 2 28 13 2 2 4" xfId="29934" xr:uid="{00000000-0005-0000-0000-0000F1740000}"/>
    <cellStyle name="Normal 3 2 2 2 28 13 2 2 5" xfId="29935" xr:uid="{00000000-0005-0000-0000-0000F2740000}"/>
    <cellStyle name="Normal 3 2 2 2 28 13 2 2 6" xfId="29936" xr:uid="{00000000-0005-0000-0000-0000F3740000}"/>
    <cellStyle name="Normal 3 2 2 2 28 13 2 3" xfId="29937" xr:uid="{00000000-0005-0000-0000-0000F4740000}"/>
    <cellStyle name="Normal 3 2 2 2 28 13 2 4" xfId="29938" xr:uid="{00000000-0005-0000-0000-0000F5740000}"/>
    <cellStyle name="Normal 3 2 2 2 28 13 2 5" xfId="29939" xr:uid="{00000000-0005-0000-0000-0000F6740000}"/>
    <cellStyle name="Normal 3 2 2 2 28 13 2 6" xfId="29940" xr:uid="{00000000-0005-0000-0000-0000F7740000}"/>
    <cellStyle name="Normal 3 2 2 2 28 13 2 7" xfId="29941" xr:uid="{00000000-0005-0000-0000-0000F8740000}"/>
    <cellStyle name="Normal 3 2 2 2 28 13 2 8" xfId="29942" xr:uid="{00000000-0005-0000-0000-0000F9740000}"/>
    <cellStyle name="Normal 3 2 2 2 28 13 2 8 2" xfId="29943" xr:uid="{00000000-0005-0000-0000-0000FA740000}"/>
    <cellStyle name="Normal 3 2 2 2 28 13 2 8 3" xfId="29944" xr:uid="{00000000-0005-0000-0000-0000FB740000}"/>
    <cellStyle name="Normal 3 2 2 2 28 13 2 8 4" xfId="29945" xr:uid="{00000000-0005-0000-0000-0000FC740000}"/>
    <cellStyle name="Normal 3 2 2 2 28 13 2 9" xfId="29946" xr:uid="{00000000-0005-0000-0000-0000FD740000}"/>
    <cellStyle name="Normal 3 2 2 2 28 13 3" xfId="29947" xr:uid="{00000000-0005-0000-0000-0000FE740000}"/>
    <cellStyle name="Normal 3 2 2 2 28 13 3 2" xfId="29948" xr:uid="{00000000-0005-0000-0000-0000FF740000}"/>
    <cellStyle name="Normal 3 2 2 2 28 13 3 2 2" xfId="29949" xr:uid="{00000000-0005-0000-0000-000000750000}"/>
    <cellStyle name="Normal 3 2 2 2 28 13 3 2 3" xfId="29950" xr:uid="{00000000-0005-0000-0000-000001750000}"/>
    <cellStyle name="Normal 3 2 2 2 28 13 3 2 4" xfId="29951" xr:uid="{00000000-0005-0000-0000-000002750000}"/>
    <cellStyle name="Normal 3 2 2 2 28 13 3 3" xfId="29952" xr:uid="{00000000-0005-0000-0000-000003750000}"/>
    <cellStyle name="Normal 3 2 2 2 28 13 3 4" xfId="29953" xr:uid="{00000000-0005-0000-0000-000004750000}"/>
    <cellStyle name="Normal 3 2 2 2 28 13 3 5" xfId="29954" xr:uid="{00000000-0005-0000-0000-000005750000}"/>
    <cellStyle name="Normal 3 2 2 2 28 13 3 6" xfId="29955" xr:uid="{00000000-0005-0000-0000-000006750000}"/>
    <cellStyle name="Normal 3 2 2 2 28 13 4" xfId="29956" xr:uid="{00000000-0005-0000-0000-000007750000}"/>
    <cellStyle name="Normal 3 2 2 2 28 13 5" xfId="29957" xr:uid="{00000000-0005-0000-0000-000008750000}"/>
    <cellStyle name="Normal 3 2 2 2 28 13 6" xfId="29958" xr:uid="{00000000-0005-0000-0000-000009750000}"/>
    <cellStyle name="Normal 3 2 2 2 28 13 7" xfId="29959" xr:uid="{00000000-0005-0000-0000-00000A750000}"/>
    <cellStyle name="Normal 3 2 2 2 28 13 8" xfId="29960" xr:uid="{00000000-0005-0000-0000-00000B750000}"/>
    <cellStyle name="Normal 3 2 2 2 28 13 8 2" xfId="29961" xr:uid="{00000000-0005-0000-0000-00000C750000}"/>
    <cellStyle name="Normal 3 2 2 2 28 13 8 3" xfId="29962" xr:uid="{00000000-0005-0000-0000-00000D750000}"/>
    <cellStyle name="Normal 3 2 2 2 28 13 8 4" xfId="29963" xr:uid="{00000000-0005-0000-0000-00000E750000}"/>
    <cellStyle name="Normal 3 2 2 2 28 13 9" xfId="29964" xr:uid="{00000000-0005-0000-0000-00000F750000}"/>
    <cellStyle name="Normal 3 2 2 2 28 14" xfId="29965" xr:uid="{00000000-0005-0000-0000-000010750000}"/>
    <cellStyle name="Normal 3 2 2 2 28 15" xfId="29966" xr:uid="{00000000-0005-0000-0000-000011750000}"/>
    <cellStyle name="Normal 3 2 2 2 28 15 2" xfId="29967" xr:uid="{00000000-0005-0000-0000-000012750000}"/>
    <cellStyle name="Normal 3 2 2 2 28 15 2 2" xfId="29968" xr:uid="{00000000-0005-0000-0000-000013750000}"/>
    <cellStyle name="Normal 3 2 2 2 28 15 2 3" xfId="29969" xr:uid="{00000000-0005-0000-0000-000014750000}"/>
    <cellStyle name="Normal 3 2 2 2 28 15 2 4" xfId="29970" xr:uid="{00000000-0005-0000-0000-000015750000}"/>
    <cellStyle name="Normal 3 2 2 2 28 15 3" xfId="29971" xr:uid="{00000000-0005-0000-0000-000016750000}"/>
    <cellStyle name="Normal 3 2 2 2 28 15 4" xfId="29972" xr:uid="{00000000-0005-0000-0000-000017750000}"/>
    <cellStyle name="Normal 3 2 2 2 28 15 5" xfId="29973" xr:uid="{00000000-0005-0000-0000-000018750000}"/>
    <cellStyle name="Normal 3 2 2 2 28 15 6" xfId="29974" xr:uid="{00000000-0005-0000-0000-000019750000}"/>
    <cellStyle name="Normal 3 2 2 2 28 16" xfId="29975" xr:uid="{00000000-0005-0000-0000-00001A750000}"/>
    <cellStyle name="Normal 3 2 2 2 28 17" xfId="29976" xr:uid="{00000000-0005-0000-0000-00001B750000}"/>
    <cellStyle name="Normal 3 2 2 2 28 18" xfId="29977" xr:uid="{00000000-0005-0000-0000-00001C750000}"/>
    <cellStyle name="Normal 3 2 2 2 28 19" xfId="29978" xr:uid="{00000000-0005-0000-0000-00001D750000}"/>
    <cellStyle name="Normal 3 2 2 2 28 2" xfId="29979" xr:uid="{00000000-0005-0000-0000-00001E750000}"/>
    <cellStyle name="Normal 3 2 2 2 28 2 10" xfId="29980" xr:uid="{00000000-0005-0000-0000-00001F750000}"/>
    <cellStyle name="Normal 3 2 2 2 28 2 11" xfId="29981" xr:uid="{00000000-0005-0000-0000-000020750000}"/>
    <cellStyle name="Normal 3 2 2 2 28 2 12" xfId="29982" xr:uid="{00000000-0005-0000-0000-000021750000}"/>
    <cellStyle name="Normal 3 2 2 2 28 2 13" xfId="29983" xr:uid="{00000000-0005-0000-0000-000022750000}"/>
    <cellStyle name="Normal 3 2 2 2 28 2 13 2" xfId="29984" xr:uid="{00000000-0005-0000-0000-000023750000}"/>
    <cellStyle name="Normal 3 2 2 2 28 2 13 3" xfId="29985" xr:uid="{00000000-0005-0000-0000-000024750000}"/>
    <cellStyle name="Normal 3 2 2 2 28 2 13 4" xfId="29986" xr:uid="{00000000-0005-0000-0000-000025750000}"/>
    <cellStyle name="Normal 3 2 2 2 28 2 14" xfId="29987" xr:uid="{00000000-0005-0000-0000-000026750000}"/>
    <cellStyle name="Normal 3 2 2 2 28 2 15" xfId="29988" xr:uid="{00000000-0005-0000-0000-000027750000}"/>
    <cellStyle name="Normal 3 2 2 2 28 2 16" xfId="29989" xr:uid="{00000000-0005-0000-0000-000028750000}"/>
    <cellStyle name="Normal 3 2 2 2 28 2 2" xfId="29990" xr:uid="{00000000-0005-0000-0000-000029750000}"/>
    <cellStyle name="Normal 3 2 2 2 28 2 2 10" xfId="29991" xr:uid="{00000000-0005-0000-0000-00002A750000}"/>
    <cellStyle name="Normal 3 2 2 2 28 2 2 11" xfId="29992" xr:uid="{00000000-0005-0000-0000-00002B750000}"/>
    <cellStyle name="Normal 3 2 2 2 28 2 2 11 2" xfId="29993" xr:uid="{00000000-0005-0000-0000-00002C750000}"/>
    <cellStyle name="Normal 3 2 2 2 28 2 2 11 3" xfId="29994" xr:uid="{00000000-0005-0000-0000-00002D750000}"/>
    <cellStyle name="Normal 3 2 2 2 28 2 2 11 4" xfId="29995" xr:uid="{00000000-0005-0000-0000-00002E750000}"/>
    <cellStyle name="Normal 3 2 2 2 28 2 2 12" xfId="29996" xr:uid="{00000000-0005-0000-0000-00002F750000}"/>
    <cellStyle name="Normal 3 2 2 2 28 2 2 13" xfId="29997" xr:uid="{00000000-0005-0000-0000-000030750000}"/>
    <cellStyle name="Normal 3 2 2 2 28 2 2 14" xfId="29998" xr:uid="{00000000-0005-0000-0000-000031750000}"/>
    <cellStyle name="Normal 3 2 2 2 28 2 2 2" xfId="29999" xr:uid="{00000000-0005-0000-0000-000032750000}"/>
    <cellStyle name="Normal 3 2 2 2 28 2 2 2 10" xfId="30000" xr:uid="{00000000-0005-0000-0000-000033750000}"/>
    <cellStyle name="Normal 3 2 2 2 28 2 2 2 11" xfId="30001" xr:uid="{00000000-0005-0000-0000-000034750000}"/>
    <cellStyle name="Normal 3 2 2 2 28 2 2 2 2" xfId="30002" xr:uid="{00000000-0005-0000-0000-000035750000}"/>
    <cellStyle name="Normal 3 2 2 2 28 2 2 2 2 10" xfId="30003" xr:uid="{00000000-0005-0000-0000-000036750000}"/>
    <cellStyle name="Normal 3 2 2 2 28 2 2 2 2 11" xfId="30004" xr:uid="{00000000-0005-0000-0000-000037750000}"/>
    <cellStyle name="Normal 3 2 2 2 28 2 2 2 2 2" xfId="30005" xr:uid="{00000000-0005-0000-0000-000038750000}"/>
    <cellStyle name="Normal 3 2 2 2 28 2 2 2 2 2 2" xfId="30006" xr:uid="{00000000-0005-0000-0000-000039750000}"/>
    <cellStyle name="Normal 3 2 2 2 28 2 2 2 2 2 2 2" xfId="30007" xr:uid="{00000000-0005-0000-0000-00003A750000}"/>
    <cellStyle name="Normal 3 2 2 2 28 2 2 2 2 2 2 3" xfId="30008" xr:uid="{00000000-0005-0000-0000-00003B750000}"/>
    <cellStyle name="Normal 3 2 2 2 28 2 2 2 2 2 2 4" xfId="30009" xr:uid="{00000000-0005-0000-0000-00003C750000}"/>
    <cellStyle name="Normal 3 2 2 2 28 2 2 2 2 2 3" xfId="30010" xr:uid="{00000000-0005-0000-0000-00003D750000}"/>
    <cellStyle name="Normal 3 2 2 2 28 2 2 2 2 2 4" xfId="30011" xr:uid="{00000000-0005-0000-0000-00003E750000}"/>
    <cellStyle name="Normal 3 2 2 2 28 2 2 2 2 2 5" xfId="30012" xr:uid="{00000000-0005-0000-0000-00003F750000}"/>
    <cellStyle name="Normal 3 2 2 2 28 2 2 2 2 2 6" xfId="30013" xr:uid="{00000000-0005-0000-0000-000040750000}"/>
    <cellStyle name="Normal 3 2 2 2 28 2 2 2 2 3" xfId="30014" xr:uid="{00000000-0005-0000-0000-000041750000}"/>
    <cellStyle name="Normal 3 2 2 2 28 2 2 2 2 4" xfId="30015" xr:uid="{00000000-0005-0000-0000-000042750000}"/>
    <cellStyle name="Normal 3 2 2 2 28 2 2 2 2 5" xfId="30016" xr:uid="{00000000-0005-0000-0000-000043750000}"/>
    <cellStyle name="Normal 3 2 2 2 28 2 2 2 2 6" xfId="30017" xr:uid="{00000000-0005-0000-0000-000044750000}"/>
    <cellStyle name="Normal 3 2 2 2 28 2 2 2 2 7" xfId="30018" xr:uid="{00000000-0005-0000-0000-000045750000}"/>
    <cellStyle name="Normal 3 2 2 2 28 2 2 2 2 8" xfId="30019" xr:uid="{00000000-0005-0000-0000-000046750000}"/>
    <cellStyle name="Normal 3 2 2 2 28 2 2 2 2 8 2" xfId="30020" xr:uid="{00000000-0005-0000-0000-000047750000}"/>
    <cellStyle name="Normal 3 2 2 2 28 2 2 2 2 8 3" xfId="30021" xr:uid="{00000000-0005-0000-0000-000048750000}"/>
    <cellStyle name="Normal 3 2 2 2 28 2 2 2 2 8 4" xfId="30022" xr:uid="{00000000-0005-0000-0000-000049750000}"/>
    <cellStyle name="Normal 3 2 2 2 28 2 2 2 2 9" xfId="30023" xr:uid="{00000000-0005-0000-0000-00004A750000}"/>
    <cellStyle name="Normal 3 2 2 2 28 2 2 2 3" xfId="30024" xr:uid="{00000000-0005-0000-0000-00004B750000}"/>
    <cellStyle name="Normal 3 2 2 2 28 2 2 2 3 2" xfId="30025" xr:uid="{00000000-0005-0000-0000-00004C750000}"/>
    <cellStyle name="Normal 3 2 2 2 28 2 2 2 3 2 2" xfId="30026" xr:uid="{00000000-0005-0000-0000-00004D750000}"/>
    <cellStyle name="Normal 3 2 2 2 28 2 2 2 3 2 3" xfId="30027" xr:uid="{00000000-0005-0000-0000-00004E750000}"/>
    <cellStyle name="Normal 3 2 2 2 28 2 2 2 3 2 4" xfId="30028" xr:uid="{00000000-0005-0000-0000-00004F750000}"/>
    <cellStyle name="Normal 3 2 2 2 28 2 2 2 3 3" xfId="30029" xr:uid="{00000000-0005-0000-0000-000050750000}"/>
    <cellStyle name="Normal 3 2 2 2 28 2 2 2 3 4" xfId="30030" xr:uid="{00000000-0005-0000-0000-000051750000}"/>
    <cellStyle name="Normal 3 2 2 2 28 2 2 2 3 5" xfId="30031" xr:uid="{00000000-0005-0000-0000-000052750000}"/>
    <cellStyle name="Normal 3 2 2 2 28 2 2 2 3 6" xfId="30032" xr:uid="{00000000-0005-0000-0000-000053750000}"/>
    <cellStyle name="Normal 3 2 2 2 28 2 2 2 4" xfId="30033" xr:uid="{00000000-0005-0000-0000-000054750000}"/>
    <cellStyle name="Normal 3 2 2 2 28 2 2 2 5" xfId="30034" xr:uid="{00000000-0005-0000-0000-000055750000}"/>
    <cellStyle name="Normal 3 2 2 2 28 2 2 2 6" xfId="30035" xr:uid="{00000000-0005-0000-0000-000056750000}"/>
    <cellStyle name="Normal 3 2 2 2 28 2 2 2 7" xfId="30036" xr:uid="{00000000-0005-0000-0000-000057750000}"/>
    <cellStyle name="Normal 3 2 2 2 28 2 2 2 8" xfId="30037" xr:uid="{00000000-0005-0000-0000-000058750000}"/>
    <cellStyle name="Normal 3 2 2 2 28 2 2 2 8 2" xfId="30038" xr:uid="{00000000-0005-0000-0000-000059750000}"/>
    <cellStyle name="Normal 3 2 2 2 28 2 2 2 8 3" xfId="30039" xr:uid="{00000000-0005-0000-0000-00005A750000}"/>
    <cellStyle name="Normal 3 2 2 2 28 2 2 2 8 4" xfId="30040" xr:uid="{00000000-0005-0000-0000-00005B750000}"/>
    <cellStyle name="Normal 3 2 2 2 28 2 2 2 9" xfId="30041" xr:uid="{00000000-0005-0000-0000-00005C750000}"/>
    <cellStyle name="Normal 3 2 2 2 28 2 2 3" xfId="30042" xr:uid="{00000000-0005-0000-0000-00005D750000}"/>
    <cellStyle name="Normal 3 2 2 2 28 2 2 4" xfId="30043" xr:uid="{00000000-0005-0000-0000-00005E750000}"/>
    <cellStyle name="Normal 3 2 2 2 28 2 2 5" xfId="30044" xr:uid="{00000000-0005-0000-0000-00005F750000}"/>
    <cellStyle name="Normal 3 2 2 2 28 2 2 5 2" xfId="30045" xr:uid="{00000000-0005-0000-0000-000060750000}"/>
    <cellStyle name="Normal 3 2 2 2 28 2 2 5 2 2" xfId="30046" xr:uid="{00000000-0005-0000-0000-000061750000}"/>
    <cellStyle name="Normal 3 2 2 2 28 2 2 5 2 3" xfId="30047" xr:uid="{00000000-0005-0000-0000-000062750000}"/>
    <cellStyle name="Normal 3 2 2 2 28 2 2 5 2 4" xfId="30048" xr:uid="{00000000-0005-0000-0000-000063750000}"/>
    <cellStyle name="Normal 3 2 2 2 28 2 2 5 3" xfId="30049" xr:uid="{00000000-0005-0000-0000-000064750000}"/>
    <cellStyle name="Normal 3 2 2 2 28 2 2 5 4" xfId="30050" xr:uid="{00000000-0005-0000-0000-000065750000}"/>
    <cellStyle name="Normal 3 2 2 2 28 2 2 5 5" xfId="30051" xr:uid="{00000000-0005-0000-0000-000066750000}"/>
    <cellStyle name="Normal 3 2 2 2 28 2 2 5 6" xfId="30052" xr:uid="{00000000-0005-0000-0000-000067750000}"/>
    <cellStyle name="Normal 3 2 2 2 28 2 2 6" xfId="30053" xr:uid="{00000000-0005-0000-0000-000068750000}"/>
    <cellStyle name="Normal 3 2 2 2 28 2 2 7" xfId="30054" xr:uid="{00000000-0005-0000-0000-000069750000}"/>
    <cellStyle name="Normal 3 2 2 2 28 2 2 8" xfId="30055" xr:uid="{00000000-0005-0000-0000-00006A750000}"/>
    <cellStyle name="Normal 3 2 2 2 28 2 2 9" xfId="30056" xr:uid="{00000000-0005-0000-0000-00006B750000}"/>
    <cellStyle name="Normal 3 2 2 2 28 2 3" xfId="30057" xr:uid="{00000000-0005-0000-0000-00006C750000}"/>
    <cellStyle name="Normal 3 2 2 2 28 2 4" xfId="30058" xr:uid="{00000000-0005-0000-0000-00006D750000}"/>
    <cellStyle name="Normal 3 2 2 2 28 2 5" xfId="30059" xr:uid="{00000000-0005-0000-0000-00006E750000}"/>
    <cellStyle name="Normal 3 2 2 2 28 2 5 10" xfId="30060" xr:uid="{00000000-0005-0000-0000-00006F750000}"/>
    <cellStyle name="Normal 3 2 2 2 28 2 5 11" xfId="30061" xr:uid="{00000000-0005-0000-0000-000070750000}"/>
    <cellStyle name="Normal 3 2 2 2 28 2 5 2" xfId="30062" xr:uid="{00000000-0005-0000-0000-000071750000}"/>
    <cellStyle name="Normal 3 2 2 2 28 2 5 2 10" xfId="30063" xr:uid="{00000000-0005-0000-0000-000072750000}"/>
    <cellStyle name="Normal 3 2 2 2 28 2 5 2 11" xfId="30064" xr:uid="{00000000-0005-0000-0000-000073750000}"/>
    <cellStyle name="Normal 3 2 2 2 28 2 5 2 2" xfId="30065" xr:uid="{00000000-0005-0000-0000-000074750000}"/>
    <cellStyle name="Normal 3 2 2 2 28 2 5 2 2 2" xfId="30066" xr:uid="{00000000-0005-0000-0000-000075750000}"/>
    <cellStyle name="Normal 3 2 2 2 28 2 5 2 2 2 2" xfId="30067" xr:uid="{00000000-0005-0000-0000-000076750000}"/>
    <cellStyle name="Normal 3 2 2 2 28 2 5 2 2 2 3" xfId="30068" xr:uid="{00000000-0005-0000-0000-000077750000}"/>
    <cellStyle name="Normal 3 2 2 2 28 2 5 2 2 2 4" xfId="30069" xr:uid="{00000000-0005-0000-0000-000078750000}"/>
    <cellStyle name="Normal 3 2 2 2 28 2 5 2 2 3" xfId="30070" xr:uid="{00000000-0005-0000-0000-000079750000}"/>
    <cellStyle name="Normal 3 2 2 2 28 2 5 2 2 4" xfId="30071" xr:uid="{00000000-0005-0000-0000-00007A750000}"/>
    <cellStyle name="Normal 3 2 2 2 28 2 5 2 2 5" xfId="30072" xr:uid="{00000000-0005-0000-0000-00007B750000}"/>
    <cellStyle name="Normal 3 2 2 2 28 2 5 2 2 6" xfId="30073" xr:uid="{00000000-0005-0000-0000-00007C750000}"/>
    <cellStyle name="Normal 3 2 2 2 28 2 5 2 3" xfId="30074" xr:uid="{00000000-0005-0000-0000-00007D750000}"/>
    <cellStyle name="Normal 3 2 2 2 28 2 5 2 4" xfId="30075" xr:uid="{00000000-0005-0000-0000-00007E750000}"/>
    <cellStyle name="Normal 3 2 2 2 28 2 5 2 5" xfId="30076" xr:uid="{00000000-0005-0000-0000-00007F750000}"/>
    <cellStyle name="Normal 3 2 2 2 28 2 5 2 6" xfId="30077" xr:uid="{00000000-0005-0000-0000-000080750000}"/>
    <cellStyle name="Normal 3 2 2 2 28 2 5 2 7" xfId="30078" xr:uid="{00000000-0005-0000-0000-000081750000}"/>
    <cellStyle name="Normal 3 2 2 2 28 2 5 2 8" xfId="30079" xr:uid="{00000000-0005-0000-0000-000082750000}"/>
    <cellStyle name="Normal 3 2 2 2 28 2 5 2 8 2" xfId="30080" xr:uid="{00000000-0005-0000-0000-000083750000}"/>
    <cellStyle name="Normal 3 2 2 2 28 2 5 2 8 3" xfId="30081" xr:uid="{00000000-0005-0000-0000-000084750000}"/>
    <cellStyle name="Normal 3 2 2 2 28 2 5 2 8 4" xfId="30082" xr:uid="{00000000-0005-0000-0000-000085750000}"/>
    <cellStyle name="Normal 3 2 2 2 28 2 5 2 9" xfId="30083" xr:uid="{00000000-0005-0000-0000-000086750000}"/>
    <cellStyle name="Normal 3 2 2 2 28 2 5 3" xfId="30084" xr:uid="{00000000-0005-0000-0000-000087750000}"/>
    <cellStyle name="Normal 3 2 2 2 28 2 5 3 2" xfId="30085" xr:uid="{00000000-0005-0000-0000-000088750000}"/>
    <cellStyle name="Normal 3 2 2 2 28 2 5 3 2 2" xfId="30086" xr:uid="{00000000-0005-0000-0000-000089750000}"/>
    <cellStyle name="Normal 3 2 2 2 28 2 5 3 2 3" xfId="30087" xr:uid="{00000000-0005-0000-0000-00008A750000}"/>
    <cellStyle name="Normal 3 2 2 2 28 2 5 3 2 4" xfId="30088" xr:uid="{00000000-0005-0000-0000-00008B750000}"/>
    <cellStyle name="Normal 3 2 2 2 28 2 5 3 3" xfId="30089" xr:uid="{00000000-0005-0000-0000-00008C750000}"/>
    <cellStyle name="Normal 3 2 2 2 28 2 5 3 4" xfId="30090" xr:uid="{00000000-0005-0000-0000-00008D750000}"/>
    <cellStyle name="Normal 3 2 2 2 28 2 5 3 5" xfId="30091" xr:uid="{00000000-0005-0000-0000-00008E750000}"/>
    <cellStyle name="Normal 3 2 2 2 28 2 5 3 6" xfId="30092" xr:uid="{00000000-0005-0000-0000-00008F750000}"/>
    <cellStyle name="Normal 3 2 2 2 28 2 5 4" xfId="30093" xr:uid="{00000000-0005-0000-0000-000090750000}"/>
    <cellStyle name="Normal 3 2 2 2 28 2 5 5" xfId="30094" xr:uid="{00000000-0005-0000-0000-000091750000}"/>
    <cellStyle name="Normal 3 2 2 2 28 2 5 6" xfId="30095" xr:uid="{00000000-0005-0000-0000-000092750000}"/>
    <cellStyle name="Normal 3 2 2 2 28 2 5 7" xfId="30096" xr:uid="{00000000-0005-0000-0000-000093750000}"/>
    <cellStyle name="Normal 3 2 2 2 28 2 5 8" xfId="30097" xr:uid="{00000000-0005-0000-0000-000094750000}"/>
    <cellStyle name="Normal 3 2 2 2 28 2 5 8 2" xfId="30098" xr:uid="{00000000-0005-0000-0000-000095750000}"/>
    <cellStyle name="Normal 3 2 2 2 28 2 5 8 3" xfId="30099" xr:uid="{00000000-0005-0000-0000-000096750000}"/>
    <cellStyle name="Normal 3 2 2 2 28 2 5 8 4" xfId="30100" xr:uid="{00000000-0005-0000-0000-000097750000}"/>
    <cellStyle name="Normal 3 2 2 2 28 2 5 9" xfId="30101" xr:uid="{00000000-0005-0000-0000-000098750000}"/>
    <cellStyle name="Normal 3 2 2 2 28 2 6" xfId="30102" xr:uid="{00000000-0005-0000-0000-000099750000}"/>
    <cellStyle name="Normal 3 2 2 2 28 2 7" xfId="30103" xr:uid="{00000000-0005-0000-0000-00009A750000}"/>
    <cellStyle name="Normal 3 2 2 2 28 2 7 2" xfId="30104" xr:uid="{00000000-0005-0000-0000-00009B750000}"/>
    <cellStyle name="Normal 3 2 2 2 28 2 7 2 2" xfId="30105" xr:uid="{00000000-0005-0000-0000-00009C750000}"/>
    <cellStyle name="Normal 3 2 2 2 28 2 7 2 3" xfId="30106" xr:uid="{00000000-0005-0000-0000-00009D750000}"/>
    <cellStyle name="Normal 3 2 2 2 28 2 7 2 4" xfId="30107" xr:uid="{00000000-0005-0000-0000-00009E750000}"/>
    <cellStyle name="Normal 3 2 2 2 28 2 7 3" xfId="30108" xr:uid="{00000000-0005-0000-0000-00009F750000}"/>
    <cellStyle name="Normal 3 2 2 2 28 2 7 4" xfId="30109" xr:uid="{00000000-0005-0000-0000-0000A0750000}"/>
    <cellStyle name="Normal 3 2 2 2 28 2 7 5" xfId="30110" xr:uid="{00000000-0005-0000-0000-0000A1750000}"/>
    <cellStyle name="Normal 3 2 2 2 28 2 7 6" xfId="30111" xr:uid="{00000000-0005-0000-0000-0000A2750000}"/>
    <cellStyle name="Normal 3 2 2 2 28 2 8" xfId="30112" xr:uid="{00000000-0005-0000-0000-0000A3750000}"/>
    <cellStyle name="Normal 3 2 2 2 28 2 9" xfId="30113" xr:uid="{00000000-0005-0000-0000-0000A4750000}"/>
    <cellStyle name="Normal 3 2 2 2 28 20" xfId="30114" xr:uid="{00000000-0005-0000-0000-0000A5750000}"/>
    <cellStyle name="Normal 3 2 2 2 28 21" xfId="30115" xr:uid="{00000000-0005-0000-0000-0000A6750000}"/>
    <cellStyle name="Normal 3 2 2 2 28 21 2" xfId="30116" xr:uid="{00000000-0005-0000-0000-0000A7750000}"/>
    <cellStyle name="Normal 3 2 2 2 28 21 3" xfId="30117" xr:uid="{00000000-0005-0000-0000-0000A8750000}"/>
    <cellStyle name="Normal 3 2 2 2 28 21 4" xfId="30118" xr:uid="{00000000-0005-0000-0000-0000A9750000}"/>
    <cellStyle name="Normal 3 2 2 2 28 22" xfId="30119" xr:uid="{00000000-0005-0000-0000-0000AA750000}"/>
    <cellStyle name="Normal 3 2 2 2 28 23" xfId="30120" xr:uid="{00000000-0005-0000-0000-0000AB750000}"/>
    <cellStyle name="Normal 3 2 2 2 28 24" xfId="30121" xr:uid="{00000000-0005-0000-0000-0000AC750000}"/>
    <cellStyle name="Normal 3 2 2 2 28 3" xfId="30122" xr:uid="{00000000-0005-0000-0000-0000AD750000}"/>
    <cellStyle name="Normal 3 2 2 2 28 4" xfId="30123" xr:uid="{00000000-0005-0000-0000-0000AE750000}"/>
    <cellStyle name="Normal 3 2 2 2 28 5" xfId="30124" xr:uid="{00000000-0005-0000-0000-0000AF750000}"/>
    <cellStyle name="Normal 3 2 2 2 28 6" xfId="30125" xr:uid="{00000000-0005-0000-0000-0000B0750000}"/>
    <cellStyle name="Normal 3 2 2 2 28 7" xfId="30126" xr:uid="{00000000-0005-0000-0000-0000B1750000}"/>
    <cellStyle name="Normal 3 2 2 2 28 8" xfId="30127" xr:uid="{00000000-0005-0000-0000-0000B2750000}"/>
    <cellStyle name="Normal 3 2 2 2 28 9" xfId="30128" xr:uid="{00000000-0005-0000-0000-0000B3750000}"/>
    <cellStyle name="Normal 3 2 2 2 29" xfId="30129" xr:uid="{00000000-0005-0000-0000-0000B4750000}"/>
    <cellStyle name="Normal 3 2 2 2 29 10" xfId="30130" xr:uid="{00000000-0005-0000-0000-0000B5750000}"/>
    <cellStyle name="Normal 3 2 2 2 29 11" xfId="30131" xr:uid="{00000000-0005-0000-0000-0000B6750000}"/>
    <cellStyle name="Normal 3 2 2 2 29 12" xfId="30132" xr:uid="{00000000-0005-0000-0000-0000B7750000}"/>
    <cellStyle name="Normal 3 2 2 2 29 13" xfId="30133" xr:uid="{00000000-0005-0000-0000-0000B8750000}"/>
    <cellStyle name="Normal 3 2 2 2 29 13 2" xfId="30134" xr:uid="{00000000-0005-0000-0000-0000B9750000}"/>
    <cellStyle name="Normal 3 2 2 2 29 13 3" xfId="30135" xr:uid="{00000000-0005-0000-0000-0000BA750000}"/>
    <cellStyle name="Normal 3 2 2 2 29 13 4" xfId="30136" xr:uid="{00000000-0005-0000-0000-0000BB750000}"/>
    <cellStyle name="Normal 3 2 2 2 29 14" xfId="30137" xr:uid="{00000000-0005-0000-0000-0000BC750000}"/>
    <cellStyle name="Normal 3 2 2 2 29 15" xfId="30138" xr:uid="{00000000-0005-0000-0000-0000BD750000}"/>
    <cellStyle name="Normal 3 2 2 2 29 16" xfId="30139" xr:uid="{00000000-0005-0000-0000-0000BE750000}"/>
    <cellStyle name="Normal 3 2 2 2 29 2" xfId="30140" xr:uid="{00000000-0005-0000-0000-0000BF750000}"/>
    <cellStyle name="Normal 3 2 2 2 29 2 10" xfId="30141" xr:uid="{00000000-0005-0000-0000-0000C0750000}"/>
    <cellStyle name="Normal 3 2 2 2 29 2 11" xfId="30142" xr:uid="{00000000-0005-0000-0000-0000C1750000}"/>
    <cellStyle name="Normal 3 2 2 2 29 2 11 2" xfId="30143" xr:uid="{00000000-0005-0000-0000-0000C2750000}"/>
    <cellStyle name="Normal 3 2 2 2 29 2 11 3" xfId="30144" xr:uid="{00000000-0005-0000-0000-0000C3750000}"/>
    <cellStyle name="Normal 3 2 2 2 29 2 11 4" xfId="30145" xr:uid="{00000000-0005-0000-0000-0000C4750000}"/>
    <cellStyle name="Normal 3 2 2 2 29 2 12" xfId="30146" xr:uid="{00000000-0005-0000-0000-0000C5750000}"/>
    <cellStyle name="Normal 3 2 2 2 29 2 13" xfId="30147" xr:uid="{00000000-0005-0000-0000-0000C6750000}"/>
    <cellStyle name="Normal 3 2 2 2 29 2 14" xfId="30148" xr:uid="{00000000-0005-0000-0000-0000C7750000}"/>
    <cellStyle name="Normal 3 2 2 2 29 2 2" xfId="30149" xr:uid="{00000000-0005-0000-0000-0000C8750000}"/>
    <cellStyle name="Normal 3 2 2 2 29 2 2 10" xfId="30150" xr:uid="{00000000-0005-0000-0000-0000C9750000}"/>
    <cellStyle name="Normal 3 2 2 2 29 2 2 11" xfId="30151" xr:uid="{00000000-0005-0000-0000-0000CA750000}"/>
    <cellStyle name="Normal 3 2 2 2 29 2 2 2" xfId="30152" xr:uid="{00000000-0005-0000-0000-0000CB750000}"/>
    <cellStyle name="Normal 3 2 2 2 29 2 2 2 10" xfId="30153" xr:uid="{00000000-0005-0000-0000-0000CC750000}"/>
    <cellStyle name="Normal 3 2 2 2 29 2 2 2 11" xfId="30154" xr:uid="{00000000-0005-0000-0000-0000CD750000}"/>
    <cellStyle name="Normal 3 2 2 2 29 2 2 2 2" xfId="30155" xr:uid="{00000000-0005-0000-0000-0000CE750000}"/>
    <cellStyle name="Normal 3 2 2 2 29 2 2 2 2 2" xfId="30156" xr:uid="{00000000-0005-0000-0000-0000CF750000}"/>
    <cellStyle name="Normal 3 2 2 2 29 2 2 2 2 2 2" xfId="30157" xr:uid="{00000000-0005-0000-0000-0000D0750000}"/>
    <cellStyle name="Normal 3 2 2 2 29 2 2 2 2 2 3" xfId="30158" xr:uid="{00000000-0005-0000-0000-0000D1750000}"/>
    <cellStyle name="Normal 3 2 2 2 29 2 2 2 2 2 4" xfId="30159" xr:uid="{00000000-0005-0000-0000-0000D2750000}"/>
    <cellStyle name="Normal 3 2 2 2 29 2 2 2 2 3" xfId="30160" xr:uid="{00000000-0005-0000-0000-0000D3750000}"/>
    <cellStyle name="Normal 3 2 2 2 29 2 2 2 2 4" xfId="30161" xr:uid="{00000000-0005-0000-0000-0000D4750000}"/>
    <cellStyle name="Normal 3 2 2 2 29 2 2 2 2 5" xfId="30162" xr:uid="{00000000-0005-0000-0000-0000D5750000}"/>
    <cellStyle name="Normal 3 2 2 2 29 2 2 2 2 6" xfId="30163" xr:uid="{00000000-0005-0000-0000-0000D6750000}"/>
    <cellStyle name="Normal 3 2 2 2 29 2 2 2 3" xfId="30164" xr:uid="{00000000-0005-0000-0000-0000D7750000}"/>
    <cellStyle name="Normal 3 2 2 2 29 2 2 2 4" xfId="30165" xr:uid="{00000000-0005-0000-0000-0000D8750000}"/>
    <cellStyle name="Normal 3 2 2 2 29 2 2 2 5" xfId="30166" xr:uid="{00000000-0005-0000-0000-0000D9750000}"/>
    <cellStyle name="Normal 3 2 2 2 29 2 2 2 6" xfId="30167" xr:uid="{00000000-0005-0000-0000-0000DA750000}"/>
    <cellStyle name="Normal 3 2 2 2 29 2 2 2 7" xfId="30168" xr:uid="{00000000-0005-0000-0000-0000DB750000}"/>
    <cellStyle name="Normal 3 2 2 2 29 2 2 2 8" xfId="30169" xr:uid="{00000000-0005-0000-0000-0000DC750000}"/>
    <cellStyle name="Normal 3 2 2 2 29 2 2 2 8 2" xfId="30170" xr:uid="{00000000-0005-0000-0000-0000DD750000}"/>
    <cellStyle name="Normal 3 2 2 2 29 2 2 2 8 3" xfId="30171" xr:uid="{00000000-0005-0000-0000-0000DE750000}"/>
    <cellStyle name="Normal 3 2 2 2 29 2 2 2 8 4" xfId="30172" xr:uid="{00000000-0005-0000-0000-0000DF750000}"/>
    <cellStyle name="Normal 3 2 2 2 29 2 2 2 9" xfId="30173" xr:uid="{00000000-0005-0000-0000-0000E0750000}"/>
    <cellStyle name="Normal 3 2 2 2 29 2 2 3" xfId="30174" xr:uid="{00000000-0005-0000-0000-0000E1750000}"/>
    <cellStyle name="Normal 3 2 2 2 29 2 2 3 2" xfId="30175" xr:uid="{00000000-0005-0000-0000-0000E2750000}"/>
    <cellStyle name="Normal 3 2 2 2 29 2 2 3 2 2" xfId="30176" xr:uid="{00000000-0005-0000-0000-0000E3750000}"/>
    <cellStyle name="Normal 3 2 2 2 29 2 2 3 2 3" xfId="30177" xr:uid="{00000000-0005-0000-0000-0000E4750000}"/>
    <cellStyle name="Normal 3 2 2 2 29 2 2 3 2 4" xfId="30178" xr:uid="{00000000-0005-0000-0000-0000E5750000}"/>
    <cellStyle name="Normal 3 2 2 2 29 2 2 3 3" xfId="30179" xr:uid="{00000000-0005-0000-0000-0000E6750000}"/>
    <cellStyle name="Normal 3 2 2 2 29 2 2 3 4" xfId="30180" xr:uid="{00000000-0005-0000-0000-0000E7750000}"/>
    <cellStyle name="Normal 3 2 2 2 29 2 2 3 5" xfId="30181" xr:uid="{00000000-0005-0000-0000-0000E8750000}"/>
    <cellStyle name="Normal 3 2 2 2 29 2 2 3 6" xfId="30182" xr:uid="{00000000-0005-0000-0000-0000E9750000}"/>
    <cellStyle name="Normal 3 2 2 2 29 2 2 4" xfId="30183" xr:uid="{00000000-0005-0000-0000-0000EA750000}"/>
    <cellStyle name="Normal 3 2 2 2 29 2 2 5" xfId="30184" xr:uid="{00000000-0005-0000-0000-0000EB750000}"/>
    <cellStyle name="Normal 3 2 2 2 29 2 2 6" xfId="30185" xr:uid="{00000000-0005-0000-0000-0000EC750000}"/>
    <cellStyle name="Normal 3 2 2 2 29 2 2 7" xfId="30186" xr:uid="{00000000-0005-0000-0000-0000ED750000}"/>
    <cellStyle name="Normal 3 2 2 2 29 2 2 8" xfId="30187" xr:uid="{00000000-0005-0000-0000-0000EE750000}"/>
    <cellStyle name="Normal 3 2 2 2 29 2 2 8 2" xfId="30188" xr:uid="{00000000-0005-0000-0000-0000EF750000}"/>
    <cellStyle name="Normal 3 2 2 2 29 2 2 8 3" xfId="30189" xr:uid="{00000000-0005-0000-0000-0000F0750000}"/>
    <cellStyle name="Normal 3 2 2 2 29 2 2 8 4" xfId="30190" xr:uid="{00000000-0005-0000-0000-0000F1750000}"/>
    <cellStyle name="Normal 3 2 2 2 29 2 2 9" xfId="30191" xr:uid="{00000000-0005-0000-0000-0000F2750000}"/>
    <cellStyle name="Normal 3 2 2 2 29 2 3" xfId="30192" xr:uid="{00000000-0005-0000-0000-0000F3750000}"/>
    <cellStyle name="Normal 3 2 2 2 29 2 4" xfId="30193" xr:uid="{00000000-0005-0000-0000-0000F4750000}"/>
    <cellStyle name="Normal 3 2 2 2 29 2 5" xfId="30194" xr:uid="{00000000-0005-0000-0000-0000F5750000}"/>
    <cellStyle name="Normal 3 2 2 2 29 2 5 2" xfId="30195" xr:uid="{00000000-0005-0000-0000-0000F6750000}"/>
    <cellStyle name="Normal 3 2 2 2 29 2 5 2 2" xfId="30196" xr:uid="{00000000-0005-0000-0000-0000F7750000}"/>
    <cellStyle name="Normal 3 2 2 2 29 2 5 2 3" xfId="30197" xr:uid="{00000000-0005-0000-0000-0000F8750000}"/>
    <cellStyle name="Normal 3 2 2 2 29 2 5 2 4" xfId="30198" xr:uid="{00000000-0005-0000-0000-0000F9750000}"/>
    <cellStyle name="Normal 3 2 2 2 29 2 5 3" xfId="30199" xr:uid="{00000000-0005-0000-0000-0000FA750000}"/>
    <cellStyle name="Normal 3 2 2 2 29 2 5 4" xfId="30200" xr:uid="{00000000-0005-0000-0000-0000FB750000}"/>
    <cellStyle name="Normal 3 2 2 2 29 2 5 5" xfId="30201" xr:uid="{00000000-0005-0000-0000-0000FC750000}"/>
    <cellStyle name="Normal 3 2 2 2 29 2 5 6" xfId="30202" xr:uid="{00000000-0005-0000-0000-0000FD750000}"/>
    <cellStyle name="Normal 3 2 2 2 29 2 6" xfId="30203" xr:uid="{00000000-0005-0000-0000-0000FE750000}"/>
    <cellStyle name="Normal 3 2 2 2 29 2 7" xfId="30204" xr:uid="{00000000-0005-0000-0000-0000FF750000}"/>
    <cellStyle name="Normal 3 2 2 2 29 2 8" xfId="30205" xr:uid="{00000000-0005-0000-0000-000000760000}"/>
    <cellStyle name="Normal 3 2 2 2 29 2 9" xfId="30206" xr:uid="{00000000-0005-0000-0000-000001760000}"/>
    <cellStyle name="Normal 3 2 2 2 29 3" xfId="30207" xr:uid="{00000000-0005-0000-0000-000002760000}"/>
    <cellStyle name="Normal 3 2 2 2 29 4" xfId="30208" xr:uid="{00000000-0005-0000-0000-000003760000}"/>
    <cellStyle name="Normal 3 2 2 2 29 5" xfId="30209" xr:uid="{00000000-0005-0000-0000-000004760000}"/>
    <cellStyle name="Normal 3 2 2 2 29 5 10" xfId="30210" xr:uid="{00000000-0005-0000-0000-000005760000}"/>
    <cellStyle name="Normal 3 2 2 2 29 5 11" xfId="30211" xr:uid="{00000000-0005-0000-0000-000006760000}"/>
    <cellStyle name="Normal 3 2 2 2 29 5 2" xfId="30212" xr:uid="{00000000-0005-0000-0000-000007760000}"/>
    <cellStyle name="Normal 3 2 2 2 29 5 2 10" xfId="30213" xr:uid="{00000000-0005-0000-0000-000008760000}"/>
    <cellStyle name="Normal 3 2 2 2 29 5 2 11" xfId="30214" xr:uid="{00000000-0005-0000-0000-000009760000}"/>
    <cellStyle name="Normal 3 2 2 2 29 5 2 2" xfId="30215" xr:uid="{00000000-0005-0000-0000-00000A760000}"/>
    <cellStyle name="Normal 3 2 2 2 29 5 2 2 2" xfId="30216" xr:uid="{00000000-0005-0000-0000-00000B760000}"/>
    <cellStyle name="Normal 3 2 2 2 29 5 2 2 2 2" xfId="30217" xr:uid="{00000000-0005-0000-0000-00000C760000}"/>
    <cellStyle name="Normal 3 2 2 2 29 5 2 2 2 3" xfId="30218" xr:uid="{00000000-0005-0000-0000-00000D760000}"/>
    <cellStyle name="Normal 3 2 2 2 29 5 2 2 2 4" xfId="30219" xr:uid="{00000000-0005-0000-0000-00000E760000}"/>
    <cellStyle name="Normal 3 2 2 2 29 5 2 2 3" xfId="30220" xr:uid="{00000000-0005-0000-0000-00000F760000}"/>
    <cellStyle name="Normal 3 2 2 2 29 5 2 2 4" xfId="30221" xr:uid="{00000000-0005-0000-0000-000010760000}"/>
    <cellStyle name="Normal 3 2 2 2 29 5 2 2 5" xfId="30222" xr:uid="{00000000-0005-0000-0000-000011760000}"/>
    <cellStyle name="Normal 3 2 2 2 29 5 2 2 6" xfId="30223" xr:uid="{00000000-0005-0000-0000-000012760000}"/>
    <cellStyle name="Normal 3 2 2 2 29 5 2 3" xfId="30224" xr:uid="{00000000-0005-0000-0000-000013760000}"/>
    <cellStyle name="Normal 3 2 2 2 29 5 2 4" xfId="30225" xr:uid="{00000000-0005-0000-0000-000014760000}"/>
    <cellStyle name="Normal 3 2 2 2 29 5 2 5" xfId="30226" xr:uid="{00000000-0005-0000-0000-000015760000}"/>
    <cellStyle name="Normal 3 2 2 2 29 5 2 6" xfId="30227" xr:uid="{00000000-0005-0000-0000-000016760000}"/>
    <cellStyle name="Normal 3 2 2 2 29 5 2 7" xfId="30228" xr:uid="{00000000-0005-0000-0000-000017760000}"/>
    <cellStyle name="Normal 3 2 2 2 29 5 2 8" xfId="30229" xr:uid="{00000000-0005-0000-0000-000018760000}"/>
    <cellStyle name="Normal 3 2 2 2 29 5 2 8 2" xfId="30230" xr:uid="{00000000-0005-0000-0000-000019760000}"/>
    <cellStyle name="Normal 3 2 2 2 29 5 2 8 3" xfId="30231" xr:uid="{00000000-0005-0000-0000-00001A760000}"/>
    <cellStyle name="Normal 3 2 2 2 29 5 2 8 4" xfId="30232" xr:uid="{00000000-0005-0000-0000-00001B760000}"/>
    <cellStyle name="Normal 3 2 2 2 29 5 2 9" xfId="30233" xr:uid="{00000000-0005-0000-0000-00001C760000}"/>
    <cellStyle name="Normal 3 2 2 2 29 5 3" xfId="30234" xr:uid="{00000000-0005-0000-0000-00001D760000}"/>
    <cellStyle name="Normal 3 2 2 2 29 5 3 2" xfId="30235" xr:uid="{00000000-0005-0000-0000-00001E760000}"/>
    <cellStyle name="Normal 3 2 2 2 29 5 3 2 2" xfId="30236" xr:uid="{00000000-0005-0000-0000-00001F760000}"/>
    <cellStyle name="Normal 3 2 2 2 29 5 3 2 3" xfId="30237" xr:uid="{00000000-0005-0000-0000-000020760000}"/>
    <cellStyle name="Normal 3 2 2 2 29 5 3 2 4" xfId="30238" xr:uid="{00000000-0005-0000-0000-000021760000}"/>
    <cellStyle name="Normal 3 2 2 2 29 5 3 3" xfId="30239" xr:uid="{00000000-0005-0000-0000-000022760000}"/>
    <cellStyle name="Normal 3 2 2 2 29 5 3 4" xfId="30240" xr:uid="{00000000-0005-0000-0000-000023760000}"/>
    <cellStyle name="Normal 3 2 2 2 29 5 3 5" xfId="30241" xr:uid="{00000000-0005-0000-0000-000024760000}"/>
    <cellStyle name="Normal 3 2 2 2 29 5 3 6" xfId="30242" xr:uid="{00000000-0005-0000-0000-000025760000}"/>
    <cellStyle name="Normal 3 2 2 2 29 5 4" xfId="30243" xr:uid="{00000000-0005-0000-0000-000026760000}"/>
    <cellStyle name="Normal 3 2 2 2 29 5 5" xfId="30244" xr:uid="{00000000-0005-0000-0000-000027760000}"/>
    <cellStyle name="Normal 3 2 2 2 29 5 6" xfId="30245" xr:uid="{00000000-0005-0000-0000-000028760000}"/>
    <cellStyle name="Normal 3 2 2 2 29 5 7" xfId="30246" xr:uid="{00000000-0005-0000-0000-000029760000}"/>
    <cellStyle name="Normal 3 2 2 2 29 5 8" xfId="30247" xr:uid="{00000000-0005-0000-0000-00002A760000}"/>
    <cellStyle name="Normal 3 2 2 2 29 5 8 2" xfId="30248" xr:uid="{00000000-0005-0000-0000-00002B760000}"/>
    <cellStyle name="Normal 3 2 2 2 29 5 8 3" xfId="30249" xr:uid="{00000000-0005-0000-0000-00002C760000}"/>
    <cellStyle name="Normal 3 2 2 2 29 5 8 4" xfId="30250" xr:uid="{00000000-0005-0000-0000-00002D760000}"/>
    <cellStyle name="Normal 3 2 2 2 29 5 9" xfId="30251" xr:uid="{00000000-0005-0000-0000-00002E760000}"/>
    <cellStyle name="Normal 3 2 2 2 29 6" xfId="30252" xr:uid="{00000000-0005-0000-0000-00002F760000}"/>
    <cellStyle name="Normal 3 2 2 2 29 7" xfId="30253" xr:uid="{00000000-0005-0000-0000-000030760000}"/>
    <cellStyle name="Normal 3 2 2 2 29 7 2" xfId="30254" xr:uid="{00000000-0005-0000-0000-000031760000}"/>
    <cellStyle name="Normal 3 2 2 2 29 7 2 2" xfId="30255" xr:uid="{00000000-0005-0000-0000-000032760000}"/>
    <cellStyle name="Normal 3 2 2 2 29 7 2 3" xfId="30256" xr:uid="{00000000-0005-0000-0000-000033760000}"/>
    <cellStyle name="Normal 3 2 2 2 29 7 2 4" xfId="30257" xr:uid="{00000000-0005-0000-0000-000034760000}"/>
    <cellStyle name="Normal 3 2 2 2 29 7 3" xfId="30258" xr:uid="{00000000-0005-0000-0000-000035760000}"/>
    <cellStyle name="Normal 3 2 2 2 29 7 4" xfId="30259" xr:uid="{00000000-0005-0000-0000-000036760000}"/>
    <cellStyle name="Normal 3 2 2 2 29 7 5" xfId="30260" xr:uid="{00000000-0005-0000-0000-000037760000}"/>
    <cellStyle name="Normal 3 2 2 2 29 7 6" xfId="30261" xr:uid="{00000000-0005-0000-0000-000038760000}"/>
    <cellStyle name="Normal 3 2 2 2 29 8" xfId="30262" xr:uid="{00000000-0005-0000-0000-000039760000}"/>
    <cellStyle name="Normal 3 2 2 2 29 9" xfId="30263" xr:uid="{00000000-0005-0000-0000-00003A760000}"/>
    <cellStyle name="Normal 3 2 2 2 3" xfId="30264" xr:uid="{00000000-0005-0000-0000-00003B760000}"/>
    <cellStyle name="Normal 3 2 2 2 3 10" xfId="30265" xr:uid="{00000000-0005-0000-0000-00003C760000}"/>
    <cellStyle name="Normal 3 2 2 2 3 11" xfId="30266" xr:uid="{00000000-0005-0000-0000-00003D760000}"/>
    <cellStyle name="Normal 3 2 2 2 3 2" xfId="30267" xr:uid="{00000000-0005-0000-0000-00003E760000}"/>
    <cellStyle name="Normal 3 2 2 2 3 2 2" xfId="30268" xr:uid="{00000000-0005-0000-0000-00003F760000}"/>
    <cellStyle name="Normal 3 2 2 2 3 2 3" xfId="30269" xr:uid="{00000000-0005-0000-0000-000040760000}"/>
    <cellStyle name="Normal 3 2 2 2 3 2 4" xfId="30270" xr:uid="{00000000-0005-0000-0000-000041760000}"/>
    <cellStyle name="Normal 3 2 2 2 3 2 5" xfId="30271" xr:uid="{00000000-0005-0000-0000-000042760000}"/>
    <cellStyle name="Normal 3 2 2 2 3 2 6" xfId="30272" xr:uid="{00000000-0005-0000-0000-000043760000}"/>
    <cellStyle name="Normal 3 2 2 2 3 3" xfId="30273" xr:uid="{00000000-0005-0000-0000-000044760000}"/>
    <cellStyle name="Normal 3 2 2 2 3 3 2" xfId="30274" xr:uid="{00000000-0005-0000-0000-000045760000}"/>
    <cellStyle name="Normal 3 2 2 2 3 3 3" xfId="30275" xr:uid="{00000000-0005-0000-0000-000046760000}"/>
    <cellStyle name="Normal 3 2 2 2 3 3 4" xfId="30276" xr:uid="{00000000-0005-0000-0000-000047760000}"/>
    <cellStyle name="Normal 3 2 2 2 3 3 5" xfId="30277" xr:uid="{00000000-0005-0000-0000-000048760000}"/>
    <cellStyle name="Normal 3 2 2 2 3 3 6" xfId="30278" xr:uid="{00000000-0005-0000-0000-000049760000}"/>
    <cellStyle name="Normal 3 2 2 2 3 4" xfId="30279" xr:uid="{00000000-0005-0000-0000-00004A760000}"/>
    <cellStyle name="Normal 3 2 2 2 3 4 2" xfId="30280" xr:uid="{00000000-0005-0000-0000-00004B760000}"/>
    <cellStyle name="Normal 3 2 2 2 3 4 3" xfId="30281" xr:uid="{00000000-0005-0000-0000-00004C760000}"/>
    <cellStyle name="Normal 3 2 2 2 3 4 4" xfId="30282" xr:uid="{00000000-0005-0000-0000-00004D760000}"/>
    <cellStyle name="Normal 3 2 2 2 3 4 5" xfId="30283" xr:uid="{00000000-0005-0000-0000-00004E760000}"/>
    <cellStyle name="Normal 3 2 2 2 3 4 6" xfId="30284" xr:uid="{00000000-0005-0000-0000-00004F760000}"/>
    <cellStyle name="Normal 3 2 2 2 3 5" xfId="30285" xr:uid="{00000000-0005-0000-0000-000050760000}"/>
    <cellStyle name="Normal 3 2 2 2 3 5 2" xfId="30286" xr:uid="{00000000-0005-0000-0000-000051760000}"/>
    <cellStyle name="Normal 3 2 2 2 3 5 3" xfId="30287" xr:uid="{00000000-0005-0000-0000-000052760000}"/>
    <cellStyle name="Normal 3 2 2 2 3 5 4" xfId="30288" xr:uid="{00000000-0005-0000-0000-000053760000}"/>
    <cellStyle name="Normal 3 2 2 2 3 5 5" xfId="30289" xr:uid="{00000000-0005-0000-0000-000054760000}"/>
    <cellStyle name="Normal 3 2 2 2 3 5 6" xfId="30290" xr:uid="{00000000-0005-0000-0000-000055760000}"/>
    <cellStyle name="Normal 3 2 2 2 3 6" xfId="30291" xr:uid="{00000000-0005-0000-0000-000056760000}"/>
    <cellStyle name="Normal 3 2 2 2 3 6 2" xfId="30292" xr:uid="{00000000-0005-0000-0000-000057760000}"/>
    <cellStyle name="Normal 3 2 2 2 3 6 3" xfId="30293" xr:uid="{00000000-0005-0000-0000-000058760000}"/>
    <cellStyle name="Normal 3 2 2 2 3 6 4" xfId="30294" xr:uid="{00000000-0005-0000-0000-000059760000}"/>
    <cellStyle name="Normal 3 2 2 2 3 6 5" xfId="30295" xr:uid="{00000000-0005-0000-0000-00005A760000}"/>
    <cellStyle name="Normal 3 2 2 2 3 6 6" xfId="30296" xr:uid="{00000000-0005-0000-0000-00005B760000}"/>
    <cellStyle name="Normal 3 2 2 2 3 7" xfId="30297" xr:uid="{00000000-0005-0000-0000-00005C760000}"/>
    <cellStyle name="Normal 3 2 2 2 3 8" xfId="30298" xr:uid="{00000000-0005-0000-0000-00005D760000}"/>
    <cellStyle name="Normal 3 2 2 2 3 9" xfId="30299" xr:uid="{00000000-0005-0000-0000-00005E760000}"/>
    <cellStyle name="Normal 3 2 2 2 30" xfId="30300" xr:uid="{00000000-0005-0000-0000-00005F760000}"/>
    <cellStyle name="Normal 3 2 2 2 31" xfId="30301" xr:uid="{00000000-0005-0000-0000-000060760000}"/>
    <cellStyle name="Normal 3 2 2 2 32" xfId="30302" xr:uid="{00000000-0005-0000-0000-000061760000}"/>
    <cellStyle name="Normal 3 2 2 2 33" xfId="30303" xr:uid="{00000000-0005-0000-0000-000062760000}"/>
    <cellStyle name="Normal 3 2 2 2 34" xfId="30304" xr:uid="{00000000-0005-0000-0000-000063760000}"/>
    <cellStyle name="Normal 3 2 2 2 35" xfId="30305" xr:uid="{00000000-0005-0000-0000-000064760000}"/>
    <cellStyle name="Normal 3 2 2 2 36" xfId="30306" xr:uid="{00000000-0005-0000-0000-000065760000}"/>
    <cellStyle name="Normal 3 2 2 2 37" xfId="30307" xr:uid="{00000000-0005-0000-0000-000066760000}"/>
    <cellStyle name="Normal 3 2 2 2 37 10" xfId="30308" xr:uid="{00000000-0005-0000-0000-000067760000}"/>
    <cellStyle name="Normal 3 2 2 2 37 11" xfId="30309" xr:uid="{00000000-0005-0000-0000-000068760000}"/>
    <cellStyle name="Normal 3 2 2 2 37 11 2" xfId="30310" xr:uid="{00000000-0005-0000-0000-000069760000}"/>
    <cellStyle name="Normal 3 2 2 2 37 11 3" xfId="30311" xr:uid="{00000000-0005-0000-0000-00006A760000}"/>
    <cellStyle name="Normal 3 2 2 2 37 11 4" xfId="30312" xr:uid="{00000000-0005-0000-0000-00006B760000}"/>
    <cellStyle name="Normal 3 2 2 2 37 12" xfId="30313" xr:uid="{00000000-0005-0000-0000-00006C760000}"/>
    <cellStyle name="Normal 3 2 2 2 37 13" xfId="30314" xr:uid="{00000000-0005-0000-0000-00006D760000}"/>
    <cellStyle name="Normal 3 2 2 2 37 14" xfId="30315" xr:uid="{00000000-0005-0000-0000-00006E760000}"/>
    <cellStyle name="Normal 3 2 2 2 37 2" xfId="30316" xr:uid="{00000000-0005-0000-0000-00006F760000}"/>
    <cellStyle name="Normal 3 2 2 2 37 2 10" xfId="30317" xr:uid="{00000000-0005-0000-0000-000070760000}"/>
    <cellStyle name="Normal 3 2 2 2 37 2 11" xfId="30318" xr:uid="{00000000-0005-0000-0000-000071760000}"/>
    <cellStyle name="Normal 3 2 2 2 37 2 2" xfId="30319" xr:uid="{00000000-0005-0000-0000-000072760000}"/>
    <cellStyle name="Normal 3 2 2 2 37 2 2 10" xfId="30320" xr:uid="{00000000-0005-0000-0000-000073760000}"/>
    <cellStyle name="Normal 3 2 2 2 37 2 2 11" xfId="30321" xr:uid="{00000000-0005-0000-0000-000074760000}"/>
    <cellStyle name="Normal 3 2 2 2 37 2 2 2" xfId="30322" xr:uid="{00000000-0005-0000-0000-000075760000}"/>
    <cellStyle name="Normal 3 2 2 2 37 2 2 2 2" xfId="30323" xr:uid="{00000000-0005-0000-0000-000076760000}"/>
    <cellStyle name="Normal 3 2 2 2 37 2 2 2 2 2" xfId="30324" xr:uid="{00000000-0005-0000-0000-000077760000}"/>
    <cellStyle name="Normal 3 2 2 2 37 2 2 2 2 3" xfId="30325" xr:uid="{00000000-0005-0000-0000-000078760000}"/>
    <cellStyle name="Normal 3 2 2 2 37 2 2 2 2 4" xfId="30326" xr:uid="{00000000-0005-0000-0000-000079760000}"/>
    <cellStyle name="Normal 3 2 2 2 37 2 2 2 3" xfId="30327" xr:uid="{00000000-0005-0000-0000-00007A760000}"/>
    <cellStyle name="Normal 3 2 2 2 37 2 2 2 4" xfId="30328" xr:uid="{00000000-0005-0000-0000-00007B760000}"/>
    <cellStyle name="Normal 3 2 2 2 37 2 2 2 5" xfId="30329" xr:uid="{00000000-0005-0000-0000-00007C760000}"/>
    <cellStyle name="Normal 3 2 2 2 37 2 2 2 6" xfId="30330" xr:uid="{00000000-0005-0000-0000-00007D760000}"/>
    <cellStyle name="Normal 3 2 2 2 37 2 2 3" xfId="30331" xr:uid="{00000000-0005-0000-0000-00007E760000}"/>
    <cellStyle name="Normal 3 2 2 2 37 2 2 4" xfId="30332" xr:uid="{00000000-0005-0000-0000-00007F760000}"/>
    <cellStyle name="Normal 3 2 2 2 37 2 2 5" xfId="30333" xr:uid="{00000000-0005-0000-0000-000080760000}"/>
    <cellStyle name="Normal 3 2 2 2 37 2 2 6" xfId="30334" xr:uid="{00000000-0005-0000-0000-000081760000}"/>
    <cellStyle name="Normal 3 2 2 2 37 2 2 7" xfId="30335" xr:uid="{00000000-0005-0000-0000-000082760000}"/>
    <cellStyle name="Normal 3 2 2 2 37 2 2 8" xfId="30336" xr:uid="{00000000-0005-0000-0000-000083760000}"/>
    <cellStyle name="Normal 3 2 2 2 37 2 2 8 2" xfId="30337" xr:uid="{00000000-0005-0000-0000-000084760000}"/>
    <cellStyle name="Normal 3 2 2 2 37 2 2 8 3" xfId="30338" xr:uid="{00000000-0005-0000-0000-000085760000}"/>
    <cellStyle name="Normal 3 2 2 2 37 2 2 8 4" xfId="30339" xr:uid="{00000000-0005-0000-0000-000086760000}"/>
    <cellStyle name="Normal 3 2 2 2 37 2 2 9" xfId="30340" xr:uid="{00000000-0005-0000-0000-000087760000}"/>
    <cellStyle name="Normal 3 2 2 2 37 2 3" xfId="30341" xr:uid="{00000000-0005-0000-0000-000088760000}"/>
    <cellStyle name="Normal 3 2 2 2 37 2 3 2" xfId="30342" xr:uid="{00000000-0005-0000-0000-000089760000}"/>
    <cellStyle name="Normal 3 2 2 2 37 2 3 2 2" xfId="30343" xr:uid="{00000000-0005-0000-0000-00008A760000}"/>
    <cellStyle name="Normal 3 2 2 2 37 2 3 2 3" xfId="30344" xr:uid="{00000000-0005-0000-0000-00008B760000}"/>
    <cellStyle name="Normal 3 2 2 2 37 2 3 2 4" xfId="30345" xr:uid="{00000000-0005-0000-0000-00008C760000}"/>
    <cellStyle name="Normal 3 2 2 2 37 2 3 3" xfId="30346" xr:uid="{00000000-0005-0000-0000-00008D760000}"/>
    <cellStyle name="Normal 3 2 2 2 37 2 3 4" xfId="30347" xr:uid="{00000000-0005-0000-0000-00008E760000}"/>
    <cellStyle name="Normal 3 2 2 2 37 2 3 5" xfId="30348" xr:uid="{00000000-0005-0000-0000-00008F760000}"/>
    <cellStyle name="Normal 3 2 2 2 37 2 3 6" xfId="30349" xr:uid="{00000000-0005-0000-0000-000090760000}"/>
    <cellStyle name="Normal 3 2 2 2 37 2 4" xfId="30350" xr:uid="{00000000-0005-0000-0000-000091760000}"/>
    <cellStyle name="Normal 3 2 2 2 37 2 5" xfId="30351" xr:uid="{00000000-0005-0000-0000-000092760000}"/>
    <cellStyle name="Normal 3 2 2 2 37 2 6" xfId="30352" xr:uid="{00000000-0005-0000-0000-000093760000}"/>
    <cellStyle name="Normal 3 2 2 2 37 2 7" xfId="30353" xr:uid="{00000000-0005-0000-0000-000094760000}"/>
    <cellStyle name="Normal 3 2 2 2 37 2 8" xfId="30354" xr:uid="{00000000-0005-0000-0000-000095760000}"/>
    <cellStyle name="Normal 3 2 2 2 37 2 8 2" xfId="30355" xr:uid="{00000000-0005-0000-0000-000096760000}"/>
    <cellStyle name="Normal 3 2 2 2 37 2 8 3" xfId="30356" xr:uid="{00000000-0005-0000-0000-000097760000}"/>
    <cellStyle name="Normal 3 2 2 2 37 2 8 4" xfId="30357" xr:uid="{00000000-0005-0000-0000-000098760000}"/>
    <cellStyle name="Normal 3 2 2 2 37 2 9" xfId="30358" xr:uid="{00000000-0005-0000-0000-000099760000}"/>
    <cellStyle name="Normal 3 2 2 2 37 3" xfId="30359" xr:uid="{00000000-0005-0000-0000-00009A760000}"/>
    <cellStyle name="Normal 3 2 2 2 37 4" xfId="30360" xr:uid="{00000000-0005-0000-0000-00009B760000}"/>
    <cellStyle name="Normal 3 2 2 2 37 5" xfId="30361" xr:uid="{00000000-0005-0000-0000-00009C760000}"/>
    <cellStyle name="Normal 3 2 2 2 37 5 2" xfId="30362" xr:uid="{00000000-0005-0000-0000-00009D760000}"/>
    <cellStyle name="Normal 3 2 2 2 37 5 2 2" xfId="30363" xr:uid="{00000000-0005-0000-0000-00009E760000}"/>
    <cellStyle name="Normal 3 2 2 2 37 5 2 3" xfId="30364" xr:uid="{00000000-0005-0000-0000-00009F760000}"/>
    <cellStyle name="Normal 3 2 2 2 37 5 2 4" xfId="30365" xr:uid="{00000000-0005-0000-0000-0000A0760000}"/>
    <cellStyle name="Normal 3 2 2 2 37 5 3" xfId="30366" xr:uid="{00000000-0005-0000-0000-0000A1760000}"/>
    <cellStyle name="Normal 3 2 2 2 37 5 4" xfId="30367" xr:uid="{00000000-0005-0000-0000-0000A2760000}"/>
    <cellStyle name="Normal 3 2 2 2 37 5 5" xfId="30368" xr:uid="{00000000-0005-0000-0000-0000A3760000}"/>
    <cellStyle name="Normal 3 2 2 2 37 5 6" xfId="30369" xr:uid="{00000000-0005-0000-0000-0000A4760000}"/>
    <cellStyle name="Normal 3 2 2 2 37 6" xfId="30370" xr:uid="{00000000-0005-0000-0000-0000A5760000}"/>
    <cellStyle name="Normal 3 2 2 2 37 7" xfId="30371" xr:uid="{00000000-0005-0000-0000-0000A6760000}"/>
    <cellStyle name="Normal 3 2 2 2 37 8" xfId="30372" xr:uid="{00000000-0005-0000-0000-0000A7760000}"/>
    <cellStyle name="Normal 3 2 2 2 37 9" xfId="30373" xr:uid="{00000000-0005-0000-0000-0000A8760000}"/>
    <cellStyle name="Normal 3 2 2 2 38" xfId="30374" xr:uid="{00000000-0005-0000-0000-0000A9760000}"/>
    <cellStyle name="Normal 3 2 2 2 39" xfId="30375" xr:uid="{00000000-0005-0000-0000-0000AA760000}"/>
    <cellStyle name="Normal 3 2 2 2 39 10" xfId="30376" xr:uid="{00000000-0005-0000-0000-0000AB760000}"/>
    <cellStyle name="Normal 3 2 2 2 39 11" xfId="30377" xr:uid="{00000000-0005-0000-0000-0000AC760000}"/>
    <cellStyle name="Normal 3 2 2 2 39 2" xfId="30378" xr:uid="{00000000-0005-0000-0000-0000AD760000}"/>
    <cellStyle name="Normal 3 2 2 2 39 2 10" xfId="30379" xr:uid="{00000000-0005-0000-0000-0000AE760000}"/>
    <cellStyle name="Normal 3 2 2 2 39 2 11" xfId="30380" xr:uid="{00000000-0005-0000-0000-0000AF760000}"/>
    <cellStyle name="Normal 3 2 2 2 39 2 2" xfId="30381" xr:uid="{00000000-0005-0000-0000-0000B0760000}"/>
    <cellStyle name="Normal 3 2 2 2 39 2 2 2" xfId="30382" xr:uid="{00000000-0005-0000-0000-0000B1760000}"/>
    <cellStyle name="Normal 3 2 2 2 39 2 2 2 2" xfId="30383" xr:uid="{00000000-0005-0000-0000-0000B2760000}"/>
    <cellStyle name="Normal 3 2 2 2 39 2 2 2 3" xfId="30384" xr:uid="{00000000-0005-0000-0000-0000B3760000}"/>
    <cellStyle name="Normal 3 2 2 2 39 2 2 2 4" xfId="30385" xr:uid="{00000000-0005-0000-0000-0000B4760000}"/>
    <cellStyle name="Normal 3 2 2 2 39 2 2 3" xfId="30386" xr:uid="{00000000-0005-0000-0000-0000B5760000}"/>
    <cellStyle name="Normal 3 2 2 2 39 2 2 4" xfId="30387" xr:uid="{00000000-0005-0000-0000-0000B6760000}"/>
    <cellStyle name="Normal 3 2 2 2 39 2 2 5" xfId="30388" xr:uid="{00000000-0005-0000-0000-0000B7760000}"/>
    <cellStyle name="Normal 3 2 2 2 39 2 2 6" xfId="30389" xr:uid="{00000000-0005-0000-0000-0000B8760000}"/>
    <cellStyle name="Normal 3 2 2 2 39 2 3" xfId="30390" xr:uid="{00000000-0005-0000-0000-0000B9760000}"/>
    <cellStyle name="Normal 3 2 2 2 39 2 4" xfId="30391" xr:uid="{00000000-0005-0000-0000-0000BA760000}"/>
    <cellStyle name="Normal 3 2 2 2 39 2 5" xfId="30392" xr:uid="{00000000-0005-0000-0000-0000BB760000}"/>
    <cellStyle name="Normal 3 2 2 2 39 2 6" xfId="30393" xr:uid="{00000000-0005-0000-0000-0000BC760000}"/>
    <cellStyle name="Normal 3 2 2 2 39 2 7" xfId="30394" xr:uid="{00000000-0005-0000-0000-0000BD760000}"/>
    <cellStyle name="Normal 3 2 2 2 39 2 8" xfId="30395" xr:uid="{00000000-0005-0000-0000-0000BE760000}"/>
    <cellStyle name="Normal 3 2 2 2 39 2 8 2" xfId="30396" xr:uid="{00000000-0005-0000-0000-0000BF760000}"/>
    <cellStyle name="Normal 3 2 2 2 39 2 8 3" xfId="30397" xr:uid="{00000000-0005-0000-0000-0000C0760000}"/>
    <cellStyle name="Normal 3 2 2 2 39 2 8 4" xfId="30398" xr:uid="{00000000-0005-0000-0000-0000C1760000}"/>
    <cellStyle name="Normal 3 2 2 2 39 2 9" xfId="30399" xr:uid="{00000000-0005-0000-0000-0000C2760000}"/>
    <cellStyle name="Normal 3 2 2 2 39 3" xfId="30400" xr:uid="{00000000-0005-0000-0000-0000C3760000}"/>
    <cellStyle name="Normal 3 2 2 2 39 3 2" xfId="30401" xr:uid="{00000000-0005-0000-0000-0000C4760000}"/>
    <cellStyle name="Normal 3 2 2 2 39 3 2 2" xfId="30402" xr:uid="{00000000-0005-0000-0000-0000C5760000}"/>
    <cellStyle name="Normal 3 2 2 2 39 3 2 3" xfId="30403" xr:uid="{00000000-0005-0000-0000-0000C6760000}"/>
    <cellStyle name="Normal 3 2 2 2 39 3 2 4" xfId="30404" xr:uid="{00000000-0005-0000-0000-0000C7760000}"/>
    <cellStyle name="Normal 3 2 2 2 39 3 3" xfId="30405" xr:uid="{00000000-0005-0000-0000-0000C8760000}"/>
    <cellStyle name="Normal 3 2 2 2 39 3 4" xfId="30406" xr:uid="{00000000-0005-0000-0000-0000C9760000}"/>
    <cellStyle name="Normal 3 2 2 2 39 3 5" xfId="30407" xr:uid="{00000000-0005-0000-0000-0000CA760000}"/>
    <cellStyle name="Normal 3 2 2 2 39 3 6" xfId="30408" xr:uid="{00000000-0005-0000-0000-0000CB760000}"/>
    <cellStyle name="Normal 3 2 2 2 39 4" xfId="30409" xr:uid="{00000000-0005-0000-0000-0000CC760000}"/>
    <cellStyle name="Normal 3 2 2 2 39 5" xfId="30410" xr:uid="{00000000-0005-0000-0000-0000CD760000}"/>
    <cellStyle name="Normal 3 2 2 2 39 6" xfId="30411" xr:uid="{00000000-0005-0000-0000-0000CE760000}"/>
    <cellStyle name="Normal 3 2 2 2 39 7" xfId="30412" xr:uid="{00000000-0005-0000-0000-0000CF760000}"/>
    <cellStyle name="Normal 3 2 2 2 39 8" xfId="30413" xr:uid="{00000000-0005-0000-0000-0000D0760000}"/>
    <cellStyle name="Normal 3 2 2 2 39 8 2" xfId="30414" xr:uid="{00000000-0005-0000-0000-0000D1760000}"/>
    <cellStyle name="Normal 3 2 2 2 39 8 3" xfId="30415" xr:uid="{00000000-0005-0000-0000-0000D2760000}"/>
    <cellStyle name="Normal 3 2 2 2 39 8 4" xfId="30416" xr:uid="{00000000-0005-0000-0000-0000D3760000}"/>
    <cellStyle name="Normal 3 2 2 2 39 9" xfId="30417" xr:uid="{00000000-0005-0000-0000-0000D4760000}"/>
    <cellStyle name="Normal 3 2 2 2 4" xfId="30418" xr:uid="{00000000-0005-0000-0000-0000D5760000}"/>
    <cellStyle name="Normal 3 2 2 2 4 10" xfId="30419" xr:uid="{00000000-0005-0000-0000-0000D6760000}"/>
    <cellStyle name="Normal 3 2 2 2 4 11" xfId="30420" xr:uid="{00000000-0005-0000-0000-0000D7760000}"/>
    <cellStyle name="Normal 3 2 2 2 4 2" xfId="30421" xr:uid="{00000000-0005-0000-0000-0000D8760000}"/>
    <cellStyle name="Normal 3 2 2 2 4 2 2" xfId="30422" xr:uid="{00000000-0005-0000-0000-0000D9760000}"/>
    <cellStyle name="Normal 3 2 2 2 4 2 3" xfId="30423" xr:uid="{00000000-0005-0000-0000-0000DA760000}"/>
    <cellStyle name="Normal 3 2 2 2 4 2 4" xfId="30424" xr:uid="{00000000-0005-0000-0000-0000DB760000}"/>
    <cellStyle name="Normal 3 2 2 2 4 2 5" xfId="30425" xr:uid="{00000000-0005-0000-0000-0000DC760000}"/>
    <cellStyle name="Normal 3 2 2 2 4 2 6" xfId="30426" xr:uid="{00000000-0005-0000-0000-0000DD760000}"/>
    <cellStyle name="Normal 3 2 2 2 4 3" xfId="30427" xr:uid="{00000000-0005-0000-0000-0000DE760000}"/>
    <cellStyle name="Normal 3 2 2 2 4 3 2" xfId="30428" xr:uid="{00000000-0005-0000-0000-0000DF760000}"/>
    <cellStyle name="Normal 3 2 2 2 4 3 3" xfId="30429" xr:uid="{00000000-0005-0000-0000-0000E0760000}"/>
    <cellStyle name="Normal 3 2 2 2 4 3 4" xfId="30430" xr:uid="{00000000-0005-0000-0000-0000E1760000}"/>
    <cellStyle name="Normal 3 2 2 2 4 3 5" xfId="30431" xr:uid="{00000000-0005-0000-0000-0000E2760000}"/>
    <cellStyle name="Normal 3 2 2 2 4 3 6" xfId="30432" xr:uid="{00000000-0005-0000-0000-0000E3760000}"/>
    <cellStyle name="Normal 3 2 2 2 4 4" xfId="30433" xr:uid="{00000000-0005-0000-0000-0000E4760000}"/>
    <cellStyle name="Normal 3 2 2 2 4 4 2" xfId="30434" xr:uid="{00000000-0005-0000-0000-0000E5760000}"/>
    <cellStyle name="Normal 3 2 2 2 4 4 3" xfId="30435" xr:uid="{00000000-0005-0000-0000-0000E6760000}"/>
    <cellStyle name="Normal 3 2 2 2 4 4 4" xfId="30436" xr:uid="{00000000-0005-0000-0000-0000E7760000}"/>
    <cellStyle name="Normal 3 2 2 2 4 4 5" xfId="30437" xr:uid="{00000000-0005-0000-0000-0000E8760000}"/>
    <cellStyle name="Normal 3 2 2 2 4 4 6" xfId="30438" xr:uid="{00000000-0005-0000-0000-0000E9760000}"/>
    <cellStyle name="Normal 3 2 2 2 4 5" xfId="30439" xr:uid="{00000000-0005-0000-0000-0000EA760000}"/>
    <cellStyle name="Normal 3 2 2 2 4 5 2" xfId="30440" xr:uid="{00000000-0005-0000-0000-0000EB760000}"/>
    <cellStyle name="Normal 3 2 2 2 4 5 3" xfId="30441" xr:uid="{00000000-0005-0000-0000-0000EC760000}"/>
    <cellStyle name="Normal 3 2 2 2 4 5 4" xfId="30442" xr:uid="{00000000-0005-0000-0000-0000ED760000}"/>
    <cellStyle name="Normal 3 2 2 2 4 5 5" xfId="30443" xr:uid="{00000000-0005-0000-0000-0000EE760000}"/>
    <cellStyle name="Normal 3 2 2 2 4 5 6" xfId="30444" xr:uid="{00000000-0005-0000-0000-0000EF760000}"/>
    <cellStyle name="Normal 3 2 2 2 4 6" xfId="30445" xr:uid="{00000000-0005-0000-0000-0000F0760000}"/>
    <cellStyle name="Normal 3 2 2 2 4 6 2" xfId="30446" xr:uid="{00000000-0005-0000-0000-0000F1760000}"/>
    <cellStyle name="Normal 3 2 2 2 4 6 3" xfId="30447" xr:uid="{00000000-0005-0000-0000-0000F2760000}"/>
    <cellStyle name="Normal 3 2 2 2 4 6 4" xfId="30448" xr:uid="{00000000-0005-0000-0000-0000F3760000}"/>
    <cellStyle name="Normal 3 2 2 2 4 6 5" xfId="30449" xr:uid="{00000000-0005-0000-0000-0000F4760000}"/>
    <cellStyle name="Normal 3 2 2 2 4 6 6" xfId="30450" xr:uid="{00000000-0005-0000-0000-0000F5760000}"/>
    <cellStyle name="Normal 3 2 2 2 4 7" xfId="30451" xr:uid="{00000000-0005-0000-0000-0000F6760000}"/>
    <cellStyle name="Normal 3 2 2 2 4 8" xfId="30452" xr:uid="{00000000-0005-0000-0000-0000F7760000}"/>
    <cellStyle name="Normal 3 2 2 2 4 9" xfId="30453" xr:uid="{00000000-0005-0000-0000-0000F8760000}"/>
    <cellStyle name="Normal 3 2 2 2 40" xfId="30454" xr:uid="{00000000-0005-0000-0000-0000F9760000}"/>
    <cellStyle name="Normal 3 2 2 2 41" xfId="30455" xr:uid="{00000000-0005-0000-0000-0000FA760000}"/>
    <cellStyle name="Normal 3 2 2 2 41 2" xfId="30456" xr:uid="{00000000-0005-0000-0000-0000FB760000}"/>
    <cellStyle name="Normal 3 2 2 2 41 2 2" xfId="30457" xr:uid="{00000000-0005-0000-0000-0000FC760000}"/>
    <cellStyle name="Normal 3 2 2 2 41 2 3" xfId="30458" xr:uid="{00000000-0005-0000-0000-0000FD760000}"/>
    <cellStyle name="Normal 3 2 2 2 41 2 4" xfId="30459" xr:uid="{00000000-0005-0000-0000-0000FE760000}"/>
    <cellStyle name="Normal 3 2 2 2 41 3" xfId="30460" xr:uid="{00000000-0005-0000-0000-0000FF760000}"/>
    <cellStyle name="Normal 3 2 2 2 41 4" xfId="30461" xr:uid="{00000000-0005-0000-0000-000000770000}"/>
    <cellStyle name="Normal 3 2 2 2 41 5" xfId="30462" xr:uid="{00000000-0005-0000-0000-000001770000}"/>
    <cellStyle name="Normal 3 2 2 2 41 6" xfId="30463" xr:uid="{00000000-0005-0000-0000-000002770000}"/>
    <cellStyle name="Normal 3 2 2 2 42" xfId="30464" xr:uid="{00000000-0005-0000-0000-000003770000}"/>
    <cellStyle name="Normal 3 2 2 2 43" xfId="30465" xr:uid="{00000000-0005-0000-0000-000004770000}"/>
    <cellStyle name="Normal 3 2 2 2 44" xfId="30466" xr:uid="{00000000-0005-0000-0000-000005770000}"/>
    <cellStyle name="Normal 3 2 2 2 45" xfId="30467" xr:uid="{00000000-0005-0000-0000-000006770000}"/>
    <cellStyle name="Normal 3 2 2 2 46" xfId="30468" xr:uid="{00000000-0005-0000-0000-000007770000}"/>
    <cellStyle name="Normal 3 2 2 2 47" xfId="30469" xr:uid="{00000000-0005-0000-0000-000008770000}"/>
    <cellStyle name="Normal 3 2 2 2 47 2" xfId="30470" xr:uid="{00000000-0005-0000-0000-000009770000}"/>
    <cellStyle name="Normal 3 2 2 2 47 3" xfId="30471" xr:uid="{00000000-0005-0000-0000-00000A770000}"/>
    <cellStyle name="Normal 3 2 2 2 47 4" xfId="30472" xr:uid="{00000000-0005-0000-0000-00000B770000}"/>
    <cellStyle name="Normal 3 2 2 2 48" xfId="30473" xr:uid="{00000000-0005-0000-0000-00000C770000}"/>
    <cellStyle name="Normal 3 2 2 2 49" xfId="30474" xr:uid="{00000000-0005-0000-0000-00000D770000}"/>
    <cellStyle name="Normal 3 2 2 2 5" xfId="30475" xr:uid="{00000000-0005-0000-0000-00000E770000}"/>
    <cellStyle name="Normal 3 2 2 2 5 10" xfId="30476" xr:uid="{00000000-0005-0000-0000-00000F770000}"/>
    <cellStyle name="Normal 3 2 2 2 5 11" xfId="30477" xr:uid="{00000000-0005-0000-0000-000010770000}"/>
    <cellStyle name="Normal 3 2 2 2 5 2" xfId="30478" xr:uid="{00000000-0005-0000-0000-000011770000}"/>
    <cellStyle name="Normal 3 2 2 2 5 2 2" xfId="30479" xr:uid="{00000000-0005-0000-0000-000012770000}"/>
    <cellStyle name="Normal 3 2 2 2 5 2 3" xfId="30480" xr:uid="{00000000-0005-0000-0000-000013770000}"/>
    <cellStyle name="Normal 3 2 2 2 5 2 4" xfId="30481" xr:uid="{00000000-0005-0000-0000-000014770000}"/>
    <cellStyle name="Normal 3 2 2 2 5 2 5" xfId="30482" xr:uid="{00000000-0005-0000-0000-000015770000}"/>
    <cellStyle name="Normal 3 2 2 2 5 2 6" xfId="30483" xr:uid="{00000000-0005-0000-0000-000016770000}"/>
    <cellStyle name="Normal 3 2 2 2 5 3" xfId="30484" xr:uid="{00000000-0005-0000-0000-000017770000}"/>
    <cellStyle name="Normal 3 2 2 2 5 3 2" xfId="30485" xr:uid="{00000000-0005-0000-0000-000018770000}"/>
    <cellStyle name="Normal 3 2 2 2 5 3 3" xfId="30486" xr:uid="{00000000-0005-0000-0000-000019770000}"/>
    <cellStyle name="Normal 3 2 2 2 5 3 4" xfId="30487" xr:uid="{00000000-0005-0000-0000-00001A770000}"/>
    <cellStyle name="Normal 3 2 2 2 5 3 5" xfId="30488" xr:uid="{00000000-0005-0000-0000-00001B770000}"/>
    <cellStyle name="Normal 3 2 2 2 5 3 6" xfId="30489" xr:uid="{00000000-0005-0000-0000-00001C770000}"/>
    <cellStyle name="Normal 3 2 2 2 5 4" xfId="30490" xr:uid="{00000000-0005-0000-0000-00001D770000}"/>
    <cellStyle name="Normal 3 2 2 2 5 4 2" xfId="30491" xr:uid="{00000000-0005-0000-0000-00001E770000}"/>
    <cellStyle name="Normal 3 2 2 2 5 4 3" xfId="30492" xr:uid="{00000000-0005-0000-0000-00001F770000}"/>
    <cellStyle name="Normal 3 2 2 2 5 4 4" xfId="30493" xr:uid="{00000000-0005-0000-0000-000020770000}"/>
    <cellStyle name="Normal 3 2 2 2 5 4 5" xfId="30494" xr:uid="{00000000-0005-0000-0000-000021770000}"/>
    <cellStyle name="Normal 3 2 2 2 5 4 6" xfId="30495" xr:uid="{00000000-0005-0000-0000-000022770000}"/>
    <cellStyle name="Normal 3 2 2 2 5 5" xfId="30496" xr:uid="{00000000-0005-0000-0000-000023770000}"/>
    <cellStyle name="Normal 3 2 2 2 5 5 2" xfId="30497" xr:uid="{00000000-0005-0000-0000-000024770000}"/>
    <cellStyle name="Normal 3 2 2 2 5 5 3" xfId="30498" xr:uid="{00000000-0005-0000-0000-000025770000}"/>
    <cellStyle name="Normal 3 2 2 2 5 5 4" xfId="30499" xr:uid="{00000000-0005-0000-0000-000026770000}"/>
    <cellStyle name="Normal 3 2 2 2 5 5 5" xfId="30500" xr:uid="{00000000-0005-0000-0000-000027770000}"/>
    <cellStyle name="Normal 3 2 2 2 5 5 6" xfId="30501" xr:uid="{00000000-0005-0000-0000-000028770000}"/>
    <cellStyle name="Normal 3 2 2 2 5 6" xfId="30502" xr:uid="{00000000-0005-0000-0000-000029770000}"/>
    <cellStyle name="Normal 3 2 2 2 5 6 2" xfId="30503" xr:uid="{00000000-0005-0000-0000-00002A770000}"/>
    <cellStyle name="Normal 3 2 2 2 5 6 3" xfId="30504" xr:uid="{00000000-0005-0000-0000-00002B770000}"/>
    <cellStyle name="Normal 3 2 2 2 5 6 4" xfId="30505" xr:uid="{00000000-0005-0000-0000-00002C770000}"/>
    <cellStyle name="Normal 3 2 2 2 5 6 5" xfId="30506" xr:uid="{00000000-0005-0000-0000-00002D770000}"/>
    <cellStyle name="Normal 3 2 2 2 5 6 6" xfId="30507" xr:uid="{00000000-0005-0000-0000-00002E770000}"/>
    <cellStyle name="Normal 3 2 2 2 5 7" xfId="30508" xr:uid="{00000000-0005-0000-0000-00002F770000}"/>
    <cellStyle name="Normal 3 2 2 2 5 8" xfId="30509" xr:uid="{00000000-0005-0000-0000-000030770000}"/>
    <cellStyle name="Normal 3 2 2 2 5 9" xfId="30510" xr:uid="{00000000-0005-0000-0000-000031770000}"/>
    <cellStyle name="Normal 3 2 2 2 50" xfId="30511" xr:uid="{00000000-0005-0000-0000-000032770000}"/>
    <cellStyle name="Normal 3 2 2 2 51" xfId="30512" xr:uid="{00000000-0005-0000-0000-000033770000}"/>
    <cellStyle name="Normal 3 2 2 2 52" xfId="30513" xr:uid="{00000000-0005-0000-0000-000034770000}"/>
    <cellStyle name="Normal 3 2 2 2 53" xfId="30514" xr:uid="{00000000-0005-0000-0000-000035770000}"/>
    <cellStyle name="Normal 3 2 2 2 54" xfId="30515" xr:uid="{00000000-0005-0000-0000-000036770000}"/>
    <cellStyle name="Normal 3 2 2 2 55" xfId="30516" xr:uid="{00000000-0005-0000-0000-000037770000}"/>
    <cellStyle name="Normal 3 2 2 2 56" xfId="30517" xr:uid="{00000000-0005-0000-0000-000038770000}"/>
    <cellStyle name="Normal 3 2 2 2 57" xfId="30518" xr:uid="{00000000-0005-0000-0000-000039770000}"/>
    <cellStyle name="Normal 3 2 2 2 58" xfId="30519" xr:uid="{00000000-0005-0000-0000-00003A770000}"/>
    <cellStyle name="Normal 3 2 2 2 59" xfId="30520" xr:uid="{00000000-0005-0000-0000-00003B770000}"/>
    <cellStyle name="Normal 3 2 2 2 6" xfId="30521" xr:uid="{00000000-0005-0000-0000-00003C770000}"/>
    <cellStyle name="Normal 3 2 2 2 6 10" xfId="30522" xr:uid="{00000000-0005-0000-0000-00003D770000}"/>
    <cellStyle name="Normal 3 2 2 2 6 11" xfId="30523" xr:uid="{00000000-0005-0000-0000-00003E770000}"/>
    <cellStyle name="Normal 3 2 2 2 6 2" xfId="30524" xr:uid="{00000000-0005-0000-0000-00003F770000}"/>
    <cellStyle name="Normal 3 2 2 2 6 2 2" xfId="30525" xr:uid="{00000000-0005-0000-0000-000040770000}"/>
    <cellStyle name="Normal 3 2 2 2 6 2 3" xfId="30526" xr:uid="{00000000-0005-0000-0000-000041770000}"/>
    <cellStyle name="Normal 3 2 2 2 6 2 4" xfId="30527" xr:uid="{00000000-0005-0000-0000-000042770000}"/>
    <cellStyle name="Normal 3 2 2 2 6 2 5" xfId="30528" xr:uid="{00000000-0005-0000-0000-000043770000}"/>
    <cellStyle name="Normal 3 2 2 2 6 2 6" xfId="30529" xr:uid="{00000000-0005-0000-0000-000044770000}"/>
    <cellStyle name="Normal 3 2 2 2 6 3" xfId="30530" xr:uid="{00000000-0005-0000-0000-000045770000}"/>
    <cellStyle name="Normal 3 2 2 2 6 3 2" xfId="30531" xr:uid="{00000000-0005-0000-0000-000046770000}"/>
    <cellStyle name="Normal 3 2 2 2 6 3 3" xfId="30532" xr:uid="{00000000-0005-0000-0000-000047770000}"/>
    <cellStyle name="Normal 3 2 2 2 6 3 4" xfId="30533" xr:uid="{00000000-0005-0000-0000-000048770000}"/>
    <cellStyle name="Normal 3 2 2 2 6 3 5" xfId="30534" xr:uid="{00000000-0005-0000-0000-000049770000}"/>
    <cellStyle name="Normal 3 2 2 2 6 3 6" xfId="30535" xr:uid="{00000000-0005-0000-0000-00004A770000}"/>
    <cellStyle name="Normal 3 2 2 2 6 4" xfId="30536" xr:uid="{00000000-0005-0000-0000-00004B770000}"/>
    <cellStyle name="Normal 3 2 2 2 6 4 2" xfId="30537" xr:uid="{00000000-0005-0000-0000-00004C770000}"/>
    <cellStyle name="Normal 3 2 2 2 6 4 3" xfId="30538" xr:uid="{00000000-0005-0000-0000-00004D770000}"/>
    <cellStyle name="Normal 3 2 2 2 6 4 4" xfId="30539" xr:uid="{00000000-0005-0000-0000-00004E770000}"/>
    <cellStyle name="Normal 3 2 2 2 6 4 5" xfId="30540" xr:uid="{00000000-0005-0000-0000-00004F770000}"/>
    <cellStyle name="Normal 3 2 2 2 6 4 6" xfId="30541" xr:uid="{00000000-0005-0000-0000-000050770000}"/>
    <cellStyle name="Normal 3 2 2 2 6 5" xfId="30542" xr:uid="{00000000-0005-0000-0000-000051770000}"/>
    <cellStyle name="Normal 3 2 2 2 6 5 2" xfId="30543" xr:uid="{00000000-0005-0000-0000-000052770000}"/>
    <cellStyle name="Normal 3 2 2 2 6 5 3" xfId="30544" xr:uid="{00000000-0005-0000-0000-000053770000}"/>
    <cellStyle name="Normal 3 2 2 2 6 5 4" xfId="30545" xr:uid="{00000000-0005-0000-0000-000054770000}"/>
    <cellStyle name="Normal 3 2 2 2 6 5 5" xfId="30546" xr:uid="{00000000-0005-0000-0000-000055770000}"/>
    <cellStyle name="Normal 3 2 2 2 6 5 6" xfId="30547" xr:uid="{00000000-0005-0000-0000-000056770000}"/>
    <cellStyle name="Normal 3 2 2 2 6 6" xfId="30548" xr:uid="{00000000-0005-0000-0000-000057770000}"/>
    <cellStyle name="Normal 3 2 2 2 6 6 2" xfId="30549" xr:uid="{00000000-0005-0000-0000-000058770000}"/>
    <cellStyle name="Normal 3 2 2 2 6 6 3" xfId="30550" xr:uid="{00000000-0005-0000-0000-000059770000}"/>
    <cellStyle name="Normal 3 2 2 2 6 6 4" xfId="30551" xr:uid="{00000000-0005-0000-0000-00005A770000}"/>
    <cellStyle name="Normal 3 2 2 2 6 6 5" xfId="30552" xr:uid="{00000000-0005-0000-0000-00005B770000}"/>
    <cellStyle name="Normal 3 2 2 2 6 6 6" xfId="30553" xr:uid="{00000000-0005-0000-0000-00005C770000}"/>
    <cellStyle name="Normal 3 2 2 2 6 7" xfId="30554" xr:uid="{00000000-0005-0000-0000-00005D770000}"/>
    <cellStyle name="Normal 3 2 2 2 6 8" xfId="30555" xr:uid="{00000000-0005-0000-0000-00005E770000}"/>
    <cellStyle name="Normal 3 2 2 2 6 9" xfId="30556" xr:uid="{00000000-0005-0000-0000-00005F770000}"/>
    <cellStyle name="Normal 3 2 2 2 60" xfId="30557" xr:uid="{00000000-0005-0000-0000-000060770000}"/>
    <cellStyle name="Normal 3 2 2 2 61" xfId="30558" xr:uid="{00000000-0005-0000-0000-000061770000}"/>
    <cellStyle name="Normal 3 2 2 2 62" xfId="30559" xr:uid="{00000000-0005-0000-0000-000062770000}"/>
    <cellStyle name="Normal 3 2 2 2 62 2" xfId="30560" xr:uid="{00000000-0005-0000-0000-000063770000}"/>
    <cellStyle name="Normal 3 2 2 2 62 3" xfId="30561" xr:uid="{00000000-0005-0000-0000-000064770000}"/>
    <cellStyle name="Normal 3 2 2 2 62 4" xfId="30562" xr:uid="{00000000-0005-0000-0000-000065770000}"/>
    <cellStyle name="Normal 3 2 2 2 62 5" xfId="30563" xr:uid="{00000000-0005-0000-0000-000066770000}"/>
    <cellStyle name="Normal 3 2 2 2 62 6" xfId="30564" xr:uid="{00000000-0005-0000-0000-000067770000}"/>
    <cellStyle name="Normal 3 2 2 2 62 7" xfId="30565" xr:uid="{00000000-0005-0000-0000-000068770000}"/>
    <cellStyle name="Normal 3 2 2 2 63" xfId="30566" xr:uid="{00000000-0005-0000-0000-000069770000}"/>
    <cellStyle name="Normal 3 2 2 2 64" xfId="30567" xr:uid="{00000000-0005-0000-0000-00006A770000}"/>
    <cellStyle name="Normal 3 2 2 2 65" xfId="30568" xr:uid="{00000000-0005-0000-0000-00006B770000}"/>
    <cellStyle name="Normal 3 2 2 2 66" xfId="30569" xr:uid="{00000000-0005-0000-0000-00006C770000}"/>
    <cellStyle name="Normal 3 2 2 2 67" xfId="30570" xr:uid="{00000000-0005-0000-0000-00006D770000}"/>
    <cellStyle name="Normal 3 2 2 2 68" xfId="30571" xr:uid="{00000000-0005-0000-0000-00006E770000}"/>
    <cellStyle name="Normal 3 2 2 2 69" xfId="30572" xr:uid="{00000000-0005-0000-0000-00006F770000}"/>
    <cellStyle name="Normal 3 2 2 2 7" xfId="30573" xr:uid="{00000000-0005-0000-0000-000070770000}"/>
    <cellStyle name="Normal 3 2 2 2 7 10" xfId="30574" xr:uid="{00000000-0005-0000-0000-000071770000}"/>
    <cellStyle name="Normal 3 2 2 2 7 11" xfId="30575" xr:uid="{00000000-0005-0000-0000-000072770000}"/>
    <cellStyle name="Normal 3 2 2 2 7 2" xfId="30576" xr:uid="{00000000-0005-0000-0000-000073770000}"/>
    <cellStyle name="Normal 3 2 2 2 7 2 2" xfId="30577" xr:uid="{00000000-0005-0000-0000-000074770000}"/>
    <cellStyle name="Normal 3 2 2 2 7 2 3" xfId="30578" xr:uid="{00000000-0005-0000-0000-000075770000}"/>
    <cellStyle name="Normal 3 2 2 2 7 2 4" xfId="30579" xr:uid="{00000000-0005-0000-0000-000076770000}"/>
    <cellStyle name="Normal 3 2 2 2 7 2 5" xfId="30580" xr:uid="{00000000-0005-0000-0000-000077770000}"/>
    <cellStyle name="Normal 3 2 2 2 7 2 6" xfId="30581" xr:uid="{00000000-0005-0000-0000-000078770000}"/>
    <cellStyle name="Normal 3 2 2 2 7 3" xfId="30582" xr:uid="{00000000-0005-0000-0000-000079770000}"/>
    <cellStyle name="Normal 3 2 2 2 7 3 2" xfId="30583" xr:uid="{00000000-0005-0000-0000-00007A770000}"/>
    <cellStyle name="Normal 3 2 2 2 7 3 3" xfId="30584" xr:uid="{00000000-0005-0000-0000-00007B770000}"/>
    <cellStyle name="Normal 3 2 2 2 7 3 4" xfId="30585" xr:uid="{00000000-0005-0000-0000-00007C770000}"/>
    <cellStyle name="Normal 3 2 2 2 7 3 5" xfId="30586" xr:uid="{00000000-0005-0000-0000-00007D770000}"/>
    <cellStyle name="Normal 3 2 2 2 7 3 6" xfId="30587" xr:uid="{00000000-0005-0000-0000-00007E770000}"/>
    <cellStyle name="Normal 3 2 2 2 7 4" xfId="30588" xr:uid="{00000000-0005-0000-0000-00007F770000}"/>
    <cellStyle name="Normal 3 2 2 2 7 4 2" xfId="30589" xr:uid="{00000000-0005-0000-0000-000080770000}"/>
    <cellStyle name="Normal 3 2 2 2 7 4 3" xfId="30590" xr:uid="{00000000-0005-0000-0000-000081770000}"/>
    <cellStyle name="Normal 3 2 2 2 7 4 4" xfId="30591" xr:uid="{00000000-0005-0000-0000-000082770000}"/>
    <cellStyle name="Normal 3 2 2 2 7 4 5" xfId="30592" xr:uid="{00000000-0005-0000-0000-000083770000}"/>
    <cellStyle name="Normal 3 2 2 2 7 4 6" xfId="30593" xr:uid="{00000000-0005-0000-0000-000084770000}"/>
    <cellStyle name="Normal 3 2 2 2 7 5" xfId="30594" xr:uid="{00000000-0005-0000-0000-000085770000}"/>
    <cellStyle name="Normal 3 2 2 2 7 5 2" xfId="30595" xr:uid="{00000000-0005-0000-0000-000086770000}"/>
    <cellStyle name="Normal 3 2 2 2 7 5 3" xfId="30596" xr:uid="{00000000-0005-0000-0000-000087770000}"/>
    <cellStyle name="Normal 3 2 2 2 7 5 4" xfId="30597" xr:uid="{00000000-0005-0000-0000-000088770000}"/>
    <cellStyle name="Normal 3 2 2 2 7 5 5" xfId="30598" xr:uid="{00000000-0005-0000-0000-000089770000}"/>
    <cellStyle name="Normal 3 2 2 2 7 5 6" xfId="30599" xr:uid="{00000000-0005-0000-0000-00008A770000}"/>
    <cellStyle name="Normal 3 2 2 2 7 6" xfId="30600" xr:uid="{00000000-0005-0000-0000-00008B770000}"/>
    <cellStyle name="Normal 3 2 2 2 7 6 2" xfId="30601" xr:uid="{00000000-0005-0000-0000-00008C770000}"/>
    <cellStyle name="Normal 3 2 2 2 7 6 3" xfId="30602" xr:uid="{00000000-0005-0000-0000-00008D770000}"/>
    <cellStyle name="Normal 3 2 2 2 7 6 4" xfId="30603" xr:uid="{00000000-0005-0000-0000-00008E770000}"/>
    <cellStyle name="Normal 3 2 2 2 7 6 5" xfId="30604" xr:uid="{00000000-0005-0000-0000-00008F770000}"/>
    <cellStyle name="Normal 3 2 2 2 7 6 6" xfId="30605" xr:uid="{00000000-0005-0000-0000-000090770000}"/>
    <cellStyle name="Normal 3 2 2 2 7 7" xfId="30606" xr:uid="{00000000-0005-0000-0000-000091770000}"/>
    <cellStyle name="Normal 3 2 2 2 7 8" xfId="30607" xr:uid="{00000000-0005-0000-0000-000092770000}"/>
    <cellStyle name="Normal 3 2 2 2 7 9" xfId="30608" xr:uid="{00000000-0005-0000-0000-000093770000}"/>
    <cellStyle name="Normal 3 2 2 2 70" xfId="30609" xr:uid="{00000000-0005-0000-0000-000094770000}"/>
    <cellStyle name="Normal 3 2 2 2 71" xfId="30610" xr:uid="{00000000-0005-0000-0000-000095770000}"/>
    <cellStyle name="Normal 3 2 2 2 72" xfId="30611" xr:uid="{00000000-0005-0000-0000-000096770000}"/>
    <cellStyle name="Normal 3 2 2 2 73" xfId="30612" xr:uid="{00000000-0005-0000-0000-000097770000}"/>
    <cellStyle name="Normal 3 2 2 2 74" xfId="30613" xr:uid="{00000000-0005-0000-0000-000098770000}"/>
    <cellStyle name="Normal 3 2 2 2 75" xfId="30614" xr:uid="{00000000-0005-0000-0000-000099770000}"/>
    <cellStyle name="Normal 3 2 2 2 76" xfId="30615" xr:uid="{00000000-0005-0000-0000-00009A770000}"/>
    <cellStyle name="Normal 3 2 2 2 77" xfId="30616" xr:uid="{00000000-0005-0000-0000-00009B770000}"/>
    <cellStyle name="Normal 3 2 2 2 78" xfId="30617" xr:uid="{00000000-0005-0000-0000-00009C770000}"/>
    <cellStyle name="Normal 3 2 2 2 79" xfId="30618" xr:uid="{00000000-0005-0000-0000-00009D770000}"/>
    <cellStyle name="Normal 3 2 2 2 8" xfId="30619" xr:uid="{00000000-0005-0000-0000-00009E770000}"/>
    <cellStyle name="Normal 3 2 2 2 8 10" xfId="30620" xr:uid="{00000000-0005-0000-0000-00009F770000}"/>
    <cellStyle name="Normal 3 2 2 2 8 11" xfId="30621" xr:uid="{00000000-0005-0000-0000-0000A0770000}"/>
    <cellStyle name="Normal 3 2 2 2 8 2" xfId="30622" xr:uid="{00000000-0005-0000-0000-0000A1770000}"/>
    <cellStyle name="Normal 3 2 2 2 8 2 2" xfId="30623" xr:uid="{00000000-0005-0000-0000-0000A2770000}"/>
    <cellStyle name="Normal 3 2 2 2 8 2 3" xfId="30624" xr:uid="{00000000-0005-0000-0000-0000A3770000}"/>
    <cellStyle name="Normal 3 2 2 2 8 2 4" xfId="30625" xr:uid="{00000000-0005-0000-0000-0000A4770000}"/>
    <cellStyle name="Normal 3 2 2 2 8 2 5" xfId="30626" xr:uid="{00000000-0005-0000-0000-0000A5770000}"/>
    <cellStyle name="Normal 3 2 2 2 8 2 6" xfId="30627" xr:uid="{00000000-0005-0000-0000-0000A6770000}"/>
    <cellStyle name="Normal 3 2 2 2 8 3" xfId="30628" xr:uid="{00000000-0005-0000-0000-0000A7770000}"/>
    <cellStyle name="Normal 3 2 2 2 8 3 2" xfId="30629" xr:uid="{00000000-0005-0000-0000-0000A8770000}"/>
    <cellStyle name="Normal 3 2 2 2 8 3 3" xfId="30630" xr:uid="{00000000-0005-0000-0000-0000A9770000}"/>
    <cellStyle name="Normal 3 2 2 2 8 3 4" xfId="30631" xr:uid="{00000000-0005-0000-0000-0000AA770000}"/>
    <cellStyle name="Normal 3 2 2 2 8 3 5" xfId="30632" xr:uid="{00000000-0005-0000-0000-0000AB770000}"/>
    <cellStyle name="Normal 3 2 2 2 8 3 6" xfId="30633" xr:uid="{00000000-0005-0000-0000-0000AC770000}"/>
    <cellStyle name="Normal 3 2 2 2 8 4" xfId="30634" xr:uid="{00000000-0005-0000-0000-0000AD770000}"/>
    <cellStyle name="Normal 3 2 2 2 8 4 2" xfId="30635" xr:uid="{00000000-0005-0000-0000-0000AE770000}"/>
    <cellStyle name="Normal 3 2 2 2 8 4 3" xfId="30636" xr:uid="{00000000-0005-0000-0000-0000AF770000}"/>
    <cellStyle name="Normal 3 2 2 2 8 4 4" xfId="30637" xr:uid="{00000000-0005-0000-0000-0000B0770000}"/>
    <cellStyle name="Normal 3 2 2 2 8 4 5" xfId="30638" xr:uid="{00000000-0005-0000-0000-0000B1770000}"/>
    <cellStyle name="Normal 3 2 2 2 8 4 6" xfId="30639" xr:uid="{00000000-0005-0000-0000-0000B2770000}"/>
    <cellStyle name="Normal 3 2 2 2 8 5" xfId="30640" xr:uid="{00000000-0005-0000-0000-0000B3770000}"/>
    <cellStyle name="Normal 3 2 2 2 8 5 2" xfId="30641" xr:uid="{00000000-0005-0000-0000-0000B4770000}"/>
    <cellStyle name="Normal 3 2 2 2 8 5 3" xfId="30642" xr:uid="{00000000-0005-0000-0000-0000B5770000}"/>
    <cellStyle name="Normal 3 2 2 2 8 5 4" xfId="30643" xr:uid="{00000000-0005-0000-0000-0000B6770000}"/>
    <cellStyle name="Normal 3 2 2 2 8 5 5" xfId="30644" xr:uid="{00000000-0005-0000-0000-0000B7770000}"/>
    <cellStyle name="Normal 3 2 2 2 8 5 6" xfId="30645" xr:uid="{00000000-0005-0000-0000-0000B8770000}"/>
    <cellStyle name="Normal 3 2 2 2 8 6" xfId="30646" xr:uid="{00000000-0005-0000-0000-0000B9770000}"/>
    <cellStyle name="Normal 3 2 2 2 8 6 2" xfId="30647" xr:uid="{00000000-0005-0000-0000-0000BA770000}"/>
    <cellStyle name="Normal 3 2 2 2 8 6 3" xfId="30648" xr:uid="{00000000-0005-0000-0000-0000BB770000}"/>
    <cellStyle name="Normal 3 2 2 2 8 6 4" xfId="30649" xr:uid="{00000000-0005-0000-0000-0000BC770000}"/>
    <cellStyle name="Normal 3 2 2 2 8 6 5" xfId="30650" xr:uid="{00000000-0005-0000-0000-0000BD770000}"/>
    <cellStyle name="Normal 3 2 2 2 8 6 6" xfId="30651" xr:uid="{00000000-0005-0000-0000-0000BE770000}"/>
    <cellStyle name="Normal 3 2 2 2 8 7" xfId="30652" xr:uid="{00000000-0005-0000-0000-0000BF770000}"/>
    <cellStyle name="Normal 3 2 2 2 8 8" xfId="30653" xr:uid="{00000000-0005-0000-0000-0000C0770000}"/>
    <cellStyle name="Normal 3 2 2 2 8 9" xfId="30654" xr:uid="{00000000-0005-0000-0000-0000C1770000}"/>
    <cellStyle name="Normal 3 2 2 2 80" xfId="30655" xr:uid="{00000000-0005-0000-0000-0000C2770000}"/>
    <cellStyle name="Normal 3 2 2 2 81" xfId="30656" xr:uid="{00000000-0005-0000-0000-0000C3770000}"/>
    <cellStyle name="Normal 3 2 2 2 82" xfId="30657" xr:uid="{00000000-0005-0000-0000-0000C4770000}"/>
    <cellStyle name="Normal 3 2 2 2 83" xfId="30658" xr:uid="{00000000-0005-0000-0000-0000C5770000}"/>
    <cellStyle name="Normal 3 2 2 2 84" xfId="30659" xr:uid="{00000000-0005-0000-0000-0000C6770000}"/>
    <cellStyle name="Normal 3 2 2 2 85" xfId="30660" xr:uid="{00000000-0005-0000-0000-0000C7770000}"/>
    <cellStyle name="Normal 3 2 2 2 86" xfId="30661" xr:uid="{00000000-0005-0000-0000-0000C8770000}"/>
    <cellStyle name="Normal 3 2 2 2 87" xfId="30662" xr:uid="{00000000-0005-0000-0000-0000C9770000}"/>
    <cellStyle name="Normal 3 2 2 2 88" xfId="30663" xr:uid="{00000000-0005-0000-0000-0000CA770000}"/>
    <cellStyle name="Normal 3 2 2 2 89" xfId="30664" xr:uid="{00000000-0005-0000-0000-0000CB770000}"/>
    <cellStyle name="Normal 3 2 2 2 9" xfId="30665" xr:uid="{00000000-0005-0000-0000-0000CC770000}"/>
    <cellStyle name="Normal 3 2 2 2 9 10" xfId="30666" xr:uid="{00000000-0005-0000-0000-0000CD770000}"/>
    <cellStyle name="Normal 3 2 2 2 9 11" xfId="30667" xr:uid="{00000000-0005-0000-0000-0000CE770000}"/>
    <cellStyle name="Normal 3 2 2 2 9 2" xfId="30668" xr:uid="{00000000-0005-0000-0000-0000CF770000}"/>
    <cellStyle name="Normal 3 2 2 2 9 2 2" xfId="30669" xr:uid="{00000000-0005-0000-0000-0000D0770000}"/>
    <cellStyle name="Normal 3 2 2 2 9 2 3" xfId="30670" xr:uid="{00000000-0005-0000-0000-0000D1770000}"/>
    <cellStyle name="Normal 3 2 2 2 9 2 4" xfId="30671" xr:uid="{00000000-0005-0000-0000-0000D2770000}"/>
    <cellStyle name="Normal 3 2 2 2 9 2 5" xfId="30672" xr:uid="{00000000-0005-0000-0000-0000D3770000}"/>
    <cellStyle name="Normal 3 2 2 2 9 2 6" xfId="30673" xr:uid="{00000000-0005-0000-0000-0000D4770000}"/>
    <cellStyle name="Normal 3 2 2 2 9 3" xfId="30674" xr:uid="{00000000-0005-0000-0000-0000D5770000}"/>
    <cellStyle name="Normal 3 2 2 2 9 3 2" xfId="30675" xr:uid="{00000000-0005-0000-0000-0000D6770000}"/>
    <cellStyle name="Normal 3 2 2 2 9 3 3" xfId="30676" xr:uid="{00000000-0005-0000-0000-0000D7770000}"/>
    <cellStyle name="Normal 3 2 2 2 9 3 4" xfId="30677" xr:uid="{00000000-0005-0000-0000-0000D8770000}"/>
    <cellStyle name="Normal 3 2 2 2 9 3 5" xfId="30678" xr:uid="{00000000-0005-0000-0000-0000D9770000}"/>
    <cellStyle name="Normal 3 2 2 2 9 3 6" xfId="30679" xr:uid="{00000000-0005-0000-0000-0000DA770000}"/>
    <cellStyle name="Normal 3 2 2 2 9 4" xfId="30680" xr:uid="{00000000-0005-0000-0000-0000DB770000}"/>
    <cellStyle name="Normal 3 2 2 2 9 4 2" xfId="30681" xr:uid="{00000000-0005-0000-0000-0000DC770000}"/>
    <cellStyle name="Normal 3 2 2 2 9 4 3" xfId="30682" xr:uid="{00000000-0005-0000-0000-0000DD770000}"/>
    <cellStyle name="Normal 3 2 2 2 9 4 4" xfId="30683" xr:uid="{00000000-0005-0000-0000-0000DE770000}"/>
    <cellStyle name="Normal 3 2 2 2 9 4 5" xfId="30684" xr:uid="{00000000-0005-0000-0000-0000DF770000}"/>
    <cellStyle name="Normal 3 2 2 2 9 4 6" xfId="30685" xr:uid="{00000000-0005-0000-0000-0000E0770000}"/>
    <cellStyle name="Normal 3 2 2 2 9 5" xfId="30686" xr:uid="{00000000-0005-0000-0000-0000E1770000}"/>
    <cellStyle name="Normal 3 2 2 2 9 5 2" xfId="30687" xr:uid="{00000000-0005-0000-0000-0000E2770000}"/>
    <cellStyle name="Normal 3 2 2 2 9 5 3" xfId="30688" xr:uid="{00000000-0005-0000-0000-0000E3770000}"/>
    <cellStyle name="Normal 3 2 2 2 9 5 4" xfId="30689" xr:uid="{00000000-0005-0000-0000-0000E4770000}"/>
    <cellStyle name="Normal 3 2 2 2 9 5 5" xfId="30690" xr:uid="{00000000-0005-0000-0000-0000E5770000}"/>
    <cellStyle name="Normal 3 2 2 2 9 5 6" xfId="30691" xr:uid="{00000000-0005-0000-0000-0000E6770000}"/>
    <cellStyle name="Normal 3 2 2 2 9 6" xfId="30692" xr:uid="{00000000-0005-0000-0000-0000E7770000}"/>
    <cellStyle name="Normal 3 2 2 2 9 6 2" xfId="30693" xr:uid="{00000000-0005-0000-0000-0000E8770000}"/>
    <cellStyle name="Normal 3 2 2 2 9 6 3" xfId="30694" xr:uid="{00000000-0005-0000-0000-0000E9770000}"/>
    <cellStyle name="Normal 3 2 2 2 9 6 4" xfId="30695" xr:uid="{00000000-0005-0000-0000-0000EA770000}"/>
    <cellStyle name="Normal 3 2 2 2 9 6 5" xfId="30696" xr:uid="{00000000-0005-0000-0000-0000EB770000}"/>
    <cellStyle name="Normal 3 2 2 2 9 6 6" xfId="30697" xr:uid="{00000000-0005-0000-0000-0000EC770000}"/>
    <cellStyle name="Normal 3 2 2 2 9 7" xfId="30698" xr:uid="{00000000-0005-0000-0000-0000ED770000}"/>
    <cellStyle name="Normal 3 2 2 2 9 8" xfId="30699" xr:uid="{00000000-0005-0000-0000-0000EE770000}"/>
    <cellStyle name="Normal 3 2 2 2 9 9" xfId="30700" xr:uid="{00000000-0005-0000-0000-0000EF770000}"/>
    <cellStyle name="Normal 3 2 2 2 90" xfId="30701" xr:uid="{00000000-0005-0000-0000-0000F0770000}"/>
    <cellStyle name="Normal 3 2 2 2 91" xfId="30702" xr:uid="{00000000-0005-0000-0000-0000F1770000}"/>
    <cellStyle name="Normal 3 2 2 2 92" xfId="30703" xr:uid="{00000000-0005-0000-0000-0000F2770000}"/>
    <cellStyle name="Normal 3 2 2 2 93" xfId="30704" xr:uid="{00000000-0005-0000-0000-0000F3770000}"/>
    <cellStyle name="Normal 3 2 2 2 94" xfId="30705" xr:uid="{00000000-0005-0000-0000-0000F4770000}"/>
    <cellStyle name="Normal 3 2 2 2 94 2" xfId="30706" xr:uid="{00000000-0005-0000-0000-0000F5770000}"/>
    <cellStyle name="Normal 3 2 2 2 94 3" xfId="30707" xr:uid="{00000000-0005-0000-0000-0000F6770000}"/>
    <cellStyle name="Normal 3 2 2 2 94 4" xfId="30708" xr:uid="{00000000-0005-0000-0000-0000F7770000}"/>
    <cellStyle name="Normal 3 2 2 2 95" xfId="30709" xr:uid="{00000000-0005-0000-0000-0000F8770000}"/>
    <cellStyle name="Normal 3 2 2 2 96" xfId="30710" xr:uid="{00000000-0005-0000-0000-0000F9770000}"/>
    <cellStyle name="Normal 3 2 2 2 97" xfId="30711" xr:uid="{00000000-0005-0000-0000-0000FA770000}"/>
    <cellStyle name="Normal 3 2 2 20" xfId="30712" xr:uid="{00000000-0005-0000-0000-0000FB770000}"/>
    <cellStyle name="Normal 3 2 2 21" xfId="30713" xr:uid="{00000000-0005-0000-0000-0000FC770000}"/>
    <cellStyle name="Normal 3 2 2 22" xfId="30714" xr:uid="{00000000-0005-0000-0000-0000FD770000}"/>
    <cellStyle name="Normal 3 2 2 23" xfId="30715" xr:uid="{00000000-0005-0000-0000-0000FE770000}"/>
    <cellStyle name="Normal 3 2 2 24" xfId="30716" xr:uid="{00000000-0005-0000-0000-0000FF770000}"/>
    <cellStyle name="Normal 3 2 2 25" xfId="30717" xr:uid="{00000000-0005-0000-0000-000000780000}"/>
    <cellStyle name="Normal 3 2 2 26" xfId="30718" xr:uid="{00000000-0005-0000-0000-000001780000}"/>
    <cellStyle name="Normal 3 2 2 27" xfId="30719" xr:uid="{00000000-0005-0000-0000-000002780000}"/>
    <cellStyle name="Normal 3 2 2 28" xfId="30720" xr:uid="{00000000-0005-0000-0000-000003780000}"/>
    <cellStyle name="Normal 3 2 2 28 10" xfId="30721" xr:uid="{00000000-0005-0000-0000-000004780000}"/>
    <cellStyle name="Normal 3 2 2 28 11" xfId="30722" xr:uid="{00000000-0005-0000-0000-000005780000}"/>
    <cellStyle name="Normal 3 2 2 28 11 10" xfId="30723" xr:uid="{00000000-0005-0000-0000-000006780000}"/>
    <cellStyle name="Normal 3 2 2 28 11 11" xfId="30724" xr:uid="{00000000-0005-0000-0000-000007780000}"/>
    <cellStyle name="Normal 3 2 2 28 11 11 2" xfId="30725" xr:uid="{00000000-0005-0000-0000-000008780000}"/>
    <cellStyle name="Normal 3 2 2 28 11 11 3" xfId="30726" xr:uid="{00000000-0005-0000-0000-000009780000}"/>
    <cellStyle name="Normal 3 2 2 28 11 11 4" xfId="30727" xr:uid="{00000000-0005-0000-0000-00000A780000}"/>
    <cellStyle name="Normal 3 2 2 28 11 12" xfId="30728" xr:uid="{00000000-0005-0000-0000-00000B780000}"/>
    <cellStyle name="Normal 3 2 2 28 11 13" xfId="30729" xr:uid="{00000000-0005-0000-0000-00000C780000}"/>
    <cellStyle name="Normal 3 2 2 28 11 14" xfId="30730" xr:uid="{00000000-0005-0000-0000-00000D780000}"/>
    <cellStyle name="Normal 3 2 2 28 11 2" xfId="30731" xr:uid="{00000000-0005-0000-0000-00000E780000}"/>
    <cellStyle name="Normal 3 2 2 28 11 2 10" xfId="30732" xr:uid="{00000000-0005-0000-0000-00000F780000}"/>
    <cellStyle name="Normal 3 2 2 28 11 2 11" xfId="30733" xr:uid="{00000000-0005-0000-0000-000010780000}"/>
    <cellStyle name="Normal 3 2 2 28 11 2 2" xfId="30734" xr:uid="{00000000-0005-0000-0000-000011780000}"/>
    <cellStyle name="Normal 3 2 2 28 11 2 2 10" xfId="30735" xr:uid="{00000000-0005-0000-0000-000012780000}"/>
    <cellStyle name="Normal 3 2 2 28 11 2 2 11" xfId="30736" xr:uid="{00000000-0005-0000-0000-000013780000}"/>
    <cellStyle name="Normal 3 2 2 28 11 2 2 2" xfId="30737" xr:uid="{00000000-0005-0000-0000-000014780000}"/>
    <cellStyle name="Normal 3 2 2 28 11 2 2 2 2" xfId="30738" xr:uid="{00000000-0005-0000-0000-000015780000}"/>
    <cellStyle name="Normal 3 2 2 28 11 2 2 2 2 2" xfId="30739" xr:uid="{00000000-0005-0000-0000-000016780000}"/>
    <cellStyle name="Normal 3 2 2 28 11 2 2 2 2 3" xfId="30740" xr:uid="{00000000-0005-0000-0000-000017780000}"/>
    <cellStyle name="Normal 3 2 2 28 11 2 2 2 2 4" xfId="30741" xr:uid="{00000000-0005-0000-0000-000018780000}"/>
    <cellStyle name="Normal 3 2 2 28 11 2 2 2 3" xfId="30742" xr:uid="{00000000-0005-0000-0000-000019780000}"/>
    <cellStyle name="Normal 3 2 2 28 11 2 2 2 4" xfId="30743" xr:uid="{00000000-0005-0000-0000-00001A780000}"/>
    <cellStyle name="Normal 3 2 2 28 11 2 2 2 5" xfId="30744" xr:uid="{00000000-0005-0000-0000-00001B780000}"/>
    <cellStyle name="Normal 3 2 2 28 11 2 2 2 6" xfId="30745" xr:uid="{00000000-0005-0000-0000-00001C780000}"/>
    <cellStyle name="Normal 3 2 2 28 11 2 2 3" xfId="30746" xr:uid="{00000000-0005-0000-0000-00001D780000}"/>
    <cellStyle name="Normal 3 2 2 28 11 2 2 4" xfId="30747" xr:uid="{00000000-0005-0000-0000-00001E780000}"/>
    <cellStyle name="Normal 3 2 2 28 11 2 2 5" xfId="30748" xr:uid="{00000000-0005-0000-0000-00001F780000}"/>
    <cellStyle name="Normal 3 2 2 28 11 2 2 6" xfId="30749" xr:uid="{00000000-0005-0000-0000-000020780000}"/>
    <cellStyle name="Normal 3 2 2 28 11 2 2 7" xfId="30750" xr:uid="{00000000-0005-0000-0000-000021780000}"/>
    <cellStyle name="Normal 3 2 2 28 11 2 2 8" xfId="30751" xr:uid="{00000000-0005-0000-0000-000022780000}"/>
    <cellStyle name="Normal 3 2 2 28 11 2 2 8 2" xfId="30752" xr:uid="{00000000-0005-0000-0000-000023780000}"/>
    <cellStyle name="Normal 3 2 2 28 11 2 2 8 3" xfId="30753" xr:uid="{00000000-0005-0000-0000-000024780000}"/>
    <cellStyle name="Normal 3 2 2 28 11 2 2 8 4" xfId="30754" xr:uid="{00000000-0005-0000-0000-000025780000}"/>
    <cellStyle name="Normal 3 2 2 28 11 2 2 9" xfId="30755" xr:uid="{00000000-0005-0000-0000-000026780000}"/>
    <cellStyle name="Normal 3 2 2 28 11 2 3" xfId="30756" xr:uid="{00000000-0005-0000-0000-000027780000}"/>
    <cellStyle name="Normal 3 2 2 28 11 2 3 2" xfId="30757" xr:uid="{00000000-0005-0000-0000-000028780000}"/>
    <cellStyle name="Normal 3 2 2 28 11 2 3 2 2" xfId="30758" xr:uid="{00000000-0005-0000-0000-000029780000}"/>
    <cellStyle name="Normal 3 2 2 28 11 2 3 2 3" xfId="30759" xr:uid="{00000000-0005-0000-0000-00002A780000}"/>
    <cellStyle name="Normal 3 2 2 28 11 2 3 2 4" xfId="30760" xr:uid="{00000000-0005-0000-0000-00002B780000}"/>
    <cellStyle name="Normal 3 2 2 28 11 2 3 3" xfId="30761" xr:uid="{00000000-0005-0000-0000-00002C780000}"/>
    <cellStyle name="Normal 3 2 2 28 11 2 3 4" xfId="30762" xr:uid="{00000000-0005-0000-0000-00002D780000}"/>
    <cellStyle name="Normal 3 2 2 28 11 2 3 5" xfId="30763" xr:uid="{00000000-0005-0000-0000-00002E780000}"/>
    <cellStyle name="Normal 3 2 2 28 11 2 3 6" xfId="30764" xr:uid="{00000000-0005-0000-0000-00002F780000}"/>
    <cellStyle name="Normal 3 2 2 28 11 2 4" xfId="30765" xr:uid="{00000000-0005-0000-0000-000030780000}"/>
    <cellStyle name="Normal 3 2 2 28 11 2 5" xfId="30766" xr:uid="{00000000-0005-0000-0000-000031780000}"/>
    <cellStyle name="Normal 3 2 2 28 11 2 6" xfId="30767" xr:uid="{00000000-0005-0000-0000-000032780000}"/>
    <cellStyle name="Normal 3 2 2 28 11 2 7" xfId="30768" xr:uid="{00000000-0005-0000-0000-000033780000}"/>
    <cellStyle name="Normal 3 2 2 28 11 2 8" xfId="30769" xr:uid="{00000000-0005-0000-0000-000034780000}"/>
    <cellStyle name="Normal 3 2 2 28 11 2 8 2" xfId="30770" xr:uid="{00000000-0005-0000-0000-000035780000}"/>
    <cellStyle name="Normal 3 2 2 28 11 2 8 3" xfId="30771" xr:uid="{00000000-0005-0000-0000-000036780000}"/>
    <cellStyle name="Normal 3 2 2 28 11 2 8 4" xfId="30772" xr:uid="{00000000-0005-0000-0000-000037780000}"/>
    <cellStyle name="Normal 3 2 2 28 11 2 9" xfId="30773" xr:uid="{00000000-0005-0000-0000-000038780000}"/>
    <cellStyle name="Normal 3 2 2 28 11 3" xfId="30774" xr:uid="{00000000-0005-0000-0000-000039780000}"/>
    <cellStyle name="Normal 3 2 2 28 11 4" xfId="30775" xr:uid="{00000000-0005-0000-0000-00003A780000}"/>
    <cellStyle name="Normal 3 2 2 28 11 5" xfId="30776" xr:uid="{00000000-0005-0000-0000-00003B780000}"/>
    <cellStyle name="Normal 3 2 2 28 11 5 2" xfId="30777" xr:uid="{00000000-0005-0000-0000-00003C780000}"/>
    <cellStyle name="Normal 3 2 2 28 11 5 2 2" xfId="30778" xr:uid="{00000000-0005-0000-0000-00003D780000}"/>
    <cellStyle name="Normal 3 2 2 28 11 5 2 3" xfId="30779" xr:uid="{00000000-0005-0000-0000-00003E780000}"/>
    <cellStyle name="Normal 3 2 2 28 11 5 2 4" xfId="30780" xr:uid="{00000000-0005-0000-0000-00003F780000}"/>
    <cellStyle name="Normal 3 2 2 28 11 5 3" xfId="30781" xr:uid="{00000000-0005-0000-0000-000040780000}"/>
    <cellStyle name="Normal 3 2 2 28 11 5 4" xfId="30782" xr:uid="{00000000-0005-0000-0000-000041780000}"/>
    <cellStyle name="Normal 3 2 2 28 11 5 5" xfId="30783" xr:uid="{00000000-0005-0000-0000-000042780000}"/>
    <cellStyle name="Normal 3 2 2 28 11 5 6" xfId="30784" xr:uid="{00000000-0005-0000-0000-000043780000}"/>
    <cellStyle name="Normal 3 2 2 28 11 6" xfId="30785" xr:uid="{00000000-0005-0000-0000-000044780000}"/>
    <cellStyle name="Normal 3 2 2 28 11 7" xfId="30786" xr:uid="{00000000-0005-0000-0000-000045780000}"/>
    <cellStyle name="Normal 3 2 2 28 11 8" xfId="30787" xr:uid="{00000000-0005-0000-0000-000046780000}"/>
    <cellStyle name="Normal 3 2 2 28 11 9" xfId="30788" xr:uid="{00000000-0005-0000-0000-000047780000}"/>
    <cellStyle name="Normal 3 2 2 28 12" xfId="30789" xr:uid="{00000000-0005-0000-0000-000048780000}"/>
    <cellStyle name="Normal 3 2 2 28 13" xfId="30790" xr:uid="{00000000-0005-0000-0000-000049780000}"/>
    <cellStyle name="Normal 3 2 2 28 13 10" xfId="30791" xr:uid="{00000000-0005-0000-0000-00004A780000}"/>
    <cellStyle name="Normal 3 2 2 28 13 11" xfId="30792" xr:uid="{00000000-0005-0000-0000-00004B780000}"/>
    <cellStyle name="Normal 3 2 2 28 13 2" xfId="30793" xr:uid="{00000000-0005-0000-0000-00004C780000}"/>
    <cellStyle name="Normal 3 2 2 28 13 2 10" xfId="30794" xr:uid="{00000000-0005-0000-0000-00004D780000}"/>
    <cellStyle name="Normal 3 2 2 28 13 2 11" xfId="30795" xr:uid="{00000000-0005-0000-0000-00004E780000}"/>
    <cellStyle name="Normal 3 2 2 28 13 2 2" xfId="30796" xr:uid="{00000000-0005-0000-0000-00004F780000}"/>
    <cellStyle name="Normal 3 2 2 28 13 2 2 2" xfId="30797" xr:uid="{00000000-0005-0000-0000-000050780000}"/>
    <cellStyle name="Normal 3 2 2 28 13 2 2 2 2" xfId="30798" xr:uid="{00000000-0005-0000-0000-000051780000}"/>
    <cellStyle name="Normal 3 2 2 28 13 2 2 2 3" xfId="30799" xr:uid="{00000000-0005-0000-0000-000052780000}"/>
    <cellStyle name="Normal 3 2 2 28 13 2 2 2 4" xfId="30800" xr:uid="{00000000-0005-0000-0000-000053780000}"/>
    <cellStyle name="Normal 3 2 2 28 13 2 2 3" xfId="30801" xr:uid="{00000000-0005-0000-0000-000054780000}"/>
    <cellStyle name="Normal 3 2 2 28 13 2 2 4" xfId="30802" xr:uid="{00000000-0005-0000-0000-000055780000}"/>
    <cellStyle name="Normal 3 2 2 28 13 2 2 5" xfId="30803" xr:uid="{00000000-0005-0000-0000-000056780000}"/>
    <cellStyle name="Normal 3 2 2 28 13 2 2 6" xfId="30804" xr:uid="{00000000-0005-0000-0000-000057780000}"/>
    <cellStyle name="Normal 3 2 2 28 13 2 3" xfId="30805" xr:uid="{00000000-0005-0000-0000-000058780000}"/>
    <cellStyle name="Normal 3 2 2 28 13 2 4" xfId="30806" xr:uid="{00000000-0005-0000-0000-000059780000}"/>
    <cellStyle name="Normal 3 2 2 28 13 2 5" xfId="30807" xr:uid="{00000000-0005-0000-0000-00005A780000}"/>
    <cellStyle name="Normal 3 2 2 28 13 2 6" xfId="30808" xr:uid="{00000000-0005-0000-0000-00005B780000}"/>
    <cellStyle name="Normal 3 2 2 28 13 2 7" xfId="30809" xr:uid="{00000000-0005-0000-0000-00005C780000}"/>
    <cellStyle name="Normal 3 2 2 28 13 2 8" xfId="30810" xr:uid="{00000000-0005-0000-0000-00005D780000}"/>
    <cellStyle name="Normal 3 2 2 28 13 2 8 2" xfId="30811" xr:uid="{00000000-0005-0000-0000-00005E780000}"/>
    <cellStyle name="Normal 3 2 2 28 13 2 8 3" xfId="30812" xr:uid="{00000000-0005-0000-0000-00005F780000}"/>
    <cellStyle name="Normal 3 2 2 28 13 2 8 4" xfId="30813" xr:uid="{00000000-0005-0000-0000-000060780000}"/>
    <cellStyle name="Normal 3 2 2 28 13 2 9" xfId="30814" xr:uid="{00000000-0005-0000-0000-000061780000}"/>
    <cellStyle name="Normal 3 2 2 28 13 3" xfId="30815" xr:uid="{00000000-0005-0000-0000-000062780000}"/>
    <cellStyle name="Normal 3 2 2 28 13 3 2" xfId="30816" xr:uid="{00000000-0005-0000-0000-000063780000}"/>
    <cellStyle name="Normal 3 2 2 28 13 3 2 2" xfId="30817" xr:uid="{00000000-0005-0000-0000-000064780000}"/>
    <cellStyle name="Normal 3 2 2 28 13 3 2 3" xfId="30818" xr:uid="{00000000-0005-0000-0000-000065780000}"/>
    <cellStyle name="Normal 3 2 2 28 13 3 2 4" xfId="30819" xr:uid="{00000000-0005-0000-0000-000066780000}"/>
    <cellStyle name="Normal 3 2 2 28 13 3 3" xfId="30820" xr:uid="{00000000-0005-0000-0000-000067780000}"/>
    <cellStyle name="Normal 3 2 2 28 13 3 4" xfId="30821" xr:uid="{00000000-0005-0000-0000-000068780000}"/>
    <cellStyle name="Normal 3 2 2 28 13 3 5" xfId="30822" xr:uid="{00000000-0005-0000-0000-000069780000}"/>
    <cellStyle name="Normal 3 2 2 28 13 3 6" xfId="30823" xr:uid="{00000000-0005-0000-0000-00006A780000}"/>
    <cellStyle name="Normal 3 2 2 28 13 4" xfId="30824" xr:uid="{00000000-0005-0000-0000-00006B780000}"/>
    <cellStyle name="Normal 3 2 2 28 13 5" xfId="30825" xr:uid="{00000000-0005-0000-0000-00006C780000}"/>
    <cellStyle name="Normal 3 2 2 28 13 6" xfId="30826" xr:uid="{00000000-0005-0000-0000-00006D780000}"/>
    <cellStyle name="Normal 3 2 2 28 13 7" xfId="30827" xr:uid="{00000000-0005-0000-0000-00006E780000}"/>
    <cellStyle name="Normal 3 2 2 28 13 8" xfId="30828" xr:uid="{00000000-0005-0000-0000-00006F780000}"/>
    <cellStyle name="Normal 3 2 2 28 13 8 2" xfId="30829" xr:uid="{00000000-0005-0000-0000-000070780000}"/>
    <cellStyle name="Normal 3 2 2 28 13 8 3" xfId="30830" xr:uid="{00000000-0005-0000-0000-000071780000}"/>
    <cellStyle name="Normal 3 2 2 28 13 8 4" xfId="30831" xr:uid="{00000000-0005-0000-0000-000072780000}"/>
    <cellStyle name="Normal 3 2 2 28 13 9" xfId="30832" xr:uid="{00000000-0005-0000-0000-000073780000}"/>
    <cellStyle name="Normal 3 2 2 28 14" xfId="30833" xr:uid="{00000000-0005-0000-0000-000074780000}"/>
    <cellStyle name="Normal 3 2 2 28 15" xfId="30834" xr:uid="{00000000-0005-0000-0000-000075780000}"/>
    <cellStyle name="Normal 3 2 2 28 15 2" xfId="30835" xr:uid="{00000000-0005-0000-0000-000076780000}"/>
    <cellStyle name="Normal 3 2 2 28 15 2 2" xfId="30836" xr:uid="{00000000-0005-0000-0000-000077780000}"/>
    <cellStyle name="Normal 3 2 2 28 15 2 3" xfId="30837" xr:uid="{00000000-0005-0000-0000-000078780000}"/>
    <cellStyle name="Normal 3 2 2 28 15 2 4" xfId="30838" xr:uid="{00000000-0005-0000-0000-000079780000}"/>
    <cellStyle name="Normal 3 2 2 28 15 3" xfId="30839" xr:uid="{00000000-0005-0000-0000-00007A780000}"/>
    <cellStyle name="Normal 3 2 2 28 15 4" xfId="30840" xr:uid="{00000000-0005-0000-0000-00007B780000}"/>
    <cellStyle name="Normal 3 2 2 28 15 5" xfId="30841" xr:uid="{00000000-0005-0000-0000-00007C780000}"/>
    <cellStyle name="Normal 3 2 2 28 15 6" xfId="30842" xr:uid="{00000000-0005-0000-0000-00007D780000}"/>
    <cellStyle name="Normal 3 2 2 28 16" xfId="30843" xr:uid="{00000000-0005-0000-0000-00007E780000}"/>
    <cellStyle name="Normal 3 2 2 28 17" xfId="30844" xr:uid="{00000000-0005-0000-0000-00007F780000}"/>
    <cellStyle name="Normal 3 2 2 28 18" xfId="30845" xr:uid="{00000000-0005-0000-0000-000080780000}"/>
    <cellStyle name="Normal 3 2 2 28 19" xfId="30846" xr:uid="{00000000-0005-0000-0000-000081780000}"/>
    <cellStyle name="Normal 3 2 2 28 2" xfId="30847" xr:uid="{00000000-0005-0000-0000-000082780000}"/>
    <cellStyle name="Normal 3 2 2 28 2 10" xfId="30848" xr:uid="{00000000-0005-0000-0000-000083780000}"/>
    <cellStyle name="Normal 3 2 2 28 2 11" xfId="30849" xr:uid="{00000000-0005-0000-0000-000084780000}"/>
    <cellStyle name="Normal 3 2 2 28 2 12" xfId="30850" xr:uid="{00000000-0005-0000-0000-000085780000}"/>
    <cellStyle name="Normal 3 2 2 28 2 13" xfId="30851" xr:uid="{00000000-0005-0000-0000-000086780000}"/>
    <cellStyle name="Normal 3 2 2 28 2 13 2" xfId="30852" xr:uid="{00000000-0005-0000-0000-000087780000}"/>
    <cellStyle name="Normal 3 2 2 28 2 13 3" xfId="30853" xr:uid="{00000000-0005-0000-0000-000088780000}"/>
    <cellStyle name="Normal 3 2 2 28 2 13 4" xfId="30854" xr:uid="{00000000-0005-0000-0000-000089780000}"/>
    <cellStyle name="Normal 3 2 2 28 2 14" xfId="30855" xr:uid="{00000000-0005-0000-0000-00008A780000}"/>
    <cellStyle name="Normal 3 2 2 28 2 15" xfId="30856" xr:uid="{00000000-0005-0000-0000-00008B780000}"/>
    <cellStyle name="Normal 3 2 2 28 2 16" xfId="30857" xr:uid="{00000000-0005-0000-0000-00008C780000}"/>
    <cellStyle name="Normal 3 2 2 28 2 2" xfId="30858" xr:uid="{00000000-0005-0000-0000-00008D780000}"/>
    <cellStyle name="Normal 3 2 2 28 2 2 10" xfId="30859" xr:uid="{00000000-0005-0000-0000-00008E780000}"/>
    <cellStyle name="Normal 3 2 2 28 2 2 11" xfId="30860" xr:uid="{00000000-0005-0000-0000-00008F780000}"/>
    <cellStyle name="Normal 3 2 2 28 2 2 11 2" xfId="30861" xr:uid="{00000000-0005-0000-0000-000090780000}"/>
    <cellStyle name="Normal 3 2 2 28 2 2 11 3" xfId="30862" xr:uid="{00000000-0005-0000-0000-000091780000}"/>
    <cellStyle name="Normal 3 2 2 28 2 2 11 4" xfId="30863" xr:uid="{00000000-0005-0000-0000-000092780000}"/>
    <cellStyle name="Normal 3 2 2 28 2 2 12" xfId="30864" xr:uid="{00000000-0005-0000-0000-000093780000}"/>
    <cellStyle name="Normal 3 2 2 28 2 2 13" xfId="30865" xr:uid="{00000000-0005-0000-0000-000094780000}"/>
    <cellStyle name="Normal 3 2 2 28 2 2 14" xfId="30866" xr:uid="{00000000-0005-0000-0000-000095780000}"/>
    <cellStyle name="Normal 3 2 2 28 2 2 2" xfId="30867" xr:uid="{00000000-0005-0000-0000-000096780000}"/>
    <cellStyle name="Normal 3 2 2 28 2 2 2 10" xfId="30868" xr:uid="{00000000-0005-0000-0000-000097780000}"/>
    <cellStyle name="Normal 3 2 2 28 2 2 2 11" xfId="30869" xr:uid="{00000000-0005-0000-0000-000098780000}"/>
    <cellStyle name="Normal 3 2 2 28 2 2 2 2" xfId="30870" xr:uid="{00000000-0005-0000-0000-000099780000}"/>
    <cellStyle name="Normal 3 2 2 28 2 2 2 2 10" xfId="30871" xr:uid="{00000000-0005-0000-0000-00009A780000}"/>
    <cellStyle name="Normal 3 2 2 28 2 2 2 2 11" xfId="30872" xr:uid="{00000000-0005-0000-0000-00009B780000}"/>
    <cellStyle name="Normal 3 2 2 28 2 2 2 2 2" xfId="30873" xr:uid="{00000000-0005-0000-0000-00009C780000}"/>
    <cellStyle name="Normal 3 2 2 28 2 2 2 2 2 2" xfId="30874" xr:uid="{00000000-0005-0000-0000-00009D780000}"/>
    <cellStyle name="Normal 3 2 2 28 2 2 2 2 2 2 2" xfId="30875" xr:uid="{00000000-0005-0000-0000-00009E780000}"/>
    <cellStyle name="Normal 3 2 2 28 2 2 2 2 2 2 3" xfId="30876" xr:uid="{00000000-0005-0000-0000-00009F780000}"/>
    <cellStyle name="Normal 3 2 2 28 2 2 2 2 2 2 4" xfId="30877" xr:uid="{00000000-0005-0000-0000-0000A0780000}"/>
    <cellStyle name="Normal 3 2 2 28 2 2 2 2 2 3" xfId="30878" xr:uid="{00000000-0005-0000-0000-0000A1780000}"/>
    <cellStyle name="Normal 3 2 2 28 2 2 2 2 2 4" xfId="30879" xr:uid="{00000000-0005-0000-0000-0000A2780000}"/>
    <cellStyle name="Normal 3 2 2 28 2 2 2 2 2 5" xfId="30880" xr:uid="{00000000-0005-0000-0000-0000A3780000}"/>
    <cellStyle name="Normal 3 2 2 28 2 2 2 2 2 6" xfId="30881" xr:uid="{00000000-0005-0000-0000-0000A4780000}"/>
    <cellStyle name="Normal 3 2 2 28 2 2 2 2 3" xfId="30882" xr:uid="{00000000-0005-0000-0000-0000A5780000}"/>
    <cellStyle name="Normal 3 2 2 28 2 2 2 2 4" xfId="30883" xr:uid="{00000000-0005-0000-0000-0000A6780000}"/>
    <cellStyle name="Normal 3 2 2 28 2 2 2 2 5" xfId="30884" xr:uid="{00000000-0005-0000-0000-0000A7780000}"/>
    <cellStyle name="Normal 3 2 2 28 2 2 2 2 6" xfId="30885" xr:uid="{00000000-0005-0000-0000-0000A8780000}"/>
    <cellStyle name="Normal 3 2 2 28 2 2 2 2 7" xfId="30886" xr:uid="{00000000-0005-0000-0000-0000A9780000}"/>
    <cellStyle name="Normal 3 2 2 28 2 2 2 2 8" xfId="30887" xr:uid="{00000000-0005-0000-0000-0000AA780000}"/>
    <cellStyle name="Normal 3 2 2 28 2 2 2 2 8 2" xfId="30888" xr:uid="{00000000-0005-0000-0000-0000AB780000}"/>
    <cellStyle name="Normal 3 2 2 28 2 2 2 2 8 3" xfId="30889" xr:uid="{00000000-0005-0000-0000-0000AC780000}"/>
    <cellStyle name="Normal 3 2 2 28 2 2 2 2 8 4" xfId="30890" xr:uid="{00000000-0005-0000-0000-0000AD780000}"/>
    <cellStyle name="Normal 3 2 2 28 2 2 2 2 9" xfId="30891" xr:uid="{00000000-0005-0000-0000-0000AE780000}"/>
    <cellStyle name="Normal 3 2 2 28 2 2 2 3" xfId="30892" xr:uid="{00000000-0005-0000-0000-0000AF780000}"/>
    <cellStyle name="Normal 3 2 2 28 2 2 2 3 2" xfId="30893" xr:uid="{00000000-0005-0000-0000-0000B0780000}"/>
    <cellStyle name="Normal 3 2 2 28 2 2 2 3 2 2" xfId="30894" xr:uid="{00000000-0005-0000-0000-0000B1780000}"/>
    <cellStyle name="Normal 3 2 2 28 2 2 2 3 2 3" xfId="30895" xr:uid="{00000000-0005-0000-0000-0000B2780000}"/>
    <cellStyle name="Normal 3 2 2 28 2 2 2 3 2 4" xfId="30896" xr:uid="{00000000-0005-0000-0000-0000B3780000}"/>
    <cellStyle name="Normal 3 2 2 28 2 2 2 3 3" xfId="30897" xr:uid="{00000000-0005-0000-0000-0000B4780000}"/>
    <cellStyle name="Normal 3 2 2 28 2 2 2 3 4" xfId="30898" xr:uid="{00000000-0005-0000-0000-0000B5780000}"/>
    <cellStyle name="Normal 3 2 2 28 2 2 2 3 5" xfId="30899" xr:uid="{00000000-0005-0000-0000-0000B6780000}"/>
    <cellStyle name="Normal 3 2 2 28 2 2 2 3 6" xfId="30900" xr:uid="{00000000-0005-0000-0000-0000B7780000}"/>
    <cellStyle name="Normal 3 2 2 28 2 2 2 4" xfId="30901" xr:uid="{00000000-0005-0000-0000-0000B8780000}"/>
    <cellStyle name="Normal 3 2 2 28 2 2 2 5" xfId="30902" xr:uid="{00000000-0005-0000-0000-0000B9780000}"/>
    <cellStyle name="Normal 3 2 2 28 2 2 2 6" xfId="30903" xr:uid="{00000000-0005-0000-0000-0000BA780000}"/>
    <cellStyle name="Normal 3 2 2 28 2 2 2 7" xfId="30904" xr:uid="{00000000-0005-0000-0000-0000BB780000}"/>
    <cellStyle name="Normal 3 2 2 28 2 2 2 8" xfId="30905" xr:uid="{00000000-0005-0000-0000-0000BC780000}"/>
    <cellStyle name="Normal 3 2 2 28 2 2 2 8 2" xfId="30906" xr:uid="{00000000-0005-0000-0000-0000BD780000}"/>
    <cellStyle name="Normal 3 2 2 28 2 2 2 8 3" xfId="30907" xr:uid="{00000000-0005-0000-0000-0000BE780000}"/>
    <cellStyle name="Normal 3 2 2 28 2 2 2 8 4" xfId="30908" xr:uid="{00000000-0005-0000-0000-0000BF780000}"/>
    <cellStyle name="Normal 3 2 2 28 2 2 2 9" xfId="30909" xr:uid="{00000000-0005-0000-0000-0000C0780000}"/>
    <cellStyle name="Normal 3 2 2 28 2 2 3" xfId="30910" xr:uid="{00000000-0005-0000-0000-0000C1780000}"/>
    <cellStyle name="Normal 3 2 2 28 2 2 4" xfId="30911" xr:uid="{00000000-0005-0000-0000-0000C2780000}"/>
    <cellStyle name="Normal 3 2 2 28 2 2 5" xfId="30912" xr:uid="{00000000-0005-0000-0000-0000C3780000}"/>
    <cellStyle name="Normal 3 2 2 28 2 2 5 2" xfId="30913" xr:uid="{00000000-0005-0000-0000-0000C4780000}"/>
    <cellStyle name="Normal 3 2 2 28 2 2 5 2 2" xfId="30914" xr:uid="{00000000-0005-0000-0000-0000C5780000}"/>
    <cellStyle name="Normal 3 2 2 28 2 2 5 2 3" xfId="30915" xr:uid="{00000000-0005-0000-0000-0000C6780000}"/>
    <cellStyle name="Normal 3 2 2 28 2 2 5 2 4" xfId="30916" xr:uid="{00000000-0005-0000-0000-0000C7780000}"/>
    <cellStyle name="Normal 3 2 2 28 2 2 5 3" xfId="30917" xr:uid="{00000000-0005-0000-0000-0000C8780000}"/>
    <cellStyle name="Normal 3 2 2 28 2 2 5 4" xfId="30918" xr:uid="{00000000-0005-0000-0000-0000C9780000}"/>
    <cellStyle name="Normal 3 2 2 28 2 2 5 5" xfId="30919" xr:uid="{00000000-0005-0000-0000-0000CA780000}"/>
    <cellStyle name="Normal 3 2 2 28 2 2 5 6" xfId="30920" xr:uid="{00000000-0005-0000-0000-0000CB780000}"/>
    <cellStyle name="Normal 3 2 2 28 2 2 6" xfId="30921" xr:uid="{00000000-0005-0000-0000-0000CC780000}"/>
    <cellStyle name="Normal 3 2 2 28 2 2 7" xfId="30922" xr:uid="{00000000-0005-0000-0000-0000CD780000}"/>
    <cellStyle name="Normal 3 2 2 28 2 2 8" xfId="30923" xr:uid="{00000000-0005-0000-0000-0000CE780000}"/>
    <cellStyle name="Normal 3 2 2 28 2 2 9" xfId="30924" xr:uid="{00000000-0005-0000-0000-0000CF780000}"/>
    <cellStyle name="Normal 3 2 2 28 2 3" xfId="30925" xr:uid="{00000000-0005-0000-0000-0000D0780000}"/>
    <cellStyle name="Normal 3 2 2 28 2 4" xfId="30926" xr:uid="{00000000-0005-0000-0000-0000D1780000}"/>
    <cellStyle name="Normal 3 2 2 28 2 5" xfId="30927" xr:uid="{00000000-0005-0000-0000-0000D2780000}"/>
    <cellStyle name="Normal 3 2 2 28 2 5 10" xfId="30928" xr:uid="{00000000-0005-0000-0000-0000D3780000}"/>
    <cellStyle name="Normal 3 2 2 28 2 5 11" xfId="30929" xr:uid="{00000000-0005-0000-0000-0000D4780000}"/>
    <cellStyle name="Normal 3 2 2 28 2 5 2" xfId="30930" xr:uid="{00000000-0005-0000-0000-0000D5780000}"/>
    <cellStyle name="Normal 3 2 2 28 2 5 2 10" xfId="30931" xr:uid="{00000000-0005-0000-0000-0000D6780000}"/>
    <cellStyle name="Normal 3 2 2 28 2 5 2 11" xfId="30932" xr:uid="{00000000-0005-0000-0000-0000D7780000}"/>
    <cellStyle name="Normal 3 2 2 28 2 5 2 2" xfId="30933" xr:uid="{00000000-0005-0000-0000-0000D8780000}"/>
    <cellStyle name="Normal 3 2 2 28 2 5 2 2 2" xfId="30934" xr:uid="{00000000-0005-0000-0000-0000D9780000}"/>
    <cellStyle name="Normal 3 2 2 28 2 5 2 2 2 2" xfId="30935" xr:uid="{00000000-0005-0000-0000-0000DA780000}"/>
    <cellStyle name="Normal 3 2 2 28 2 5 2 2 2 3" xfId="30936" xr:uid="{00000000-0005-0000-0000-0000DB780000}"/>
    <cellStyle name="Normal 3 2 2 28 2 5 2 2 2 4" xfId="30937" xr:uid="{00000000-0005-0000-0000-0000DC780000}"/>
    <cellStyle name="Normal 3 2 2 28 2 5 2 2 3" xfId="30938" xr:uid="{00000000-0005-0000-0000-0000DD780000}"/>
    <cellStyle name="Normal 3 2 2 28 2 5 2 2 4" xfId="30939" xr:uid="{00000000-0005-0000-0000-0000DE780000}"/>
    <cellStyle name="Normal 3 2 2 28 2 5 2 2 5" xfId="30940" xr:uid="{00000000-0005-0000-0000-0000DF780000}"/>
    <cellStyle name="Normal 3 2 2 28 2 5 2 2 6" xfId="30941" xr:uid="{00000000-0005-0000-0000-0000E0780000}"/>
    <cellStyle name="Normal 3 2 2 28 2 5 2 3" xfId="30942" xr:uid="{00000000-0005-0000-0000-0000E1780000}"/>
    <cellStyle name="Normal 3 2 2 28 2 5 2 4" xfId="30943" xr:uid="{00000000-0005-0000-0000-0000E2780000}"/>
    <cellStyle name="Normal 3 2 2 28 2 5 2 5" xfId="30944" xr:uid="{00000000-0005-0000-0000-0000E3780000}"/>
    <cellStyle name="Normal 3 2 2 28 2 5 2 6" xfId="30945" xr:uid="{00000000-0005-0000-0000-0000E4780000}"/>
    <cellStyle name="Normal 3 2 2 28 2 5 2 7" xfId="30946" xr:uid="{00000000-0005-0000-0000-0000E5780000}"/>
    <cellStyle name="Normal 3 2 2 28 2 5 2 8" xfId="30947" xr:uid="{00000000-0005-0000-0000-0000E6780000}"/>
    <cellStyle name="Normal 3 2 2 28 2 5 2 8 2" xfId="30948" xr:uid="{00000000-0005-0000-0000-0000E7780000}"/>
    <cellStyle name="Normal 3 2 2 28 2 5 2 8 3" xfId="30949" xr:uid="{00000000-0005-0000-0000-0000E8780000}"/>
    <cellStyle name="Normal 3 2 2 28 2 5 2 8 4" xfId="30950" xr:uid="{00000000-0005-0000-0000-0000E9780000}"/>
    <cellStyle name="Normal 3 2 2 28 2 5 2 9" xfId="30951" xr:uid="{00000000-0005-0000-0000-0000EA780000}"/>
    <cellStyle name="Normal 3 2 2 28 2 5 3" xfId="30952" xr:uid="{00000000-0005-0000-0000-0000EB780000}"/>
    <cellStyle name="Normal 3 2 2 28 2 5 3 2" xfId="30953" xr:uid="{00000000-0005-0000-0000-0000EC780000}"/>
    <cellStyle name="Normal 3 2 2 28 2 5 3 2 2" xfId="30954" xr:uid="{00000000-0005-0000-0000-0000ED780000}"/>
    <cellStyle name="Normal 3 2 2 28 2 5 3 2 3" xfId="30955" xr:uid="{00000000-0005-0000-0000-0000EE780000}"/>
    <cellStyle name="Normal 3 2 2 28 2 5 3 2 4" xfId="30956" xr:uid="{00000000-0005-0000-0000-0000EF780000}"/>
    <cellStyle name="Normal 3 2 2 28 2 5 3 3" xfId="30957" xr:uid="{00000000-0005-0000-0000-0000F0780000}"/>
    <cellStyle name="Normal 3 2 2 28 2 5 3 4" xfId="30958" xr:uid="{00000000-0005-0000-0000-0000F1780000}"/>
    <cellStyle name="Normal 3 2 2 28 2 5 3 5" xfId="30959" xr:uid="{00000000-0005-0000-0000-0000F2780000}"/>
    <cellStyle name="Normal 3 2 2 28 2 5 3 6" xfId="30960" xr:uid="{00000000-0005-0000-0000-0000F3780000}"/>
    <cellStyle name="Normal 3 2 2 28 2 5 4" xfId="30961" xr:uid="{00000000-0005-0000-0000-0000F4780000}"/>
    <cellStyle name="Normal 3 2 2 28 2 5 5" xfId="30962" xr:uid="{00000000-0005-0000-0000-0000F5780000}"/>
    <cellStyle name="Normal 3 2 2 28 2 5 6" xfId="30963" xr:uid="{00000000-0005-0000-0000-0000F6780000}"/>
    <cellStyle name="Normal 3 2 2 28 2 5 7" xfId="30964" xr:uid="{00000000-0005-0000-0000-0000F7780000}"/>
    <cellStyle name="Normal 3 2 2 28 2 5 8" xfId="30965" xr:uid="{00000000-0005-0000-0000-0000F8780000}"/>
    <cellStyle name="Normal 3 2 2 28 2 5 8 2" xfId="30966" xr:uid="{00000000-0005-0000-0000-0000F9780000}"/>
    <cellStyle name="Normal 3 2 2 28 2 5 8 3" xfId="30967" xr:uid="{00000000-0005-0000-0000-0000FA780000}"/>
    <cellStyle name="Normal 3 2 2 28 2 5 8 4" xfId="30968" xr:uid="{00000000-0005-0000-0000-0000FB780000}"/>
    <cellStyle name="Normal 3 2 2 28 2 5 9" xfId="30969" xr:uid="{00000000-0005-0000-0000-0000FC780000}"/>
    <cellStyle name="Normal 3 2 2 28 2 6" xfId="30970" xr:uid="{00000000-0005-0000-0000-0000FD780000}"/>
    <cellStyle name="Normal 3 2 2 28 2 7" xfId="30971" xr:uid="{00000000-0005-0000-0000-0000FE780000}"/>
    <cellStyle name="Normal 3 2 2 28 2 7 2" xfId="30972" xr:uid="{00000000-0005-0000-0000-0000FF780000}"/>
    <cellStyle name="Normal 3 2 2 28 2 7 2 2" xfId="30973" xr:uid="{00000000-0005-0000-0000-000000790000}"/>
    <cellStyle name="Normal 3 2 2 28 2 7 2 3" xfId="30974" xr:uid="{00000000-0005-0000-0000-000001790000}"/>
    <cellStyle name="Normal 3 2 2 28 2 7 2 4" xfId="30975" xr:uid="{00000000-0005-0000-0000-000002790000}"/>
    <cellStyle name="Normal 3 2 2 28 2 7 3" xfId="30976" xr:uid="{00000000-0005-0000-0000-000003790000}"/>
    <cellStyle name="Normal 3 2 2 28 2 7 4" xfId="30977" xr:uid="{00000000-0005-0000-0000-000004790000}"/>
    <cellStyle name="Normal 3 2 2 28 2 7 5" xfId="30978" xr:uid="{00000000-0005-0000-0000-000005790000}"/>
    <cellStyle name="Normal 3 2 2 28 2 7 6" xfId="30979" xr:uid="{00000000-0005-0000-0000-000006790000}"/>
    <cellStyle name="Normal 3 2 2 28 2 8" xfId="30980" xr:uid="{00000000-0005-0000-0000-000007790000}"/>
    <cellStyle name="Normal 3 2 2 28 2 9" xfId="30981" xr:uid="{00000000-0005-0000-0000-000008790000}"/>
    <cellStyle name="Normal 3 2 2 28 20" xfId="30982" xr:uid="{00000000-0005-0000-0000-000009790000}"/>
    <cellStyle name="Normal 3 2 2 28 21" xfId="30983" xr:uid="{00000000-0005-0000-0000-00000A790000}"/>
    <cellStyle name="Normal 3 2 2 28 21 2" xfId="30984" xr:uid="{00000000-0005-0000-0000-00000B790000}"/>
    <cellStyle name="Normal 3 2 2 28 21 3" xfId="30985" xr:uid="{00000000-0005-0000-0000-00000C790000}"/>
    <cellStyle name="Normal 3 2 2 28 21 4" xfId="30986" xr:uid="{00000000-0005-0000-0000-00000D790000}"/>
    <cellStyle name="Normal 3 2 2 28 22" xfId="30987" xr:uid="{00000000-0005-0000-0000-00000E790000}"/>
    <cellStyle name="Normal 3 2 2 28 23" xfId="30988" xr:uid="{00000000-0005-0000-0000-00000F790000}"/>
    <cellStyle name="Normal 3 2 2 28 24" xfId="30989" xr:uid="{00000000-0005-0000-0000-000010790000}"/>
    <cellStyle name="Normal 3 2 2 28 3" xfId="30990" xr:uid="{00000000-0005-0000-0000-000011790000}"/>
    <cellStyle name="Normal 3 2 2 28 4" xfId="30991" xr:uid="{00000000-0005-0000-0000-000012790000}"/>
    <cellStyle name="Normal 3 2 2 28 5" xfId="30992" xr:uid="{00000000-0005-0000-0000-000013790000}"/>
    <cellStyle name="Normal 3 2 2 28 6" xfId="30993" xr:uid="{00000000-0005-0000-0000-000014790000}"/>
    <cellStyle name="Normal 3 2 2 28 7" xfId="30994" xr:uid="{00000000-0005-0000-0000-000015790000}"/>
    <cellStyle name="Normal 3 2 2 28 8" xfId="30995" xr:uid="{00000000-0005-0000-0000-000016790000}"/>
    <cellStyle name="Normal 3 2 2 28 9" xfId="30996" xr:uid="{00000000-0005-0000-0000-000017790000}"/>
    <cellStyle name="Normal 3 2 2 29" xfId="30997" xr:uid="{00000000-0005-0000-0000-000018790000}"/>
    <cellStyle name="Normal 3 2 2 29 10" xfId="30998" xr:uid="{00000000-0005-0000-0000-000019790000}"/>
    <cellStyle name="Normal 3 2 2 29 11" xfId="30999" xr:uid="{00000000-0005-0000-0000-00001A790000}"/>
    <cellStyle name="Normal 3 2 2 29 12" xfId="31000" xr:uid="{00000000-0005-0000-0000-00001B790000}"/>
    <cellStyle name="Normal 3 2 2 29 13" xfId="31001" xr:uid="{00000000-0005-0000-0000-00001C790000}"/>
    <cellStyle name="Normal 3 2 2 29 13 2" xfId="31002" xr:uid="{00000000-0005-0000-0000-00001D790000}"/>
    <cellStyle name="Normal 3 2 2 29 13 3" xfId="31003" xr:uid="{00000000-0005-0000-0000-00001E790000}"/>
    <cellStyle name="Normal 3 2 2 29 13 4" xfId="31004" xr:uid="{00000000-0005-0000-0000-00001F790000}"/>
    <cellStyle name="Normal 3 2 2 29 14" xfId="31005" xr:uid="{00000000-0005-0000-0000-000020790000}"/>
    <cellStyle name="Normal 3 2 2 29 15" xfId="31006" xr:uid="{00000000-0005-0000-0000-000021790000}"/>
    <cellStyle name="Normal 3 2 2 29 16" xfId="31007" xr:uid="{00000000-0005-0000-0000-000022790000}"/>
    <cellStyle name="Normal 3 2 2 29 2" xfId="31008" xr:uid="{00000000-0005-0000-0000-000023790000}"/>
    <cellStyle name="Normal 3 2 2 29 2 10" xfId="31009" xr:uid="{00000000-0005-0000-0000-000024790000}"/>
    <cellStyle name="Normal 3 2 2 29 2 11" xfId="31010" xr:uid="{00000000-0005-0000-0000-000025790000}"/>
    <cellStyle name="Normal 3 2 2 29 2 11 2" xfId="31011" xr:uid="{00000000-0005-0000-0000-000026790000}"/>
    <cellStyle name="Normal 3 2 2 29 2 11 3" xfId="31012" xr:uid="{00000000-0005-0000-0000-000027790000}"/>
    <cellStyle name="Normal 3 2 2 29 2 11 4" xfId="31013" xr:uid="{00000000-0005-0000-0000-000028790000}"/>
    <cellStyle name="Normal 3 2 2 29 2 12" xfId="31014" xr:uid="{00000000-0005-0000-0000-000029790000}"/>
    <cellStyle name="Normal 3 2 2 29 2 13" xfId="31015" xr:uid="{00000000-0005-0000-0000-00002A790000}"/>
    <cellStyle name="Normal 3 2 2 29 2 14" xfId="31016" xr:uid="{00000000-0005-0000-0000-00002B790000}"/>
    <cellStyle name="Normal 3 2 2 29 2 2" xfId="31017" xr:uid="{00000000-0005-0000-0000-00002C790000}"/>
    <cellStyle name="Normal 3 2 2 29 2 2 10" xfId="31018" xr:uid="{00000000-0005-0000-0000-00002D790000}"/>
    <cellStyle name="Normal 3 2 2 29 2 2 11" xfId="31019" xr:uid="{00000000-0005-0000-0000-00002E790000}"/>
    <cellStyle name="Normal 3 2 2 29 2 2 2" xfId="31020" xr:uid="{00000000-0005-0000-0000-00002F790000}"/>
    <cellStyle name="Normal 3 2 2 29 2 2 2 10" xfId="31021" xr:uid="{00000000-0005-0000-0000-000030790000}"/>
    <cellStyle name="Normal 3 2 2 29 2 2 2 11" xfId="31022" xr:uid="{00000000-0005-0000-0000-000031790000}"/>
    <cellStyle name="Normal 3 2 2 29 2 2 2 2" xfId="31023" xr:uid="{00000000-0005-0000-0000-000032790000}"/>
    <cellStyle name="Normal 3 2 2 29 2 2 2 2 2" xfId="31024" xr:uid="{00000000-0005-0000-0000-000033790000}"/>
    <cellStyle name="Normal 3 2 2 29 2 2 2 2 2 2" xfId="31025" xr:uid="{00000000-0005-0000-0000-000034790000}"/>
    <cellStyle name="Normal 3 2 2 29 2 2 2 2 2 3" xfId="31026" xr:uid="{00000000-0005-0000-0000-000035790000}"/>
    <cellStyle name="Normal 3 2 2 29 2 2 2 2 2 4" xfId="31027" xr:uid="{00000000-0005-0000-0000-000036790000}"/>
    <cellStyle name="Normal 3 2 2 29 2 2 2 2 3" xfId="31028" xr:uid="{00000000-0005-0000-0000-000037790000}"/>
    <cellStyle name="Normal 3 2 2 29 2 2 2 2 4" xfId="31029" xr:uid="{00000000-0005-0000-0000-000038790000}"/>
    <cellStyle name="Normal 3 2 2 29 2 2 2 2 5" xfId="31030" xr:uid="{00000000-0005-0000-0000-000039790000}"/>
    <cellStyle name="Normal 3 2 2 29 2 2 2 2 6" xfId="31031" xr:uid="{00000000-0005-0000-0000-00003A790000}"/>
    <cellStyle name="Normal 3 2 2 29 2 2 2 3" xfId="31032" xr:uid="{00000000-0005-0000-0000-00003B790000}"/>
    <cellStyle name="Normal 3 2 2 29 2 2 2 4" xfId="31033" xr:uid="{00000000-0005-0000-0000-00003C790000}"/>
    <cellStyle name="Normal 3 2 2 29 2 2 2 5" xfId="31034" xr:uid="{00000000-0005-0000-0000-00003D790000}"/>
    <cellStyle name="Normal 3 2 2 29 2 2 2 6" xfId="31035" xr:uid="{00000000-0005-0000-0000-00003E790000}"/>
    <cellStyle name="Normal 3 2 2 29 2 2 2 7" xfId="31036" xr:uid="{00000000-0005-0000-0000-00003F790000}"/>
    <cellStyle name="Normal 3 2 2 29 2 2 2 8" xfId="31037" xr:uid="{00000000-0005-0000-0000-000040790000}"/>
    <cellStyle name="Normal 3 2 2 29 2 2 2 8 2" xfId="31038" xr:uid="{00000000-0005-0000-0000-000041790000}"/>
    <cellStyle name="Normal 3 2 2 29 2 2 2 8 3" xfId="31039" xr:uid="{00000000-0005-0000-0000-000042790000}"/>
    <cellStyle name="Normal 3 2 2 29 2 2 2 8 4" xfId="31040" xr:uid="{00000000-0005-0000-0000-000043790000}"/>
    <cellStyle name="Normal 3 2 2 29 2 2 2 9" xfId="31041" xr:uid="{00000000-0005-0000-0000-000044790000}"/>
    <cellStyle name="Normal 3 2 2 29 2 2 3" xfId="31042" xr:uid="{00000000-0005-0000-0000-000045790000}"/>
    <cellStyle name="Normal 3 2 2 29 2 2 3 2" xfId="31043" xr:uid="{00000000-0005-0000-0000-000046790000}"/>
    <cellStyle name="Normal 3 2 2 29 2 2 3 2 2" xfId="31044" xr:uid="{00000000-0005-0000-0000-000047790000}"/>
    <cellStyle name="Normal 3 2 2 29 2 2 3 2 3" xfId="31045" xr:uid="{00000000-0005-0000-0000-000048790000}"/>
    <cellStyle name="Normal 3 2 2 29 2 2 3 2 4" xfId="31046" xr:uid="{00000000-0005-0000-0000-000049790000}"/>
    <cellStyle name="Normal 3 2 2 29 2 2 3 3" xfId="31047" xr:uid="{00000000-0005-0000-0000-00004A790000}"/>
    <cellStyle name="Normal 3 2 2 29 2 2 3 4" xfId="31048" xr:uid="{00000000-0005-0000-0000-00004B790000}"/>
    <cellStyle name="Normal 3 2 2 29 2 2 3 5" xfId="31049" xr:uid="{00000000-0005-0000-0000-00004C790000}"/>
    <cellStyle name="Normal 3 2 2 29 2 2 3 6" xfId="31050" xr:uid="{00000000-0005-0000-0000-00004D790000}"/>
    <cellStyle name="Normal 3 2 2 29 2 2 4" xfId="31051" xr:uid="{00000000-0005-0000-0000-00004E790000}"/>
    <cellStyle name="Normal 3 2 2 29 2 2 5" xfId="31052" xr:uid="{00000000-0005-0000-0000-00004F790000}"/>
    <cellStyle name="Normal 3 2 2 29 2 2 6" xfId="31053" xr:uid="{00000000-0005-0000-0000-000050790000}"/>
    <cellStyle name="Normal 3 2 2 29 2 2 7" xfId="31054" xr:uid="{00000000-0005-0000-0000-000051790000}"/>
    <cellStyle name="Normal 3 2 2 29 2 2 8" xfId="31055" xr:uid="{00000000-0005-0000-0000-000052790000}"/>
    <cellStyle name="Normal 3 2 2 29 2 2 8 2" xfId="31056" xr:uid="{00000000-0005-0000-0000-000053790000}"/>
    <cellStyle name="Normal 3 2 2 29 2 2 8 3" xfId="31057" xr:uid="{00000000-0005-0000-0000-000054790000}"/>
    <cellStyle name="Normal 3 2 2 29 2 2 8 4" xfId="31058" xr:uid="{00000000-0005-0000-0000-000055790000}"/>
    <cellStyle name="Normal 3 2 2 29 2 2 9" xfId="31059" xr:uid="{00000000-0005-0000-0000-000056790000}"/>
    <cellStyle name="Normal 3 2 2 29 2 3" xfId="31060" xr:uid="{00000000-0005-0000-0000-000057790000}"/>
    <cellStyle name="Normal 3 2 2 29 2 4" xfId="31061" xr:uid="{00000000-0005-0000-0000-000058790000}"/>
    <cellStyle name="Normal 3 2 2 29 2 5" xfId="31062" xr:uid="{00000000-0005-0000-0000-000059790000}"/>
    <cellStyle name="Normal 3 2 2 29 2 5 2" xfId="31063" xr:uid="{00000000-0005-0000-0000-00005A790000}"/>
    <cellStyle name="Normal 3 2 2 29 2 5 2 2" xfId="31064" xr:uid="{00000000-0005-0000-0000-00005B790000}"/>
    <cellStyle name="Normal 3 2 2 29 2 5 2 3" xfId="31065" xr:uid="{00000000-0005-0000-0000-00005C790000}"/>
    <cellStyle name="Normal 3 2 2 29 2 5 2 4" xfId="31066" xr:uid="{00000000-0005-0000-0000-00005D790000}"/>
    <cellStyle name="Normal 3 2 2 29 2 5 3" xfId="31067" xr:uid="{00000000-0005-0000-0000-00005E790000}"/>
    <cellStyle name="Normal 3 2 2 29 2 5 4" xfId="31068" xr:uid="{00000000-0005-0000-0000-00005F790000}"/>
    <cellStyle name="Normal 3 2 2 29 2 5 5" xfId="31069" xr:uid="{00000000-0005-0000-0000-000060790000}"/>
    <cellStyle name="Normal 3 2 2 29 2 5 6" xfId="31070" xr:uid="{00000000-0005-0000-0000-000061790000}"/>
    <cellStyle name="Normal 3 2 2 29 2 6" xfId="31071" xr:uid="{00000000-0005-0000-0000-000062790000}"/>
    <cellStyle name="Normal 3 2 2 29 2 7" xfId="31072" xr:uid="{00000000-0005-0000-0000-000063790000}"/>
    <cellStyle name="Normal 3 2 2 29 2 8" xfId="31073" xr:uid="{00000000-0005-0000-0000-000064790000}"/>
    <cellStyle name="Normal 3 2 2 29 2 9" xfId="31074" xr:uid="{00000000-0005-0000-0000-000065790000}"/>
    <cellStyle name="Normal 3 2 2 29 3" xfId="31075" xr:uid="{00000000-0005-0000-0000-000066790000}"/>
    <cellStyle name="Normal 3 2 2 29 4" xfId="31076" xr:uid="{00000000-0005-0000-0000-000067790000}"/>
    <cellStyle name="Normal 3 2 2 29 5" xfId="31077" xr:uid="{00000000-0005-0000-0000-000068790000}"/>
    <cellStyle name="Normal 3 2 2 29 5 10" xfId="31078" xr:uid="{00000000-0005-0000-0000-000069790000}"/>
    <cellStyle name="Normal 3 2 2 29 5 11" xfId="31079" xr:uid="{00000000-0005-0000-0000-00006A790000}"/>
    <cellStyle name="Normal 3 2 2 29 5 2" xfId="31080" xr:uid="{00000000-0005-0000-0000-00006B790000}"/>
    <cellStyle name="Normal 3 2 2 29 5 2 10" xfId="31081" xr:uid="{00000000-0005-0000-0000-00006C790000}"/>
    <cellStyle name="Normal 3 2 2 29 5 2 11" xfId="31082" xr:uid="{00000000-0005-0000-0000-00006D790000}"/>
    <cellStyle name="Normal 3 2 2 29 5 2 2" xfId="31083" xr:uid="{00000000-0005-0000-0000-00006E790000}"/>
    <cellStyle name="Normal 3 2 2 29 5 2 2 2" xfId="31084" xr:uid="{00000000-0005-0000-0000-00006F790000}"/>
    <cellStyle name="Normal 3 2 2 29 5 2 2 2 2" xfId="31085" xr:uid="{00000000-0005-0000-0000-000070790000}"/>
    <cellStyle name="Normal 3 2 2 29 5 2 2 2 3" xfId="31086" xr:uid="{00000000-0005-0000-0000-000071790000}"/>
    <cellStyle name="Normal 3 2 2 29 5 2 2 2 4" xfId="31087" xr:uid="{00000000-0005-0000-0000-000072790000}"/>
    <cellStyle name="Normal 3 2 2 29 5 2 2 3" xfId="31088" xr:uid="{00000000-0005-0000-0000-000073790000}"/>
    <cellStyle name="Normal 3 2 2 29 5 2 2 4" xfId="31089" xr:uid="{00000000-0005-0000-0000-000074790000}"/>
    <cellStyle name="Normal 3 2 2 29 5 2 2 5" xfId="31090" xr:uid="{00000000-0005-0000-0000-000075790000}"/>
    <cellStyle name="Normal 3 2 2 29 5 2 2 6" xfId="31091" xr:uid="{00000000-0005-0000-0000-000076790000}"/>
    <cellStyle name="Normal 3 2 2 29 5 2 3" xfId="31092" xr:uid="{00000000-0005-0000-0000-000077790000}"/>
    <cellStyle name="Normal 3 2 2 29 5 2 4" xfId="31093" xr:uid="{00000000-0005-0000-0000-000078790000}"/>
    <cellStyle name="Normal 3 2 2 29 5 2 5" xfId="31094" xr:uid="{00000000-0005-0000-0000-000079790000}"/>
    <cellStyle name="Normal 3 2 2 29 5 2 6" xfId="31095" xr:uid="{00000000-0005-0000-0000-00007A790000}"/>
    <cellStyle name="Normal 3 2 2 29 5 2 7" xfId="31096" xr:uid="{00000000-0005-0000-0000-00007B790000}"/>
    <cellStyle name="Normal 3 2 2 29 5 2 8" xfId="31097" xr:uid="{00000000-0005-0000-0000-00007C790000}"/>
    <cellStyle name="Normal 3 2 2 29 5 2 8 2" xfId="31098" xr:uid="{00000000-0005-0000-0000-00007D790000}"/>
    <cellStyle name="Normal 3 2 2 29 5 2 8 3" xfId="31099" xr:uid="{00000000-0005-0000-0000-00007E790000}"/>
    <cellStyle name="Normal 3 2 2 29 5 2 8 4" xfId="31100" xr:uid="{00000000-0005-0000-0000-00007F790000}"/>
    <cellStyle name="Normal 3 2 2 29 5 2 9" xfId="31101" xr:uid="{00000000-0005-0000-0000-000080790000}"/>
    <cellStyle name="Normal 3 2 2 29 5 3" xfId="31102" xr:uid="{00000000-0005-0000-0000-000081790000}"/>
    <cellStyle name="Normal 3 2 2 29 5 3 2" xfId="31103" xr:uid="{00000000-0005-0000-0000-000082790000}"/>
    <cellStyle name="Normal 3 2 2 29 5 3 2 2" xfId="31104" xr:uid="{00000000-0005-0000-0000-000083790000}"/>
    <cellStyle name="Normal 3 2 2 29 5 3 2 3" xfId="31105" xr:uid="{00000000-0005-0000-0000-000084790000}"/>
    <cellStyle name="Normal 3 2 2 29 5 3 2 4" xfId="31106" xr:uid="{00000000-0005-0000-0000-000085790000}"/>
    <cellStyle name="Normal 3 2 2 29 5 3 3" xfId="31107" xr:uid="{00000000-0005-0000-0000-000086790000}"/>
    <cellStyle name="Normal 3 2 2 29 5 3 4" xfId="31108" xr:uid="{00000000-0005-0000-0000-000087790000}"/>
    <cellStyle name="Normal 3 2 2 29 5 3 5" xfId="31109" xr:uid="{00000000-0005-0000-0000-000088790000}"/>
    <cellStyle name="Normal 3 2 2 29 5 3 6" xfId="31110" xr:uid="{00000000-0005-0000-0000-000089790000}"/>
    <cellStyle name="Normal 3 2 2 29 5 4" xfId="31111" xr:uid="{00000000-0005-0000-0000-00008A790000}"/>
    <cellStyle name="Normal 3 2 2 29 5 5" xfId="31112" xr:uid="{00000000-0005-0000-0000-00008B790000}"/>
    <cellStyle name="Normal 3 2 2 29 5 6" xfId="31113" xr:uid="{00000000-0005-0000-0000-00008C790000}"/>
    <cellStyle name="Normal 3 2 2 29 5 7" xfId="31114" xr:uid="{00000000-0005-0000-0000-00008D790000}"/>
    <cellStyle name="Normal 3 2 2 29 5 8" xfId="31115" xr:uid="{00000000-0005-0000-0000-00008E790000}"/>
    <cellStyle name="Normal 3 2 2 29 5 8 2" xfId="31116" xr:uid="{00000000-0005-0000-0000-00008F790000}"/>
    <cellStyle name="Normal 3 2 2 29 5 8 3" xfId="31117" xr:uid="{00000000-0005-0000-0000-000090790000}"/>
    <cellStyle name="Normal 3 2 2 29 5 8 4" xfId="31118" xr:uid="{00000000-0005-0000-0000-000091790000}"/>
    <cellStyle name="Normal 3 2 2 29 5 9" xfId="31119" xr:uid="{00000000-0005-0000-0000-000092790000}"/>
    <cellStyle name="Normal 3 2 2 29 6" xfId="31120" xr:uid="{00000000-0005-0000-0000-000093790000}"/>
    <cellStyle name="Normal 3 2 2 29 7" xfId="31121" xr:uid="{00000000-0005-0000-0000-000094790000}"/>
    <cellStyle name="Normal 3 2 2 29 7 2" xfId="31122" xr:uid="{00000000-0005-0000-0000-000095790000}"/>
    <cellStyle name="Normal 3 2 2 29 7 2 2" xfId="31123" xr:uid="{00000000-0005-0000-0000-000096790000}"/>
    <cellStyle name="Normal 3 2 2 29 7 2 3" xfId="31124" xr:uid="{00000000-0005-0000-0000-000097790000}"/>
    <cellStyle name="Normal 3 2 2 29 7 2 4" xfId="31125" xr:uid="{00000000-0005-0000-0000-000098790000}"/>
    <cellStyle name="Normal 3 2 2 29 7 3" xfId="31126" xr:uid="{00000000-0005-0000-0000-000099790000}"/>
    <cellStyle name="Normal 3 2 2 29 7 4" xfId="31127" xr:uid="{00000000-0005-0000-0000-00009A790000}"/>
    <cellStyle name="Normal 3 2 2 29 7 5" xfId="31128" xr:uid="{00000000-0005-0000-0000-00009B790000}"/>
    <cellStyle name="Normal 3 2 2 29 7 6" xfId="31129" xr:uid="{00000000-0005-0000-0000-00009C790000}"/>
    <cellStyle name="Normal 3 2 2 29 8" xfId="31130" xr:uid="{00000000-0005-0000-0000-00009D790000}"/>
    <cellStyle name="Normal 3 2 2 29 9" xfId="31131" xr:uid="{00000000-0005-0000-0000-00009E790000}"/>
    <cellStyle name="Normal 3 2 2 3" xfId="31132" xr:uid="{00000000-0005-0000-0000-00009F790000}"/>
    <cellStyle name="Normal 3 2 2 3 2" xfId="31133" xr:uid="{00000000-0005-0000-0000-0000A0790000}"/>
    <cellStyle name="Normal 3 2 2 3 2 10" xfId="31134" xr:uid="{00000000-0005-0000-0000-0000A1790000}"/>
    <cellStyle name="Normal 3 2 2 3 2 10 2" xfId="31135" xr:uid="{00000000-0005-0000-0000-0000A2790000}"/>
    <cellStyle name="Normal 3 2 2 3 2 10 3" xfId="31136" xr:uid="{00000000-0005-0000-0000-0000A3790000}"/>
    <cellStyle name="Normal 3 2 2 3 2 10 4" xfId="31137" xr:uid="{00000000-0005-0000-0000-0000A4790000}"/>
    <cellStyle name="Normal 3 2 2 3 2 10 5" xfId="31138" xr:uid="{00000000-0005-0000-0000-0000A5790000}"/>
    <cellStyle name="Normal 3 2 2 3 2 10 6" xfId="31139" xr:uid="{00000000-0005-0000-0000-0000A6790000}"/>
    <cellStyle name="Normal 3 2 2 3 2 11" xfId="31140" xr:uid="{00000000-0005-0000-0000-0000A7790000}"/>
    <cellStyle name="Normal 3 2 2 3 2 11 2" xfId="31141" xr:uid="{00000000-0005-0000-0000-0000A8790000}"/>
    <cellStyle name="Normal 3 2 2 3 2 11 3" xfId="31142" xr:uid="{00000000-0005-0000-0000-0000A9790000}"/>
    <cellStyle name="Normal 3 2 2 3 2 11 4" xfId="31143" xr:uid="{00000000-0005-0000-0000-0000AA790000}"/>
    <cellStyle name="Normal 3 2 2 3 2 11 5" xfId="31144" xr:uid="{00000000-0005-0000-0000-0000AB790000}"/>
    <cellStyle name="Normal 3 2 2 3 2 11 6" xfId="31145" xr:uid="{00000000-0005-0000-0000-0000AC790000}"/>
    <cellStyle name="Normal 3 2 2 3 2 12" xfId="31146" xr:uid="{00000000-0005-0000-0000-0000AD790000}"/>
    <cellStyle name="Normal 3 2 2 3 2 12 2" xfId="31147" xr:uid="{00000000-0005-0000-0000-0000AE790000}"/>
    <cellStyle name="Normal 3 2 2 3 2 12 3" xfId="31148" xr:uid="{00000000-0005-0000-0000-0000AF790000}"/>
    <cellStyle name="Normal 3 2 2 3 2 12 4" xfId="31149" xr:uid="{00000000-0005-0000-0000-0000B0790000}"/>
    <cellStyle name="Normal 3 2 2 3 2 12 5" xfId="31150" xr:uid="{00000000-0005-0000-0000-0000B1790000}"/>
    <cellStyle name="Normal 3 2 2 3 2 12 6" xfId="31151" xr:uid="{00000000-0005-0000-0000-0000B2790000}"/>
    <cellStyle name="Normal 3 2 2 3 2 13" xfId="31152" xr:uid="{00000000-0005-0000-0000-0000B3790000}"/>
    <cellStyle name="Normal 3 2 2 3 2 13 2" xfId="31153" xr:uid="{00000000-0005-0000-0000-0000B4790000}"/>
    <cellStyle name="Normal 3 2 2 3 2 13 3" xfId="31154" xr:uid="{00000000-0005-0000-0000-0000B5790000}"/>
    <cellStyle name="Normal 3 2 2 3 2 13 4" xfId="31155" xr:uid="{00000000-0005-0000-0000-0000B6790000}"/>
    <cellStyle name="Normal 3 2 2 3 2 13 5" xfId="31156" xr:uid="{00000000-0005-0000-0000-0000B7790000}"/>
    <cellStyle name="Normal 3 2 2 3 2 13 6" xfId="31157" xr:uid="{00000000-0005-0000-0000-0000B8790000}"/>
    <cellStyle name="Normal 3 2 2 3 2 14" xfId="31158" xr:uid="{00000000-0005-0000-0000-0000B9790000}"/>
    <cellStyle name="Normal 3 2 2 3 2 14 2" xfId="31159" xr:uid="{00000000-0005-0000-0000-0000BA790000}"/>
    <cellStyle name="Normal 3 2 2 3 2 14 3" xfId="31160" xr:uid="{00000000-0005-0000-0000-0000BB790000}"/>
    <cellStyle name="Normal 3 2 2 3 2 14 4" xfId="31161" xr:uid="{00000000-0005-0000-0000-0000BC790000}"/>
    <cellStyle name="Normal 3 2 2 3 2 14 5" xfId="31162" xr:uid="{00000000-0005-0000-0000-0000BD790000}"/>
    <cellStyle name="Normal 3 2 2 3 2 14 6" xfId="31163" xr:uid="{00000000-0005-0000-0000-0000BE790000}"/>
    <cellStyle name="Normal 3 2 2 3 2 15" xfId="31164" xr:uid="{00000000-0005-0000-0000-0000BF790000}"/>
    <cellStyle name="Normal 3 2 2 3 2 16" xfId="31165" xr:uid="{00000000-0005-0000-0000-0000C0790000}"/>
    <cellStyle name="Normal 3 2 2 3 2 17" xfId="31166" xr:uid="{00000000-0005-0000-0000-0000C1790000}"/>
    <cellStyle name="Normal 3 2 2 3 2 18" xfId="31167" xr:uid="{00000000-0005-0000-0000-0000C2790000}"/>
    <cellStyle name="Normal 3 2 2 3 2 19" xfId="31168" xr:uid="{00000000-0005-0000-0000-0000C3790000}"/>
    <cellStyle name="Normal 3 2 2 3 2 2" xfId="31169" xr:uid="{00000000-0005-0000-0000-0000C4790000}"/>
    <cellStyle name="Normal 3 2 2 3 2 3" xfId="31170" xr:uid="{00000000-0005-0000-0000-0000C5790000}"/>
    <cellStyle name="Normal 3 2 2 3 2 4" xfId="31171" xr:uid="{00000000-0005-0000-0000-0000C6790000}"/>
    <cellStyle name="Normal 3 2 2 3 2 5" xfId="31172" xr:uid="{00000000-0005-0000-0000-0000C7790000}"/>
    <cellStyle name="Normal 3 2 2 3 2 6" xfId="31173" xr:uid="{00000000-0005-0000-0000-0000C8790000}"/>
    <cellStyle name="Normal 3 2 2 3 2 7" xfId="31174" xr:uid="{00000000-0005-0000-0000-0000C9790000}"/>
    <cellStyle name="Normal 3 2 2 3 2 8" xfId="31175" xr:uid="{00000000-0005-0000-0000-0000CA790000}"/>
    <cellStyle name="Normal 3 2 2 3 2 9" xfId="31176" xr:uid="{00000000-0005-0000-0000-0000CB790000}"/>
    <cellStyle name="Normal 3 2 2 3 3" xfId="31177" xr:uid="{00000000-0005-0000-0000-0000CC790000}"/>
    <cellStyle name="Normal 3 2 2 3 3 10" xfId="31178" xr:uid="{00000000-0005-0000-0000-0000CD790000}"/>
    <cellStyle name="Normal 3 2 2 3 3 11" xfId="31179" xr:uid="{00000000-0005-0000-0000-0000CE790000}"/>
    <cellStyle name="Normal 3 2 2 3 3 2" xfId="31180" xr:uid="{00000000-0005-0000-0000-0000CF790000}"/>
    <cellStyle name="Normal 3 2 2 3 3 2 2" xfId="31181" xr:uid="{00000000-0005-0000-0000-0000D0790000}"/>
    <cellStyle name="Normal 3 2 2 3 3 2 3" xfId="31182" xr:uid="{00000000-0005-0000-0000-0000D1790000}"/>
    <cellStyle name="Normal 3 2 2 3 3 2 4" xfId="31183" xr:uid="{00000000-0005-0000-0000-0000D2790000}"/>
    <cellStyle name="Normal 3 2 2 3 3 2 5" xfId="31184" xr:uid="{00000000-0005-0000-0000-0000D3790000}"/>
    <cellStyle name="Normal 3 2 2 3 3 2 6" xfId="31185" xr:uid="{00000000-0005-0000-0000-0000D4790000}"/>
    <cellStyle name="Normal 3 2 2 3 3 3" xfId="31186" xr:uid="{00000000-0005-0000-0000-0000D5790000}"/>
    <cellStyle name="Normal 3 2 2 3 3 3 2" xfId="31187" xr:uid="{00000000-0005-0000-0000-0000D6790000}"/>
    <cellStyle name="Normal 3 2 2 3 3 3 3" xfId="31188" xr:uid="{00000000-0005-0000-0000-0000D7790000}"/>
    <cellStyle name="Normal 3 2 2 3 3 3 4" xfId="31189" xr:uid="{00000000-0005-0000-0000-0000D8790000}"/>
    <cellStyle name="Normal 3 2 2 3 3 3 5" xfId="31190" xr:uid="{00000000-0005-0000-0000-0000D9790000}"/>
    <cellStyle name="Normal 3 2 2 3 3 3 6" xfId="31191" xr:uid="{00000000-0005-0000-0000-0000DA790000}"/>
    <cellStyle name="Normal 3 2 2 3 3 4" xfId="31192" xr:uid="{00000000-0005-0000-0000-0000DB790000}"/>
    <cellStyle name="Normal 3 2 2 3 3 4 2" xfId="31193" xr:uid="{00000000-0005-0000-0000-0000DC790000}"/>
    <cellStyle name="Normal 3 2 2 3 3 4 3" xfId="31194" xr:uid="{00000000-0005-0000-0000-0000DD790000}"/>
    <cellStyle name="Normal 3 2 2 3 3 4 4" xfId="31195" xr:uid="{00000000-0005-0000-0000-0000DE790000}"/>
    <cellStyle name="Normal 3 2 2 3 3 4 5" xfId="31196" xr:uid="{00000000-0005-0000-0000-0000DF790000}"/>
    <cellStyle name="Normal 3 2 2 3 3 4 6" xfId="31197" xr:uid="{00000000-0005-0000-0000-0000E0790000}"/>
    <cellStyle name="Normal 3 2 2 3 3 5" xfId="31198" xr:uid="{00000000-0005-0000-0000-0000E1790000}"/>
    <cellStyle name="Normal 3 2 2 3 3 5 2" xfId="31199" xr:uid="{00000000-0005-0000-0000-0000E2790000}"/>
    <cellStyle name="Normal 3 2 2 3 3 5 3" xfId="31200" xr:uid="{00000000-0005-0000-0000-0000E3790000}"/>
    <cellStyle name="Normal 3 2 2 3 3 5 4" xfId="31201" xr:uid="{00000000-0005-0000-0000-0000E4790000}"/>
    <cellStyle name="Normal 3 2 2 3 3 5 5" xfId="31202" xr:uid="{00000000-0005-0000-0000-0000E5790000}"/>
    <cellStyle name="Normal 3 2 2 3 3 5 6" xfId="31203" xr:uid="{00000000-0005-0000-0000-0000E6790000}"/>
    <cellStyle name="Normal 3 2 2 3 3 6" xfId="31204" xr:uid="{00000000-0005-0000-0000-0000E7790000}"/>
    <cellStyle name="Normal 3 2 2 3 3 6 2" xfId="31205" xr:uid="{00000000-0005-0000-0000-0000E8790000}"/>
    <cellStyle name="Normal 3 2 2 3 3 6 3" xfId="31206" xr:uid="{00000000-0005-0000-0000-0000E9790000}"/>
    <cellStyle name="Normal 3 2 2 3 3 6 4" xfId="31207" xr:uid="{00000000-0005-0000-0000-0000EA790000}"/>
    <cellStyle name="Normal 3 2 2 3 3 6 5" xfId="31208" xr:uid="{00000000-0005-0000-0000-0000EB790000}"/>
    <cellStyle name="Normal 3 2 2 3 3 6 6" xfId="31209" xr:uid="{00000000-0005-0000-0000-0000EC790000}"/>
    <cellStyle name="Normal 3 2 2 3 3 7" xfId="31210" xr:uid="{00000000-0005-0000-0000-0000ED790000}"/>
    <cellStyle name="Normal 3 2 2 3 3 8" xfId="31211" xr:uid="{00000000-0005-0000-0000-0000EE790000}"/>
    <cellStyle name="Normal 3 2 2 3 3 9" xfId="31212" xr:uid="{00000000-0005-0000-0000-0000EF790000}"/>
    <cellStyle name="Normal 3 2 2 3 4" xfId="31213" xr:uid="{00000000-0005-0000-0000-0000F0790000}"/>
    <cellStyle name="Normal 3 2 2 3 4 10" xfId="31214" xr:uid="{00000000-0005-0000-0000-0000F1790000}"/>
    <cellStyle name="Normal 3 2 2 3 4 11" xfId="31215" xr:uid="{00000000-0005-0000-0000-0000F2790000}"/>
    <cellStyle name="Normal 3 2 2 3 4 2" xfId="31216" xr:uid="{00000000-0005-0000-0000-0000F3790000}"/>
    <cellStyle name="Normal 3 2 2 3 4 2 2" xfId="31217" xr:uid="{00000000-0005-0000-0000-0000F4790000}"/>
    <cellStyle name="Normal 3 2 2 3 4 2 3" xfId="31218" xr:uid="{00000000-0005-0000-0000-0000F5790000}"/>
    <cellStyle name="Normal 3 2 2 3 4 2 4" xfId="31219" xr:uid="{00000000-0005-0000-0000-0000F6790000}"/>
    <cellStyle name="Normal 3 2 2 3 4 2 5" xfId="31220" xr:uid="{00000000-0005-0000-0000-0000F7790000}"/>
    <cellStyle name="Normal 3 2 2 3 4 2 6" xfId="31221" xr:uid="{00000000-0005-0000-0000-0000F8790000}"/>
    <cellStyle name="Normal 3 2 2 3 4 3" xfId="31222" xr:uid="{00000000-0005-0000-0000-0000F9790000}"/>
    <cellStyle name="Normal 3 2 2 3 4 3 2" xfId="31223" xr:uid="{00000000-0005-0000-0000-0000FA790000}"/>
    <cellStyle name="Normal 3 2 2 3 4 3 3" xfId="31224" xr:uid="{00000000-0005-0000-0000-0000FB790000}"/>
    <cellStyle name="Normal 3 2 2 3 4 3 4" xfId="31225" xr:uid="{00000000-0005-0000-0000-0000FC790000}"/>
    <cellStyle name="Normal 3 2 2 3 4 3 5" xfId="31226" xr:uid="{00000000-0005-0000-0000-0000FD790000}"/>
    <cellStyle name="Normal 3 2 2 3 4 3 6" xfId="31227" xr:uid="{00000000-0005-0000-0000-0000FE790000}"/>
    <cellStyle name="Normal 3 2 2 3 4 4" xfId="31228" xr:uid="{00000000-0005-0000-0000-0000FF790000}"/>
    <cellStyle name="Normal 3 2 2 3 4 4 2" xfId="31229" xr:uid="{00000000-0005-0000-0000-0000007A0000}"/>
    <cellStyle name="Normal 3 2 2 3 4 4 3" xfId="31230" xr:uid="{00000000-0005-0000-0000-0000017A0000}"/>
    <cellStyle name="Normal 3 2 2 3 4 4 4" xfId="31231" xr:uid="{00000000-0005-0000-0000-0000027A0000}"/>
    <cellStyle name="Normal 3 2 2 3 4 4 5" xfId="31232" xr:uid="{00000000-0005-0000-0000-0000037A0000}"/>
    <cellStyle name="Normal 3 2 2 3 4 4 6" xfId="31233" xr:uid="{00000000-0005-0000-0000-0000047A0000}"/>
    <cellStyle name="Normal 3 2 2 3 4 5" xfId="31234" xr:uid="{00000000-0005-0000-0000-0000057A0000}"/>
    <cellStyle name="Normal 3 2 2 3 4 5 2" xfId="31235" xr:uid="{00000000-0005-0000-0000-0000067A0000}"/>
    <cellStyle name="Normal 3 2 2 3 4 5 3" xfId="31236" xr:uid="{00000000-0005-0000-0000-0000077A0000}"/>
    <cellStyle name="Normal 3 2 2 3 4 5 4" xfId="31237" xr:uid="{00000000-0005-0000-0000-0000087A0000}"/>
    <cellStyle name="Normal 3 2 2 3 4 5 5" xfId="31238" xr:uid="{00000000-0005-0000-0000-0000097A0000}"/>
    <cellStyle name="Normal 3 2 2 3 4 5 6" xfId="31239" xr:uid="{00000000-0005-0000-0000-00000A7A0000}"/>
    <cellStyle name="Normal 3 2 2 3 4 6" xfId="31240" xr:uid="{00000000-0005-0000-0000-00000B7A0000}"/>
    <cellStyle name="Normal 3 2 2 3 4 6 2" xfId="31241" xr:uid="{00000000-0005-0000-0000-00000C7A0000}"/>
    <cellStyle name="Normal 3 2 2 3 4 6 3" xfId="31242" xr:uid="{00000000-0005-0000-0000-00000D7A0000}"/>
    <cellStyle name="Normal 3 2 2 3 4 6 4" xfId="31243" xr:uid="{00000000-0005-0000-0000-00000E7A0000}"/>
    <cellStyle name="Normal 3 2 2 3 4 6 5" xfId="31244" xr:uid="{00000000-0005-0000-0000-00000F7A0000}"/>
    <cellStyle name="Normal 3 2 2 3 4 6 6" xfId="31245" xr:uid="{00000000-0005-0000-0000-0000107A0000}"/>
    <cellStyle name="Normal 3 2 2 3 4 7" xfId="31246" xr:uid="{00000000-0005-0000-0000-0000117A0000}"/>
    <cellStyle name="Normal 3 2 2 3 4 8" xfId="31247" xr:uid="{00000000-0005-0000-0000-0000127A0000}"/>
    <cellStyle name="Normal 3 2 2 3 4 9" xfId="31248" xr:uid="{00000000-0005-0000-0000-0000137A0000}"/>
    <cellStyle name="Normal 3 2 2 3 5" xfId="31249" xr:uid="{00000000-0005-0000-0000-0000147A0000}"/>
    <cellStyle name="Normal 3 2 2 3 5 10" xfId="31250" xr:uid="{00000000-0005-0000-0000-0000157A0000}"/>
    <cellStyle name="Normal 3 2 2 3 5 11" xfId="31251" xr:uid="{00000000-0005-0000-0000-0000167A0000}"/>
    <cellStyle name="Normal 3 2 2 3 5 2" xfId="31252" xr:uid="{00000000-0005-0000-0000-0000177A0000}"/>
    <cellStyle name="Normal 3 2 2 3 5 2 2" xfId="31253" xr:uid="{00000000-0005-0000-0000-0000187A0000}"/>
    <cellStyle name="Normal 3 2 2 3 5 2 3" xfId="31254" xr:uid="{00000000-0005-0000-0000-0000197A0000}"/>
    <cellStyle name="Normal 3 2 2 3 5 2 4" xfId="31255" xr:uid="{00000000-0005-0000-0000-00001A7A0000}"/>
    <cellStyle name="Normal 3 2 2 3 5 2 5" xfId="31256" xr:uid="{00000000-0005-0000-0000-00001B7A0000}"/>
    <cellStyle name="Normal 3 2 2 3 5 2 6" xfId="31257" xr:uid="{00000000-0005-0000-0000-00001C7A0000}"/>
    <cellStyle name="Normal 3 2 2 3 5 3" xfId="31258" xr:uid="{00000000-0005-0000-0000-00001D7A0000}"/>
    <cellStyle name="Normal 3 2 2 3 5 3 2" xfId="31259" xr:uid="{00000000-0005-0000-0000-00001E7A0000}"/>
    <cellStyle name="Normal 3 2 2 3 5 3 3" xfId="31260" xr:uid="{00000000-0005-0000-0000-00001F7A0000}"/>
    <cellStyle name="Normal 3 2 2 3 5 3 4" xfId="31261" xr:uid="{00000000-0005-0000-0000-0000207A0000}"/>
    <cellStyle name="Normal 3 2 2 3 5 3 5" xfId="31262" xr:uid="{00000000-0005-0000-0000-0000217A0000}"/>
    <cellStyle name="Normal 3 2 2 3 5 3 6" xfId="31263" xr:uid="{00000000-0005-0000-0000-0000227A0000}"/>
    <cellStyle name="Normal 3 2 2 3 5 4" xfId="31264" xr:uid="{00000000-0005-0000-0000-0000237A0000}"/>
    <cellStyle name="Normal 3 2 2 3 5 4 2" xfId="31265" xr:uid="{00000000-0005-0000-0000-0000247A0000}"/>
    <cellStyle name="Normal 3 2 2 3 5 4 3" xfId="31266" xr:uid="{00000000-0005-0000-0000-0000257A0000}"/>
    <cellStyle name="Normal 3 2 2 3 5 4 4" xfId="31267" xr:uid="{00000000-0005-0000-0000-0000267A0000}"/>
    <cellStyle name="Normal 3 2 2 3 5 4 5" xfId="31268" xr:uid="{00000000-0005-0000-0000-0000277A0000}"/>
    <cellStyle name="Normal 3 2 2 3 5 4 6" xfId="31269" xr:uid="{00000000-0005-0000-0000-0000287A0000}"/>
    <cellStyle name="Normal 3 2 2 3 5 5" xfId="31270" xr:uid="{00000000-0005-0000-0000-0000297A0000}"/>
    <cellStyle name="Normal 3 2 2 3 5 5 2" xfId="31271" xr:uid="{00000000-0005-0000-0000-00002A7A0000}"/>
    <cellStyle name="Normal 3 2 2 3 5 5 3" xfId="31272" xr:uid="{00000000-0005-0000-0000-00002B7A0000}"/>
    <cellStyle name="Normal 3 2 2 3 5 5 4" xfId="31273" xr:uid="{00000000-0005-0000-0000-00002C7A0000}"/>
    <cellStyle name="Normal 3 2 2 3 5 5 5" xfId="31274" xr:uid="{00000000-0005-0000-0000-00002D7A0000}"/>
    <cellStyle name="Normal 3 2 2 3 5 5 6" xfId="31275" xr:uid="{00000000-0005-0000-0000-00002E7A0000}"/>
    <cellStyle name="Normal 3 2 2 3 5 6" xfId="31276" xr:uid="{00000000-0005-0000-0000-00002F7A0000}"/>
    <cellStyle name="Normal 3 2 2 3 5 6 2" xfId="31277" xr:uid="{00000000-0005-0000-0000-0000307A0000}"/>
    <cellStyle name="Normal 3 2 2 3 5 6 3" xfId="31278" xr:uid="{00000000-0005-0000-0000-0000317A0000}"/>
    <cellStyle name="Normal 3 2 2 3 5 6 4" xfId="31279" xr:uid="{00000000-0005-0000-0000-0000327A0000}"/>
    <cellStyle name="Normal 3 2 2 3 5 6 5" xfId="31280" xr:uid="{00000000-0005-0000-0000-0000337A0000}"/>
    <cellStyle name="Normal 3 2 2 3 5 6 6" xfId="31281" xr:uid="{00000000-0005-0000-0000-0000347A0000}"/>
    <cellStyle name="Normal 3 2 2 3 5 7" xfId="31282" xr:uid="{00000000-0005-0000-0000-0000357A0000}"/>
    <cellStyle name="Normal 3 2 2 3 5 8" xfId="31283" xr:uid="{00000000-0005-0000-0000-0000367A0000}"/>
    <cellStyle name="Normal 3 2 2 3 5 9" xfId="31284" xr:uid="{00000000-0005-0000-0000-0000377A0000}"/>
    <cellStyle name="Normal 3 2 2 3 6" xfId="31285" xr:uid="{00000000-0005-0000-0000-0000387A0000}"/>
    <cellStyle name="Normal 3 2 2 3 6 10" xfId="31286" xr:uid="{00000000-0005-0000-0000-0000397A0000}"/>
    <cellStyle name="Normal 3 2 2 3 6 11" xfId="31287" xr:uid="{00000000-0005-0000-0000-00003A7A0000}"/>
    <cellStyle name="Normal 3 2 2 3 6 2" xfId="31288" xr:uid="{00000000-0005-0000-0000-00003B7A0000}"/>
    <cellStyle name="Normal 3 2 2 3 6 2 2" xfId="31289" xr:uid="{00000000-0005-0000-0000-00003C7A0000}"/>
    <cellStyle name="Normal 3 2 2 3 6 2 3" xfId="31290" xr:uid="{00000000-0005-0000-0000-00003D7A0000}"/>
    <cellStyle name="Normal 3 2 2 3 6 2 4" xfId="31291" xr:uid="{00000000-0005-0000-0000-00003E7A0000}"/>
    <cellStyle name="Normal 3 2 2 3 6 2 5" xfId="31292" xr:uid="{00000000-0005-0000-0000-00003F7A0000}"/>
    <cellStyle name="Normal 3 2 2 3 6 2 6" xfId="31293" xr:uid="{00000000-0005-0000-0000-0000407A0000}"/>
    <cellStyle name="Normal 3 2 2 3 6 3" xfId="31294" xr:uid="{00000000-0005-0000-0000-0000417A0000}"/>
    <cellStyle name="Normal 3 2 2 3 6 3 2" xfId="31295" xr:uid="{00000000-0005-0000-0000-0000427A0000}"/>
    <cellStyle name="Normal 3 2 2 3 6 3 3" xfId="31296" xr:uid="{00000000-0005-0000-0000-0000437A0000}"/>
    <cellStyle name="Normal 3 2 2 3 6 3 4" xfId="31297" xr:uid="{00000000-0005-0000-0000-0000447A0000}"/>
    <cellStyle name="Normal 3 2 2 3 6 3 5" xfId="31298" xr:uid="{00000000-0005-0000-0000-0000457A0000}"/>
    <cellStyle name="Normal 3 2 2 3 6 3 6" xfId="31299" xr:uid="{00000000-0005-0000-0000-0000467A0000}"/>
    <cellStyle name="Normal 3 2 2 3 6 4" xfId="31300" xr:uid="{00000000-0005-0000-0000-0000477A0000}"/>
    <cellStyle name="Normal 3 2 2 3 6 4 2" xfId="31301" xr:uid="{00000000-0005-0000-0000-0000487A0000}"/>
    <cellStyle name="Normal 3 2 2 3 6 4 3" xfId="31302" xr:uid="{00000000-0005-0000-0000-0000497A0000}"/>
    <cellStyle name="Normal 3 2 2 3 6 4 4" xfId="31303" xr:uid="{00000000-0005-0000-0000-00004A7A0000}"/>
    <cellStyle name="Normal 3 2 2 3 6 4 5" xfId="31304" xr:uid="{00000000-0005-0000-0000-00004B7A0000}"/>
    <cellStyle name="Normal 3 2 2 3 6 4 6" xfId="31305" xr:uid="{00000000-0005-0000-0000-00004C7A0000}"/>
    <cellStyle name="Normal 3 2 2 3 6 5" xfId="31306" xr:uid="{00000000-0005-0000-0000-00004D7A0000}"/>
    <cellStyle name="Normal 3 2 2 3 6 5 2" xfId="31307" xr:uid="{00000000-0005-0000-0000-00004E7A0000}"/>
    <cellStyle name="Normal 3 2 2 3 6 5 3" xfId="31308" xr:uid="{00000000-0005-0000-0000-00004F7A0000}"/>
    <cellStyle name="Normal 3 2 2 3 6 5 4" xfId="31309" xr:uid="{00000000-0005-0000-0000-0000507A0000}"/>
    <cellStyle name="Normal 3 2 2 3 6 5 5" xfId="31310" xr:uid="{00000000-0005-0000-0000-0000517A0000}"/>
    <cellStyle name="Normal 3 2 2 3 6 5 6" xfId="31311" xr:uid="{00000000-0005-0000-0000-0000527A0000}"/>
    <cellStyle name="Normal 3 2 2 3 6 6" xfId="31312" xr:uid="{00000000-0005-0000-0000-0000537A0000}"/>
    <cellStyle name="Normal 3 2 2 3 6 6 2" xfId="31313" xr:uid="{00000000-0005-0000-0000-0000547A0000}"/>
    <cellStyle name="Normal 3 2 2 3 6 6 3" xfId="31314" xr:uid="{00000000-0005-0000-0000-0000557A0000}"/>
    <cellStyle name="Normal 3 2 2 3 6 6 4" xfId="31315" xr:uid="{00000000-0005-0000-0000-0000567A0000}"/>
    <cellStyle name="Normal 3 2 2 3 6 6 5" xfId="31316" xr:uid="{00000000-0005-0000-0000-0000577A0000}"/>
    <cellStyle name="Normal 3 2 2 3 6 6 6" xfId="31317" xr:uid="{00000000-0005-0000-0000-0000587A0000}"/>
    <cellStyle name="Normal 3 2 2 3 6 7" xfId="31318" xr:uid="{00000000-0005-0000-0000-0000597A0000}"/>
    <cellStyle name="Normal 3 2 2 3 6 8" xfId="31319" xr:uid="{00000000-0005-0000-0000-00005A7A0000}"/>
    <cellStyle name="Normal 3 2 2 3 6 9" xfId="31320" xr:uid="{00000000-0005-0000-0000-00005B7A0000}"/>
    <cellStyle name="Normal 3 2 2 3 7" xfId="31321" xr:uid="{00000000-0005-0000-0000-00005C7A0000}"/>
    <cellStyle name="Normal 3 2 2 3 7 10" xfId="31322" xr:uid="{00000000-0005-0000-0000-00005D7A0000}"/>
    <cellStyle name="Normal 3 2 2 3 7 11" xfId="31323" xr:uid="{00000000-0005-0000-0000-00005E7A0000}"/>
    <cellStyle name="Normal 3 2 2 3 7 2" xfId="31324" xr:uid="{00000000-0005-0000-0000-00005F7A0000}"/>
    <cellStyle name="Normal 3 2 2 3 7 2 2" xfId="31325" xr:uid="{00000000-0005-0000-0000-0000607A0000}"/>
    <cellStyle name="Normal 3 2 2 3 7 2 3" xfId="31326" xr:uid="{00000000-0005-0000-0000-0000617A0000}"/>
    <cellStyle name="Normal 3 2 2 3 7 2 4" xfId="31327" xr:uid="{00000000-0005-0000-0000-0000627A0000}"/>
    <cellStyle name="Normal 3 2 2 3 7 2 5" xfId="31328" xr:uid="{00000000-0005-0000-0000-0000637A0000}"/>
    <cellStyle name="Normal 3 2 2 3 7 2 6" xfId="31329" xr:uid="{00000000-0005-0000-0000-0000647A0000}"/>
    <cellStyle name="Normal 3 2 2 3 7 3" xfId="31330" xr:uid="{00000000-0005-0000-0000-0000657A0000}"/>
    <cellStyle name="Normal 3 2 2 3 7 3 2" xfId="31331" xr:uid="{00000000-0005-0000-0000-0000667A0000}"/>
    <cellStyle name="Normal 3 2 2 3 7 3 3" xfId="31332" xr:uid="{00000000-0005-0000-0000-0000677A0000}"/>
    <cellStyle name="Normal 3 2 2 3 7 3 4" xfId="31333" xr:uid="{00000000-0005-0000-0000-0000687A0000}"/>
    <cellStyle name="Normal 3 2 2 3 7 3 5" xfId="31334" xr:uid="{00000000-0005-0000-0000-0000697A0000}"/>
    <cellStyle name="Normal 3 2 2 3 7 3 6" xfId="31335" xr:uid="{00000000-0005-0000-0000-00006A7A0000}"/>
    <cellStyle name="Normal 3 2 2 3 7 4" xfId="31336" xr:uid="{00000000-0005-0000-0000-00006B7A0000}"/>
    <cellStyle name="Normal 3 2 2 3 7 4 2" xfId="31337" xr:uid="{00000000-0005-0000-0000-00006C7A0000}"/>
    <cellStyle name="Normal 3 2 2 3 7 4 3" xfId="31338" xr:uid="{00000000-0005-0000-0000-00006D7A0000}"/>
    <cellStyle name="Normal 3 2 2 3 7 4 4" xfId="31339" xr:uid="{00000000-0005-0000-0000-00006E7A0000}"/>
    <cellStyle name="Normal 3 2 2 3 7 4 5" xfId="31340" xr:uid="{00000000-0005-0000-0000-00006F7A0000}"/>
    <cellStyle name="Normal 3 2 2 3 7 4 6" xfId="31341" xr:uid="{00000000-0005-0000-0000-0000707A0000}"/>
    <cellStyle name="Normal 3 2 2 3 7 5" xfId="31342" xr:uid="{00000000-0005-0000-0000-0000717A0000}"/>
    <cellStyle name="Normal 3 2 2 3 7 5 2" xfId="31343" xr:uid="{00000000-0005-0000-0000-0000727A0000}"/>
    <cellStyle name="Normal 3 2 2 3 7 5 3" xfId="31344" xr:uid="{00000000-0005-0000-0000-0000737A0000}"/>
    <cellStyle name="Normal 3 2 2 3 7 5 4" xfId="31345" xr:uid="{00000000-0005-0000-0000-0000747A0000}"/>
    <cellStyle name="Normal 3 2 2 3 7 5 5" xfId="31346" xr:uid="{00000000-0005-0000-0000-0000757A0000}"/>
    <cellStyle name="Normal 3 2 2 3 7 5 6" xfId="31347" xr:uid="{00000000-0005-0000-0000-0000767A0000}"/>
    <cellStyle name="Normal 3 2 2 3 7 6" xfId="31348" xr:uid="{00000000-0005-0000-0000-0000777A0000}"/>
    <cellStyle name="Normal 3 2 2 3 7 6 2" xfId="31349" xr:uid="{00000000-0005-0000-0000-0000787A0000}"/>
    <cellStyle name="Normal 3 2 2 3 7 6 3" xfId="31350" xr:uid="{00000000-0005-0000-0000-0000797A0000}"/>
    <cellStyle name="Normal 3 2 2 3 7 6 4" xfId="31351" xr:uid="{00000000-0005-0000-0000-00007A7A0000}"/>
    <cellStyle name="Normal 3 2 2 3 7 6 5" xfId="31352" xr:uid="{00000000-0005-0000-0000-00007B7A0000}"/>
    <cellStyle name="Normal 3 2 2 3 7 6 6" xfId="31353" xr:uid="{00000000-0005-0000-0000-00007C7A0000}"/>
    <cellStyle name="Normal 3 2 2 3 7 7" xfId="31354" xr:uid="{00000000-0005-0000-0000-00007D7A0000}"/>
    <cellStyle name="Normal 3 2 2 3 7 8" xfId="31355" xr:uid="{00000000-0005-0000-0000-00007E7A0000}"/>
    <cellStyle name="Normal 3 2 2 3 7 9" xfId="31356" xr:uid="{00000000-0005-0000-0000-00007F7A0000}"/>
    <cellStyle name="Normal 3 2 2 3 8" xfId="31357" xr:uid="{00000000-0005-0000-0000-0000807A0000}"/>
    <cellStyle name="Normal 3 2 2 3 8 10" xfId="31358" xr:uid="{00000000-0005-0000-0000-0000817A0000}"/>
    <cellStyle name="Normal 3 2 2 3 8 11" xfId="31359" xr:uid="{00000000-0005-0000-0000-0000827A0000}"/>
    <cellStyle name="Normal 3 2 2 3 8 2" xfId="31360" xr:uid="{00000000-0005-0000-0000-0000837A0000}"/>
    <cellStyle name="Normal 3 2 2 3 8 2 2" xfId="31361" xr:uid="{00000000-0005-0000-0000-0000847A0000}"/>
    <cellStyle name="Normal 3 2 2 3 8 2 3" xfId="31362" xr:uid="{00000000-0005-0000-0000-0000857A0000}"/>
    <cellStyle name="Normal 3 2 2 3 8 2 4" xfId="31363" xr:uid="{00000000-0005-0000-0000-0000867A0000}"/>
    <cellStyle name="Normal 3 2 2 3 8 2 5" xfId="31364" xr:uid="{00000000-0005-0000-0000-0000877A0000}"/>
    <cellStyle name="Normal 3 2 2 3 8 2 6" xfId="31365" xr:uid="{00000000-0005-0000-0000-0000887A0000}"/>
    <cellStyle name="Normal 3 2 2 3 8 3" xfId="31366" xr:uid="{00000000-0005-0000-0000-0000897A0000}"/>
    <cellStyle name="Normal 3 2 2 3 8 3 2" xfId="31367" xr:uid="{00000000-0005-0000-0000-00008A7A0000}"/>
    <cellStyle name="Normal 3 2 2 3 8 3 3" xfId="31368" xr:uid="{00000000-0005-0000-0000-00008B7A0000}"/>
    <cellStyle name="Normal 3 2 2 3 8 3 4" xfId="31369" xr:uid="{00000000-0005-0000-0000-00008C7A0000}"/>
    <cellStyle name="Normal 3 2 2 3 8 3 5" xfId="31370" xr:uid="{00000000-0005-0000-0000-00008D7A0000}"/>
    <cellStyle name="Normal 3 2 2 3 8 3 6" xfId="31371" xr:uid="{00000000-0005-0000-0000-00008E7A0000}"/>
    <cellStyle name="Normal 3 2 2 3 8 4" xfId="31372" xr:uid="{00000000-0005-0000-0000-00008F7A0000}"/>
    <cellStyle name="Normal 3 2 2 3 8 4 2" xfId="31373" xr:uid="{00000000-0005-0000-0000-0000907A0000}"/>
    <cellStyle name="Normal 3 2 2 3 8 4 3" xfId="31374" xr:uid="{00000000-0005-0000-0000-0000917A0000}"/>
    <cellStyle name="Normal 3 2 2 3 8 4 4" xfId="31375" xr:uid="{00000000-0005-0000-0000-0000927A0000}"/>
    <cellStyle name="Normal 3 2 2 3 8 4 5" xfId="31376" xr:uid="{00000000-0005-0000-0000-0000937A0000}"/>
    <cellStyle name="Normal 3 2 2 3 8 4 6" xfId="31377" xr:uid="{00000000-0005-0000-0000-0000947A0000}"/>
    <cellStyle name="Normal 3 2 2 3 8 5" xfId="31378" xr:uid="{00000000-0005-0000-0000-0000957A0000}"/>
    <cellStyle name="Normal 3 2 2 3 8 5 2" xfId="31379" xr:uid="{00000000-0005-0000-0000-0000967A0000}"/>
    <cellStyle name="Normal 3 2 2 3 8 5 3" xfId="31380" xr:uid="{00000000-0005-0000-0000-0000977A0000}"/>
    <cellStyle name="Normal 3 2 2 3 8 5 4" xfId="31381" xr:uid="{00000000-0005-0000-0000-0000987A0000}"/>
    <cellStyle name="Normal 3 2 2 3 8 5 5" xfId="31382" xr:uid="{00000000-0005-0000-0000-0000997A0000}"/>
    <cellStyle name="Normal 3 2 2 3 8 5 6" xfId="31383" xr:uid="{00000000-0005-0000-0000-00009A7A0000}"/>
    <cellStyle name="Normal 3 2 2 3 8 6" xfId="31384" xr:uid="{00000000-0005-0000-0000-00009B7A0000}"/>
    <cellStyle name="Normal 3 2 2 3 8 6 2" xfId="31385" xr:uid="{00000000-0005-0000-0000-00009C7A0000}"/>
    <cellStyle name="Normal 3 2 2 3 8 6 3" xfId="31386" xr:uid="{00000000-0005-0000-0000-00009D7A0000}"/>
    <cellStyle name="Normal 3 2 2 3 8 6 4" xfId="31387" xr:uid="{00000000-0005-0000-0000-00009E7A0000}"/>
    <cellStyle name="Normal 3 2 2 3 8 6 5" xfId="31388" xr:uid="{00000000-0005-0000-0000-00009F7A0000}"/>
    <cellStyle name="Normal 3 2 2 3 8 6 6" xfId="31389" xr:uid="{00000000-0005-0000-0000-0000A07A0000}"/>
    <cellStyle name="Normal 3 2 2 3 8 7" xfId="31390" xr:uid="{00000000-0005-0000-0000-0000A17A0000}"/>
    <cellStyle name="Normal 3 2 2 3 8 8" xfId="31391" xr:uid="{00000000-0005-0000-0000-0000A27A0000}"/>
    <cellStyle name="Normal 3 2 2 3 8 9" xfId="31392" xr:uid="{00000000-0005-0000-0000-0000A37A0000}"/>
    <cellStyle name="Normal 3 2 2 3 9" xfId="31393" xr:uid="{00000000-0005-0000-0000-0000A47A0000}"/>
    <cellStyle name="Normal 3 2 2 3 9 10" xfId="31394" xr:uid="{00000000-0005-0000-0000-0000A57A0000}"/>
    <cellStyle name="Normal 3 2 2 3 9 11" xfId="31395" xr:uid="{00000000-0005-0000-0000-0000A67A0000}"/>
    <cellStyle name="Normal 3 2 2 3 9 2" xfId="31396" xr:uid="{00000000-0005-0000-0000-0000A77A0000}"/>
    <cellStyle name="Normal 3 2 2 3 9 2 2" xfId="31397" xr:uid="{00000000-0005-0000-0000-0000A87A0000}"/>
    <cellStyle name="Normal 3 2 2 3 9 2 3" xfId="31398" xr:uid="{00000000-0005-0000-0000-0000A97A0000}"/>
    <cellStyle name="Normal 3 2 2 3 9 2 4" xfId="31399" xr:uid="{00000000-0005-0000-0000-0000AA7A0000}"/>
    <cellStyle name="Normal 3 2 2 3 9 2 5" xfId="31400" xr:uid="{00000000-0005-0000-0000-0000AB7A0000}"/>
    <cellStyle name="Normal 3 2 2 3 9 2 6" xfId="31401" xr:uid="{00000000-0005-0000-0000-0000AC7A0000}"/>
    <cellStyle name="Normal 3 2 2 3 9 3" xfId="31402" xr:uid="{00000000-0005-0000-0000-0000AD7A0000}"/>
    <cellStyle name="Normal 3 2 2 3 9 3 2" xfId="31403" xr:uid="{00000000-0005-0000-0000-0000AE7A0000}"/>
    <cellStyle name="Normal 3 2 2 3 9 3 3" xfId="31404" xr:uid="{00000000-0005-0000-0000-0000AF7A0000}"/>
    <cellStyle name="Normal 3 2 2 3 9 3 4" xfId="31405" xr:uid="{00000000-0005-0000-0000-0000B07A0000}"/>
    <cellStyle name="Normal 3 2 2 3 9 3 5" xfId="31406" xr:uid="{00000000-0005-0000-0000-0000B17A0000}"/>
    <cellStyle name="Normal 3 2 2 3 9 3 6" xfId="31407" xr:uid="{00000000-0005-0000-0000-0000B27A0000}"/>
    <cellStyle name="Normal 3 2 2 3 9 4" xfId="31408" xr:uid="{00000000-0005-0000-0000-0000B37A0000}"/>
    <cellStyle name="Normal 3 2 2 3 9 4 2" xfId="31409" xr:uid="{00000000-0005-0000-0000-0000B47A0000}"/>
    <cellStyle name="Normal 3 2 2 3 9 4 3" xfId="31410" xr:uid="{00000000-0005-0000-0000-0000B57A0000}"/>
    <cellStyle name="Normal 3 2 2 3 9 4 4" xfId="31411" xr:uid="{00000000-0005-0000-0000-0000B67A0000}"/>
    <cellStyle name="Normal 3 2 2 3 9 4 5" xfId="31412" xr:uid="{00000000-0005-0000-0000-0000B77A0000}"/>
    <cellStyle name="Normal 3 2 2 3 9 4 6" xfId="31413" xr:uid="{00000000-0005-0000-0000-0000B87A0000}"/>
    <cellStyle name="Normal 3 2 2 3 9 5" xfId="31414" xr:uid="{00000000-0005-0000-0000-0000B97A0000}"/>
    <cellStyle name="Normal 3 2 2 3 9 5 2" xfId="31415" xr:uid="{00000000-0005-0000-0000-0000BA7A0000}"/>
    <cellStyle name="Normal 3 2 2 3 9 5 3" xfId="31416" xr:uid="{00000000-0005-0000-0000-0000BB7A0000}"/>
    <cellStyle name="Normal 3 2 2 3 9 5 4" xfId="31417" xr:uid="{00000000-0005-0000-0000-0000BC7A0000}"/>
    <cellStyle name="Normal 3 2 2 3 9 5 5" xfId="31418" xr:uid="{00000000-0005-0000-0000-0000BD7A0000}"/>
    <cellStyle name="Normal 3 2 2 3 9 5 6" xfId="31419" xr:uid="{00000000-0005-0000-0000-0000BE7A0000}"/>
    <cellStyle name="Normal 3 2 2 3 9 6" xfId="31420" xr:uid="{00000000-0005-0000-0000-0000BF7A0000}"/>
    <cellStyle name="Normal 3 2 2 3 9 6 2" xfId="31421" xr:uid="{00000000-0005-0000-0000-0000C07A0000}"/>
    <cellStyle name="Normal 3 2 2 3 9 6 3" xfId="31422" xr:uid="{00000000-0005-0000-0000-0000C17A0000}"/>
    <cellStyle name="Normal 3 2 2 3 9 6 4" xfId="31423" xr:uid="{00000000-0005-0000-0000-0000C27A0000}"/>
    <cellStyle name="Normal 3 2 2 3 9 6 5" xfId="31424" xr:uid="{00000000-0005-0000-0000-0000C37A0000}"/>
    <cellStyle name="Normal 3 2 2 3 9 6 6" xfId="31425" xr:uid="{00000000-0005-0000-0000-0000C47A0000}"/>
    <cellStyle name="Normal 3 2 2 3 9 7" xfId="31426" xr:uid="{00000000-0005-0000-0000-0000C57A0000}"/>
    <cellStyle name="Normal 3 2 2 3 9 8" xfId="31427" xr:uid="{00000000-0005-0000-0000-0000C67A0000}"/>
    <cellStyle name="Normal 3 2 2 3 9 9" xfId="31428" xr:uid="{00000000-0005-0000-0000-0000C77A0000}"/>
    <cellStyle name="Normal 3 2 2 30" xfId="31429" xr:uid="{00000000-0005-0000-0000-0000C87A0000}"/>
    <cellStyle name="Normal 3 2 2 31" xfId="31430" xr:uid="{00000000-0005-0000-0000-0000C97A0000}"/>
    <cellStyle name="Normal 3 2 2 32" xfId="31431" xr:uid="{00000000-0005-0000-0000-0000CA7A0000}"/>
    <cellStyle name="Normal 3 2 2 33" xfId="31432" xr:uid="{00000000-0005-0000-0000-0000CB7A0000}"/>
    <cellStyle name="Normal 3 2 2 34" xfId="31433" xr:uid="{00000000-0005-0000-0000-0000CC7A0000}"/>
    <cellStyle name="Normal 3 2 2 35" xfId="31434" xr:uid="{00000000-0005-0000-0000-0000CD7A0000}"/>
    <cellStyle name="Normal 3 2 2 36" xfId="31435" xr:uid="{00000000-0005-0000-0000-0000CE7A0000}"/>
    <cellStyle name="Normal 3 2 2 37" xfId="31436" xr:uid="{00000000-0005-0000-0000-0000CF7A0000}"/>
    <cellStyle name="Normal 3 2 2 37 10" xfId="31437" xr:uid="{00000000-0005-0000-0000-0000D07A0000}"/>
    <cellStyle name="Normal 3 2 2 37 11" xfId="31438" xr:uid="{00000000-0005-0000-0000-0000D17A0000}"/>
    <cellStyle name="Normal 3 2 2 37 11 2" xfId="31439" xr:uid="{00000000-0005-0000-0000-0000D27A0000}"/>
    <cellStyle name="Normal 3 2 2 37 11 3" xfId="31440" xr:uid="{00000000-0005-0000-0000-0000D37A0000}"/>
    <cellStyle name="Normal 3 2 2 37 11 4" xfId="31441" xr:uid="{00000000-0005-0000-0000-0000D47A0000}"/>
    <cellStyle name="Normal 3 2 2 37 12" xfId="31442" xr:uid="{00000000-0005-0000-0000-0000D57A0000}"/>
    <cellStyle name="Normal 3 2 2 37 13" xfId="31443" xr:uid="{00000000-0005-0000-0000-0000D67A0000}"/>
    <cellStyle name="Normal 3 2 2 37 14" xfId="31444" xr:uid="{00000000-0005-0000-0000-0000D77A0000}"/>
    <cellStyle name="Normal 3 2 2 37 2" xfId="31445" xr:uid="{00000000-0005-0000-0000-0000D87A0000}"/>
    <cellStyle name="Normal 3 2 2 37 2 10" xfId="31446" xr:uid="{00000000-0005-0000-0000-0000D97A0000}"/>
    <cellStyle name="Normal 3 2 2 37 2 11" xfId="31447" xr:uid="{00000000-0005-0000-0000-0000DA7A0000}"/>
    <cellStyle name="Normal 3 2 2 37 2 2" xfId="31448" xr:uid="{00000000-0005-0000-0000-0000DB7A0000}"/>
    <cellStyle name="Normal 3 2 2 37 2 2 10" xfId="31449" xr:uid="{00000000-0005-0000-0000-0000DC7A0000}"/>
    <cellStyle name="Normal 3 2 2 37 2 2 11" xfId="31450" xr:uid="{00000000-0005-0000-0000-0000DD7A0000}"/>
    <cellStyle name="Normal 3 2 2 37 2 2 2" xfId="31451" xr:uid="{00000000-0005-0000-0000-0000DE7A0000}"/>
    <cellStyle name="Normal 3 2 2 37 2 2 2 2" xfId="31452" xr:uid="{00000000-0005-0000-0000-0000DF7A0000}"/>
    <cellStyle name="Normal 3 2 2 37 2 2 2 2 2" xfId="31453" xr:uid="{00000000-0005-0000-0000-0000E07A0000}"/>
    <cellStyle name="Normal 3 2 2 37 2 2 2 2 3" xfId="31454" xr:uid="{00000000-0005-0000-0000-0000E17A0000}"/>
    <cellStyle name="Normal 3 2 2 37 2 2 2 2 4" xfId="31455" xr:uid="{00000000-0005-0000-0000-0000E27A0000}"/>
    <cellStyle name="Normal 3 2 2 37 2 2 2 3" xfId="31456" xr:uid="{00000000-0005-0000-0000-0000E37A0000}"/>
    <cellStyle name="Normal 3 2 2 37 2 2 2 4" xfId="31457" xr:uid="{00000000-0005-0000-0000-0000E47A0000}"/>
    <cellStyle name="Normal 3 2 2 37 2 2 2 5" xfId="31458" xr:uid="{00000000-0005-0000-0000-0000E57A0000}"/>
    <cellStyle name="Normal 3 2 2 37 2 2 2 6" xfId="31459" xr:uid="{00000000-0005-0000-0000-0000E67A0000}"/>
    <cellStyle name="Normal 3 2 2 37 2 2 3" xfId="31460" xr:uid="{00000000-0005-0000-0000-0000E77A0000}"/>
    <cellStyle name="Normal 3 2 2 37 2 2 4" xfId="31461" xr:uid="{00000000-0005-0000-0000-0000E87A0000}"/>
    <cellStyle name="Normal 3 2 2 37 2 2 5" xfId="31462" xr:uid="{00000000-0005-0000-0000-0000E97A0000}"/>
    <cellStyle name="Normal 3 2 2 37 2 2 6" xfId="31463" xr:uid="{00000000-0005-0000-0000-0000EA7A0000}"/>
    <cellStyle name="Normal 3 2 2 37 2 2 7" xfId="31464" xr:uid="{00000000-0005-0000-0000-0000EB7A0000}"/>
    <cellStyle name="Normal 3 2 2 37 2 2 8" xfId="31465" xr:uid="{00000000-0005-0000-0000-0000EC7A0000}"/>
    <cellStyle name="Normal 3 2 2 37 2 2 8 2" xfId="31466" xr:uid="{00000000-0005-0000-0000-0000ED7A0000}"/>
    <cellStyle name="Normal 3 2 2 37 2 2 8 3" xfId="31467" xr:uid="{00000000-0005-0000-0000-0000EE7A0000}"/>
    <cellStyle name="Normal 3 2 2 37 2 2 8 4" xfId="31468" xr:uid="{00000000-0005-0000-0000-0000EF7A0000}"/>
    <cellStyle name="Normal 3 2 2 37 2 2 9" xfId="31469" xr:uid="{00000000-0005-0000-0000-0000F07A0000}"/>
    <cellStyle name="Normal 3 2 2 37 2 3" xfId="31470" xr:uid="{00000000-0005-0000-0000-0000F17A0000}"/>
    <cellStyle name="Normal 3 2 2 37 2 3 2" xfId="31471" xr:uid="{00000000-0005-0000-0000-0000F27A0000}"/>
    <cellStyle name="Normal 3 2 2 37 2 3 2 2" xfId="31472" xr:uid="{00000000-0005-0000-0000-0000F37A0000}"/>
    <cellStyle name="Normal 3 2 2 37 2 3 2 3" xfId="31473" xr:uid="{00000000-0005-0000-0000-0000F47A0000}"/>
    <cellStyle name="Normal 3 2 2 37 2 3 2 4" xfId="31474" xr:uid="{00000000-0005-0000-0000-0000F57A0000}"/>
    <cellStyle name="Normal 3 2 2 37 2 3 3" xfId="31475" xr:uid="{00000000-0005-0000-0000-0000F67A0000}"/>
    <cellStyle name="Normal 3 2 2 37 2 3 4" xfId="31476" xr:uid="{00000000-0005-0000-0000-0000F77A0000}"/>
    <cellStyle name="Normal 3 2 2 37 2 3 5" xfId="31477" xr:uid="{00000000-0005-0000-0000-0000F87A0000}"/>
    <cellStyle name="Normal 3 2 2 37 2 3 6" xfId="31478" xr:uid="{00000000-0005-0000-0000-0000F97A0000}"/>
    <cellStyle name="Normal 3 2 2 37 2 4" xfId="31479" xr:uid="{00000000-0005-0000-0000-0000FA7A0000}"/>
    <cellStyle name="Normal 3 2 2 37 2 5" xfId="31480" xr:uid="{00000000-0005-0000-0000-0000FB7A0000}"/>
    <cellStyle name="Normal 3 2 2 37 2 6" xfId="31481" xr:uid="{00000000-0005-0000-0000-0000FC7A0000}"/>
    <cellStyle name="Normal 3 2 2 37 2 7" xfId="31482" xr:uid="{00000000-0005-0000-0000-0000FD7A0000}"/>
    <cellStyle name="Normal 3 2 2 37 2 8" xfId="31483" xr:uid="{00000000-0005-0000-0000-0000FE7A0000}"/>
    <cellStyle name="Normal 3 2 2 37 2 8 2" xfId="31484" xr:uid="{00000000-0005-0000-0000-0000FF7A0000}"/>
    <cellStyle name="Normal 3 2 2 37 2 8 3" xfId="31485" xr:uid="{00000000-0005-0000-0000-0000007B0000}"/>
    <cellStyle name="Normal 3 2 2 37 2 8 4" xfId="31486" xr:uid="{00000000-0005-0000-0000-0000017B0000}"/>
    <cellStyle name="Normal 3 2 2 37 2 9" xfId="31487" xr:uid="{00000000-0005-0000-0000-0000027B0000}"/>
    <cellStyle name="Normal 3 2 2 37 3" xfId="31488" xr:uid="{00000000-0005-0000-0000-0000037B0000}"/>
    <cellStyle name="Normal 3 2 2 37 4" xfId="31489" xr:uid="{00000000-0005-0000-0000-0000047B0000}"/>
    <cellStyle name="Normal 3 2 2 37 5" xfId="31490" xr:uid="{00000000-0005-0000-0000-0000057B0000}"/>
    <cellStyle name="Normal 3 2 2 37 5 2" xfId="31491" xr:uid="{00000000-0005-0000-0000-0000067B0000}"/>
    <cellStyle name="Normal 3 2 2 37 5 2 2" xfId="31492" xr:uid="{00000000-0005-0000-0000-0000077B0000}"/>
    <cellStyle name="Normal 3 2 2 37 5 2 3" xfId="31493" xr:uid="{00000000-0005-0000-0000-0000087B0000}"/>
    <cellStyle name="Normal 3 2 2 37 5 2 4" xfId="31494" xr:uid="{00000000-0005-0000-0000-0000097B0000}"/>
    <cellStyle name="Normal 3 2 2 37 5 3" xfId="31495" xr:uid="{00000000-0005-0000-0000-00000A7B0000}"/>
    <cellStyle name="Normal 3 2 2 37 5 4" xfId="31496" xr:uid="{00000000-0005-0000-0000-00000B7B0000}"/>
    <cellStyle name="Normal 3 2 2 37 5 5" xfId="31497" xr:uid="{00000000-0005-0000-0000-00000C7B0000}"/>
    <cellStyle name="Normal 3 2 2 37 5 6" xfId="31498" xr:uid="{00000000-0005-0000-0000-00000D7B0000}"/>
    <cellStyle name="Normal 3 2 2 37 6" xfId="31499" xr:uid="{00000000-0005-0000-0000-00000E7B0000}"/>
    <cellStyle name="Normal 3 2 2 37 7" xfId="31500" xr:uid="{00000000-0005-0000-0000-00000F7B0000}"/>
    <cellStyle name="Normal 3 2 2 37 8" xfId="31501" xr:uid="{00000000-0005-0000-0000-0000107B0000}"/>
    <cellStyle name="Normal 3 2 2 37 9" xfId="31502" xr:uid="{00000000-0005-0000-0000-0000117B0000}"/>
    <cellStyle name="Normal 3 2 2 38" xfId="31503" xr:uid="{00000000-0005-0000-0000-0000127B0000}"/>
    <cellStyle name="Normal 3 2 2 39" xfId="31504" xr:uid="{00000000-0005-0000-0000-0000137B0000}"/>
    <cellStyle name="Normal 3 2 2 39 10" xfId="31505" xr:uid="{00000000-0005-0000-0000-0000147B0000}"/>
    <cellStyle name="Normal 3 2 2 39 11" xfId="31506" xr:uid="{00000000-0005-0000-0000-0000157B0000}"/>
    <cellStyle name="Normal 3 2 2 39 2" xfId="31507" xr:uid="{00000000-0005-0000-0000-0000167B0000}"/>
    <cellStyle name="Normal 3 2 2 39 2 10" xfId="31508" xr:uid="{00000000-0005-0000-0000-0000177B0000}"/>
    <cellStyle name="Normal 3 2 2 39 2 11" xfId="31509" xr:uid="{00000000-0005-0000-0000-0000187B0000}"/>
    <cellStyle name="Normal 3 2 2 39 2 2" xfId="31510" xr:uid="{00000000-0005-0000-0000-0000197B0000}"/>
    <cellStyle name="Normal 3 2 2 39 2 2 2" xfId="31511" xr:uid="{00000000-0005-0000-0000-00001A7B0000}"/>
    <cellStyle name="Normal 3 2 2 39 2 2 2 2" xfId="31512" xr:uid="{00000000-0005-0000-0000-00001B7B0000}"/>
    <cellStyle name="Normal 3 2 2 39 2 2 2 3" xfId="31513" xr:uid="{00000000-0005-0000-0000-00001C7B0000}"/>
    <cellStyle name="Normal 3 2 2 39 2 2 2 4" xfId="31514" xr:uid="{00000000-0005-0000-0000-00001D7B0000}"/>
    <cellStyle name="Normal 3 2 2 39 2 2 3" xfId="31515" xr:uid="{00000000-0005-0000-0000-00001E7B0000}"/>
    <cellStyle name="Normal 3 2 2 39 2 2 4" xfId="31516" xr:uid="{00000000-0005-0000-0000-00001F7B0000}"/>
    <cellStyle name="Normal 3 2 2 39 2 2 5" xfId="31517" xr:uid="{00000000-0005-0000-0000-0000207B0000}"/>
    <cellStyle name="Normal 3 2 2 39 2 2 6" xfId="31518" xr:uid="{00000000-0005-0000-0000-0000217B0000}"/>
    <cellStyle name="Normal 3 2 2 39 2 3" xfId="31519" xr:uid="{00000000-0005-0000-0000-0000227B0000}"/>
    <cellStyle name="Normal 3 2 2 39 2 4" xfId="31520" xr:uid="{00000000-0005-0000-0000-0000237B0000}"/>
    <cellStyle name="Normal 3 2 2 39 2 5" xfId="31521" xr:uid="{00000000-0005-0000-0000-0000247B0000}"/>
    <cellStyle name="Normal 3 2 2 39 2 6" xfId="31522" xr:uid="{00000000-0005-0000-0000-0000257B0000}"/>
    <cellStyle name="Normal 3 2 2 39 2 7" xfId="31523" xr:uid="{00000000-0005-0000-0000-0000267B0000}"/>
    <cellStyle name="Normal 3 2 2 39 2 8" xfId="31524" xr:uid="{00000000-0005-0000-0000-0000277B0000}"/>
    <cellStyle name="Normal 3 2 2 39 2 8 2" xfId="31525" xr:uid="{00000000-0005-0000-0000-0000287B0000}"/>
    <cellStyle name="Normal 3 2 2 39 2 8 3" xfId="31526" xr:uid="{00000000-0005-0000-0000-0000297B0000}"/>
    <cellStyle name="Normal 3 2 2 39 2 8 4" xfId="31527" xr:uid="{00000000-0005-0000-0000-00002A7B0000}"/>
    <cellStyle name="Normal 3 2 2 39 2 9" xfId="31528" xr:uid="{00000000-0005-0000-0000-00002B7B0000}"/>
    <cellStyle name="Normal 3 2 2 39 3" xfId="31529" xr:uid="{00000000-0005-0000-0000-00002C7B0000}"/>
    <cellStyle name="Normal 3 2 2 39 3 2" xfId="31530" xr:uid="{00000000-0005-0000-0000-00002D7B0000}"/>
    <cellStyle name="Normal 3 2 2 39 3 2 2" xfId="31531" xr:uid="{00000000-0005-0000-0000-00002E7B0000}"/>
    <cellStyle name="Normal 3 2 2 39 3 2 3" xfId="31532" xr:uid="{00000000-0005-0000-0000-00002F7B0000}"/>
    <cellStyle name="Normal 3 2 2 39 3 2 4" xfId="31533" xr:uid="{00000000-0005-0000-0000-0000307B0000}"/>
    <cellStyle name="Normal 3 2 2 39 3 3" xfId="31534" xr:uid="{00000000-0005-0000-0000-0000317B0000}"/>
    <cellStyle name="Normal 3 2 2 39 3 4" xfId="31535" xr:uid="{00000000-0005-0000-0000-0000327B0000}"/>
    <cellStyle name="Normal 3 2 2 39 3 5" xfId="31536" xr:uid="{00000000-0005-0000-0000-0000337B0000}"/>
    <cellStyle name="Normal 3 2 2 39 3 6" xfId="31537" xr:uid="{00000000-0005-0000-0000-0000347B0000}"/>
    <cellStyle name="Normal 3 2 2 39 4" xfId="31538" xr:uid="{00000000-0005-0000-0000-0000357B0000}"/>
    <cellStyle name="Normal 3 2 2 39 5" xfId="31539" xr:uid="{00000000-0005-0000-0000-0000367B0000}"/>
    <cellStyle name="Normal 3 2 2 39 6" xfId="31540" xr:uid="{00000000-0005-0000-0000-0000377B0000}"/>
    <cellStyle name="Normal 3 2 2 39 7" xfId="31541" xr:uid="{00000000-0005-0000-0000-0000387B0000}"/>
    <cellStyle name="Normal 3 2 2 39 8" xfId="31542" xr:uid="{00000000-0005-0000-0000-0000397B0000}"/>
    <cellStyle name="Normal 3 2 2 39 8 2" xfId="31543" xr:uid="{00000000-0005-0000-0000-00003A7B0000}"/>
    <cellStyle name="Normal 3 2 2 39 8 3" xfId="31544" xr:uid="{00000000-0005-0000-0000-00003B7B0000}"/>
    <cellStyle name="Normal 3 2 2 39 8 4" xfId="31545" xr:uid="{00000000-0005-0000-0000-00003C7B0000}"/>
    <cellStyle name="Normal 3 2 2 39 9" xfId="31546" xr:uid="{00000000-0005-0000-0000-00003D7B0000}"/>
    <cellStyle name="Normal 3 2 2 4" xfId="31547" xr:uid="{00000000-0005-0000-0000-00003E7B0000}"/>
    <cellStyle name="Normal 3 2 2 40" xfId="31548" xr:uid="{00000000-0005-0000-0000-00003F7B0000}"/>
    <cellStyle name="Normal 3 2 2 41" xfId="31549" xr:uid="{00000000-0005-0000-0000-0000407B0000}"/>
    <cellStyle name="Normal 3 2 2 41 2" xfId="31550" xr:uid="{00000000-0005-0000-0000-0000417B0000}"/>
    <cellStyle name="Normal 3 2 2 41 2 2" xfId="31551" xr:uid="{00000000-0005-0000-0000-0000427B0000}"/>
    <cellStyle name="Normal 3 2 2 41 2 3" xfId="31552" xr:uid="{00000000-0005-0000-0000-0000437B0000}"/>
    <cellStyle name="Normal 3 2 2 41 2 4" xfId="31553" xr:uid="{00000000-0005-0000-0000-0000447B0000}"/>
    <cellStyle name="Normal 3 2 2 41 3" xfId="31554" xr:uid="{00000000-0005-0000-0000-0000457B0000}"/>
    <cellStyle name="Normal 3 2 2 41 4" xfId="31555" xr:uid="{00000000-0005-0000-0000-0000467B0000}"/>
    <cellStyle name="Normal 3 2 2 41 5" xfId="31556" xr:uid="{00000000-0005-0000-0000-0000477B0000}"/>
    <cellStyle name="Normal 3 2 2 41 6" xfId="31557" xr:uid="{00000000-0005-0000-0000-0000487B0000}"/>
    <cellStyle name="Normal 3 2 2 42" xfId="31558" xr:uid="{00000000-0005-0000-0000-0000497B0000}"/>
    <cellStyle name="Normal 3 2 2 43" xfId="31559" xr:uid="{00000000-0005-0000-0000-00004A7B0000}"/>
    <cellStyle name="Normal 3 2 2 44" xfId="31560" xr:uid="{00000000-0005-0000-0000-00004B7B0000}"/>
    <cellStyle name="Normal 3 2 2 45" xfId="31561" xr:uid="{00000000-0005-0000-0000-00004C7B0000}"/>
    <cellStyle name="Normal 3 2 2 46" xfId="31562" xr:uid="{00000000-0005-0000-0000-00004D7B0000}"/>
    <cellStyle name="Normal 3 2 2 47" xfId="31563" xr:uid="{00000000-0005-0000-0000-00004E7B0000}"/>
    <cellStyle name="Normal 3 2 2 47 2" xfId="31564" xr:uid="{00000000-0005-0000-0000-00004F7B0000}"/>
    <cellStyle name="Normal 3 2 2 47 3" xfId="31565" xr:uid="{00000000-0005-0000-0000-0000507B0000}"/>
    <cellStyle name="Normal 3 2 2 47 4" xfId="31566" xr:uid="{00000000-0005-0000-0000-0000517B0000}"/>
    <cellStyle name="Normal 3 2 2 48" xfId="31567" xr:uid="{00000000-0005-0000-0000-0000527B0000}"/>
    <cellStyle name="Normal 3 2 2 49" xfId="31568" xr:uid="{00000000-0005-0000-0000-0000537B0000}"/>
    <cellStyle name="Normal 3 2 2 5" xfId="31569" xr:uid="{00000000-0005-0000-0000-0000547B0000}"/>
    <cellStyle name="Normal 3 2 2 50" xfId="31570" xr:uid="{00000000-0005-0000-0000-0000557B0000}"/>
    <cellStyle name="Normal 3 2 2 51" xfId="31571" xr:uid="{00000000-0005-0000-0000-0000567B0000}"/>
    <cellStyle name="Normal 3 2 2 52" xfId="31572" xr:uid="{00000000-0005-0000-0000-0000577B0000}"/>
    <cellStyle name="Normal 3 2 2 53" xfId="31573" xr:uid="{00000000-0005-0000-0000-0000587B0000}"/>
    <cellStyle name="Normal 3 2 2 54" xfId="31574" xr:uid="{00000000-0005-0000-0000-0000597B0000}"/>
    <cellStyle name="Normal 3 2 2 55" xfId="31575" xr:uid="{00000000-0005-0000-0000-00005A7B0000}"/>
    <cellStyle name="Normal 3 2 2 56" xfId="31576" xr:uid="{00000000-0005-0000-0000-00005B7B0000}"/>
    <cellStyle name="Normal 3 2 2 57" xfId="31577" xr:uid="{00000000-0005-0000-0000-00005C7B0000}"/>
    <cellStyle name="Normal 3 2 2 58" xfId="31578" xr:uid="{00000000-0005-0000-0000-00005D7B0000}"/>
    <cellStyle name="Normal 3 2 2 59" xfId="31579" xr:uid="{00000000-0005-0000-0000-00005E7B0000}"/>
    <cellStyle name="Normal 3 2 2 6" xfId="31580" xr:uid="{00000000-0005-0000-0000-00005F7B0000}"/>
    <cellStyle name="Normal 3 2 2 60" xfId="31581" xr:uid="{00000000-0005-0000-0000-0000607B0000}"/>
    <cellStyle name="Normal 3 2 2 61" xfId="31582" xr:uid="{00000000-0005-0000-0000-0000617B0000}"/>
    <cellStyle name="Normal 3 2 2 62" xfId="31583" xr:uid="{00000000-0005-0000-0000-0000627B0000}"/>
    <cellStyle name="Normal 3 2 2 62 2" xfId="31584" xr:uid="{00000000-0005-0000-0000-0000637B0000}"/>
    <cellStyle name="Normal 3 2 2 62 3" xfId="31585" xr:uid="{00000000-0005-0000-0000-0000647B0000}"/>
    <cellStyle name="Normal 3 2 2 62 4" xfId="31586" xr:uid="{00000000-0005-0000-0000-0000657B0000}"/>
    <cellStyle name="Normal 3 2 2 62 5" xfId="31587" xr:uid="{00000000-0005-0000-0000-0000667B0000}"/>
    <cellStyle name="Normal 3 2 2 62 6" xfId="31588" xr:uid="{00000000-0005-0000-0000-0000677B0000}"/>
    <cellStyle name="Normal 3 2 2 62 7" xfId="31589" xr:uid="{00000000-0005-0000-0000-0000687B0000}"/>
    <cellStyle name="Normal 3 2 2 63" xfId="31590" xr:uid="{00000000-0005-0000-0000-0000697B0000}"/>
    <cellStyle name="Normal 3 2 2 64" xfId="31591" xr:uid="{00000000-0005-0000-0000-00006A7B0000}"/>
    <cellStyle name="Normal 3 2 2 65" xfId="31592" xr:uid="{00000000-0005-0000-0000-00006B7B0000}"/>
    <cellStyle name="Normal 3 2 2 66" xfId="31593" xr:uid="{00000000-0005-0000-0000-00006C7B0000}"/>
    <cellStyle name="Normal 3 2 2 67" xfId="31594" xr:uid="{00000000-0005-0000-0000-00006D7B0000}"/>
    <cellStyle name="Normal 3 2 2 68" xfId="31595" xr:uid="{00000000-0005-0000-0000-00006E7B0000}"/>
    <cellStyle name="Normal 3 2 2 69" xfId="31596" xr:uid="{00000000-0005-0000-0000-00006F7B0000}"/>
    <cellStyle name="Normal 3 2 2 7" xfId="31597" xr:uid="{00000000-0005-0000-0000-0000707B0000}"/>
    <cellStyle name="Normal 3 2 2 70" xfId="31598" xr:uid="{00000000-0005-0000-0000-0000717B0000}"/>
    <cellStyle name="Normal 3 2 2 71" xfId="31599" xr:uid="{00000000-0005-0000-0000-0000727B0000}"/>
    <cellStyle name="Normal 3 2 2 72" xfId="31600" xr:uid="{00000000-0005-0000-0000-0000737B0000}"/>
    <cellStyle name="Normal 3 2 2 73" xfId="31601" xr:uid="{00000000-0005-0000-0000-0000747B0000}"/>
    <cellStyle name="Normal 3 2 2 74" xfId="31602" xr:uid="{00000000-0005-0000-0000-0000757B0000}"/>
    <cellStyle name="Normal 3 2 2 75" xfId="31603" xr:uid="{00000000-0005-0000-0000-0000767B0000}"/>
    <cellStyle name="Normal 3 2 2 76" xfId="31604" xr:uid="{00000000-0005-0000-0000-0000777B0000}"/>
    <cellStyle name="Normal 3 2 2 77" xfId="31605" xr:uid="{00000000-0005-0000-0000-0000787B0000}"/>
    <cellStyle name="Normal 3 2 2 78" xfId="31606" xr:uid="{00000000-0005-0000-0000-0000797B0000}"/>
    <cellStyle name="Normal 3 2 2 79" xfId="31607" xr:uid="{00000000-0005-0000-0000-00007A7B0000}"/>
    <cellStyle name="Normal 3 2 2 8" xfId="31608" xr:uid="{00000000-0005-0000-0000-00007B7B0000}"/>
    <cellStyle name="Normal 3 2 2 80" xfId="31609" xr:uid="{00000000-0005-0000-0000-00007C7B0000}"/>
    <cellStyle name="Normal 3 2 2 81" xfId="31610" xr:uid="{00000000-0005-0000-0000-00007D7B0000}"/>
    <cellStyle name="Normal 3 2 2 82" xfId="31611" xr:uid="{00000000-0005-0000-0000-00007E7B0000}"/>
    <cellStyle name="Normal 3 2 2 83" xfId="31612" xr:uid="{00000000-0005-0000-0000-00007F7B0000}"/>
    <cellStyle name="Normal 3 2 2 84" xfId="31613" xr:uid="{00000000-0005-0000-0000-0000807B0000}"/>
    <cellStyle name="Normal 3 2 2 85" xfId="31614" xr:uid="{00000000-0005-0000-0000-0000817B0000}"/>
    <cellStyle name="Normal 3 2 2 86" xfId="31615" xr:uid="{00000000-0005-0000-0000-0000827B0000}"/>
    <cellStyle name="Normal 3 2 2 87" xfId="31616" xr:uid="{00000000-0005-0000-0000-0000837B0000}"/>
    <cellStyle name="Normal 3 2 2 88" xfId="31617" xr:uid="{00000000-0005-0000-0000-0000847B0000}"/>
    <cellStyle name="Normal 3 2 2 89" xfId="31618" xr:uid="{00000000-0005-0000-0000-0000857B0000}"/>
    <cellStyle name="Normal 3 2 2 9" xfId="31619" xr:uid="{00000000-0005-0000-0000-0000867B0000}"/>
    <cellStyle name="Normal 3 2 2 90" xfId="31620" xr:uid="{00000000-0005-0000-0000-0000877B0000}"/>
    <cellStyle name="Normal 3 2 2 91" xfId="31621" xr:uid="{00000000-0005-0000-0000-0000887B0000}"/>
    <cellStyle name="Normal 3 2 2 92" xfId="31622" xr:uid="{00000000-0005-0000-0000-0000897B0000}"/>
    <cellStyle name="Normal 3 2 2 93" xfId="31623" xr:uid="{00000000-0005-0000-0000-00008A7B0000}"/>
    <cellStyle name="Normal 3 2 2 94" xfId="31624" xr:uid="{00000000-0005-0000-0000-00008B7B0000}"/>
    <cellStyle name="Normal 3 2 2 94 2" xfId="31625" xr:uid="{00000000-0005-0000-0000-00008C7B0000}"/>
    <cellStyle name="Normal 3 2 2 94 3" xfId="31626" xr:uid="{00000000-0005-0000-0000-00008D7B0000}"/>
    <cellStyle name="Normal 3 2 2 94 4" xfId="31627" xr:uid="{00000000-0005-0000-0000-00008E7B0000}"/>
    <cellStyle name="Normal 3 2 2 95" xfId="31628" xr:uid="{00000000-0005-0000-0000-00008F7B0000}"/>
    <cellStyle name="Normal 3 2 2 96" xfId="31629" xr:uid="{00000000-0005-0000-0000-0000907B0000}"/>
    <cellStyle name="Normal 3 2 2 97" xfId="31630" xr:uid="{00000000-0005-0000-0000-0000917B0000}"/>
    <cellStyle name="Normal 3 2 20" xfId="31631" xr:uid="{00000000-0005-0000-0000-0000927B0000}"/>
    <cellStyle name="Normal 3 2 20 10" xfId="31632" xr:uid="{00000000-0005-0000-0000-0000937B0000}"/>
    <cellStyle name="Normal 3 2 20 11" xfId="31633" xr:uid="{00000000-0005-0000-0000-0000947B0000}"/>
    <cellStyle name="Normal 3 2 20 2" xfId="31634" xr:uid="{00000000-0005-0000-0000-0000957B0000}"/>
    <cellStyle name="Normal 3 2 20 2 2" xfId="31635" xr:uid="{00000000-0005-0000-0000-0000967B0000}"/>
    <cellStyle name="Normal 3 2 20 2 3" xfId="31636" xr:uid="{00000000-0005-0000-0000-0000977B0000}"/>
    <cellStyle name="Normal 3 2 20 2 4" xfId="31637" xr:uid="{00000000-0005-0000-0000-0000987B0000}"/>
    <cellStyle name="Normal 3 2 20 2 5" xfId="31638" xr:uid="{00000000-0005-0000-0000-0000997B0000}"/>
    <cellStyle name="Normal 3 2 20 2 6" xfId="31639" xr:uid="{00000000-0005-0000-0000-00009A7B0000}"/>
    <cellStyle name="Normal 3 2 20 3" xfId="31640" xr:uid="{00000000-0005-0000-0000-00009B7B0000}"/>
    <cellStyle name="Normal 3 2 20 3 2" xfId="31641" xr:uid="{00000000-0005-0000-0000-00009C7B0000}"/>
    <cellStyle name="Normal 3 2 20 3 3" xfId="31642" xr:uid="{00000000-0005-0000-0000-00009D7B0000}"/>
    <cellStyle name="Normal 3 2 20 3 4" xfId="31643" xr:uid="{00000000-0005-0000-0000-00009E7B0000}"/>
    <cellStyle name="Normal 3 2 20 3 5" xfId="31644" xr:uid="{00000000-0005-0000-0000-00009F7B0000}"/>
    <cellStyle name="Normal 3 2 20 3 6" xfId="31645" xr:uid="{00000000-0005-0000-0000-0000A07B0000}"/>
    <cellStyle name="Normal 3 2 20 4" xfId="31646" xr:uid="{00000000-0005-0000-0000-0000A17B0000}"/>
    <cellStyle name="Normal 3 2 20 4 2" xfId="31647" xr:uid="{00000000-0005-0000-0000-0000A27B0000}"/>
    <cellStyle name="Normal 3 2 20 4 3" xfId="31648" xr:uid="{00000000-0005-0000-0000-0000A37B0000}"/>
    <cellStyle name="Normal 3 2 20 4 4" xfId="31649" xr:uid="{00000000-0005-0000-0000-0000A47B0000}"/>
    <cellStyle name="Normal 3 2 20 4 5" xfId="31650" xr:uid="{00000000-0005-0000-0000-0000A57B0000}"/>
    <cellStyle name="Normal 3 2 20 4 6" xfId="31651" xr:uid="{00000000-0005-0000-0000-0000A67B0000}"/>
    <cellStyle name="Normal 3 2 20 5" xfId="31652" xr:uid="{00000000-0005-0000-0000-0000A77B0000}"/>
    <cellStyle name="Normal 3 2 20 5 2" xfId="31653" xr:uid="{00000000-0005-0000-0000-0000A87B0000}"/>
    <cellStyle name="Normal 3 2 20 5 3" xfId="31654" xr:uid="{00000000-0005-0000-0000-0000A97B0000}"/>
    <cellStyle name="Normal 3 2 20 5 4" xfId="31655" xr:uid="{00000000-0005-0000-0000-0000AA7B0000}"/>
    <cellStyle name="Normal 3 2 20 5 5" xfId="31656" xr:uid="{00000000-0005-0000-0000-0000AB7B0000}"/>
    <cellStyle name="Normal 3 2 20 5 6" xfId="31657" xr:uid="{00000000-0005-0000-0000-0000AC7B0000}"/>
    <cellStyle name="Normal 3 2 20 6" xfId="31658" xr:uid="{00000000-0005-0000-0000-0000AD7B0000}"/>
    <cellStyle name="Normal 3 2 20 6 2" xfId="31659" xr:uid="{00000000-0005-0000-0000-0000AE7B0000}"/>
    <cellStyle name="Normal 3 2 20 6 3" xfId="31660" xr:uid="{00000000-0005-0000-0000-0000AF7B0000}"/>
    <cellStyle name="Normal 3 2 20 6 4" xfId="31661" xr:uid="{00000000-0005-0000-0000-0000B07B0000}"/>
    <cellStyle name="Normal 3 2 20 6 5" xfId="31662" xr:uid="{00000000-0005-0000-0000-0000B17B0000}"/>
    <cellStyle name="Normal 3 2 20 6 6" xfId="31663" xr:uid="{00000000-0005-0000-0000-0000B27B0000}"/>
    <cellStyle name="Normal 3 2 20 7" xfId="31664" xr:uid="{00000000-0005-0000-0000-0000B37B0000}"/>
    <cellStyle name="Normal 3 2 20 8" xfId="31665" xr:uid="{00000000-0005-0000-0000-0000B47B0000}"/>
    <cellStyle name="Normal 3 2 20 9" xfId="31666" xr:uid="{00000000-0005-0000-0000-0000B57B0000}"/>
    <cellStyle name="Normal 3 2 21" xfId="31667" xr:uid="{00000000-0005-0000-0000-0000B67B0000}"/>
    <cellStyle name="Normal 3 2 21 10" xfId="31668" xr:uid="{00000000-0005-0000-0000-0000B77B0000}"/>
    <cellStyle name="Normal 3 2 21 11" xfId="31669" xr:uid="{00000000-0005-0000-0000-0000B87B0000}"/>
    <cellStyle name="Normal 3 2 21 2" xfId="31670" xr:uid="{00000000-0005-0000-0000-0000B97B0000}"/>
    <cellStyle name="Normal 3 2 21 2 2" xfId="31671" xr:uid="{00000000-0005-0000-0000-0000BA7B0000}"/>
    <cellStyle name="Normal 3 2 21 2 3" xfId="31672" xr:uid="{00000000-0005-0000-0000-0000BB7B0000}"/>
    <cellStyle name="Normal 3 2 21 2 4" xfId="31673" xr:uid="{00000000-0005-0000-0000-0000BC7B0000}"/>
    <cellStyle name="Normal 3 2 21 2 5" xfId="31674" xr:uid="{00000000-0005-0000-0000-0000BD7B0000}"/>
    <cellStyle name="Normal 3 2 21 2 6" xfId="31675" xr:uid="{00000000-0005-0000-0000-0000BE7B0000}"/>
    <cellStyle name="Normal 3 2 21 3" xfId="31676" xr:uid="{00000000-0005-0000-0000-0000BF7B0000}"/>
    <cellStyle name="Normal 3 2 21 3 2" xfId="31677" xr:uid="{00000000-0005-0000-0000-0000C07B0000}"/>
    <cellStyle name="Normal 3 2 21 3 3" xfId="31678" xr:uid="{00000000-0005-0000-0000-0000C17B0000}"/>
    <cellStyle name="Normal 3 2 21 3 4" xfId="31679" xr:uid="{00000000-0005-0000-0000-0000C27B0000}"/>
    <cellStyle name="Normal 3 2 21 3 5" xfId="31680" xr:uid="{00000000-0005-0000-0000-0000C37B0000}"/>
    <cellStyle name="Normal 3 2 21 3 6" xfId="31681" xr:uid="{00000000-0005-0000-0000-0000C47B0000}"/>
    <cellStyle name="Normal 3 2 21 4" xfId="31682" xr:uid="{00000000-0005-0000-0000-0000C57B0000}"/>
    <cellStyle name="Normal 3 2 21 4 2" xfId="31683" xr:uid="{00000000-0005-0000-0000-0000C67B0000}"/>
    <cellStyle name="Normal 3 2 21 4 3" xfId="31684" xr:uid="{00000000-0005-0000-0000-0000C77B0000}"/>
    <cellStyle name="Normal 3 2 21 4 4" xfId="31685" xr:uid="{00000000-0005-0000-0000-0000C87B0000}"/>
    <cellStyle name="Normal 3 2 21 4 5" xfId="31686" xr:uid="{00000000-0005-0000-0000-0000C97B0000}"/>
    <cellStyle name="Normal 3 2 21 4 6" xfId="31687" xr:uid="{00000000-0005-0000-0000-0000CA7B0000}"/>
    <cellStyle name="Normal 3 2 21 5" xfId="31688" xr:uid="{00000000-0005-0000-0000-0000CB7B0000}"/>
    <cellStyle name="Normal 3 2 21 5 2" xfId="31689" xr:uid="{00000000-0005-0000-0000-0000CC7B0000}"/>
    <cellStyle name="Normal 3 2 21 5 3" xfId="31690" xr:uid="{00000000-0005-0000-0000-0000CD7B0000}"/>
    <cellStyle name="Normal 3 2 21 5 4" xfId="31691" xr:uid="{00000000-0005-0000-0000-0000CE7B0000}"/>
    <cellStyle name="Normal 3 2 21 5 5" xfId="31692" xr:uid="{00000000-0005-0000-0000-0000CF7B0000}"/>
    <cellStyle name="Normal 3 2 21 5 6" xfId="31693" xr:uid="{00000000-0005-0000-0000-0000D07B0000}"/>
    <cellStyle name="Normal 3 2 21 6" xfId="31694" xr:uid="{00000000-0005-0000-0000-0000D17B0000}"/>
    <cellStyle name="Normal 3 2 21 6 2" xfId="31695" xr:uid="{00000000-0005-0000-0000-0000D27B0000}"/>
    <cellStyle name="Normal 3 2 21 6 3" xfId="31696" xr:uid="{00000000-0005-0000-0000-0000D37B0000}"/>
    <cellStyle name="Normal 3 2 21 6 4" xfId="31697" xr:uid="{00000000-0005-0000-0000-0000D47B0000}"/>
    <cellStyle name="Normal 3 2 21 6 5" xfId="31698" xr:uid="{00000000-0005-0000-0000-0000D57B0000}"/>
    <cellStyle name="Normal 3 2 21 6 6" xfId="31699" xr:uid="{00000000-0005-0000-0000-0000D67B0000}"/>
    <cellStyle name="Normal 3 2 21 7" xfId="31700" xr:uid="{00000000-0005-0000-0000-0000D77B0000}"/>
    <cellStyle name="Normal 3 2 21 8" xfId="31701" xr:uid="{00000000-0005-0000-0000-0000D87B0000}"/>
    <cellStyle name="Normal 3 2 21 9" xfId="31702" xr:uid="{00000000-0005-0000-0000-0000D97B0000}"/>
    <cellStyle name="Normal 3 2 22" xfId="31703" xr:uid="{00000000-0005-0000-0000-0000DA7B0000}"/>
    <cellStyle name="Normal 3 2 22 10" xfId="31704" xr:uid="{00000000-0005-0000-0000-0000DB7B0000}"/>
    <cellStyle name="Normal 3 2 22 11" xfId="31705" xr:uid="{00000000-0005-0000-0000-0000DC7B0000}"/>
    <cellStyle name="Normal 3 2 22 2" xfId="31706" xr:uid="{00000000-0005-0000-0000-0000DD7B0000}"/>
    <cellStyle name="Normal 3 2 22 2 2" xfId="31707" xr:uid="{00000000-0005-0000-0000-0000DE7B0000}"/>
    <cellStyle name="Normal 3 2 22 2 3" xfId="31708" xr:uid="{00000000-0005-0000-0000-0000DF7B0000}"/>
    <cellStyle name="Normal 3 2 22 2 4" xfId="31709" xr:uid="{00000000-0005-0000-0000-0000E07B0000}"/>
    <cellStyle name="Normal 3 2 22 2 5" xfId="31710" xr:uid="{00000000-0005-0000-0000-0000E17B0000}"/>
    <cellStyle name="Normal 3 2 22 2 6" xfId="31711" xr:uid="{00000000-0005-0000-0000-0000E27B0000}"/>
    <cellStyle name="Normal 3 2 22 3" xfId="31712" xr:uid="{00000000-0005-0000-0000-0000E37B0000}"/>
    <cellStyle name="Normal 3 2 22 3 2" xfId="31713" xr:uid="{00000000-0005-0000-0000-0000E47B0000}"/>
    <cellStyle name="Normal 3 2 22 3 3" xfId="31714" xr:uid="{00000000-0005-0000-0000-0000E57B0000}"/>
    <cellStyle name="Normal 3 2 22 3 4" xfId="31715" xr:uid="{00000000-0005-0000-0000-0000E67B0000}"/>
    <cellStyle name="Normal 3 2 22 3 5" xfId="31716" xr:uid="{00000000-0005-0000-0000-0000E77B0000}"/>
    <cellStyle name="Normal 3 2 22 3 6" xfId="31717" xr:uid="{00000000-0005-0000-0000-0000E87B0000}"/>
    <cellStyle name="Normal 3 2 22 4" xfId="31718" xr:uid="{00000000-0005-0000-0000-0000E97B0000}"/>
    <cellStyle name="Normal 3 2 22 4 2" xfId="31719" xr:uid="{00000000-0005-0000-0000-0000EA7B0000}"/>
    <cellStyle name="Normal 3 2 22 4 3" xfId="31720" xr:uid="{00000000-0005-0000-0000-0000EB7B0000}"/>
    <cellStyle name="Normal 3 2 22 4 4" xfId="31721" xr:uid="{00000000-0005-0000-0000-0000EC7B0000}"/>
    <cellStyle name="Normal 3 2 22 4 5" xfId="31722" xr:uid="{00000000-0005-0000-0000-0000ED7B0000}"/>
    <cellStyle name="Normal 3 2 22 4 6" xfId="31723" xr:uid="{00000000-0005-0000-0000-0000EE7B0000}"/>
    <cellStyle name="Normal 3 2 22 5" xfId="31724" xr:uid="{00000000-0005-0000-0000-0000EF7B0000}"/>
    <cellStyle name="Normal 3 2 22 5 2" xfId="31725" xr:uid="{00000000-0005-0000-0000-0000F07B0000}"/>
    <cellStyle name="Normal 3 2 22 5 3" xfId="31726" xr:uid="{00000000-0005-0000-0000-0000F17B0000}"/>
    <cellStyle name="Normal 3 2 22 5 4" xfId="31727" xr:uid="{00000000-0005-0000-0000-0000F27B0000}"/>
    <cellStyle name="Normal 3 2 22 5 5" xfId="31728" xr:uid="{00000000-0005-0000-0000-0000F37B0000}"/>
    <cellStyle name="Normal 3 2 22 5 6" xfId="31729" xr:uid="{00000000-0005-0000-0000-0000F47B0000}"/>
    <cellStyle name="Normal 3 2 22 6" xfId="31730" xr:uid="{00000000-0005-0000-0000-0000F57B0000}"/>
    <cellStyle name="Normal 3 2 22 6 2" xfId="31731" xr:uid="{00000000-0005-0000-0000-0000F67B0000}"/>
    <cellStyle name="Normal 3 2 22 6 3" xfId="31732" xr:uid="{00000000-0005-0000-0000-0000F77B0000}"/>
    <cellStyle name="Normal 3 2 22 6 4" xfId="31733" xr:uid="{00000000-0005-0000-0000-0000F87B0000}"/>
    <cellStyle name="Normal 3 2 22 6 5" xfId="31734" xr:uid="{00000000-0005-0000-0000-0000F97B0000}"/>
    <cellStyle name="Normal 3 2 22 6 6" xfId="31735" xr:uid="{00000000-0005-0000-0000-0000FA7B0000}"/>
    <cellStyle name="Normal 3 2 22 7" xfId="31736" xr:uid="{00000000-0005-0000-0000-0000FB7B0000}"/>
    <cellStyle name="Normal 3 2 22 8" xfId="31737" xr:uid="{00000000-0005-0000-0000-0000FC7B0000}"/>
    <cellStyle name="Normal 3 2 22 9" xfId="31738" xr:uid="{00000000-0005-0000-0000-0000FD7B0000}"/>
    <cellStyle name="Normal 3 2 23" xfId="31739" xr:uid="{00000000-0005-0000-0000-0000FE7B0000}"/>
    <cellStyle name="Normal 3 2 23 10" xfId="31740" xr:uid="{00000000-0005-0000-0000-0000FF7B0000}"/>
    <cellStyle name="Normal 3 2 23 11" xfId="31741" xr:uid="{00000000-0005-0000-0000-0000007C0000}"/>
    <cellStyle name="Normal 3 2 23 2" xfId="31742" xr:uid="{00000000-0005-0000-0000-0000017C0000}"/>
    <cellStyle name="Normal 3 2 23 2 2" xfId="31743" xr:uid="{00000000-0005-0000-0000-0000027C0000}"/>
    <cellStyle name="Normal 3 2 23 2 3" xfId="31744" xr:uid="{00000000-0005-0000-0000-0000037C0000}"/>
    <cellStyle name="Normal 3 2 23 2 4" xfId="31745" xr:uid="{00000000-0005-0000-0000-0000047C0000}"/>
    <cellStyle name="Normal 3 2 23 2 5" xfId="31746" xr:uid="{00000000-0005-0000-0000-0000057C0000}"/>
    <cellStyle name="Normal 3 2 23 2 6" xfId="31747" xr:uid="{00000000-0005-0000-0000-0000067C0000}"/>
    <cellStyle name="Normal 3 2 23 3" xfId="31748" xr:uid="{00000000-0005-0000-0000-0000077C0000}"/>
    <cellStyle name="Normal 3 2 23 3 2" xfId="31749" xr:uid="{00000000-0005-0000-0000-0000087C0000}"/>
    <cellStyle name="Normal 3 2 23 3 3" xfId="31750" xr:uid="{00000000-0005-0000-0000-0000097C0000}"/>
    <cellStyle name="Normal 3 2 23 3 4" xfId="31751" xr:uid="{00000000-0005-0000-0000-00000A7C0000}"/>
    <cellStyle name="Normal 3 2 23 3 5" xfId="31752" xr:uid="{00000000-0005-0000-0000-00000B7C0000}"/>
    <cellStyle name="Normal 3 2 23 3 6" xfId="31753" xr:uid="{00000000-0005-0000-0000-00000C7C0000}"/>
    <cellStyle name="Normal 3 2 23 4" xfId="31754" xr:uid="{00000000-0005-0000-0000-00000D7C0000}"/>
    <cellStyle name="Normal 3 2 23 4 2" xfId="31755" xr:uid="{00000000-0005-0000-0000-00000E7C0000}"/>
    <cellStyle name="Normal 3 2 23 4 3" xfId="31756" xr:uid="{00000000-0005-0000-0000-00000F7C0000}"/>
    <cellStyle name="Normal 3 2 23 4 4" xfId="31757" xr:uid="{00000000-0005-0000-0000-0000107C0000}"/>
    <cellStyle name="Normal 3 2 23 4 5" xfId="31758" xr:uid="{00000000-0005-0000-0000-0000117C0000}"/>
    <cellStyle name="Normal 3 2 23 4 6" xfId="31759" xr:uid="{00000000-0005-0000-0000-0000127C0000}"/>
    <cellStyle name="Normal 3 2 23 5" xfId="31760" xr:uid="{00000000-0005-0000-0000-0000137C0000}"/>
    <cellStyle name="Normal 3 2 23 5 2" xfId="31761" xr:uid="{00000000-0005-0000-0000-0000147C0000}"/>
    <cellStyle name="Normal 3 2 23 5 3" xfId="31762" xr:uid="{00000000-0005-0000-0000-0000157C0000}"/>
    <cellStyle name="Normal 3 2 23 5 4" xfId="31763" xr:uid="{00000000-0005-0000-0000-0000167C0000}"/>
    <cellStyle name="Normal 3 2 23 5 5" xfId="31764" xr:uid="{00000000-0005-0000-0000-0000177C0000}"/>
    <cellStyle name="Normal 3 2 23 5 6" xfId="31765" xr:uid="{00000000-0005-0000-0000-0000187C0000}"/>
    <cellStyle name="Normal 3 2 23 6" xfId="31766" xr:uid="{00000000-0005-0000-0000-0000197C0000}"/>
    <cellStyle name="Normal 3 2 23 6 2" xfId="31767" xr:uid="{00000000-0005-0000-0000-00001A7C0000}"/>
    <cellStyle name="Normal 3 2 23 6 3" xfId="31768" xr:uid="{00000000-0005-0000-0000-00001B7C0000}"/>
    <cellStyle name="Normal 3 2 23 6 4" xfId="31769" xr:uid="{00000000-0005-0000-0000-00001C7C0000}"/>
    <cellStyle name="Normal 3 2 23 6 5" xfId="31770" xr:uid="{00000000-0005-0000-0000-00001D7C0000}"/>
    <cellStyle name="Normal 3 2 23 6 6" xfId="31771" xr:uid="{00000000-0005-0000-0000-00001E7C0000}"/>
    <cellStyle name="Normal 3 2 23 7" xfId="31772" xr:uid="{00000000-0005-0000-0000-00001F7C0000}"/>
    <cellStyle name="Normal 3 2 23 8" xfId="31773" xr:uid="{00000000-0005-0000-0000-0000207C0000}"/>
    <cellStyle name="Normal 3 2 23 9" xfId="31774" xr:uid="{00000000-0005-0000-0000-0000217C0000}"/>
    <cellStyle name="Normal 3 2 24" xfId="31775" xr:uid="{00000000-0005-0000-0000-0000227C0000}"/>
    <cellStyle name="Normal 3 2 24 10" xfId="31776" xr:uid="{00000000-0005-0000-0000-0000237C0000}"/>
    <cellStyle name="Normal 3 2 24 11" xfId="31777" xr:uid="{00000000-0005-0000-0000-0000247C0000}"/>
    <cellStyle name="Normal 3 2 24 2" xfId="31778" xr:uid="{00000000-0005-0000-0000-0000257C0000}"/>
    <cellStyle name="Normal 3 2 24 2 2" xfId="31779" xr:uid="{00000000-0005-0000-0000-0000267C0000}"/>
    <cellStyle name="Normal 3 2 24 2 3" xfId="31780" xr:uid="{00000000-0005-0000-0000-0000277C0000}"/>
    <cellStyle name="Normal 3 2 24 2 4" xfId="31781" xr:uid="{00000000-0005-0000-0000-0000287C0000}"/>
    <cellStyle name="Normal 3 2 24 2 5" xfId="31782" xr:uid="{00000000-0005-0000-0000-0000297C0000}"/>
    <cellStyle name="Normal 3 2 24 2 6" xfId="31783" xr:uid="{00000000-0005-0000-0000-00002A7C0000}"/>
    <cellStyle name="Normal 3 2 24 3" xfId="31784" xr:uid="{00000000-0005-0000-0000-00002B7C0000}"/>
    <cellStyle name="Normal 3 2 24 3 2" xfId="31785" xr:uid="{00000000-0005-0000-0000-00002C7C0000}"/>
    <cellStyle name="Normal 3 2 24 3 3" xfId="31786" xr:uid="{00000000-0005-0000-0000-00002D7C0000}"/>
    <cellStyle name="Normal 3 2 24 3 4" xfId="31787" xr:uid="{00000000-0005-0000-0000-00002E7C0000}"/>
    <cellStyle name="Normal 3 2 24 3 5" xfId="31788" xr:uid="{00000000-0005-0000-0000-00002F7C0000}"/>
    <cellStyle name="Normal 3 2 24 3 6" xfId="31789" xr:uid="{00000000-0005-0000-0000-0000307C0000}"/>
    <cellStyle name="Normal 3 2 24 4" xfId="31790" xr:uid="{00000000-0005-0000-0000-0000317C0000}"/>
    <cellStyle name="Normal 3 2 24 4 2" xfId="31791" xr:uid="{00000000-0005-0000-0000-0000327C0000}"/>
    <cellStyle name="Normal 3 2 24 4 3" xfId="31792" xr:uid="{00000000-0005-0000-0000-0000337C0000}"/>
    <cellStyle name="Normal 3 2 24 4 4" xfId="31793" xr:uid="{00000000-0005-0000-0000-0000347C0000}"/>
    <cellStyle name="Normal 3 2 24 4 5" xfId="31794" xr:uid="{00000000-0005-0000-0000-0000357C0000}"/>
    <cellStyle name="Normal 3 2 24 4 6" xfId="31795" xr:uid="{00000000-0005-0000-0000-0000367C0000}"/>
    <cellStyle name="Normal 3 2 24 5" xfId="31796" xr:uid="{00000000-0005-0000-0000-0000377C0000}"/>
    <cellStyle name="Normal 3 2 24 5 2" xfId="31797" xr:uid="{00000000-0005-0000-0000-0000387C0000}"/>
    <cellStyle name="Normal 3 2 24 5 3" xfId="31798" xr:uid="{00000000-0005-0000-0000-0000397C0000}"/>
    <cellStyle name="Normal 3 2 24 5 4" xfId="31799" xr:uid="{00000000-0005-0000-0000-00003A7C0000}"/>
    <cellStyle name="Normal 3 2 24 5 5" xfId="31800" xr:uid="{00000000-0005-0000-0000-00003B7C0000}"/>
    <cellStyle name="Normal 3 2 24 5 6" xfId="31801" xr:uid="{00000000-0005-0000-0000-00003C7C0000}"/>
    <cellStyle name="Normal 3 2 24 6" xfId="31802" xr:uid="{00000000-0005-0000-0000-00003D7C0000}"/>
    <cellStyle name="Normal 3 2 24 6 2" xfId="31803" xr:uid="{00000000-0005-0000-0000-00003E7C0000}"/>
    <cellStyle name="Normal 3 2 24 6 3" xfId="31804" xr:uid="{00000000-0005-0000-0000-00003F7C0000}"/>
    <cellStyle name="Normal 3 2 24 6 4" xfId="31805" xr:uid="{00000000-0005-0000-0000-0000407C0000}"/>
    <cellStyle name="Normal 3 2 24 6 5" xfId="31806" xr:uid="{00000000-0005-0000-0000-0000417C0000}"/>
    <cellStyle name="Normal 3 2 24 6 6" xfId="31807" xr:uid="{00000000-0005-0000-0000-0000427C0000}"/>
    <cellStyle name="Normal 3 2 24 7" xfId="31808" xr:uid="{00000000-0005-0000-0000-0000437C0000}"/>
    <cellStyle name="Normal 3 2 24 8" xfId="31809" xr:uid="{00000000-0005-0000-0000-0000447C0000}"/>
    <cellStyle name="Normal 3 2 24 9" xfId="31810" xr:uid="{00000000-0005-0000-0000-0000457C0000}"/>
    <cellStyle name="Normal 3 2 25" xfId="31811" xr:uid="{00000000-0005-0000-0000-0000467C0000}"/>
    <cellStyle name="Normal 3 2 25 10" xfId="31812" xr:uid="{00000000-0005-0000-0000-0000477C0000}"/>
    <cellStyle name="Normal 3 2 25 11" xfId="31813" xr:uid="{00000000-0005-0000-0000-0000487C0000}"/>
    <cellStyle name="Normal 3 2 25 2" xfId="31814" xr:uid="{00000000-0005-0000-0000-0000497C0000}"/>
    <cellStyle name="Normal 3 2 25 2 2" xfId="31815" xr:uid="{00000000-0005-0000-0000-00004A7C0000}"/>
    <cellStyle name="Normal 3 2 25 2 3" xfId="31816" xr:uid="{00000000-0005-0000-0000-00004B7C0000}"/>
    <cellStyle name="Normal 3 2 25 2 4" xfId="31817" xr:uid="{00000000-0005-0000-0000-00004C7C0000}"/>
    <cellStyle name="Normal 3 2 25 2 5" xfId="31818" xr:uid="{00000000-0005-0000-0000-00004D7C0000}"/>
    <cellStyle name="Normal 3 2 25 2 6" xfId="31819" xr:uid="{00000000-0005-0000-0000-00004E7C0000}"/>
    <cellStyle name="Normal 3 2 25 3" xfId="31820" xr:uid="{00000000-0005-0000-0000-00004F7C0000}"/>
    <cellStyle name="Normal 3 2 25 3 2" xfId="31821" xr:uid="{00000000-0005-0000-0000-0000507C0000}"/>
    <cellStyle name="Normal 3 2 25 3 3" xfId="31822" xr:uid="{00000000-0005-0000-0000-0000517C0000}"/>
    <cellStyle name="Normal 3 2 25 3 4" xfId="31823" xr:uid="{00000000-0005-0000-0000-0000527C0000}"/>
    <cellStyle name="Normal 3 2 25 3 5" xfId="31824" xr:uid="{00000000-0005-0000-0000-0000537C0000}"/>
    <cellStyle name="Normal 3 2 25 3 6" xfId="31825" xr:uid="{00000000-0005-0000-0000-0000547C0000}"/>
    <cellStyle name="Normal 3 2 25 4" xfId="31826" xr:uid="{00000000-0005-0000-0000-0000557C0000}"/>
    <cellStyle name="Normal 3 2 25 4 2" xfId="31827" xr:uid="{00000000-0005-0000-0000-0000567C0000}"/>
    <cellStyle name="Normal 3 2 25 4 3" xfId="31828" xr:uid="{00000000-0005-0000-0000-0000577C0000}"/>
    <cellStyle name="Normal 3 2 25 4 4" xfId="31829" xr:uid="{00000000-0005-0000-0000-0000587C0000}"/>
    <cellStyle name="Normal 3 2 25 4 5" xfId="31830" xr:uid="{00000000-0005-0000-0000-0000597C0000}"/>
    <cellStyle name="Normal 3 2 25 4 6" xfId="31831" xr:uid="{00000000-0005-0000-0000-00005A7C0000}"/>
    <cellStyle name="Normal 3 2 25 5" xfId="31832" xr:uid="{00000000-0005-0000-0000-00005B7C0000}"/>
    <cellStyle name="Normal 3 2 25 5 2" xfId="31833" xr:uid="{00000000-0005-0000-0000-00005C7C0000}"/>
    <cellStyle name="Normal 3 2 25 5 3" xfId="31834" xr:uid="{00000000-0005-0000-0000-00005D7C0000}"/>
    <cellStyle name="Normal 3 2 25 5 4" xfId="31835" xr:uid="{00000000-0005-0000-0000-00005E7C0000}"/>
    <cellStyle name="Normal 3 2 25 5 5" xfId="31836" xr:uid="{00000000-0005-0000-0000-00005F7C0000}"/>
    <cellStyle name="Normal 3 2 25 5 6" xfId="31837" xr:uid="{00000000-0005-0000-0000-0000607C0000}"/>
    <cellStyle name="Normal 3 2 25 6" xfId="31838" xr:uid="{00000000-0005-0000-0000-0000617C0000}"/>
    <cellStyle name="Normal 3 2 25 6 2" xfId="31839" xr:uid="{00000000-0005-0000-0000-0000627C0000}"/>
    <cellStyle name="Normal 3 2 25 6 3" xfId="31840" xr:uid="{00000000-0005-0000-0000-0000637C0000}"/>
    <cellStyle name="Normal 3 2 25 6 4" xfId="31841" xr:uid="{00000000-0005-0000-0000-0000647C0000}"/>
    <cellStyle name="Normal 3 2 25 6 5" xfId="31842" xr:uid="{00000000-0005-0000-0000-0000657C0000}"/>
    <cellStyle name="Normal 3 2 25 6 6" xfId="31843" xr:uid="{00000000-0005-0000-0000-0000667C0000}"/>
    <cellStyle name="Normal 3 2 25 7" xfId="31844" xr:uid="{00000000-0005-0000-0000-0000677C0000}"/>
    <cellStyle name="Normal 3 2 25 8" xfId="31845" xr:uid="{00000000-0005-0000-0000-0000687C0000}"/>
    <cellStyle name="Normal 3 2 25 9" xfId="31846" xr:uid="{00000000-0005-0000-0000-0000697C0000}"/>
    <cellStyle name="Normal 3 2 26" xfId="31847" xr:uid="{00000000-0005-0000-0000-00006A7C0000}"/>
    <cellStyle name="Normal 3 2 26 10" xfId="31848" xr:uid="{00000000-0005-0000-0000-00006B7C0000}"/>
    <cellStyle name="Normal 3 2 26 11" xfId="31849" xr:uid="{00000000-0005-0000-0000-00006C7C0000}"/>
    <cellStyle name="Normal 3 2 26 2" xfId="31850" xr:uid="{00000000-0005-0000-0000-00006D7C0000}"/>
    <cellStyle name="Normal 3 2 26 2 2" xfId="31851" xr:uid="{00000000-0005-0000-0000-00006E7C0000}"/>
    <cellStyle name="Normal 3 2 26 2 3" xfId="31852" xr:uid="{00000000-0005-0000-0000-00006F7C0000}"/>
    <cellStyle name="Normal 3 2 26 2 4" xfId="31853" xr:uid="{00000000-0005-0000-0000-0000707C0000}"/>
    <cellStyle name="Normal 3 2 26 2 5" xfId="31854" xr:uid="{00000000-0005-0000-0000-0000717C0000}"/>
    <cellStyle name="Normal 3 2 26 2 6" xfId="31855" xr:uid="{00000000-0005-0000-0000-0000727C0000}"/>
    <cellStyle name="Normal 3 2 26 3" xfId="31856" xr:uid="{00000000-0005-0000-0000-0000737C0000}"/>
    <cellStyle name="Normal 3 2 26 3 2" xfId="31857" xr:uid="{00000000-0005-0000-0000-0000747C0000}"/>
    <cellStyle name="Normal 3 2 26 3 3" xfId="31858" xr:uid="{00000000-0005-0000-0000-0000757C0000}"/>
    <cellStyle name="Normal 3 2 26 3 4" xfId="31859" xr:uid="{00000000-0005-0000-0000-0000767C0000}"/>
    <cellStyle name="Normal 3 2 26 3 5" xfId="31860" xr:uid="{00000000-0005-0000-0000-0000777C0000}"/>
    <cellStyle name="Normal 3 2 26 3 6" xfId="31861" xr:uid="{00000000-0005-0000-0000-0000787C0000}"/>
    <cellStyle name="Normal 3 2 26 4" xfId="31862" xr:uid="{00000000-0005-0000-0000-0000797C0000}"/>
    <cellStyle name="Normal 3 2 26 4 2" xfId="31863" xr:uid="{00000000-0005-0000-0000-00007A7C0000}"/>
    <cellStyle name="Normal 3 2 26 4 3" xfId="31864" xr:uid="{00000000-0005-0000-0000-00007B7C0000}"/>
    <cellStyle name="Normal 3 2 26 4 4" xfId="31865" xr:uid="{00000000-0005-0000-0000-00007C7C0000}"/>
    <cellStyle name="Normal 3 2 26 4 5" xfId="31866" xr:uid="{00000000-0005-0000-0000-00007D7C0000}"/>
    <cellStyle name="Normal 3 2 26 4 6" xfId="31867" xr:uid="{00000000-0005-0000-0000-00007E7C0000}"/>
    <cellStyle name="Normal 3 2 26 5" xfId="31868" xr:uid="{00000000-0005-0000-0000-00007F7C0000}"/>
    <cellStyle name="Normal 3 2 26 5 2" xfId="31869" xr:uid="{00000000-0005-0000-0000-0000807C0000}"/>
    <cellStyle name="Normal 3 2 26 5 3" xfId="31870" xr:uid="{00000000-0005-0000-0000-0000817C0000}"/>
    <cellStyle name="Normal 3 2 26 5 4" xfId="31871" xr:uid="{00000000-0005-0000-0000-0000827C0000}"/>
    <cellStyle name="Normal 3 2 26 5 5" xfId="31872" xr:uid="{00000000-0005-0000-0000-0000837C0000}"/>
    <cellStyle name="Normal 3 2 26 5 6" xfId="31873" xr:uid="{00000000-0005-0000-0000-0000847C0000}"/>
    <cellStyle name="Normal 3 2 26 6" xfId="31874" xr:uid="{00000000-0005-0000-0000-0000857C0000}"/>
    <cellStyle name="Normal 3 2 26 6 2" xfId="31875" xr:uid="{00000000-0005-0000-0000-0000867C0000}"/>
    <cellStyle name="Normal 3 2 26 6 3" xfId="31876" xr:uid="{00000000-0005-0000-0000-0000877C0000}"/>
    <cellStyle name="Normal 3 2 26 6 4" xfId="31877" xr:uid="{00000000-0005-0000-0000-0000887C0000}"/>
    <cellStyle name="Normal 3 2 26 6 5" xfId="31878" xr:uid="{00000000-0005-0000-0000-0000897C0000}"/>
    <cellStyle name="Normal 3 2 26 6 6" xfId="31879" xr:uid="{00000000-0005-0000-0000-00008A7C0000}"/>
    <cellStyle name="Normal 3 2 26 7" xfId="31880" xr:uid="{00000000-0005-0000-0000-00008B7C0000}"/>
    <cellStyle name="Normal 3 2 26 8" xfId="31881" xr:uid="{00000000-0005-0000-0000-00008C7C0000}"/>
    <cellStyle name="Normal 3 2 26 9" xfId="31882" xr:uid="{00000000-0005-0000-0000-00008D7C0000}"/>
    <cellStyle name="Normal 3 2 27" xfId="31883" xr:uid="{00000000-0005-0000-0000-00008E7C0000}"/>
    <cellStyle name="Normal 3 2 27 10" xfId="31884" xr:uid="{00000000-0005-0000-0000-00008F7C0000}"/>
    <cellStyle name="Normal 3 2 27 11" xfId="31885" xr:uid="{00000000-0005-0000-0000-0000907C0000}"/>
    <cellStyle name="Normal 3 2 27 2" xfId="31886" xr:uid="{00000000-0005-0000-0000-0000917C0000}"/>
    <cellStyle name="Normal 3 2 27 2 2" xfId="31887" xr:uid="{00000000-0005-0000-0000-0000927C0000}"/>
    <cellStyle name="Normal 3 2 27 2 3" xfId="31888" xr:uid="{00000000-0005-0000-0000-0000937C0000}"/>
    <cellStyle name="Normal 3 2 27 2 4" xfId="31889" xr:uid="{00000000-0005-0000-0000-0000947C0000}"/>
    <cellStyle name="Normal 3 2 27 2 5" xfId="31890" xr:uid="{00000000-0005-0000-0000-0000957C0000}"/>
    <cellStyle name="Normal 3 2 27 2 6" xfId="31891" xr:uid="{00000000-0005-0000-0000-0000967C0000}"/>
    <cellStyle name="Normal 3 2 27 3" xfId="31892" xr:uid="{00000000-0005-0000-0000-0000977C0000}"/>
    <cellStyle name="Normal 3 2 27 3 2" xfId="31893" xr:uid="{00000000-0005-0000-0000-0000987C0000}"/>
    <cellStyle name="Normal 3 2 27 3 3" xfId="31894" xr:uid="{00000000-0005-0000-0000-0000997C0000}"/>
    <cellStyle name="Normal 3 2 27 3 4" xfId="31895" xr:uid="{00000000-0005-0000-0000-00009A7C0000}"/>
    <cellStyle name="Normal 3 2 27 3 5" xfId="31896" xr:uid="{00000000-0005-0000-0000-00009B7C0000}"/>
    <cellStyle name="Normal 3 2 27 3 6" xfId="31897" xr:uid="{00000000-0005-0000-0000-00009C7C0000}"/>
    <cellStyle name="Normal 3 2 27 4" xfId="31898" xr:uid="{00000000-0005-0000-0000-00009D7C0000}"/>
    <cellStyle name="Normal 3 2 27 4 2" xfId="31899" xr:uid="{00000000-0005-0000-0000-00009E7C0000}"/>
    <cellStyle name="Normal 3 2 27 4 3" xfId="31900" xr:uid="{00000000-0005-0000-0000-00009F7C0000}"/>
    <cellStyle name="Normal 3 2 27 4 4" xfId="31901" xr:uid="{00000000-0005-0000-0000-0000A07C0000}"/>
    <cellStyle name="Normal 3 2 27 4 5" xfId="31902" xr:uid="{00000000-0005-0000-0000-0000A17C0000}"/>
    <cellStyle name="Normal 3 2 27 4 6" xfId="31903" xr:uid="{00000000-0005-0000-0000-0000A27C0000}"/>
    <cellStyle name="Normal 3 2 27 5" xfId="31904" xr:uid="{00000000-0005-0000-0000-0000A37C0000}"/>
    <cellStyle name="Normal 3 2 27 5 2" xfId="31905" xr:uid="{00000000-0005-0000-0000-0000A47C0000}"/>
    <cellStyle name="Normal 3 2 27 5 3" xfId="31906" xr:uid="{00000000-0005-0000-0000-0000A57C0000}"/>
    <cellStyle name="Normal 3 2 27 5 4" xfId="31907" xr:uid="{00000000-0005-0000-0000-0000A67C0000}"/>
    <cellStyle name="Normal 3 2 27 5 5" xfId="31908" xr:uid="{00000000-0005-0000-0000-0000A77C0000}"/>
    <cellStyle name="Normal 3 2 27 5 6" xfId="31909" xr:uid="{00000000-0005-0000-0000-0000A87C0000}"/>
    <cellStyle name="Normal 3 2 27 6" xfId="31910" xr:uid="{00000000-0005-0000-0000-0000A97C0000}"/>
    <cellStyle name="Normal 3 2 27 6 2" xfId="31911" xr:uid="{00000000-0005-0000-0000-0000AA7C0000}"/>
    <cellStyle name="Normal 3 2 27 6 3" xfId="31912" xr:uid="{00000000-0005-0000-0000-0000AB7C0000}"/>
    <cellStyle name="Normal 3 2 27 6 4" xfId="31913" xr:uid="{00000000-0005-0000-0000-0000AC7C0000}"/>
    <cellStyle name="Normal 3 2 27 6 5" xfId="31914" xr:uid="{00000000-0005-0000-0000-0000AD7C0000}"/>
    <cellStyle name="Normal 3 2 27 6 6" xfId="31915" xr:uid="{00000000-0005-0000-0000-0000AE7C0000}"/>
    <cellStyle name="Normal 3 2 27 7" xfId="31916" xr:uid="{00000000-0005-0000-0000-0000AF7C0000}"/>
    <cellStyle name="Normal 3 2 27 8" xfId="31917" xr:uid="{00000000-0005-0000-0000-0000B07C0000}"/>
    <cellStyle name="Normal 3 2 27 9" xfId="31918" xr:uid="{00000000-0005-0000-0000-0000B17C0000}"/>
    <cellStyle name="Normal 3 2 28" xfId="31919" xr:uid="{00000000-0005-0000-0000-0000B27C0000}"/>
    <cellStyle name="Normal 3 2 28 10" xfId="31920" xr:uid="{00000000-0005-0000-0000-0000B37C0000}"/>
    <cellStyle name="Normal 3 2 28 11" xfId="31921" xr:uid="{00000000-0005-0000-0000-0000B47C0000}"/>
    <cellStyle name="Normal 3 2 28 2" xfId="31922" xr:uid="{00000000-0005-0000-0000-0000B57C0000}"/>
    <cellStyle name="Normal 3 2 28 2 2" xfId="31923" xr:uid="{00000000-0005-0000-0000-0000B67C0000}"/>
    <cellStyle name="Normal 3 2 28 2 2 2" xfId="31924" xr:uid="{00000000-0005-0000-0000-0000B77C0000}"/>
    <cellStyle name="Normal 3 2 28 2 2 3" xfId="31925" xr:uid="{00000000-0005-0000-0000-0000B87C0000}"/>
    <cellStyle name="Normal 3 2 28 2 2 4" xfId="31926" xr:uid="{00000000-0005-0000-0000-0000B97C0000}"/>
    <cellStyle name="Normal 3 2 28 2 2 5" xfId="31927" xr:uid="{00000000-0005-0000-0000-0000BA7C0000}"/>
    <cellStyle name="Normal 3 2 28 2 2 6" xfId="31928" xr:uid="{00000000-0005-0000-0000-0000BB7C0000}"/>
    <cellStyle name="Normal 3 2 28 2 2 7" xfId="31929" xr:uid="{00000000-0005-0000-0000-0000BC7C0000}"/>
    <cellStyle name="Normal 3 2 28 3" xfId="31930" xr:uid="{00000000-0005-0000-0000-0000BD7C0000}"/>
    <cellStyle name="Normal 3 2 28 4" xfId="31931" xr:uid="{00000000-0005-0000-0000-0000BE7C0000}"/>
    <cellStyle name="Normal 3 2 28 5" xfId="31932" xr:uid="{00000000-0005-0000-0000-0000BF7C0000}"/>
    <cellStyle name="Normal 3 2 28 6" xfId="31933" xr:uid="{00000000-0005-0000-0000-0000C07C0000}"/>
    <cellStyle name="Normal 3 2 28 7" xfId="31934" xr:uid="{00000000-0005-0000-0000-0000C17C0000}"/>
    <cellStyle name="Normal 3 2 28 8" xfId="31935" xr:uid="{00000000-0005-0000-0000-0000C27C0000}"/>
    <cellStyle name="Normal 3 2 28 9" xfId="31936" xr:uid="{00000000-0005-0000-0000-0000C37C0000}"/>
    <cellStyle name="Normal 3 2 29" xfId="31937" xr:uid="{00000000-0005-0000-0000-0000C47C0000}"/>
    <cellStyle name="Normal 3 2 29 2" xfId="31938" xr:uid="{00000000-0005-0000-0000-0000C57C0000}"/>
    <cellStyle name="Normal 3 2 29 2 2" xfId="31939" xr:uid="{00000000-0005-0000-0000-0000C67C0000}"/>
    <cellStyle name="Normal 3 2 29 2 2 2" xfId="31940" xr:uid="{00000000-0005-0000-0000-0000C77C0000}"/>
    <cellStyle name="Normal 3 2 29 2 2 3" xfId="31941" xr:uid="{00000000-0005-0000-0000-0000C87C0000}"/>
    <cellStyle name="Normal 3 2 29 2 2 4" xfId="31942" xr:uid="{00000000-0005-0000-0000-0000C97C0000}"/>
    <cellStyle name="Normal 3 2 29 2 2 5" xfId="31943" xr:uid="{00000000-0005-0000-0000-0000CA7C0000}"/>
    <cellStyle name="Normal 3 2 29 2 2 6" xfId="31944" xr:uid="{00000000-0005-0000-0000-0000CB7C0000}"/>
    <cellStyle name="Normal 3 2 29 3" xfId="31945" xr:uid="{00000000-0005-0000-0000-0000CC7C0000}"/>
    <cellStyle name="Normal 3 2 29 4" xfId="31946" xr:uid="{00000000-0005-0000-0000-0000CD7C0000}"/>
    <cellStyle name="Normal 3 2 29 5" xfId="31947" xr:uid="{00000000-0005-0000-0000-0000CE7C0000}"/>
    <cellStyle name="Normal 3 2 29 6" xfId="31948" xr:uid="{00000000-0005-0000-0000-0000CF7C0000}"/>
    <cellStyle name="Normal 3 2 29 7" xfId="31949" xr:uid="{00000000-0005-0000-0000-0000D07C0000}"/>
    <cellStyle name="Normal 3 2 3" xfId="31950" xr:uid="{00000000-0005-0000-0000-0000D17C0000}"/>
    <cellStyle name="Normal 3 2 3 10" xfId="31951" xr:uid="{00000000-0005-0000-0000-0000D27C0000}"/>
    <cellStyle name="Normal 3 2 3 11" xfId="31952" xr:uid="{00000000-0005-0000-0000-0000D37C0000}"/>
    <cellStyle name="Normal 3 2 3 12" xfId="31953" xr:uid="{00000000-0005-0000-0000-0000D47C0000}"/>
    <cellStyle name="Normal 3 2 3 2" xfId="31954" xr:uid="{00000000-0005-0000-0000-0000D57C0000}"/>
    <cellStyle name="Normal 3 2 3 2 2" xfId="31955" xr:uid="{00000000-0005-0000-0000-0000D67C0000}"/>
    <cellStyle name="Normal 3 2 3 2 3" xfId="31956" xr:uid="{00000000-0005-0000-0000-0000D77C0000}"/>
    <cellStyle name="Normal 3 2 3 2 4" xfId="31957" xr:uid="{00000000-0005-0000-0000-0000D87C0000}"/>
    <cellStyle name="Normal 3 2 3 2 5" xfId="31958" xr:uid="{00000000-0005-0000-0000-0000D97C0000}"/>
    <cellStyle name="Normal 3 2 3 2 6" xfId="31959" xr:uid="{00000000-0005-0000-0000-0000DA7C0000}"/>
    <cellStyle name="Normal 3 2 3 3" xfId="31960" xr:uid="{00000000-0005-0000-0000-0000DB7C0000}"/>
    <cellStyle name="Normal 3 2 3 3 2" xfId="31961" xr:uid="{00000000-0005-0000-0000-0000DC7C0000}"/>
    <cellStyle name="Normal 3 2 3 3 3" xfId="31962" xr:uid="{00000000-0005-0000-0000-0000DD7C0000}"/>
    <cellStyle name="Normal 3 2 3 3 4" xfId="31963" xr:uid="{00000000-0005-0000-0000-0000DE7C0000}"/>
    <cellStyle name="Normal 3 2 3 3 5" xfId="31964" xr:uid="{00000000-0005-0000-0000-0000DF7C0000}"/>
    <cellStyle name="Normal 3 2 3 3 6" xfId="31965" xr:uid="{00000000-0005-0000-0000-0000E07C0000}"/>
    <cellStyle name="Normal 3 2 3 4" xfId="31966" xr:uid="{00000000-0005-0000-0000-0000E17C0000}"/>
    <cellStyle name="Normal 3 2 3 4 2" xfId="31967" xr:uid="{00000000-0005-0000-0000-0000E27C0000}"/>
    <cellStyle name="Normal 3 2 3 4 3" xfId="31968" xr:uid="{00000000-0005-0000-0000-0000E37C0000}"/>
    <cellStyle name="Normal 3 2 3 4 4" xfId="31969" xr:uid="{00000000-0005-0000-0000-0000E47C0000}"/>
    <cellStyle name="Normal 3 2 3 4 5" xfId="31970" xr:uid="{00000000-0005-0000-0000-0000E57C0000}"/>
    <cellStyle name="Normal 3 2 3 4 6" xfId="31971" xr:uid="{00000000-0005-0000-0000-0000E67C0000}"/>
    <cellStyle name="Normal 3 2 3 5" xfId="31972" xr:uid="{00000000-0005-0000-0000-0000E77C0000}"/>
    <cellStyle name="Normal 3 2 3 5 2" xfId="31973" xr:uid="{00000000-0005-0000-0000-0000E87C0000}"/>
    <cellStyle name="Normal 3 2 3 5 3" xfId="31974" xr:uid="{00000000-0005-0000-0000-0000E97C0000}"/>
    <cellStyle name="Normal 3 2 3 5 4" xfId="31975" xr:uid="{00000000-0005-0000-0000-0000EA7C0000}"/>
    <cellStyle name="Normal 3 2 3 5 5" xfId="31976" xr:uid="{00000000-0005-0000-0000-0000EB7C0000}"/>
    <cellStyle name="Normal 3 2 3 5 6" xfId="31977" xr:uid="{00000000-0005-0000-0000-0000EC7C0000}"/>
    <cellStyle name="Normal 3 2 3 6" xfId="31978" xr:uid="{00000000-0005-0000-0000-0000ED7C0000}"/>
    <cellStyle name="Normal 3 2 3 6 2" xfId="31979" xr:uid="{00000000-0005-0000-0000-0000EE7C0000}"/>
    <cellStyle name="Normal 3 2 3 6 3" xfId="31980" xr:uid="{00000000-0005-0000-0000-0000EF7C0000}"/>
    <cellStyle name="Normal 3 2 3 6 4" xfId="31981" xr:uid="{00000000-0005-0000-0000-0000F07C0000}"/>
    <cellStyle name="Normal 3 2 3 6 5" xfId="31982" xr:uid="{00000000-0005-0000-0000-0000F17C0000}"/>
    <cellStyle name="Normal 3 2 3 6 6" xfId="31983" xr:uid="{00000000-0005-0000-0000-0000F27C0000}"/>
    <cellStyle name="Normal 3 2 3 7" xfId="31984" xr:uid="{00000000-0005-0000-0000-0000F37C0000}"/>
    <cellStyle name="Normal 3 2 3 8" xfId="31985" xr:uid="{00000000-0005-0000-0000-0000F47C0000}"/>
    <cellStyle name="Normal 3 2 3 9" xfId="31986" xr:uid="{00000000-0005-0000-0000-0000F57C0000}"/>
    <cellStyle name="Normal 3 2 30" xfId="31987" xr:uid="{00000000-0005-0000-0000-0000F67C0000}"/>
    <cellStyle name="Normal 3 2 30 2" xfId="31988" xr:uid="{00000000-0005-0000-0000-0000F77C0000}"/>
    <cellStyle name="Normal 3 2 30 3" xfId="31989" xr:uid="{00000000-0005-0000-0000-0000F87C0000}"/>
    <cellStyle name="Normal 3 2 30 4" xfId="31990" xr:uid="{00000000-0005-0000-0000-0000F97C0000}"/>
    <cellStyle name="Normal 3 2 30 5" xfId="31991" xr:uid="{00000000-0005-0000-0000-0000FA7C0000}"/>
    <cellStyle name="Normal 3 2 30 6" xfId="31992" xr:uid="{00000000-0005-0000-0000-0000FB7C0000}"/>
    <cellStyle name="Normal 3 2 31" xfId="31993" xr:uid="{00000000-0005-0000-0000-0000FC7C0000}"/>
    <cellStyle name="Normal 3 2 31 2" xfId="31994" xr:uid="{00000000-0005-0000-0000-0000FD7C0000}"/>
    <cellStyle name="Normal 3 2 31 3" xfId="31995" xr:uid="{00000000-0005-0000-0000-0000FE7C0000}"/>
    <cellStyle name="Normal 3 2 31 4" xfId="31996" xr:uid="{00000000-0005-0000-0000-0000FF7C0000}"/>
    <cellStyle name="Normal 3 2 31 5" xfId="31997" xr:uid="{00000000-0005-0000-0000-0000007D0000}"/>
    <cellStyle name="Normal 3 2 31 6" xfId="31998" xr:uid="{00000000-0005-0000-0000-0000017D0000}"/>
    <cellStyle name="Normal 3 2 32" xfId="31999" xr:uid="{00000000-0005-0000-0000-0000027D0000}"/>
    <cellStyle name="Normal 3 2 32 2" xfId="32000" xr:uid="{00000000-0005-0000-0000-0000037D0000}"/>
    <cellStyle name="Normal 3 2 32 3" xfId="32001" xr:uid="{00000000-0005-0000-0000-0000047D0000}"/>
    <cellStyle name="Normal 3 2 32 4" xfId="32002" xr:uid="{00000000-0005-0000-0000-0000057D0000}"/>
    <cellStyle name="Normal 3 2 32 5" xfId="32003" xr:uid="{00000000-0005-0000-0000-0000067D0000}"/>
    <cellStyle name="Normal 3 2 32 6" xfId="32004" xr:uid="{00000000-0005-0000-0000-0000077D0000}"/>
    <cellStyle name="Normal 3 2 33" xfId="32005" xr:uid="{00000000-0005-0000-0000-0000087D0000}"/>
    <cellStyle name="Normal 3 2 34" xfId="32006" xr:uid="{00000000-0005-0000-0000-0000097D0000}"/>
    <cellStyle name="Normal 3 2 35" xfId="32007" xr:uid="{00000000-0005-0000-0000-00000A7D0000}"/>
    <cellStyle name="Normal 3 2 36" xfId="32008" xr:uid="{00000000-0005-0000-0000-00000B7D0000}"/>
    <cellStyle name="Normal 3 2 37" xfId="32009" xr:uid="{00000000-0005-0000-0000-00000C7D0000}"/>
    <cellStyle name="Normal 3 2 38" xfId="32010" xr:uid="{00000000-0005-0000-0000-00000D7D0000}"/>
    <cellStyle name="Normal 3 2 38 10" xfId="32011" xr:uid="{00000000-0005-0000-0000-00000E7D0000}"/>
    <cellStyle name="Normal 3 2 38 11" xfId="32012" xr:uid="{00000000-0005-0000-0000-00000F7D0000}"/>
    <cellStyle name="Normal 3 2 38 11 10" xfId="32013" xr:uid="{00000000-0005-0000-0000-0000107D0000}"/>
    <cellStyle name="Normal 3 2 38 11 11" xfId="32014" xr:uid="{00000000-0005-0000-0000-0000117D0000}"/>
    <cellStyle name="Normal 3 2 38 11 11 2" xfId="32015" xr:uid="{00000000-0005-0000-0000-0000127D0000}"/>
    <cellStyle name="Normal 3 2 38 11 11 3" xfId="32016" xr:uid="{00000000-0005-0000-0000-0000137D0000}"/>
    <cellStyle name="Normal 3 2 38 11 11 4" xfId="32017" xr:uid="{00000000-0005-0000-0000-0000147D0000}"/>
    <cellStyle name="Normal 3 2 38 11 12" xfId="32018" xr:uid="{00000000-0005-0000-0000-0000157D0000}"/>
    <cellStyle name="Normal 3 2 38 11 13" xfId="32019" xr:uid="{00000000-0005-0000-0000-0000167D0000}"/>
    <cellStyle name="Normal 3 2 38 11 14" xfId="32020" xr:uid="{00000000-0005-0000-0000-0000177D0000}"/>
    <cellStyle name="Normal 3 2 38 11 2" xfId="32021" xr:uid="{00000000-0005-0000-0000-0000187D0000}"/>
    <cellStyle name="Normal 3 2 38 11 2 10" xfId="32022" xr:uid="{00000000-0005-0000-0000-0000197D0000}"/>
    <cellStyle name="Normal 3 2 38 11 2 11" xfId="32023" xr:uid="{00000000-0005-0000-0000-00001A7D0000}"/>
    <cellStyle name="Normal 3 2 38 11 2 2" xfId="32024" xr:uid="{00000000-0005-0000-0000-00001B7D0000}"/>
    <cellStyle name="Normal 3 2 38 11 2 2 10" xfId="32025" xr:uid="{00000000-0005-0000-0000-00001C7D0000}"/>
    <cellStyle name="Normal 3 2 38 11 2 2 11" xfId="32026" xr:uid="{00000000-0005-0000-0000-00001D7D0000}"/>
    <cellStyle name="Normal 3 2 38 11 2 2 2" xfId="32027" xr:uid="{00000000-0005-0000-0000-00001E7D0000}"/>
    <cellStyle name="Normal 3 2 38 11 2 2 2 2" xfId="32028" xr:uid="{00000000-0005-0000-0000-00001F7D0000}"/>
    <cellStyle name="Normal 3 2 38 11 2 2 2 2 2" xfId="32029" xr:uid="{00000000-0005-0000-0000-0000207D0000}"/>
    <cellStyle name="Normal 3 2 38 11 2 2 2 2 3" xfId="32030" xr:uid="{00000000-0005-0000-0000-0000217D0000}"/>
    <cellStyle name="Normal 3 2 38 11 2 2 2 2 4" xfId="32031" xr:uid="{00000000-0005-0000-0000-0000227D0000}"/>
    <cellStyle name="Normal 3 2 38 11 2 2 2 3" xfId="32032" xr:uid="{00000000-0005-0000-0000-0000237D0000}"/>
    <cellStyle name="Normal 3 2 38 11 2 2 2 4" xfId="32033" xr:uid="{00000000-0005-0000-0000-0000247D0000}"/>
    <cellStyle name="Normal 3 2 38 11 2 2 2 5" xfId="32034" xr:uid="{00000000-0005-0000-0000-0000257D0000}"/>
    <cellStyle name="Normal 3 2 38 11 2 2 2 6" xfId="32035" xr:uid="{00000000-0005-0000-0000-0000267D0000}"/>
    <cellStyle name="Normal 3 2 38 11 2 2 3" xfId="32036" xr:uid="{00000000-0005-0000-0000-0000277D0000}"/>
    <cellStyle name="Normal 3 2 38 11 2 2 4" xfId="32037" xr:uid="{00000000-0005-0000-0000-0000287D0000}"/>
    <cellStyle name="Normal 3 2 38 11 2 2 5" xfId="32038" xr:uid="{00000000-0005-0000-0000-0000297D0000}"/>
    <cellStyle name="Normal 3 2 38 11 2 2 6" xfId="32039" xr:uid="{00000000-0005-0000-0000-00002A7D0000}"/>
    <cellStyle name="Normal 3 2 38 11 2 2 7" xfId="32040" xr:uid="{00000000-0005-0000-0000-00002B7D0000}"/>
    <cellStyle name="Normal 3 2 38 11 2 2 8" xfId="32041" xr:uid="{00000000-0005-0000-0000-00002C7D0000}"/>
    <cellStyle name="Normal 3 2 38 11 2 2 8 2" xfId="32042" xr:uid="{00000000-0005-0000-0000-00002D7D0000}"/>
    <cellStyle name="Normal 3 2 38 11 2 2 8 3" xfId="32043" xr:uid="{00000000-0005-0000-0000-00002E7D0000}"/>
    <cellStyle name="Normal 3 2 38 11 2 2 8 4" xfId="32044" xr:uid="{00000000-0005-0000-0000-00002F7D0000}"/>
    <cellStyle name="Normal 3 2 38 11 2 2 9" xfId="32045" xr:uid="{00000000-0005-0000-0000-0000307D0000}"/>
    <cellStyle name="Normal 3 2 38 11 2 3" xfId="32046" xr:uid="{00000000-0005-0000-0000-0000317D0000}"/>
    <cellStyle name="Normal 3 2 38 11 2 3 2" xfId="32047" xr:uid="{00000000-0005-0000-0000-0000327D0000}"/>
    <cellStyle name="Normal 3 2 38 11 2 3 2 2" xfId="32048" xr:uid="{00000000-0005-0000-0000-0000337D0000}"/>
    <cellStyle name="Normal 3 2 38 11 2 3 2 3" xfId="32049" xr:uid="{00000000-0005-0000-0000-0000347D0000}"/>
    <cellStyle name="Normal 3 2 38 11 2 3 2 4" xfId="32050" xr:uid="{00000000-0005-0000-0000-0000357D0000}"/>
    <cellStyle name="Normal 3 2 38 11 2 3 3" xfId="32051" xr:uid="{00000000-0005-0000-0000-0000367D0000}"/>
    <cellStyle name="Normal 3 2 38 11 2 3 4" xfId="32052" xr:uid="{00000000-0005-0000-0000-0000377D0000}"/>
    <cellStyle name="Normal 3 2 38 11 2 3 5" xfId="32053" xr:uid="{00000000-0005-0000-0000-0000387D0000}"/>
    <cellStyle name="Normal 3 2 38 11 2 3 6" xfId="32054" xr:uid="{00000000-0005-0000-0000-0000397D0000}"/>
    <cellStyle name="Normal 3 2 38 11 2 4" xfId="32055" xr:uid="{00000000-0005-0000-0000-00003A7D0000}"/>
    <cellStyle name="Normal 3 2 38 11 2 5" xfId="32056" xr:uid="{00000000-0005-0000-0000-00003B7D0000}"/>
    <cellStyle name="Normal 3 2 38 11 2 6" xfId="32057" xr:uid="{00000000-0005-0000-0000-00003C7D0000}"/>
    <cellStyle name="Normal 3 2 38 11 2 7" xfId="32058" xr:uid="{00000000-0005-0000-0000-00003D7D0000}"/>
    <cellStyle name="Normal 3 2 38 11 2 8" xfId="32059" xr:uid="{00000000-0005-0000-0000-00003E7D0000}"/>
    <cellStyle name="Normal 3 2 38 11 2 8 2" xfId="32060" xr:uid="{00000000-0005-0000-0000-00003F7D0000}"/>
    <cellStyle name="Normal 3 2 38 11 2 8 3" xfId="32061" xr:uid="{00000000-0005-0000-0000-0000407D0000}"/>
    <cellStyle name="Normal 3 2 38 11 2 8 4" xfId="32062" xr:uid="{00000000-0005-0000-0000-0000417D0000}"/>
    <cellStyle name="Normal 3 2 38 11 2 9" xfId="32063" xr:uid="{00000000-0005-0000-0000-0000427D0000}"/>
    <cellStyle name="Normal 3 2 38 11 3" xfId="32064" xr:uid="{00000000-0005-0000-0000-0000437D0000}"/>
    <cellStyle name="Normal 3 2 38 11 4" xfId="32065" xr:uid="{00000000-0005-0000-0000-0000447D0000}"/>
    <cellStyle name="Normal 3 2 38 11 5" xfId="32066" xr:uid="{00000000-0005-0000-0000-0000457D0000}"/>
    <cellStyle name="Normal 3 2 38 11 5 2" xfId="32067" xr:uid="{00000000-0005-0000-0000-0000467D0000}"/>
    <cellStyle name="Normal 3 2 38 11 5 2 2" xfId="32068" xr:uid="{00000000-0005-0000-0000-0000477D0000}"/>
    <cellStyle name="Normal 3 2 38 11 5 2 3" xfId="32069" xr:uid="{00000000-0005-0000-0000-0000487D0000}"/>
    <cellStyle name="Normal 3 2 38 11 5 2 4" xfId="32070" xr:uid="{00000000-0005-0000-0000-0000497D0000}"/>
    <cellStyle name="Normal 3 2 38 11 5 3" xfId="32071" xr:uid="{00000000-0005-0000-0000-00004A7D0000}"/>
    <cellStyle name="Normal 3 2 38 11 5 4" xfId="32072" xr:uid="{00000000-0005-0000-0000-00004B7D0000}"/>
    <cellStyle name="Normal 3 2 38 11 5 5" xfId="32073" xr:uid="{00000000-0005-0000-0000-00004C7D0000}"/>
    <cellStyle name="Normal 3 2 38 11 5 6" xfId="32074" xr:uid="{00000000-0005-0000-0000-00004D7D0000}"/>
    <cellStyle name="Normal 3 2 38 11 6" xfId="32075" xr:uid="{00000000-0005-0000-0000-00004E7D0000}"/>
    <cellStyle name="Normal 3 2 38 11 7" xfId="32076" xr:uid="{00000000-0005-0000-0000-00004F7D0000}"/>
    <cellStyle name="Normal 3 2 38 11 8" xfId="32077" xr:uid="{00000000-0005-0000-0000-0000507D0000}"/>
    <cellStyle name="Normal 3 2 38 11 9" xfId="32078" xr:uid="{00000000-0005-0000-0000-0000517D0000}"/>
    <cellStyle name="Normal 3 2 38 12" xfId="32079" xr:uid="{00000000-0005-0000-0000-0000527D0000}"/>
    <cellStyle name="Normal 3 2 38 13" xfId="32080" xr:uid="{00000000-0005-0000-0000-0000537D0000}"/>
    <cellStyle name="Normal 3 2 38 13 10" xfId="32081" xr:uid="{00000000-0005-0000-0000-0000547D0000}"/>
    <cellStyle name="Normal 3 2 38 13 11" xfId="32082" xr:uid="{00000000-0005-0000-0000-0000557D0000}"/>
    <cellStyle name="Normal 3 2 38 13 2" xfId="32083" xr:uid="{00000000-0005-0000-0000-0000567D0000}"/>
    <cellStyle name="Normal 3 2 38 13 2 10" xfId="32084" xr:uid="{00000000-0005-0000-0000-0000577D0000}"/>
    <cellStyle name="Normal 3 2 38 13 2 11" xfId="32085" xr:uid="{00000000-0005-0000-0000-0000587D0000}"/>
    <cellStyle name="Normal 3 2 38 13 2 2" xfId="32086" xr:uid="{00000000-0005-0000-0000-0000597D0000}"/>
    <cellStyle name="Normal 3 2 38 13 2 2 2" xfId="32087" xr:uid="{00000000-0005-0000-0000-00005A7D0000}"/>
    <cellStyle name="Normal 3 2 38 13 2 2 2 2" xfId="32088" xr:uid="{00000000-0005-0000-0000-00005B7D0000}"/>
    <cellStyle name="Normal 3 2 38 13 2 2 2 3" xfId="32089" xr:uid="{00000000-0005-0000-0000-00005C7D0000}"/>
    <cellStyle name="Normal 3 2 38 13 2 2 2 4" xfId="32090" xr:uid="{00000000-0005-0000-0000-00005D7D0000}"/>
    <cellStyle name="Normal 3 2 38 13 2 2 3" xfId="32091" xr:uid="{00000000-0005-0000-0000-00005E7D0000}"/>
    <cellStyle name="Normal 3 2 38 13 2 2 4" xfId="32092" xr:uid="{00000000-0005-0000-0000-00005F7D0000}"/>
    <cellStyle name="Normal 3 2 38 13 2 2 5" xfId="32093" xr:uid="{00000000-0005-0000-0000-0000607D0000}"/>
    <cellStyle name="Normal 3 2 38 13 2 2 6" xfId="32094" xr:uid="{00000000-0005-0000-0000-0000617D0000}"/>
    <cellStyle name="Normal 3 2 38 13 2 3" xfId="32095" xr:uid="{00000000-0005-0000-0000-0000627D0000}"/>
    <cellStyle name="Normal 3 2 38 13 2 4" xfId="32096" xr:uid="{00000000-0005-0000-0000-0000637D0000}"/>
    <cellStyle name="Normal 3 2 38 13 2 5" xfId="32097" xr:uid="{00000000-0005-0000-0000-0000647D0000}"/>
    <cellStyle name="Normal 3 2 38 13 2 6" xfId="32098" xr:uid="{00000000-0005-0000-0000-0000657D0000}"/>
    <cellStyle name="Normal 3 2 38 13 2 7" xfId="32099" xr:uid="{00000000-0005-0000-0000-0000667D0000}"/>
    <cellStyle name="Normal 3 2 38 13 2 8" xfId="32100" xr:uid="{00000000-0005-0000-0000-0000677D0000}"/>
    <cellStyle name="Normal 3 2 38 13 2 8 2" xfId="32101" xr:uid="{00000000-0005-0000-0000-0000687D0000}"/>
    <cellStyle name="Normal 3 2 38 13 2 8 3" xfId="32102" xr:uid="{00000000-0005-0000-0000-0000697D0000}"/>
    <cellStyle name="Normal 3 2 38 13 2 8 4" xfId="32103" xr:uid="{00000000-0005-0000-0000-00006A7D0000}"/>
    <cellStyle name="Normal 3 2 38 13 2 9" xfId="32104" xr:uid="{00000000-0005-0000-0000-00006B7D0000}"/>
    <cellStyle name="Normal 3 2 38 13 3" xfId="32105" xr:uid="{00000000-0005-0000-0000-00006C7D0000}"/>
    <cellStyle name="Normal 3 2 38 13 3 2" xfId="32106" xr:uid="{00000000-0005-0000-0000-00006D7D0000}"/>
    <cellStyle name="Normal 3 2 38 13 3 2 2" xfId="32107" xr:uid="{00000000-0005-0000-0000-00006E7D0000}"/>
    <cellStyle name="Normal 3 2 38 13 3 2 3" xfId="32108" xr:uid="{00000000-0005-0000-0000-00006F7D0000}"/>
    <cellStyle name="Normal 3 2 38 13 3 2 4" xfId="32109" xr:uid="{00000000-0005-0000-0000-0000707D0000}"/>
    <cellStyle name="Normal 3 2 38 13 3 3" xfId="32110" xr:uid="{00000000-0005-0000-0000-0000717D0000}"/>
    <cellStyle name="Normal 3 2 38 13 3 4" xfId="32111" xr:uid="{00000000-0005-0000-0000-0000727D0000}"/>
    <cellStyle name="Normal 3 2 38 13 3 5" xfId="32112" xr:uid="{00000000-0005-0000-0000-0000737D0000}"/>
    <cellStyle name="Normal 3 2 38 13 3 6" xfId="32113" xr:uid="{00000000-0005-0000-0000-0000747D0000}"/>
    <cellStyle name="Normal 3 2 38 13 4" xfId="32114" xr:uid="{00000000-0005-0000-0000-0000757D0000}"/>
    <cellStyle name="Normal 3 2 38 13 5" xfId="32115" xr:uid="{00000000-0005-0000-0000-0000767D0000}"/>
    <cellStyle name="Normal 3 2 38 13 6" xfId="32116" xr:uid="{00000000-0005-0000-0000-0000777D0000}"/>
    <cellStyle name="Normal 3 2 38 13 7" xfId="32117" xr:uid="{00000000-0005-0000-0000-0000787D0000}"/>
    <cellStyle name="Normal 3 2 38 13 8" xfId="32118" xr:uid="{00000000-0005-0000-0000-0000797D0000}"/>
    <cellStyle name="Normal 3 2 38 13 8 2" xfId="32119" xr:uid="{00000000-0005-0000-0000-00007A7D0000}"/>
    <cellStyle name="Normal 3 2 38 13 8 3" xfId="32120" xr:uid="{00000000-0005-0000-0000-00007B7D0000}"/>
    <cellStyle name="Normal 3 2 38 13 8 4" xfId="32121" xr:uid="{00000000-0005-0000-0000-00007C7D0000}"/>
    <cellStyle name="Normal 3 2 38 13 9" xfId="32122" xr:uid="{00000000-0005-0000-0000-00007D7D0000}"/>
    <cellStyle name="Normal 3 2 38 14" xfId="32123" xr:uid="{00000000-0005-0000-0000-00007E7D0000}"/>
    <cellStyle name="Normal 3 2 38 15" xfId="32124" xr:uid="{00000000-0005-0000-0000-00007F7D0000}"/>
    <cellStyle name="Normal 3 2 38 15 2" xfId="32125" xr:uid="{00000000-0005-0000-0000-0000807D0000}"/>
    <cellStyle name="Normal 3 2 38 15 2 2" xfId="32126" xr:uid="{00000000-0005-0000-0000-0000817D0000}"/>
    <cellStyle name="Normal 3 2 38 15 2 3" xfId="32127" xr:uid="{00000000-0005-0000-0000-0000827D0000}"/>
    <cellStyle name="Normal 3 2 38 15 2 4" xfId="32128" xr:uid="{00000000-0005-0000-0000-0000837D0000}"/>
    <cellStyle name="Normal 3 2 38 15 3" xfId="32129" xr:uid="{00000000-0005-0000-0000-0000847D0000}"/>
    <cellStyle name="Normal 3 2 38 15 4" xfId="32130" xr:uid="{00000000-0005-0000-0000-0000857D0000}"/>
    <cellStyle name="Normal 3 2 38 15 5" xfId="32131" xr:uid="{00000000-0005-0000-0000-0000867D0000}"/>
    <cellStyle name="Normal 3 2 38 15 6" xfId="32132" xr:uid="{00000000-0005-0000-0000-0000877D0000}"/>
    <cellStyle name="Normal 3 2 38 16" xfId="32133" xr:uid="{00000000-0005-0000-0000-0000887D0000}"/>
    <cellStyle name="Normal 3 2 38 17" xfId="32134" xr:uid="{00000000-0005-0000-0000-0000897D0000}"/>
    <cellStyle name="Normal 3 2 38 18" xfId="32135" xr:uid="{00000000-0005-0000-0000-00008A7D0000}"/>
    <cellStyle name="Normal 3 2 38 19" xfId="32136" xr:uid="{00000000-0005-0000-0000-00008B7D0000}"/>
    <cellStyle name="Normal 3 2 38 2" xfId="32137" xr:uid="{00000000-0005-0000-0000-00008C7D0000}"/>
    <cellStyle name="Normal 3 2 38 2 10" xfId="32138" xr:uid="{00000000-0005-0000-0000-00008D7D0000}"/>
    <cellStyle name="Normal 3 2 38 2 11" xfId="32139" xr:uid="{00000000-0005-0000-0000-00008E7D0000}"/>
    <cellStyle name="Normal 3 2 38 2 12" xfId="32140" xr:uid="{00000000-0005-0000-0000-00008F7D0000}"/>
    <cellStyle name="Normal 3 2 38 2 13" xfId="32141" xr:uid="{00000000-0005-0000-0000-0000907D0000}"/>
    <cellStyle name="Normal 3 2 38 2 13 2" xfId="32142" xr:uid="{00000000-0005-0000-0000-0000917D0000}"/>
    <cellStyle name="Normal 3 2 38 2 13 3" xfId="32143" xr:uid="{00000000-0005-0000-0000-0000927D0000}"/>
    <cellStyle name="Normal 3 2 38 2 13 4" xfId="32144" xr:uid="{00000000-0005-0000-0000-0000937D0000}"/>
    <cellStyle name="Normal 3 2 38 2 14" xfId="32145" xr:uid="{00000000-0005-0000-0000-0000947D0000}"/>
    <cellStyle name="Normal 3 2 38 2 15" xfId="32146" xr:uid="{00000000-0005-0000-0000-0000957D0000}"/>
    <cellStyle name="Normal 3 2 38 2 16" xfId="32147" xr:uid="{00000000-0005-0000-0000-0000967D0000}"/>
    <cellStyle name="Normal 3 2 38 2 2" xfId="32148" xr:uid="{00000000-0005-0000-0000-0000977D0000}"/>
    <cellStyle name="Normal 3 2 38 2 2 10" xfId="32149" xr:uid="{00000000-0005-0000-0000-0000987D0000}"/>
    <cellStyle name="Normal 3 2 38 2 2 11" xfId="32150" xr:uid="{00000000-0005-0000-0000-0000997D0000}"/>
    <cellStyle name="Normal 3 2 38 2 2 11 2" xfId="32151" xr:uid="{00000000-0005-0000-0000-00009A7D0000}"/>
    <cellStyle name="Normal 3 2 38 2 2 11 3" xfId="32152" xr:uid="{00000000-0005-0000-0000-00009B7D0000}"/>
    <cellStyle name="Normal 3 2 38 2 2 11 4" xfId="32153" xr:uid="{00000000-0005-0000-0000-00009C7D0000}"/>
    <cellStyle name="Normal 3 2 38 2 2 12" xfId="32154" xr:uid="{00000000-0005-0000-0000-00009D7D0000}"/>
    <cellStyle name="Normal 3 2 38 2 2 13" xfId="32155" xr:uid="{00000000-0005-0000-0000-00009E7D0000}"/>
    <cellStyle name="Normal 3 2 38 2 2 14" xfId="32156" xr:uid="{00000000-0005-0000-0000-00009F7D0000}"/>
    <cellStyle name="Normal 3 2 38 2 2 2" xfId="32157" xr:uid="{00000000-0005-0000-0000-0000A07D0000}"/>
    <cellStyle name="Normal 3 2 38 2 2 2 10" xfId="32158" xr:uid="{00000000-0005-0000-0000-0000A17D0000}"/>
    <cellStyle name="Normal 3 2 38 2 2 2 11" xfId="32159" xr:uid="{00000000-0005-0000-0000-0000A27D0000}"/>
    <cellStyle name="Normal 3 2 38 2 2 2 2" xfId="32160" xr:uid="{00000000-0005-0000-0000-0000A37D0000}"/>
    <cellStyle name="Normal 3 2 38 2 2 2 2 10" xfId="32161" xr:uid="{00000000-0005-0000-0000-0000A47D0000}"/>
    <cellStyle name="Normal 3 2 38 2 2 2 2 11" xfId="32162" xr:uid="{00000000-0005-0000-0000-0000A57D0000}"/>
    <cellStyle name="Normal 3 2 38 2 2 2 2 2" xfId="32163" xr:uid="{00000000-0005-0000-0000-0000A67D0000}"/>
    <cellStyle name="Normal 3 2 38 2 2 2 2 2 2" xfId="32164" xr:uid="{00000000-0005-0000-0000-0000A77D0000}"/>
    <cellStyle name="Normal 3 2 38 2 2 2 2 2 2 2" xfId="32165" xr:uid="{00000000-0005-0000-0000-0000A87D0000}"/>
    <cellStyle name="Normal 3 2 38 2 2 2 2 2 2 3" xfId="32166" xr:uid="{00000000-0005-0000-0000-0000A97D0000}"/>
    <cellStyle name="Normal 3 2 38 2 2 2 2 2 2 4" xfId="32167" xr:uid="{00000000-0005-0000-0000-0000AA7D0000}"/>
    <cellStyle name="Normal 3 2 38 2 2 2 2 2 3" xfId="32168" xr:uid="{00000000-0005-0000-0000-0000AB7D0000}"/>
    <cellStyle name="Normal 3 2 38 2 2 2 2 2 4" xfId="32169" xr:uid="{00000000-0005-0000-0000-0000AC7D0000}"/>
    <cellStyle name="Normal 3 2 38 2 2 2 2 2 5" xfId="32170" xr:uid="{00000000-0005-0000-0000-0000AD7D0000}"/>
    <cellStyle name="Normal 3 2 38 2 2 2 2 2 6" xfId="32171" xr:uid="{00000000-0005-0000-0000-0000AE7D0000}"/>
    <cellStyle name="Normal 3 2 38 2 2 2 2 3" xfId="32172" xr:uid="{00000000-0005-0000-0000-0000AF7D0000}"/>
    <cellStyle name="Normal 3 2 38 2 2 2 2 4" xfId="32173" xr:uid="{00000000-0005-0000-0000-0000B07D0000}"/>
    <cellStyle name="Normal 3 2 38 2 2 2 2 5" xfId="32174" xr:uid="{00000000-0005-0000-0000-0000B17D0000}"/>
    <cellStyle name="Normal 3 2 38 2 2 2 2 6" xfId="32175" xr:uid="{00000000-0005-0000-0000-0000B27D0000}"/>
    <cellStyle name="Normal 3 2 38 2 2 2 2 7" xfId="32176" xr:uid="{00000000-0005-0000-0000-0000B37D0000}"/>
    <cellStyle name="Normal 3 2 38 2 2 2 2 8" xfId="32177" xr:uid="{00000000-0005-0000-0000-0000B47D0000}"/>
    <cellStyle name="Normal 3 2 38 2 2 2 2 8 2" xfId="32178" xr:uid="{00000000-0005-0000-0000-0000B57D0000}"/>
    <cellStyle name="Normal 3 2 38 2 2 2 2 8 3" xfId="32179" xr:uid="{00000000-0005-0000-0000-0000B67D0000}"/>
    <cellStyle name="Normal 3 2 38 2 2 2 2 8 4" xfId="32180" xr:uid="{00000000-0005-0000-0000-0000B77D0000}"/>
    <cellStyle name="Normal 3 2 38 2 2 2 2 9" xfId="32181" xr:uid="{00000000-0005-0000-0000-0000B87D0000}"/>
    <cellStyle name="Normal 3 2 38 2 2 2 3" xfId="32182" xr:uid="{00000000-0005-0000-0000-0000B97D0000}"/>
    <cellStyle name="Normal 3 2 38 2 2 2 3 2" xfId="32183" xr:uid="{00000000-0005-0000-0000-0000BA7D0000}"/>
    <cellStyle name="Normal 3 2 38 2 2 2 3 2 2" xfId="32184" xr:uid="{00000000-0005-0000-0000-0000BB7D0000}"/>
    <cellStyle name="Normal 3 2 38 2 2 2 3 2 3" xfId="32185" xr:uid="{00000000-0005-0000-0000-0000BC7D0000}"/>
    <cellStyle name="Normal 3 2 38 2 2 2 3 2 4" xfId="32186" xr:uid="{00000000-0005-0000-0000-0000BD7D0000}"/>
    <cellStyle name="Normal 3 2 38 2 2 2 3 3" xfId="32187" xr:uid="{00000000-0005-0000-0000-0000BE7D0000}"/>
    <cellStyle name="Normal 3 2 38 2 2 2 3 4" xfId="32188" xr:uid="{00000000-0005-0000-0000-0000BF7D0000}"/>
    <cellStyle name="Normal 3 2 38 2 2 2 3 5" xfId="32189" xr:uid="{00000000-0005-0000-0000-0000C07D0000}"/>
    <cellStyle name="Normal 3 2 38 2 2 2 3 6" xfId="32190" xr:uid="{00000000-0005-0000-0000-0000C17D0000}"/>
    <cellStyle name="Normal 3 2 38 2 2 2 4" xfId="32191" xr:uid="{00000000-0005-0000-0000-0000C27D0000}"/>
    <cellStyle name="Normal 3 2 38 2 2 2 5" xfId="32192" xr:uid="{00000000-0005-0000-0000-0000C37D0000}"/>
    <cellStyle name="Normal 3 2 38 2 2 2 6" xfId="32193" xr:uid="{00000000-0005-0000-0000-0000C47D0000}"/>
    <cellStyle name="Normal 3 2 38 2 2 2 7" xfId="32194" xr:uid="{00000000-0005-0000-0000-0000C57D0000}"/>
    <cellStyle name="Normal 3 2 38 2 2 2 8" xfId="32195" xr:uid="{00000000-0005-0000-0000-0000C67D0000}"/>
    <cellStyle name="Normal 3 2 38 2 2 2 8 2" xfId="32196" xr:uid="{00000000-0005-0000-0000-0000C77D0000}"/>
    <cellStyle name="Normal 3 2 38 2 2 2 8 3" xfId="32197" xr:uid="{00000000-0005-0000-0000-0000C87D0000}"/>
    <cellStyle name="Normal 3 2 38 2 2 2 8 4" xfId="32198" xr:uid="{00000000-0005-0000-0000-0000C97D0000}"/>
    <cellStyle name="Normal 3 2 38 2 2 2 9" xfId="32199" xr:uid="{00000000-0005-0000-0000-0000CA7D0000}"/>
    <cellStyle name="Normal 3 2 38 2 2 3" xfId="32200" xr:uid="{00000000-0005-0000-0000-0000CB7D0000}"/>
    <cellStyle name="Normal 3 2 38 2 2 4" xfId="32201" xr:uid="{00000000-0005-0000-0000-0000CC7D0000}"/>
    <cellStyle name="Normal 3 2 38 2 2 5" xfId="32202" xr:uid="{00000000-0005-0000-0000-0000CD7D0000}"/>
    <cellStyle name="Normal 3 2 38 2 2 5 2" xfId="32203" xr:uid="{00000000-0005-0000-0000-0000CE7D0000}"/>
    <cellStyle name="Normal 3 2 38 2 2 5 2 2" xfId="32204" xr:uid="{00000000-0005-0000-0000-0000CF7D0000}"/>
    <cellStyle name="Normal 3 2 38 2 2 5 2 3" xfId="32205" xr:uid="{00000000-0005-0000-0000-0000D07D0000}"/>
    <cellStyle name="Normal 3 2 38 2 2 5 2 4" xfId="32206" xr:uid="{00000000-0005-0000-0000-0000D17D0000}"/>
    <cellStyle name="Normal 3 2 38 2 2 5 3" xfId="32207" xr:uid="{00000000-0005-0000-0000-0000D27D0000}"/>
    <cellStyle name="Normal 3 2 38 2 2 5 4" xfId="32208" xr:uid="{00000000-0005-0000-0000-0000D37D0000}"/>
    <cellStyle name="Normal 3 2 38 2 2 5 5" xfId="32209" xr:uid="{00000000-0005-0000-0000-0000D47D0000}"/>
    <cellStyle name="Normal 3 2 38 2 2 5 6" xfId="32210" xr:uid="{00000000-0005-0000-0000-0000D57D0000}"/>
    <cellStyle name="Normal 3 2 38 2 2 6" xfId="32211" xr:uid="{00000000-0005-0000-0000-0000D67D0000}"/>
    <cellStyle name="Normal 3 2 38 2 2 7" xfId="32212" xr:uid="{00000000-0005-0000-0000-0000D77D0000}"/>
    <cellStyle name="Normal 3 2 38 2 2 8" xfId="32213" xr:uid="{00000000-0005-0000-0000-0000D87D0000}"/>
    <cellStyle name="Normal 3 2 38 2 2 9" xfId="32214" xr:uid="{00000000-0005-0000-0000-0000D97D0000}"/>
    <cellStyle name="Normal 3 2 38 2 3" xfId="32215" xr:uid="{00000000-0005-0000-0000-0000DA7D0000}"/>
    <cellStyle name="Normal 3 2 38 2 4" xfId="32216" xr:uid="{00000000-0005-0000-0000-0000DB7D0000}"/>
    <cellStyle name="Normal 3 2 38 2 5" xfId="32217" xr:uid="{00000000-0005-0000-0000-0000DC7D0000}"/>
    <cellStyle name="Normal 3 2 38 2 5 10" xfId="32218" xr:uid="{00000000-0005-0000-0000-0000DD7D0000}"/>
    <cellStyle name="Normal 3 2 38 2 5 11" xfId="32219" xr:uid="{00000000-0005-0000-0000-0000DE7D0000}"/>
    <cellStyle name="Normal 3 2 38 2 5 2" xfId="32220" xr:uid="{00000000-0005-0000-0000-0000DF7D0000}"/>
    <cellStyle name="Normal 3 2 38 2 5 2 10" xfId="32221" xr:uid="{00000000-0005-0000-0000-0000E07D0000}"/>
    <cellStyle name="Normal 3 2 38 2 5 2 11" xfId="32222" xr:uid="{00000000-0005-0000-0000-0000E17D0000}"/>
    <cellStyle name="Normal 3 2 38 2 5 2 2" xfId="32223" xr:uid="{00000000-0005-0000-0000-0000E27D0000}"/>
    <cellStyle name="Normal 3 2 38 2 5 2 2 2" xfId="32224" xr:uid="{00000000-0005-0000-0000-0000E37D0000}"/>
    <cellStyle name="Normal 3 2 38 2 5 2 2 2 2" xfId="32225" xr:uid="{00000000-0005-0000-0000-0000E47D0000}"/>
    <cellStyle name="Normal 3 2 38 2 5 2 2 2 3" xfId="32226" xr:uid="{00000000-0005-0000-0000-0000E57D0000}"/>
    <cellStyle name="Normal 3 2 38 2 5 2 2 2 4" xfId="32227" xr:uid="{00000000-0005-0000-0000-0000E67D0000}"/>
    <cellStyle name="Normal 3 2 38 2 5 2 2 3" xfId="32228" xr:uid="{00000000-0005-0000-0000-0000E77D0000}"/>
    <cellStyle name="Normal 3 2 38 2 5 2 2 4" xfId="32229" xr:uid="{00000000-0005-0000-0000-0000E87D0000}"/>
    <cellStyle name="Normal 3 2 38 2 5 2 2 5" xfId="32230" xr:uid="{00000000-0005-0000-0000-0000E97D0000}"/>
    <cellStyle name="Normal 3 2 38 2 5 2 2 6" xfId="32231" xr:uid="{00000000-0005-0000-0000-0000EA7D0000}"/>
    <cellStyle name="Normal 3 2 38 2 5 2 3" xfId="32232" xr:uid="{00000000-0005-0000-0000-0000EB7D0000}"/>
    <cellStyle name="Normal 3 2 38 2 5 2 4" xfId="32233" xr:uid="{00000000-0005-0000-0000-0000EC7D0000}"/>
    <cellStyle name="Normal 3 2 38 2 5 2 5" xfId="32234" xr:uid="{00000000-0005-0000-0000-0000ED7D0000}"/>
    <cellStyle name="Normal 3 2 38 2 5 2 6" xfId="32235" xr:uid="{00000000-0005-0000-0000-0000EE7D0000}"/>
    <cellStyle name="Normal 3 2 38 2 5 2 7" xfId="32236" xr:uid="{00000000-0005-0000-0000-0000EF7D0000}"/>
    <cellStyle name="Normal 3 2 38 2 5 2 8" xfId="32237" xr:uid="{00000000-0005-0000-0000-0000F07D0000}"/>
    <cellStyle name="Normal 3 2 38 2 5 2 8 2" xfId="32238" xr:uid="{00000000-0005-0000-0000-0000F17D0000}"/>
    <cellStyle name="Normal 3 2 38 2 5 2 8 3" xfId="32239" xr:uid="{00000000-0005-0000-0000-0000F27D0000}"/>
    <cellStyle name="Normal 3 2 38 2 5 2 8 4" xfId="32240" xr:uid="{00000000-0005-0000-0000-0000F37D0000}"/>
    <cellStyle name="Normal 3 2 38 2 5 2 9" xfId="32241" xr:uid="{00000000-0005-0000-0000-0000F47D0000}"/>
    <cellStyle name="Normal 3 2 38 2 5 3" xfId="32242" xr:uid="{00000000-0005-0000-0000-0000F57D0000}"/>
    <cellStyle name="Normal 3 2 38 2 5 3 2" xfId="32243" xr:uid="{00000000-0005-0000-0000-0000F67D0000}"/>
    <cellStyle name="Normal 3 2 38 2 5 3 2 2" xfId="32244" xr:uid="{00000000-0005-0000-0000-0000F77D0000}"/>
    <cellStyle name="Normal 3 2 38 2 5 3 2 3" xfId="32245" xr:uid="{00000000-0005-0000-0000-0000F87D0000}"/>
    <cellStyle name="Normal 3 2 38 2 5 3 2 4" xfId="32246" xr:uid="{00000000-0005-0000-0000-0000F97D0000}"/>
    <cellStyle name="Normal 3 2 38 2 5 3 3" xfId="32247" xr:uid="{00000000-0005-0000-0000-0000FA7D0000}"/>
    <cellStyle name="Normal 3 2 38 2 5 3 4" xfId="32248" xr:uid="{00000000-0005-0000-0000-0000FB7D0000}"/>
    <cellStyle name="Normal 3 2 38 2 5 3 5" xfId="32249" xr:uid="{00000000-0005-0000-0000-0000FC7D0000}"/>
    <cellStyle name="Normal 3 2 38 2 5 3 6" xfId="32250" xr:uid="{00000000-0005-0000-0000-0000FD7D0000}"/>
    <cellStyle name="Normal 3 2 38 2 5 4" xfId="32251" xr:uid="{00000000-0005-0000-0000-0000FE7D0000}"/>
    <cellStyle name="Normal 3 2 38 2 5 5" xfId="32252" xr:uid="{00000000-0005-0000-0000-0000FF7D0000}"/>
    <cellStyle name="Normal 3 2 38 2 5 6" xfId="32253" xr:uid="{00000000-0005-0000-0000-0000007E0000}"/>
    <cellStyle name="Normal 3 2 38 2 5 7" xfId="32254" xr:uid="{00000000-0005-0000-0000-0000017E0000}"/>
    <cellStyle name="Normal 3 2 38 2 5 8" xfId="32255" xr:uid="{00000000-0005-0000-0000-0000027E0000}"/>
    <cellStyle name="Normal 3 2 38 2 5 8 2" xfId="32256" xr:uid="{00000000-0005-0000-0000-0000037E0000}"/>
    <cellStyle name="Normal 3 2 38 2 5 8 3" xfId="32257" xr:uid="{00000000-0005-0000-0000-0000047E0000}"/>
    <cellStyle name="Normal 3 2 38 2 5 8 4" xfId="32258" xr:uid="{00000000-0005-0000-0000-0000057E0000}"/>
    <cellStyle name="Normal 3 2 38 2 5 9" xfId="32259" xr:uid="{00000000-0005-0000-0000-0000067E0000}"/>
    <cellStyle name="Normal 3 2 38 2 6" xfId="32260" xr:uid="{00000000-0005-0000-0000-0000077E0000}"/>
    <cellStyle name="Normal 3 2 38 2 7" xfId="32261" xr:uid="{00000000-0005-0000-0000-0000087E0000}"/>
    <cellStyle name="Normal 3 2 38 2 7 2" xfId="32262" xr:uid="{00000000-0005-0000-0000-0000097E0000}"/>
    <cellStyle name="Normal 3 2 38 2 7 2 2" xfId="32263" xr:uid="{00000000-0005-0000-0000-00000A7E0000}"/>
    <cellStyle name="Normal 3 2 38 2 7 2 3" xfId="32264" xr:uid="{00000000-0005-0000-0000-00000B7E0000}"/>
    <cellStyle name="Normal 3 2 38 2 7 2 4" xfId="32265" xr:uid="{00000000-0005-0000-0000-00000C7E0000}"/>
    <cellStyle name="Normal 3 2 38 2 7 3" xfId="32266" xr:uid="{00000000-0005-0000-0000-00000D7E0000}"/>
    <cellStyle name="Normal 3 2 38 2 7 4" xfId="32267" xr:uid="{00000000-0005-0000-0000-00000E7E0000}"/>
    <cellStyle name="Normal 3 2 38 2 7 5" xfId="32268" xr:uid="{00000000-0005-0000-0000-00000F7E0000}"/>
    <cellStyle name="Normal 3 2 38 2 7 6" xfId="32269" xr:uid="{00000000-0005-0000-0000-0000107E0000}"/>
    <cellStyle name="Normal 3 2 38 2 8" xfId="32270" xr:uid="{00000000-0005-0000-0000-0000117E0000}"/>
    <cellStyle name="Normal 3 2 38 2 9" xfId="32271" xr:uid="{00000000-0005-0000-0000-0000127E0000}"/>
    <cellStyle name="Normal 3 2 38 20" xfId="32272" xr:uid="{00000000-0005-0000-0000-0000137E0000}"/>
    <cellStyle name="Normal 3 2 38 21" xfId="32273" xr:uid="{00000000-0005-0000-0000-0000147E0000}"/>
    <cellStyle name="Normal 3 2 38 21 2" xfId="32274" xr:uid="{00000000-0005-0000-0000-0000157E0000}"/>
    <cellStyle name="Normal 3 2 38 21 3" xfId="32275" xr:uid="{00000000-0005-0000-0000-0000167E0000}"/>
    <cellStyle name="Normal 3 2 38 21 4" xfId="32276" xr:uid="{00000000-0005-0000-0000-0000177E0000}"/>
    <cellStyle name="Normal 3 2 38 22" xfId="32277" xr:uid="{00000000-0005-0000-0000-0000187E0000}"/>
    <cellStyle name="Normal 3 2 38 23" xfId="32278" xr:uid="{00000000-0005-0000-0000-0000197E0000}"/>
    <cellStyle name="Normal 3 2 38 24" xfId="32279" xr:uid="{00000000-0005-0000-0000-00001A7E0000}"/>
    <cellStyle name="Normal 3 2 38 3" xfId="32280" xr:uid="{00000000-0005-0000-0000-00001B7E0000}"/>
    <cellStyle name="Normal 3 2 38 4" xfId="32281" xr:uid="{00000000-0005-0000-0000-00001C7E0000}"/>
    <cellStyle name="Normal 3 2 38 5" xfId="32282" xr:uid="{00000000-0005-0000-0000-00001D7E0000}"/>
    <cellStyle name="Normal 3 2 38 6" xfId="32283" xr:uid="{00000000-0005-0000-0000-00001E7E0000}"/>
    <cellStyle name="Normal 3 2 38 7" xfId="32284" xr:uid="{00000000-0005-0000-0000-00001F7E0000}"/>
    <cellStyle name="Normal 3 2 38 8" xfId="32285" xr:uid="{00000000-0005-0000-0000-0000207E0000}"/>
    <cellStyle name="Normal 3 2 38 9" xfId="32286" xr:uid="{00000000-0005-0000-0000-0000217E0000}"/>
    <cellStyle name="Normal 3 2 39" xfId="32287" xr:uid="{00000000-0005-0000-0000-0000227E0000}"/>
    <cellStyle name="Normal 3 2 39 10" xfId="32288" xr:uid="{00000000-0005-0000-0000-0000237E0000}"/>
    <cellStyle name="Normal 3 2 39 11" xfId="32289" xr:uid="{00000000-0005-0000-0000-0000247E0000}"/>
    <cellStyle name="Normal 3 2 39 12" xfId="32290" xr:uid="{00000000-0005-0000-0000-0000257E0000}"/>
    <cellStyle name="Normal 3 2 39 13" xfId="32291" xr:uid="{00000000-0005-0000-0000-0000267E0000}"/>
    <cellStyle name="Normal 3 2 39 13 2" xfId="32292" xr:uid="{00000000-0005-0000-0000-0000277E0000}"/>
    <cellStyle name="Normal 3 2 39 13 3" xfId="32293" xr:uid="{00000000-0005-0000-0000-0000287E0000}"/>
    <cellStyle name="Normal 3 2 39 13 4" xfId="32294" xr:uid="{00000000-0005-0000-0000-0000297E0000}"/>
    <cellStyle name="Normal 3 2 39 14" xfId="32295" xr:uid="{00000000-0005-0000-0000-00002A7E0000}"/>
    <cellStyle name="Normal 3 2 39 15" xfId="32296" xr:uid="{00000000-0005-0000-0000-00002B7E0000}"/>
    <cellStyle name="Normal 3 2 39 16" xfId="32297" xr:uid="{00000000-0005-0000-0000-00002C7E0000}"/>
    <cellStyle name="Normal 3 2 39 2" xfId="32298" xr:uid="{00000000-0005-0000-0000-00002D7E0000}"/>
    <cellStyle name="Normal 3 2 39 2 10" xfId="32299" xr:uid="{00000000-0005-0000-0000-00002E7E0000}"/>
    <cellStyle name="Normal 3 2 39 2 11" xfId="32300" xr:uid="{00000000-0005-0000-0000-00002F7E0000}"/>
    <cellStyle name="Normal 3 2 39 2 11 2" xfId="32301" xr:uid="{00000000-0005-0000-0000-0000307E0000}"/>
    <cellStyle name="Normal 3 2 39 2 11 3" xfId="32302" xr:uid="{00000000-0005-0000-0000-0000317E0000}"/>
    <cellStyle name="Normal 3 2 39 2 11 4" xfId="32303" xr:uid="{00000000-0005-0000-0000-0000327E0000}"/>
    <cellStyle name="Normal 3 2 39 2 12" xfId="32304" xr:uid="{00000000-0005-0000-0000-0000337E0000}"/>
    <cellStyle name="Normal 3 2 39 2 13" xfId="32305" xr:uid="{00000000-0005-0000-0000-0000347E0000}"/>
    <cellStyle name="Normal 3 2 39 2 14" xfId="32306" xr:uid="{00000000-0005-0000-0000-0000357E0000}"/>
    <cellStyle name="Normal 3 2 39 2 2" xfId="32307" xr:uid="{00000000-0005-0000-0000-0000367E0000}"/>
    <cellStyle name="Normal 3 2 39 2 2 10" xfId="32308" xr:uid="{00000000-0005-0000-0000-0000377E0000}"/>
    <cellStyle name="Normal 3 2 39 2 2 11" xfId="32309" xr:uid="{00000000-0005-0000-0000-0000387E0000}"/>
    <cellStyle name="Normal 3 2 39 2 2 2" xfId="32310" xr:uid="{00000000-0005-0000-0000-0000397E0000}"/>
    <cellStyle name="Normal 3 2 39 2 2 2 10" xfId="32311" xr:uid="{00000000-0005-0000-0000-00003A7E0000}"/>
    <cellStyle name="Normal 3 2 39 2 2 2 11" xfId="32312" xr:uid="{00000000-0005-0000-0000-00003B7E0000}"/>
    <cellStyle name="Normal 3 2 39 2 2 2 2" xfId="32313" xr:uid="{00000000-0005-0000-0000-00003C7E0000}"/>
    <cellStyle name="Normal 3 2 39 2 2 2 2 2" xfId="32314" xr:uid="{00000000-0005-0000-0000-00003D7E0000}"/>
    <cellStyle name="Normal 3 2 39 2 2 2 2 2 2" xfId="32315" xr:uid="{00000000-0005-0000-0000-00003E7E0000}"/>
    <cellStyle name="Normal 3 2 39 2 2 2 2 2 3" xfId="32316" xr:uid="{00000000-0005-0000-0000-00003F7E0000}"/>
    <cellStyle name="Normal 3 2 39 2 2 2 2 2 4" xfId="32317" xr:uid="{00000000-0005-0000-0000-0000407E0000}"/>
    <cellStyle name="Normal 3 2 39 2 2 2 2 3" xfId="32318" xr:uid="{00000000-0005-0000-0000-0000417E0000}"/>
    <cellStyle name="Normal 3 2 39 2 2 2 2 4" xfId="32319" xr:uid="{00000000-0005-0000-0000-0000427E0000}"/>
    <cellStyle name="Normal 3 2 39 2 2 2 2 5" xfId="32320" xr:uid="{00000000-0005-0000-0000-0000437E0000}"/>
    <cellStyle name="Normal 3 2 39 2 2 2 2 6" xfId="32321" xr:uid="{00000000-0005-0000-0000-0000447E0000}"/>
    <cellStyle name="Normal 3 2 39 2 2 2 3" xfId="32322" xr:uid="{00000000-0005-0000-0000-0000457E0000}"/>
    <cellStyle name="Normal 3 2 39 2 2 2 4" xfId="32323" xr:uid="{00000000-0005-0000-0000-0000467E0000}"/>
    <cellStyle name="Normal 3 2 39 2 2 2 5" xfId="32324" xr:uid="{00000000-0005-0000-0000-0000477E0000}"/>
    <cellStyle name="Normal 3 2 39 2 2 2 6" xfId="32325" xr:uid="{00000000-0005-0000-0000-0000487E0000}"/>
    <cellStyle name="Normal 3 2 39 2 2 2 7" xfId="32326" xr:uid="{00000000-0005-0000-0000-0000497E0000}"/>
    <cellStyle name="Normal 3 2 39 2 2 2 8" xfId="32327" xr:uid="{00000000-0005-0000-0000-00004A7E0000}"/>
    <cellStyle name="Normal 3 2 39 2 2 2 8 2" xfId="32328" xr:uid="{00000000-0005-0000-0000-00004B7E0000}"/>
    <cellStyle name="Normal 3 2 39 2 2 2 8 3" xfId="32329" xr:uid="{00000000-0005-0000-0000-00004C7E0000}"/>
    <cellStyle name="Normal 3 2 39 2 2 2 8 4" xfId="32330" xr:uid="{00000000-0005-0000-0000-00004D7E0000}"/>
    <cellStyle name="Normal 3 2 39 2 2 2 9" xfId="32331" xr:uid="{00000000-0005-0000-0000-00004E7E0000}"/>
    <cellStyle name="Normal 3 2 39 2 2 3" xfId="32332" xr:uid="{00000000-0005-0000-0000-00004F7E0000}"/>
    <cellStyle name="Normal 3 2 39 2 2 3 2" xfId="32333" xr:uid="{00000000-0005-0000-0000-0000507E0000}"/>
    <cellStyle name="Normal 3 2 39 2 2 3 2 2" xfId="32334" xr:uid="{00000000-0005-0000-0000-0000517E0000}"/>
    <cellStyle name="Normal 3 2 39 2 2 3 2 3" xfId="32335" xr:uid="{00000000-0005-0000-0000-0000527E0000}"/>
    <cellStyle name="Normal 3 2 39 2 2 3 2 4" xfId="32336" xr:uid="{00000000-0005-0000-0000-0000537E0000}"/>
    <cellStyle name="Normal 3 2 39 2 2 3 3" xfId="32337" xr:uid="{00000000-0005-0000-0000-0000547E0000}"/>
    <cellStyle name="Normal 3 2 39 2 2 3 4" xfId="32338" xr:uid="{00000000-0005-0000-0000-0000557E0000}"/>
    <cellStyle name="Normal 3 2 39 2 2 3 5" xfId="32339" xr:uid="{00000000-0005-0000-0000-0000567E0000}"/>
    <cellStyle name="Normal 3 2 39 2 2 3 6" xfId="32340" xr:uid="{00000000-0005-0000-0000-0000577E0000}"/>
    <cellStyle name="Normal 3 2 39 2 2 4" xfId="32341" xr:uid="{00000000-0005-0000-0000-0000587E0000}"/>
    <cellStyle name="Normal 3 2 39 2 2 5" xfId="32342" xr:uid="{00000000-0005-0000-0000-0000597E0000}"/>
    <cellStyle name="Normal 3 2 39 2 2 6" xfId="32343" xr:uid="{00000000-0005-0000-0000-00005A7E0000}"/>
    <cellStyle name="Normal 3 2 39 2 2 7" xfId="32344" xr:uid="{00000000-0005-0000-0000-00005B7E0000}"/>
    <cellStyle name="Normal 3 2 39 2 2 8" xfId="32345" xr:uid="{00000000-0005-0000-0000-00005C7E0000}"/>
    <cellStyle name="Normal 3 2 39 2 2 8 2" xfId="32346" xr:uid="{00000000-0005-0000-0000-00005D7E0000}"/>
    <cellStyle name="Normal 3 2 39 2 2 8 3" xfId="32347" xr:uid="{00000000-0005-0000-0000-00005E7E0000}"/>
    <cellStyle name="Normal 3 2 39 2 2 8 4" xfId="32348" xr:uid="{00000000-0005-0000-0000-00005F7E0000}"/>
    <cellStyle name="Normal 3 2 39 2 2 9" xfId="32349" xr:uid="{00000000-0005-0000-0000-0000607E0000}"/>
    <cellStyle name="Normal 3 2 39 2 3" xfId="32350" xr:uid="{00000000-0005-0000-0000-0000617E0000}"/>
    <cellStyle name="Normal 3 2 39 2 4" xfId="32351" xr:uid="{00000000-0005-0000-0000-0000627E0000}"/>
    <cellStyle name="Normal 3 2 39 2 5" xfId="32352" xr:uid="{00000000-0005-0000-0000-0000637E0000}"/>
    <cellStyle name="Normal 3 2 39 2 5 2" xfId="32353" xr:uid="{00000000-0005-0000-0000-0000647E0000}"/>
    <cellStyle name="Normal 3 2 39 2 5 2 2" xfId="32354" xr:uid="{00000000-0005-0000-0000-0000657E0000}"/>
    <cellStyle name="Normal 3 2 39 2 5 2 3" xfId="32355" xr:uid="{00000000-0005-0000-0000-0000667E0000}"/>
    <cellStyle name="Normal 3 2 39 2 5 2 4" xfId="32356" xr:uid="{00000000-0005-0000-0000-0000677E0000}"/>
    <cellStyle name="Normal 3 2 39 2 5 3" xfId="32357" xr:uid="{00000000-0005-0000-0000-0000687E0000}"/>
    <cellStyle name="Normal 3 2 39 2 5 4" xfId="32358" xr:uid="{00000000-0005-0000-0000-0000697E0000}"/>
    <cellStyle name="Normal 3 2 39 2 5 5" xfId="32359" xr:uid="{00000000-0005-0000-0000-00006A7E0000}"/>
    <cellStyle name="Normal 3 2 39 2 5 6" xfId="32360" xr:uid="{00000000-0005-0000-0000-00006B7E0000}"/>
    <cellStyle name="Normal 3 2 39 2 6" xfId="32361" xr:uid="{00000000-0005-0000-0000-00006C7E0000}"/>
    <cellStyle name="Normal 3 2 39 2 7" xfId="32362" xr:uid="{00000000-0005-0000-0000-00006D7E0000}"/>
    <cellStyle name="Normal 3 2 39 2 8" xfId="32363" xr:uid="{00000000-0005-0000-0000-00006E7E0000}"/>
    <cellStyle name="Normal 3 2 39 2 9" xfId="32364" xr:uid="{00000000-0005-0000-0000-00006F7E0000}"/>
    <cellStyle name="Normal 3 2 39 3" xfId="32365" xr:uid="{00000000-0005-0000-0000-0000707E0000}"/>
    <cellStyle name="Normal 3 2 39 4" xfId="32366" xr:uid="{00000000-0005-0000-0000-0000717E0000}"/>
    <cellStyle name="Normal 3 2 39 5" xfId="32367" xr:uid="{00000000-0005-0000-0000-0000727E0000}"/>
    <cellStyle name="Normal 3 2 39 5 10" xfId="32368" xr:uid="{00000000-0005-0000-0000-0000737E0000}"/>
    <cellStyle name="Normal 3 2 39 5 11" xfId="32369" xr:uid="{00000000-0005-0000-0000-0000747E0000}"/>
    <cellStyle name="Normal 3 2 39 5 2" xfId="32370" xr:uid="{00000000-0005-0000-0000-0000757E0000}"/>
    <cellStyle name="Normal 3 2 39 5 2 10" xfId="32371" xr:uid="{00000000-0005-0000-0000-0000767E0000}"/>
    <cellStyle name="Normal 3 2 39 5 2 11" xfId="32372" xr:uid="{00000000-0005-0000-0000-0000777E0000}"/>
    <cellStyle name="Normal 3 2 39 5 2 2" xfId="32373" xr:uid="{00000000-0005-0000-0000-0000787E0000}"/>
    <cellStyle name="Normal 3 2 39 5 2 2 2" xfId="32374" xr:uid="{00000000-0005-0000-0000-0000797E0000}"/>
    <cellStyle name="Normal 3 2 39 5 2 2 2 2" xfId="32375" xr:uid="{00000000-0005-0000-0000-00007A7E0000}"/>
    <cellStyle name="Normal 3 2 39 5 2 2 2 3" xfId="32376" xr:uid="{00000000-0005-0000-0000-00007B7E0000}"/>
    <cellStyle name="Normal 3 2 39 5 2 2 2 4" xfId="32377" xr:uid="{00000000-0005-0000-0000-00007C7E0000}"/>
    <cellStyle name="Normal 3 2 39 5 2 2 3" xfId="32378" xr:uid="{00000000-0005-0000-0000-00007D7E0000}"/>
    <cellStyle name="Normal 3 2 39 5 2 2 4" xfId="32379" xr:uid="{00000000-0005-0000-0000-00007E7E0000}"/>
    <cellStyle name="Normal 3 2 39 5 2 2 5" xfId="32380" xr:uid="{00000000-0005-0000-0000-00007F7E0000}"/>
    <cellStyle name="Normal 3 2 39 5 2 2 6" xfId="32381" xr:uid="{00000000-0005-0000-0000-0000807E0000}"/>
    <cellStyle name="Normal 3 2 39 5 2 3" xfId="32382" xr:uid="{00000000-0005-0000-0000-0000817E0000}"/>
    <cellStyle name="Normal 3 2 39 5 2 4" xfId="32383" xr:uid="{00000000-0005-0000-0000-0000827E0000}"/>
    <cellStyle name="Normal 3 2 39 5 2 5" xfId="32384" xr:uid="{00000000-0005-0000-0000-0000837E0000}"/>
    <cellStyle name="Normal 3 2 39 5 2 6" xfId="32385" xr:uid="{00000000-0005-0000-0000-0000847E0000}"/>
    <cellStyle name="Normal 3 2 39 5 2 7" xfId="32386" xr:uid="{00000000-0005-0000-0000-0000857E0000}"/>
    <cellStyle name="Normal 3 2 39 5 2 8" xfId="32387" xr:uid="{00000000-0005-0000-0000-0000867E0000}"/>
    <cellStyle name="Normal 3 2 39 5 2 8 2" xfId="32388" xr:uid="{00000000-0005-0000-0000-0000877E0000}"/>
    <cellStyle name="Normal 3 2 39 5 2 8 3" xfId="32389" xr:uid="{00000000-0005-0000-0000-0000887E0000}"/>
    <cellStyle name="Normal 3 2 39 5 2 8 4" xfId="32390" xr:uid="{00000000-0005-0000-0000-0000897E0000}"/>
    <cellStyle name="Normal 3 2 39 5 2 9" xfId="32391" xr:uid="{00000000-0005-0000-0000-00008A7E0000}"/>
    <cellStyle name="Normal 3 2 39 5 3" xfId="32392" xr:uid="{00000000-0005-0000-0000-00008B7E0000}"/>
    <cellStyle name="Normal 3 2 39 5 3 2" xfId="32393" xr:uid="{00000000-0005-0000-0000-00008C7E0000}"/>
    <cellStyle name="Normal 3 2 39 5 3 2 2" xfId="32394" xr:uid="{00000000-0005-0000-0000-00008D7E0000}"/>
    <cellStyle name="Normal 3 2 39 5 3 2 3" xfId="32395" xr:uid="{00000000-0005-0000-0000-00008E7E0000}"/>
    <cellStyle name="Normal 3 2 39 5 3 2 4" xfId="32396" xr:uid="{00000000-0005-0000-0000-00008F7E0000}"/>
    <cellStyle name="Normal 3 2 39 5 3 3" xfId="32397" xr:uid="{00000000-0005-0000-0000-0000907E0000}"/>
    <cellStyle name="Normal 3 2 39 5 3 4" xfId="32398" xr:uid="{00000000-0005-0000-0000-0000917E0000}"/>
    <cellStyle name="Normal 3 2 39 5 3 5" xfId="32399" xr:uid="{00000000-0005-0000-0000-0000927E0000}"/>
    <cellStyle name="Normal 3 2 39 5 3 6" xfId="32400" xr:uid="{00000000-0005-0000-0000-0000937E0000}"/>
    <cellStyle name="Normal 3 2 39 5 4" xfId="32401" xr:uid="{00000000-0005-0000-0000-0000947E0000}"/>
    <cellStyle name="Normal 3 2 39 5 5" xfId="32402" xr:uid="{00000000-0005-0000-0000-0000957E0000}"/>
    <cellStyle name="Normal 3 2 39 5 6" xfId="32403" xr:uid="{00000000-0005-0000-0000-0000967E0000}"/>
    <cellStyle name="Normal 3 2 39 5 7" xfId="32404" xr:uid="{00000000-0005-0000-0000-0000977E0000}"/>
    <cellStyle name="Normal 3 2 39 5 8" xfId="32405" xr:uid="{00000000-0005-0000-0000-0000987E0000}"/>
    <cellStyle name="Normal 3 2 39 5 8 2" xfId="32406" xr:uid="{00000000-0005-0000-0000-0000997E0000}"/>
    <cellStyle name="Normal 3 2 39 5 8 3" xfId="32407" xr:uid="{00000000-0005-0000-0000-00009A7E0000}"/>
    <cellStyle name="Normal 3 2 39 5 8 4" xfId="32408" xr:uid="{00000000-0005-0000-0000-00009B7E0000}"/>
    <cellStyle name="Normal 3 2 39 5 9" xfId="32409" xr:uid="{00000000-0005-0000-0000-00009C7E0000}"/>
    <cellStyle name="Normal 3 2 39 6" xfId="32410" xr:uid="{00000000-0005-0000-0000-00009D7E0000}"/>
    <cellStyle name="Normal 3 2 39 7" xfId="32411" xr:uid="{00000000-0005-0000-0000-00009E7E0000}"/>
    <cellStyle name="Normal 3 2 39 7 2" xfId="32412" xr:uid="{00000000-0005-0000-0000-00009F7E0000}"/>
    <cellStyle name="Normal 3 2 39 7 2 2" xfId="32413" xr:uid="{00000000-0005-0000-0000-0000A07E0000}"/>
    <cellStyle name="Normal 3 2 39 7 2 3" xfId="32414" xr:uid="{00000000-0005-0000-0000-0000A17E0000}"/>
    <cellStyle name="Normal 3 2 39 7 2 4" xfId="32415" xr:uid="{00000000-0005-0000-0000-0000A27E0000}"/>
    <cellStyle name="Normal 3 2 39 7 3" xfId="32416" xr:uid="{00000000-0005-0000-0000-0000A37E0000}"/>
    <cellStyle name="Normal 3 2 39 7 4" xfId="32417" xr:uid="{00000000-0005-0000-0000-0000A47E0000}"/>
    <cellStyle name="Normal 3 2 39 7 5" xfId="32418" xr:uid="{00000000-0005-0000-0000-0000A57E0000}"/>
    <cellStyle name="Normal 3 2 39 7 6" xfId="32419" xr:uid="{00000000-0005-0000-0000-0000A67E0000}"/>
    <cellStyle name="Normal 3 2 39 8" xfId="32420" xr:uid="{00000000-0005-0000-0000-0000A77E0000}"/>
    <cellStyle name="Normal 3 2 39 9" xfId="32421" xr:uid="{00000000-0005-0000-0000-0000A87E0000}"/>
    <cellStyle name="Normal 3 2 4" xfId="32422" xr:uid="{00000000-0005-0000-0000-0000A97E0000}"/>
    <cellStyle name="Normal 3 2 4 10" xfId="32423" xr:uid="{00000000-0005-0000-0000-0000AA7E0000}"/>
    <cellStyle name="Normal 3 2 4 11" xfId="32424" xr:uid="{00000000-0005-0000-0000-0000AB7E0000}"/>
    <cellStyle name="Normal 3 2 4 2" xfId="32425" xr:uid="{00000000-0005-0000-0000-0000AC7E0000}"/>
    <cellStyle name="Normal 3 2 4 2 2" xfId="32426" xr:uid="{00000000-0005-0000-0000-0000AD7E0000}"/>
    <cellStyle name="Normal 3 2 4 2 3" xfId="32427" xr:uid="{00000000-0005-0000-0000-0000AE7E0000}"/>
    <cellStyle name="Normal 3 2 4 2 4" xfId="32428" xr:uid="{00000000-0005-0000-0000-0000AF7E0000}"/>
    <cellStyle name="Normal 3 2 4 2 5" xfId="32429" xr:uid="{00000000-0005-0000-0000-0000B07E0000}"/>
    <cellStyle name="Normal 3 2 4 2 6" xfId="32430" xr:uid="{00000000-0005-0000-0000-0000B17E0000}"/>
    <cellStyle name="Normal 3 2 4 3" xfId="32431" xr:uid="{00000000-0005-0000-0000-0000B27E0000}"/>
    <cellStyle name="Normal 3 2 4 3 2" xfId="32432" xr:uid="{00000000-0005-0000-0000-0000B37E0000}"/>
    <cellStyle name="Normal 3 2 4 3 3" xfId="32433" xr:uid="{00000000-0005-0000-0000-0000B47E0000}"/>
    <cellStyle name="Normal 3 2 4 3 4" xfId="32434" xr:uid="{00000000-0005-0000-0000-0000B57E0000}"/>
    <cellStyle name="Normal 3 2 4 3 5" xfId="32435" xr:uid="{00000000-0005-0000-0000-0000B67E0000}"/>
    <cellStyle name="Normal 3 2 4 3 6" xfId="32436" xr:uid="{00000000-0005-0000-0000-0000B77E0000}"/>
    <cellStyle name="Normal 3 2 4 4" xfId="32437" xr:uid="{00000000-0005-0000-0000-0000B87E0000}"/>
    <cellStyle name="Normal 3 2 4 4 2" xfId="32438" xr:uid="{00000000-0005-0000-0000-0000B97E0000}"/>
    <cellStyle name="Normal 3 2 4 4 3" xfId="32439" xr:uid="{00000000-0005-0000-0000-0000BA7E0000}"/>
    <cellStyle name="Normal 3 2 4 4 4" xfId="32440" xr:uid="{00000000-0005-0000-0000-0000BB7E0000}"/>
    <cellStyle name="Normal 3 2 4 4 5" xfId="32441" xr:uid="{00000000-0005-0000-0000-0000BC7E0000}"/>
    <cellStyle name="Normal 3 2 4 4 6" xfId="32442" xr:uid="{00000000-0005-0000-0000-0000BD7E0000}"/>
    <cellStyle name="Normal 3 2 4 5" xfId="32443" xr:uid="{00000000-0005-0000-0000-0000BE7E0000}"/>
    <cellStyle name="Normal 3 2 4 5 2" xfId="32444" xr:uid="{00000000-0005-0000-0000-0000BF7E0000}"/>
    <cellStyle name="Normal 3 2 4 5 3" xfId="32445" xr:uid="{00000000-0005-0000-0000-0000C07E0000}"/>
    <cellStyle name="Normal 3 2 4 5 4" xfId="32446" xr:uid="{00000000-0005-0000-0000-0000C17E0000}"/>
    <cellStyle name="Normal 3 2 4 5 5" xfId="32447" xr:uid="{00000000-0005-0000-0000-0000C27E0000}"/>
    <cellStyle name="Normal 3 2 4 5 6" xfId="32448" xr:uid="{00000000-0005-0000-0000-0000C37E0000}"/>
    <cellStyle name="Normal 3 2 4 6" xfId="32449" xr:uid="{00000000-0005-0000-0000-0000C47E0000}"/>
    <cellStyle name="Normal 3 2 4 6 2" xfId="32450" xr:uid="{00000000-0005-0000-0000-0000C57E0000}"/>
    <cellStyle name="Normal 3 2 4 6 3" xfId="32451" xr:uid="{00000000-0005-0000-0000-0000C67E0000}"/>
    <cellStyle name="Normal 3 2 4 6 4" xfId="32452" xr:uid="{00000000-0005-0000-0000-0000C77E0000}"/>
    <cellStyle name="Normal 3 2 4 6 5" xfId="32453" xr:uid="{00000000-0005-0000-0000-0000C87E0000}"/>
    <cellStyle name="Normal 3 2 4 6 6" xfId="32454" xr:uid="{00000000-0005-0000-0000-0000C97E0000}"/>
    <cellStyle name="Normal 3 2 4 7" xfId="32455" xr:uid="{00000000-0005-0000-0000-0000CA7E0000}"/>
    <cellStyle name="Normal 3 2 4 8" xfId="32456" xr:uid="{00000000-0005-0000-0000-0000CB7E0000}"/>
    <cellStyle name="Normal 3 2 4 9" xfId="32457" xr:uid="{00000000-0005-0000-0000-0000CC7E0000}"/>
    <cellStyle name="Normal 3 2 40" xfId="32458" xr:uid="{00000000-0005-0000-0000-0000CD7E0000}"/>
    <cellStyle name="Normal 3 2 41" xfId="32459" xr:uid="{00000000-0005-0000-0000-0000CE7E0000}"/>
    <cellStyle name="Normal 3 2 42" xfId="32460" xr:uid="{00000000-0005-0000-0000-0000CF7E0000}"/>
    <cellStyle name="Normal 3 2 43" xfId="32461" xr:uid="{00000000-0005-0000-0000-0000D07E0000}"/>
    <cellStyle name="Normal 3 2 44" xfId="32462" xr:uid="{00000000-0005-0000-0000-0000D17E0000}"/>
    <cellStyle name="Normal 3 2 45" xfId="32463" xr:uid="{00000000-0005-0000-0000-0000D27E0000}"/>
    <cellStyle name="Normal 3 2 46" xfId="32464" xr:uid="{00000000-0005-0000-0000-0000D37E0000}"/>
    <cellStyle name="Normal 3 2 47" xfId="32465" xr:uid="{00000000-0005-0000-0000-0000D47E0000}"/>
    <cellStyle name="Normal 3 2 47 10" xfId="32466" xr:uid="{00000000-0005-0000-0000-0000D57E0000}"/>
    <cellStyle name="Normal 3 2 47 11" xfId="32467" xr:uid="{00000000-0005-0000-0000-0000D67E0000}"/>
    <cellStyle name="Normal 3 2 47 11 2" xfId="32468" xr:uid="{00000000-0005-0000-0000-0000D77E0000}"/>
    <cellStyle name="Normal 3 2 47 11 3" xfId="32469" xr:uid="{00000000-0005-0000-0000-0000D87E0000}"/>
    <cellStyle name="Normal 3 2 47 11 4" xfId="32470" xr:uid="{00000000-0005-0000-0000-0000D97E0000}"/>
    <cellStyle name="Normal 3 2 47 12" xfId="32471" xr:uid="{00000000-0005-0000-0000-0000DA7E0000}"/>
    <cellStyle name="Normal 3 2 47 13" xfId="32472" xr:uid="{00000000-0005-0000-0000-0000DB7E0000}"/>
    <cellStyle name="Normal 3 2 47 14" xfId="32473" xr:uid="{00000000-0005-0000-0000-0000DC7E0000}"/>
    <cellStyle name="Normal 3 2 47 2" xfId="32474" xr:uid="{00000000-0005-0000-0000-0000DD7E0000}"/>
    <cellStyle name="Normal 3 2 47 2 10" xfId="32475" xr:uid="{00000000-0005-0000-0000-0000DE7E0000}"/>
    <cellStyle name="Normal 3 2 47 2 11" xfId="32476" xr:uid="{00000000-0005-0000-0000-0000DF7E0000}"/>
    <cellStyle name="Normal 3 2 47 2 2" xfId="32477" xr:uid="{00000000-0005-0000-0000-0000E07E0000}"/>
    <cellStyle name="Normal 3 2 47 2 2 10" xfId="32478" xr:uid="{00000000-0005-0000-0000-0000E17E0000}"/>
    <cellStyle name="Normal 3 2 47 2 2 11" xfId="32479" xr:uid="{00000000-0005-0000-0000-0000E27E0000}"/>
    <cellStyle name="Normal 3 2 47 2 2 2" xfId="32480" xr:uid="{00000000-0005-0000-0000-0000E37E0000}"/>
    <cellStyle name="Normal 3 2 47 2 2 2 2" xfId="32481" xr:uid="{00000000-0005-0000-0000-0000E47E0000}"/>
    <cellStyle name="Normal 3 2 47 2 2 2 2 2" xfId="32482" xr:uid="{00000000-0005-0000-0000-0000E57E0000}"/>
    <cellStyle name="Normal 3 2 47 2 2 2 2 3" xfId="32483" xr:uid="{00000000-0005-0000-0000-0000E67E0000}"/>
    <cellStyle name="Normal 3 2 47 2 2 2 2 4" xfId="32484" xr:uid="{00000000-0005-0000-0000-0000E77E0000}"/>
    <cellStyle name="Normal 3 2 47 2 2 2 3" xfId="32485" xr:uid="{00000000-0005-0000-0000-0000E87E0000}"/>
    <cellStyle name="Normal 3 2 47 2 2 2 4" xfId="32486" xr:uid="{00000000-0005-0000-0000-0000E97E0000}"/>
    <cellStyle name="Normal 3 2 47 2 2 2 5" xfId="32487" xr:uid="{00000000-0005-0000-0000-0000EA7E0000}"/>
    <cellStyle name="Normal 3 2 47 2 2 2 6" xfId="32488" xr:uid="{00000000-0005-0000-0000-0000EB7E0000}"/>
    <cellStyle name="Normal 3 2 47 2 2 3" xfId="32489" xr:uid="{00000000-0005-0000-0000-0000EC7E0000}"/>
    <cellStyle name="Normal 3 2 47 2 2 4" xfId="32490" xr:uid="{00000000-0005-0000-0000-0000ED7E0000}"/>
    <cellStyle name="Normal 3 2 47 2 2 5" xfId="32491" xr:uid="{00000000-0005-0000-0000-0000EE7E0000}"/>
    <cellStyle name="Normal 3 2 47 2 2 6" xfId="32492" xr:uid="{00000000-0005-0000-0000-0000EF7E0000}"/>
    <cellStyle name="Normal 3 2 47 2 2 7" xfId="32493" xr:uid="{00000000-0005-0000-0000-0000F07E0000}"/>
    <cellStyle name="Normal 3 2 47 2 2 8" xfId="32494" xr:uid="{00000000-0005-0000-0000-0000F17E0000}"/>
    <cellStyle name="Normal 3 2 47 2 2 8 2" xfId="32495" xr:uid="{00000000-0005-0000-0000-0000F27E0000}"/>
    <cellStyle name="Normal 3 2 47 2 2 8 3" xfId="32496" xr:uid="{00000000-0005-0000-0000-0000F37E0000}"/>
    <cellStyle name="Normal 3 2 47 2 2 8 4" xfId="32497" xr:uid="{00000000-0005-0000-0000-0000F47E0000}"/>
    <cellStyle name="Normal 3 2 47 2 2 9" xfId="32498" xr:uid="{00000000-0005-0000-0000-0000F57E0000}"/>
    <cellStyle name="Normal 3 2 47 2 3" xfId="32499" xr:uid="{00000000-0005-0000-0000-0000F67E0000}"/>
    <cellStyle name="Normal 3 2 47 2 3 2" xfId="32500" xr:uid="{00000000-0005-0000-0000-0000F77E0000}"/>
    <cellStyle name="Normal 3 2 47 2 3 2 2" xfId="32501" xr:uid="{00000000-0005-0000-0000-0000F87E0000}"/>
    <cellStyle name="Normal 3 2 47 2 3 2 3" xfId="32502" xr:uid="{00000000-0005-0000-0000-0000F97E0000}"/>
    <cellStyle name="Normal 3 2 47 2 3 2 4" xfId="32503" xr:uid="{00000000-0005-0000-0000-0000FA7E0000}"/>
    <cellStyle name="Normal 3 2 47 2 3 3" xfId="32504" xr:uid="{00000000-0005-0000-0000-0000FB7E0000}"/>
    <cellStyle name="Normal 3 2 47 2 3 4" xfId="32505" xr:uid="{00000000-0005-0000-0000-0000FC7E0000}"/>
    <cellStyle name="Normal 3 2 47 2 3 5" xfId="32506" xr:uid="{00000000-0005-0000-0000-0000FD7E0000}"/>
    <cellStyle name="Normal 3 2 47 2 3 6" xfId="32507" xr:uid="{00000000-0005-0000-0000-0000FE7E0000}"/>
    <cellStyle name="Normal 3 2 47 2 4" xfId="32508" xr:uid="{00000000-0005-0000-0000-0000FF7E0000}"/>
    <cellStyle name="Normal 3 2 47 2 5" xfId="32509" xr:uid="{00000000-0005-0000-0000-0000007F0000}"/>
    <cellStyle name="Normal 3 2 47 2 6" xfId="32510" xr:uid="{00000000-0005-0000-0000-0000017F0000}"/>
    <cellStyle name="Normal 3 2 47 2 7" xfId="32511" xr:uid="{00000000-0005-0000-0000-0000027F0000}"/>
    <cellStyle name="Normal 3 2 47 2 8" xfId="32512" xr:uid="{00000000-0005-0000-0000-0000037F0000}"/>
    <cellStyle name="Normal 3 2 47 2 8 2" xfId="32513" xr:uid="{00000000-0005-0000-0000-0000047F0000}"/>
    <cellStyle name="Normal 3 2 47 2 8 3" xfId="32514" xr:uid="{00000000-0005-0000-0000-0000057F0000}"/>
    <cellStyle name="Normal 3 2 47 2 8 4" xfId="32515" xr:uid="{00000000-0005-0000-0000-0000067F0000}"/>
    <cellStyle name="Normal 3 2 47 2 9" xfId="32516" xr:uid="{00000000-0005-0000-0000-0000077F0000}"/>
    <cellStyle name="Normal 3 2 47 3" xfId="32517" xr:uid="{00000000-0005-0000-0000-0000087F0000}"/>
    <cellStyle name="Normal 3 2 47 4" xfId="32518" xr:uid="{00000000-0005-0000-0000-0000097F0000}"/>
    <cellStyle name="Normal 3 2 47 5" xfId="32519" xr:uid="{00000000-0005-0000-0000-00000A7F0000}"/>
    <cellStyle name="Normal 3 2 47 5 2" xfId="32520" xr:uid="{00000000-0005-0000-0000-00000B7F0000}"/>
    <cellStyle name="Normal 3 2 47 5 2 2" xfId="32521" xr:uid="{00000000-0005-0000-0000-00000C7F0000}"/>
    <cellStyle name="Normal 3 2 47 5 2 3" xfId="32522" xr:uid="{00000000-0005-0000-0000-00000D7F0000}"/>
    <cellStyle name="Normal 3 2 47 5 2 4" xfId="32523" xr:uid="{00000000-0005-0000-0000-00000E7F0000}"/>
    <cellStyle name="Normal 3 2 47 5 3" xfId="32524" xr:uid="{00000000-0005-0000-0000-00000F7F0000}"/>
    <cellStyle name="Normal 3 2 47 5 4" xfId="32525" xr:uid="{00000000-0005-0000-0000-0000107F0000}"/>
    <cellStyle name="Normal 3 2 47 5 5" xfId="32526" xr:uid="{00000000-0005-0000-0000-0000117F0000}"/>
    <cellStyle name="Normal 3 2 47 5 6" xfId="32527" xr:uid="{00000000-0005-0000-0000-0000127F0000}"/>
    <cellStyle name="Normal 3 2 47 6" xfId="32528" xr:uid="{00000000-0005-0000-0000-0000137F0000}"/>
    <cellStyle name="Normal 3 2 47 7" xfId="32529" xr:uid="{00000000-0005-0000-0000-0000147F0000}"/>
    <cellStyle name="Normal 3 2 47 8" xfId="32530" xr:uid="{00000000-0005-0000-0000-0000157F0000}"/>
    <cellStyle name="Normal 3 2 47 9" xfId="32531" xr:uid="{00000000-0005-0000-0000-0000167F0000}"/>
    <cellStyle name="Normal 3 2 48" xfId="32532" xr:uid="{00000000-0005-0000-0000-0000177F0000}"/>
    <cellStyle name="Normal 3 2 49" xfId="32533" xr:uid="{00000000-0005-0000-0000-0000187F0000}"/>
    <cellStyle name="Normal 3 2 49 10" xfId="32534" xr:uid="{00000000-0005-0000-0000-0000197F0000}"/>
    <cellStyle name="Normal 3 2 49 11" xfId="32535" xr:uid="{00000000-0005-0000-0000-00001A7F0000}"/>
    <cellStyle name="Normal 3 2 49 2" xfId="32536" xr:uid="{00000000-0005-0000-0000-00001B7F0000}"/>
    <cellStyle name="Normal 3 2 49 2 10" xfId="32537" xr:uid="{00000000-0005-0000-0000-00001C7F0000}"/>
    <cellStyle name="Normal 3 2 49 2 11" xfId="32538" xr:uid="{00000000-0005-0000-0000-00001D7F0000}"/>
    <cellStyle name="Normal 3 2 49 2 2" xfId="32539" xr:uid="{00000000-0005-0000-0000-00001E7F0000}"/>
    <cellStyle name="Normal 3 2 49 2 2 2" xfId="32540" xr:uid="{00000000-0005-0000-0000-00001F7F0000}"/>
    <cellStyle name="Normal 3 2 49 2 2 2 2" xfId="32541" xr:uid="{00000000-0005-0000-0000-0000207F0000}"/>
    <cellStyle name="Normal 3 2 49 2 2 2 3" xfId="32542" xr:uid="{00000000-0005-0000-0000-0000217F0000}"/>
    <cellStyle name="Normal 3 2 49 2 2 2 4" xfId="32543" xr:uid="{00000000-0005-0000-0000-0000227F0000}"/>
    <cellStyle name="Normal 3 2 49 2 2 3" xfId="32544" xr:uid="{00000000-0005-0000-0000-0000237F0000}"/>
    <cellStyle name="Normal 3 2 49 2 2 4" xfId="32545" xr:uid="{00000000-0005-0000-0000-0000247F0000}"/>
    <cellStyle name="Normal 3 2 49 2 2 5" xfId="32546" xr:uid="{00000000-0005-0000-0000-0000257F0000}"/>
    <cellStyle name="Normal 3 2 49 2 2 6" xfId="32547" xr:uid="{00000000-0005-0000-0000-0000267F0000}"/>
    <cellStyle name="Normal 3 2 49 2 3" xfId="32548" xr:uid="{00000000-0005-0000-0000-0000277F0000}"/>
    <cellStyle name="Normal 3 2 49 2 4" xfId="32549" xr:uid="{00000000-0005-0000-0000-0000287F0000}"/>
    <cellStyle name="Normal 3 2 49 2 5" xfId="32550" xr:uid="{00000000-0005-0000-0000-0000297F0000}"/>
    <cellStyle name="Normal 3 2 49 2 6" xfId="32551" xr:uid="{00000000-0005-0000-0000-00002A7F0000}"/>
    <cellStyle name="Normal 3 2 49 2 7" xfId="32552" xr:uid="{00000000-0005-0000-0000-00002B7F0000}"/>
    <cellStyle name="Normal 3 2 49 2 8" xfId="32553" xr:uid="{00000000-0005-0000-0000-00002C7F0000}"/>
    <cellStyle name="Normal 3 2 49 2 8 2" xfId="32554" xr:uid="{00000000-0005-0000-0000-00002D7F0000}"/>
    <cellStyle name="Normal 3 2 49 2 8 3" xfId="32555" xr:uid="{00000000-0005-0000-0000-00002E7F0000}"/>
    <cellStyle name="Normal 3 2 49 2 8 4" xfId="32556" xr:uid="{00000000-0005-0000-0000-00002F7F0000}"/>
    <cellStyle name="Normal 3 2 49 2 9" xfId="32557" xr:uid="{00000000-0005-0000-0000-0000307F0000}"/>
    <cellStyle name="Normal 3 2 49 3" xfId="32558" xr:uid="{00000000-0005-0000-0000-0000317F0000}"/>
    <cellStyle name="Normal 3 2 49 3 2" xfId="32559" xr:uid="{00000000-0005-0000-0000-0000327F0000}"/>
    <cellStyle name="Normal 3 2 49 3 2 2" xfId="32560" xr:uid="{00000000-0005-0000-0000-0000337F0000}"/>
    <cellStyle name="Normal 3 2 49 3 2 3" xfId="32561" xr:uid="{00000000-0005-0000-0000-0000347F0000}"/>
    <cellStyle name="Normal 3 2 49 3 2 4" xfId="32562" xr:uid="{00000000-0005-0000-0000-0000357F0000}"/>
    <cellStyle name="Normal 3 2 49 3 3" xfId="32563" xr:uid="{00000000-0005-0000-0000-0000367F0000}"/>
    <cellStyle name="Normal 3 2 49 3 4" xfId="32564" xr:uid="{00000000-0005-0000-0000-0000377F0000}"/>
    <cellStyle name="Normal 3 2 49 3 5" xfId="32565" xr:uid="{00000000-0005-0000-0000-0000387F0000}"/>
    <cellStyle name="Normal 3 2 49 3 6" xfId="32566" xr:uid="{00000000-0005-0000-0000-0000397F0000}"/>
    <cellStyle name="Normal 3 2 49 4" xfId="32567" xr:uid="{00000000-0005-0000-0000-00003A7F0000}"/>
    <cellStyle name="Normal 3 2 49 5" xfId="32568" xr:uid="{00000000-0005-0000-0000-00003B7F0000}"/>
    <cellStyle name="Normal 3 2 49 6" xfId="32569" xr:uid="{00000000-0005-0000-0000-00003C7F0000}"/>
    <cellStyle name="Normal 3 2 49 7" xfId="32570" xr:uid="{00000000-0005-0000-0000-00003D7F0000}"/>
    <cellStyle name="Normal 3 2 49 8" xfId="32571" xr:uid="{00000000-0005-0000-0000-00003E7F0000}"/>
    <cellStyle name="Normal 3 2 49 8 2" xfId="32572" xr:uid="{00000000-0005-0000-0000-00003F7F0000}"/>
    <cellStyle name="Normal 3 2 49 8 3" xfId="32573" xr:uid="{00000000-0005-0000-0000-0000407F0000}"/>
    <cellStyle name="Normal 3 2 49 8 4" xfId="32574" xr:uid="{00000000-0005-0000-0000-0000417F0000}"/>
    <cellStyle name="Normal 3 2 49 9" xfId="32575" xr:uid="{00000000-0005-0000-0000-0000427F0000}"/>
    <cellStyle name="Normal 3 2 5" xfId="32576" xr:uid="{00000000-0005-0000-0000-0000437F0000}"/>
    <cellStyle name="Normal 3 2 5 10" xfId="32577" xr:uid="{00000000-0005-0000-0000-0000447F0000}"/>
    <cellStyle name="Normal 3 2 5 11" xfId="32578" xr:uid="{00000000-0005-0000-0000-0000457F0000}"/>
    <cellStyle name="Normal 3 2 5 2" xfId="32579" xr:uid="{00000000-0005-0000-0000-0000467F0000}"/>
    <cellStyle name="Normal 3 2 5 2 2" xfId="32580" xr:uid="{00000000-0005-0000-0000-0000477F0000}"/>
    <cellStyle name="Normal 3 2 5 2 3" xfId="32581" xr:uid="{00000000-0005-0000-0000-0000487F0000}"/>
    <cellStyle name="Normal 3 2 5 2 4" xfId="32582" xr:uid="{00000000-0005-0000-0000-0000497F0000}"/>
    <cellStyle name="Normal 3 2 5 2 5" xfId="32583" xr:uid="{00000000-0005-0000-0000-00004A7F0000}"/>
    <cellStyle name="Normal 3 2 5 2 6" xfId="32584" xr:uid="{00000000-0005-0000-0000-00004B7F0000}"/>
    <cellStyle name="Normal 3 2 5 3" xfId="32585" xr:uid="{00000000-0005-0000-0000-00004C7F0000}"/>
    <cellStyle name="Normal 3 2 5 3 2" xfId="32586" xr:uid="{00000000-0005-0000-0000-00004D7F0000}"/>
    <cellStyle name="Normal 3 2 5 3 3" xfId="32587" xr:uid="{00000000-0005-0000-0000-00004E7F0000}"/>
    <cellStyle name="Normal 3 2 5 3 4" xfId="32588" xr:uid="{00000000-0005-0000-0000-00004F7F0000}"/>
    <cellStyle name="Normal 3 2 5 3 5" xfId="32589" xr:uid="{00000000-0005-0000-0000-0000507F0000}"/>
    <cellStyle name="Normal 3 2 5 3 6" xfId="32590" xr:uid="{00000000-0005-0000-0000-0000517F0000}"/>
    <cellStyle name="Normal 3 2 5 4" xfId="32591" xr:uid="{00000000-0005-0000-0000-0000527F0000}"/>
    <cellStyle name="Normal 3 2 5 4 2" xfId="32592" xr:uid="{00000000-0005-0000-0000-0000537F0000}"/>
    <cellStyle name="Normal 3 2 5 4 3" xfId="32593" xr:uid="{00000000-0005-0000-0000-0000547F0000}"/>
    <cellStyle name="Normal 3 2 5 4 4" xfId="32594" xr:uid="{00000000-0005-0000-0000-0000557F0000}"/>
    <cellStyle name="Normal 3 2 5 4 5" xfId="32595" xr:uid="{00000000-0005-0000-0000-0000567F0000}"/>
    <cellStyle name="Normal 3 2 5 4 6" xfId="32596" xr:uid="{00000000-0005-0000-0000-0000577F0000}"/>
    <cellStyle name="Normal 3 2 5 5" xfId="32597" xr:uid="{00000000-0005-0000-0000-0000587F0000}"/>
    <cellStyle name="Normal 3 2 5 5 2" xfId="32598" xr:uid="{00000000-0005-0000-0000-0000597F0000}"/>
    <cellStyle name="Normal 3 2 5 5 3" xfId="32599" xr:uid="{00000000-0005-0000-0000-00005A7F0000}"/>
    <cellStyle name="Normal 3 2 5 5 4" xfId="32600" xr:uid="{00000000-0005-0000-0000-00005B7F0000}"/>
    <cellStyle name="Normal 3 2 5 5 5" xfId="32601" xr:uid="{00000000-0005-0000-0000-00005C7F0000}"/>
    <cellStyle name="Normal 3 2 5 5 6" xfId="32602" xr:uid="{00000000-0005-0000-0000-00005D7F0000}"/>
    <cellStyle name="Normal 3 2 5 6" xfId="32603" xr:uid="{00000000-0005-0000-0000-00005E7F0000}"/>
    <cellStyle name="Normal 3 2 5 6 2" xfId="32604" xr:uid="{00000000-0005-0000-0000-00005F7F0000}"/>
    <cellStyle name="Normal 3 2 5 6 3" xfId="32605" xr:uid="{00000000-0005-0000-0000-0000607F0000}"/>
    <cellStyle name="Normal 3 2 5 6 4" xfId="32606" xr:uid="{00000000-0005-0000-0000-0000617F0000}"/>
    <cellStyle name="Normal 3 2 5 6 5" xfId="32607" xr:uid="{00000000-0005-0000-0000-0000627F0000}"/>
    <cellStyle name="Normal 3 2 5 6 6" xfId="32608" xr:uid="{00000000-0005-0000-0000-0000637F0000}"/>
    <cellStyle name="Normal 3 2 5 7" xfId="32609" xr:uid="{00000000-0005-0000-0000-0000647F0000}"/>
    <cellStyle name="Normal 3 2 5 8" xfId="32610" xr:uid="{00000000-0005-0000-0000-0000657F0000}"/>
    <cellStyle name="Normal 3 2 5 9" xfId="32611" xr:uid="{00000000-0005-0000-0000-0000667F0000}"/>
    <cellStyle name="Normal 3 2 50" xfId="32612" xr:uid="{00000000-0005-0000-0000-0000677F0000}"/>
    <cellStyle name="Normal 3 2 51" xfId="32613" xr:uid="{00000000-0005-0000-0000-0000687F0000}"/>
    <cellStyle name="Normal 3 2 51 2" xfId="32614" xr:uid="{00000000-0005-0000-0000-0000697F0000}"/>
    <cellStyle name="Normal 3 2 51 2 2" xfId="32615" xr:uid="{00000000-0005-0000-0000-00006A7F0000}"/>
    <cellStyle name="Normal 3 2 51 2 3" xfId="32616" xr:uid="{00000000-0005-0000-0000-00006B7F0000}"/>
    <cellStyle name="Normal 3 2 51 2 4" xfId="32617" xr:uid="{00000000-0005-0000-0000-00006C7F0000}"/>
    <cellStyle name="Normal 3 2 51 3" xfId="32618" xr:uid="{00000000-0005-0000-0000-00006D7F0000}"/>
    <cellStyle name="Normal 3 2 51 4" xfId="32619" xr:uid="{00000000-0005-0000-0000-00006E7F0000}"/>
    <cellStyle name="Normal 3 2 51 5" xfId="32620" xr:uid="{00000000-0005-0000-0000-00006F7F0000}"/>
    <cellStyle name="Normal 3 2 51 6" xfId="32621" xr:uid="{00000000-0005-0000-0000-0000707F0000}"/>
    <cellStyle name="Normal 3 2 52" xfId="32622" xr:uid="{00000000-0005-0000-0000-0000717F0000}"/>
    <cellStyle name="Normal 3 2 53" xfId="32623" xr:uid="{00000000-0005-0000-0000-0000727F0000}"/>
    <cellStyle name="Normal 3 2 54" xfId="32624" xr:uid="{00000000-0005-0000-0000-0000737F0000}"/>
    <cellStyle name="Normal 3 2 55" xfId="32625" xr:uid="{00000000-0005-0000-0000-0000747F0000}"/>
    <cellStyle name="Normal 3 2 56" xfId="32626" xr:uid="{00000000-0005-0000-0000-0000757F0000}"/>
    <cellStyle name="Normal 3 2 57" xfId="32627" xr:uid="{00000000-0005-0000-0000-0000767F0000}"/>
    <cellStyle name="Normal 3 2 57 2" xfId="32628" xr:uid="{00000000-0005-0000-0000-0000777F0000}"/>
    <cellStyle name="Normal 3 2 57 3" xfId="32629" xr:uid="{00000000-0005-0000-0000-0000787F0000}"/>
    <cellStyle name="Normal 3 2 57 4" xfId="32630" xr:uid="{00000000-0005-0000-0000-0000797F0000}"/>
    <cellStyle name="Normal 3 2 58" xfId="32631" xr:uid="{00000000-0005-0000-0000-00007A7F0000}"/>
    <cellStyle name="Normal 3 2 59" xfId="32632" xr:uid="{00000000-0005-0000-0000-00007B7F0000}"/>
    <cellStyle name="Normal 3 2 6" xfId="32633" xr:uid="{00000000-0005-0000-0000-00007C7F0000}"/>
    <cellStyle name="Normal 3 2 6 10" xfId="32634" xr:uid="{00000000-0005-0000-0000-00007D7F0000}"/>
    <cellStyle name="Normal 3 2 6 11" xfId="32635" xr:uid="{00000000-0005-0000-0000-00007E7F0000}"/>
    <cellStyle name="Normal 3 2 6 2" xfId="32636" xr:uid="{00000000-0005-0000-0000-00007F7F0000}"/>
    <cellStyle name="Normal 3 2 6 2 2" xfId="32637" xr:uid="{00000000-0005-0000-0000-0000807F0000}"/>
    <cellStyle name="Normal 3 2 6 2 3" xfId="32638" xr:uid="{00000000-0005-0000-0000-0000817F0000}"/>
    <cellStyle name="Normal 3 2 6 2 4" xfId="32639" xr:uid="{00000000-0005-0000-0000-0000827F0000}"/>
    <cellStyle name="Normal 3 2 6 2 5" xfId="32640" xr:uid="{00000000-0005-0000-0000-0000837F0000}"/>
    <cellStyle name="Normal 3 2 6 2 6" xfId="32641" xr:uid="{00000000-0005-0000-0000-0000847F0000}"/>
    <cellStyle name="Normal 3 2 6 3" xfId="32642" xr:uid="{00000000-0005-0000-0000-0000857F0000}"/>
    <cellStyle name="Normal 3 2 6 3 2" xfId="32643" xr:uid="{00000000-0005-0000-0000-0000867F0000}"/>
    <cellStyle name="Normal 3 2 6 3 3" xfId="32644" xr:uid="{00000000-0005-0000-0000-0000877F0000}"/>
    <cellStyle name="Normal 3 2 6 3 4" xfId="32645" xr:uid="{00000000-0005-0000-0000-0000887F0000}"/>
    <cellStyle name="Normal 3 2 6 3 5" xfId="32646" xr:uid="{00000000-0005-0000-0000-0000897F0000}"/>
    <cellStyle name="Normal 3 2 6 3 6" xfId="32647" xr:uid="{00000000-0005-0000-0000-00008A7F0000}"/>
    <cellStyle name="Normal 3 2 6 4" xfId="32648" xr:uid="{00000000-0005-0000-0000-00008B7F0000}"/>
    <cellStyle name="Normal 3 2 6 4 2" xfId="32649" xr:uid="{00000000-0005-0000-0000-00008C7F0000}"/>
    <cellStyle name="Normal 3 2 6 4 3" xfId="32650" xr:uid="{00000000-0005-0000-0000-00008D7F0000}"/>
    <cellStyle name="Normal 3 2 6 4 4" xfId="32651" xr:uid="{00000000-0005-0000-0000-00008E7F0000}"/>
    <cellStyle name="Normal 3 2 6 4 5" xfId="32652" xr:uid="{00000000-0005-0000-0000-00008F7F0000}"/>
    <cellStyle name="Normal 3 2 6 4 6" xfId="32653" xr:uid="{00000000-0005-0000-0000-0000907F0000}"/>
    <cellStyle name="Normal 3 2 6 5" xfId="32654" xr:uid="{00000000-0005-0000-0000-0000917F0000}"/>
    <cellStyle name="Normal 3 2 6 5 2" xfId="32655" xr:uid="{00000000-0005-0000-0000-0000927F0000}"/>
    <cellStyle name="Normal 3 2 6 5 3" xfId="32656" xr:uid="{00000000-0005-0000-0000-0000937F0000}"/>
    <cellStyle name="Normal 3 2 6 5 4" xfId="32657" xr:uid="{00000000-0005-0000-0000-0000947F0000}"/>
    <cellStyle name="Normal 3 2 6 5 5" xfId="32658" xr:uid="{00000000-0005-0000-0000-0000957F0000}"/>
    <cellStyle name="Normal 3 2 6 5 6" xfId="32659" xr:uid="{00000000-0005-0000-0000-0000967F0000}"/>
    <cellStyle name="Normal 3 2 6 6" xfId="32660" xr:uid="{00000000-0005-0000-0000-0000977F0000}"/>
    <cellStyle name="Normal 3 2 6 6 2" xfId="32661" xr:uid="{00000000-0005-0000-0000-0000987F0000}"/>
    <cellStyle name="Normal 3 2 6 6 3" xfId="32662" xr:uid="{00000000-0005-0000-0000-0000997F0000}"/>
    <cellStyle name="Normal 3 2 6 6 4" xfId="32663" xr:uid="{00000000-0005-0000-0000-00009A7F0000}"/>
    <cellStyle name="Normal 3 2 6 6 5" xfId="32664" xr:uid="{00000000-0005-0000-0000-00009B7F0000}"/>
    <cellStyle name="Normal 3 2 6 6 6" xfId="32665" xr:uid="{00000000-0005-0000-0000-00009C7F0000}"/>
    <cellStyle name="Normal 3 2 6 7" xfId="32666" xr:uid="{00000000-0005-0000-0000-00009D7F0000}"/>
    <cellStyle name="Normal 3 2 6 8" xfId="32667" xr:uid="{00000000-0005-0000-0000-00009E7F0000}"/>
    <cellStyle name="Normal 3 2 6 9" xfId="32668" xr:uid="{00000000-0005-0000-0000-00009F7F0000}"/>
    <cellStyle name="Normal 3 2 60" xfId="32669" xr:uid="{00000000-0005-0000-0000-0000A07F0000}"/>
    <cellStyle name="Normal 3 2 61" xfId="32670" xr:uid="{00000000-0005-0000-0000-0000A17F0000}"/>
    <cellStyle name="Normal 3 2 62" xfId="32671" xr:uid="{00000000-0005-0000-0000-0000A27F0000}"/>
    <cellStyle name="Normal 3 2 63" xfId="32672" xr:uid="{00000000-0005-0000-0000-0000A37F0000}"/>
    <cellStyle name="Normal 3 2 64" xfId="32673" xr:uid="{00000000-0005-0000-0000-0000A47F0000}"/>
    <cellStyle name="Normal 3 2 65" xfId="32674" xr:uid="{00000000-0005-0000-0000-0000A57F0000}"/>
    <cellStyle name="Normal 3 2 66" xfId="32675" xr:uid="{00000000-0005-0000-0000-0000A67F0000}"/>
    <cellStyle name="Normal 3 2 67" xfId="32676" xr:uid="{00000000-0005-0000-0000-0000A77F0000}"/>
    <cellStyle name="Normal 3 2 68" xfId="32677" xr:uid="{00000000-0005-0000-0000-0000A87F0000}"/>
    <cellStyle name="Normal 3 2 69" xfId="32678" xr:uid="{00000000-0005-0000-0000-0000A97F0000}"/>
    <cellStyle name="Normal 3 2 7" xfId="32679" xr:uid="{00000000-0005-0000-0000-0000AA7F0000}"/>
    <cellStyle name="Normal 3 2 7 10" xfId="32680" xr:uid="{00000000-0005-0000-0000-0000AB7F0000}"/>
    <cellStyle name="Normal 3 2 7 11" xfId="32681" xr:uid="{00000000-0005-0000-0000-0000AC7F0000}"/>
    <cellStyle name="Normal 3 2 7 2" xfId="32682" xr:uid="{00000000-0005-0000-0000-0000AD7F0000}"/>
    <cellStyle name="Normal 3 2 7 2 2" xfId="32683" xr:uid="{00000000-0005-0000-0000-0000AE7F0000}"/>
    <cellStyle name="Normal 3 2 7 2 3" xfId="32684" xr:uid="{00000000-0005-0000-0000-0000AF7F0000}"/>
    <cellStyle name="Normal 3 2 7 2 4" xfId="32685" xr:uid="{00000000-0005-0000-0000-0000B07F0000}"/>
    <cellStyle name="Normal 3 2 7 2 5" xfId="32686" xr:uid="{00000000-0005-0000-0000-0000B17F0000}"/>
    <cellStyle name="Normal 3 2 7 2 6" xfId="32687" xr:uid="{00000000-0005-0000-0000-0000B27F0000}"/>
    <cellStyle name="Normal 3 2 7 3" xfId="32688" xr:uid="{00000000-0005-0000-0000-0000B37F0000}"/>
    <cellStyle name="Normal 3 2 7 3 2" xfId="32689" xr:uid="{00000000-0005-0000-0000-0000B47F0000}"/>
    <cellStyle name="Normal 3 2 7 3 3" xfId="32690" xr:uid="{00000000-0005-0000-0000-0000B57F0000}"/>
    <cellStyle name="Normal 3 2 7 3 4" xfId="32691" xr:uid="{00000000-0005-0000-0000-0000B67F0000}"/>
    <cellStyle name="Normal 3 2 7 3 5" xfId="32692" xr:uid="{00000000-0005-0000-0000-0000B77F0000}"/>
    <cellStyle name="Normal 3 2 7 3 6" xfId="32693" xr:uid="{00000000-0005-0000-0000-0000B87F0000}"/>
    <cellStyle name="Normal 3 2 7 4" xfId="32694" xr:uid="{00000000-0005-0000-0000-0000B97F0000}"/>
    <cellStyle name="Normal 3 2 7 4 2" xfId="32695" xr:uid="{00000000-0005-0000-0000-0000BA7F0000}"/>
    <cellStyle name="Normal 3 2 7 4 3" xfId="32696" xr:uid="{00000000-0005-0000-0000-0000BB7F0000}"/>
    <cellStyle name="Normal 3 2 7 4 4" xfId="32697" xr:uid="{00000000-0005-0000-0000-0000BC7F0000}"/>
    <cellStyle name="Normal 3 2 7 4 5" xfId="32698" xr:uid="{00000000-0005-0000-0000-0000BD7F0000}"/>
    <cellStyle name="Normal 3 2 7 4 6" xfId="32699" xr:uid="{00000000-0005-0000-0000-0000BE7F0000}"/>
    <cellStyle name="Normal 3 2 7 5" xfId="32700" xr:uid="{00000000-0005-0000-0000-0000BF7F0000}"/>
    <cellStyle name="Normal 3 2 7 5 2" xfId="32701" xr:uid="{00000000-0005-0000-0000-0000C07F0000}"/>
    <cellStyle name="Normal 3 2 7 5 3" xfId="32702" xr:uid="{00000000-0005-0000-0000-0000C17F0000}"/>
    <cellStyle name="Normal 3 2 7 5 4" xfId="32703" xr:uid="{00000000-0005-0000-0000-0000C27F0000}"/>
    <cellStyle name="Normal 3 2 7 5 5" xfId="32704" xr:uid="{00000000-0005-0000-0000-0000C37F0000}"/>
    <cellStyle name="Normal 3 2 7 5 6" xfId="32705" xr:uid="{00000000-0005-0000-0000-0000C47F0000}"/>
    <cellStyle name="Normal 3 2 7 6" xfId="32706" xr:uid="{00000000-0005-0000-0000-0000C57F0000}"/>
    <cellStyle name="Normal 3 2 7 6 2" xfId="32707" xr:uid="{00000000-0005-0000-0000-0000C67F0000}"/>
    <cellStyle name="Normal 3 2 7 6 3" xfId="32708" xr:uid="{00000000-0005-0000-0000-0000C77F0000}"/>
    <cellStyle name="Normal 3 2 7 6 4" xfId="32709" xr:uid="{00000000-0005-0000-0000-0000C87F0000}"/>
    <cellStyle name="Normal 3 2 7 6 5" xfId="32710" xr:uid="{00000000-0005-0000-0000-0000C97F0000}"/>
    <cellStyle name="Normal 3 2 7 6 6" xfId="32711" xr:uid="{00000000-0005-0000-0000-0000CA7F0000}"/>
    <cellStyle name="Normal 3 2 7 7" xfId="32712" xr:uid="{00000000-0005-0000-0000-0000CB7F0000}"/>
    <cellStyle name="Normal 3 2 7 8" xfId="32713" xr:uid="{00000000-0005-0000-0000-0000CC7F0000}"/>
    <cellStyle name="Normal 3 2 7 9" xfId="32714" xr:uid="{00000000-0005-0000-0000-0000CD7F0000}"/>
    <cellStyle name="Normal 3 2 70" xfId="32715" xr:uid="{00000000-0005-0000-0000-0000CE7F0000}"/>
    <cellStyle name="Normal 3 2 71" xfId="32716" xr:uid="{00000000-0005-0000-0000-0000CF7F0000}"/>
    <cellStyle name="Normal 3 2 72" xfId="32717" xr:uid="{00000000-0005-0000-0000-0000D07F0000}"/>
    <cellStyle name="Normal 3 2 72 2" xfId="32718" xr:uid="{00000000-0005-0000-0000-0000D17F0000}"/>
    <cellStyle name="Normal 3 2 72 3" xfId="32719" xr:uid="{00000000-0005-0000-0000-0000D27F0000}"/>
    <cellStyle name="Normal 3 2 72 4" xfId="32720" xr:uid="{00000000-0005-0000-0000-0000D37F0000}"/>
    <cellStyle name="Normal 3 2 72 5" xfId="32721" xr:uid="{00000000-0005-0000-0000-0000D47F0000}"/>
    <cellStyle name="Normal 3 2 72 6" xfId="32722" xr:uid="{00000000-0005-0000-0000-0000D57F0000}"/>
    <cellStyle name="Normal 3 2 72 7" xfId="32723" xr:uid="{00000000-0005-0000-0000-0000D67F0000}"/>
    <cellStyle name="Normal 3 2 73" xfId="32724" xr:uid="{00000000-0005-0000-0000-0000D77F0000}"/>
    <cellStyle name="Normal 3 2 74" xfId="32725" xr:uid="{00000000-0005-0000-0000-0000D87F0000}"/>
    <cellStyle name="Normal 3 2 75" xfId="32726" xr:uid="{00000000-0005-0000-0000-0000D97F0000}"/>
    <cellStyle name="Normal 3 2 76" xfId="32727" xr:uid="{00000000-0005-0000-0000-0000DA7F0000}"/>
    <cellStyle name="Normal 3 2 77" xfId="32728" xr:uid="{00000000-0005-0000-0000-0000DB7F0000}"/>
    <cellStyle name="Normal 3 2 78" xfId="32729" xr:uid="{00000000-0005-0000-0000-0000DC7F0000}"/>
    <cellStyle name="Normal 3 2 79" xfId="32730" xr:uid="{00000000-0005-0000-0000-0000DD7F0000}"/>
    <cellStyle name="Normal 3 2 8" xfId="32731" xr:uid="{00000000-0005-0000-0000-0000DE7F0000}"/>
    <cellStyle name="Normal 3 2 8 10" xfId="32732" xr:uid="{00000000-0005-0000-0000-0000DF7F0000}"/>
    <cellStyle name="Normal 3 2 8 11" xfId="32733" xr:uid="{00000000-0005-0000-0000-0000E07F0000}"/>
    <cellStyle name="Normal 3 2 8 2" xfId="32734" xr:uid="{00000000-0005-0000-0000-0000E17F0000}"/>
    <cellStyle name="Normal 3 2 8 2 2" xfId="32735" xr:uid="{00000000-0005-0000-0000-0000E27F0000}"/>
    <cellStyle name="Normal 3 2 8 2 3" xfId="32736" xr:uid="{00000000-0005-0000-0000-0000E37F0000}"/>
    <cellStyle name="Normal 3 2 8 2 4" xfId="32737" xr:uid="{00000000-0005-0000-0000-0000E47F0000}"/>
    <cellStyle name="Normal 3 2 8 2 5" xfId="32738" xr:uid="{00000000-0005-0000-0000-0000E57F0000}"/>
    <cellStyle name="Normal 3 2 8 2 6" xfId="32739" xr:uid="{00000000-0005-0000-0000-0000E67F0000}"/>
    <cellStyle name="Normal 3 2 8 3" xfId="32740" xr:uid="{00000000-0005-0000-0000-0000E77F0000}"/>
    <cellStyle name="Normal 3 2 8 3 2" xfId="32741" xr:uid="{00000000-0005-0000-0000-0000E87F0000}"/>
    <cellStyle name="Normal 3 2 8 3 3" xfId="32742" xr:uid="{00000000-0005-0000-0000-0000E97F0000}"/>
    <cellStyle name="Normal 3 2 8 3 4" xfId="32743" xr:uid="{00000000-0005-0000-0000-0000EA7F0000}"/>
    <cellStyle name="Normal 3 2 8 3 5" xfId="32744" xr:uid="{00000000-0005-0000-0000-0000EB7F0000}"/>
    <cellStyle name="Normal 3 2 8 3 6" xfId="32745" xr:uid="{00000000-0005-0000-0000-0000EC7F0000}"/>
    <cellStyle name="Normal 3 2 8 4" xfId="32746" xr:uid="{00000000-0005-0000-0000-0000ED7F0000}"/>
    <cellStyle name="Normal 3 2 8 4 2" xfId="32747" xr:uid="{00000000-0005-0000-0000-0000EE7F0000}"/>
    <cellStyle name="Normal 3 2 8 4 3" xfId="32748" xr:uid="{00000000-0005-0000-0000-0000EF7F0000}"/>
    <cellStyle name="Normal 3 2 8 4 4" xfId="32749" xr:uid="{00000000-0005-0000-0000-0000F07F0000}"/>
    <cellStyle name="Normal 3 2 8 4 5" xfId="32750" xr:uid="{00000000-0005-0000-0000-0000F17F0000}"/>
    <cellStyle name="Normal 3 2 8 4 6" xfId="32751" xr:uid="{00000000-0005-0000-0000-0000F27F0000}"/>
    <cellStyle name="Normal 3 2 8 5" xfId="32752" xr:uid="{00000000-0005-0000-0000-0000F37F0000}"/>
    <cellStyle name="Normal 3 2 8 5 2" xfId="32753" xr:uid="{00000000-0005-0000-0000-0000F47F0000}"/>
    <cellStyle name="Normal 3 2 8 5 3" xfId="32754" xr:uid="{00000000-0005-0000-0000-0000F57F0000}"/>
    <cellStyle name="Normal 3 2 8 5 4" xfId="32755" xr:uid="{00000000-0005-0000-0000-0000F67F0000}"/>
    <cellStyle name="Normal 3 2 8 5 5" xfId="32756" xr:uid="{00000000-0005-0000-0000-0000F77F0000}"/>
    <cellStyle name="Normal 3 2 8 5 6" xfId="32757" xr:uid="{00000000-0005-0000-0000-0000F87F0000}"/>
    <cellStyle name="Normal 3 2 8 6" xfId="32758" xr:uid="{00000000-0005-0000-0000-0000F97F0000}"/>
    <cellStyle name="Normal 3 2 8 6 2" xfId="32759" xr:uid="{00000000-0005-0000-0000-0000FA7F0000}"/>
    <cellStyle name="Normal 3 2 8 6 3" xfId="32760" xr:uid="{00000000-0005-0000-0000-0000FB7F0000}"/>
    <cellStyle name="Normal 3 2 8 6 4" xfId="32761" xr:uid="{00000000-0005-0000-0000-0000FC7F0000}"/>
    <cellStyle name="Normal 3 2 8 6 5" xfId="32762" xr:uid="{00000000-0005-0000-0000-0000FD7F0000}"/>
    <cellStyle name="Normal 3 2 8 6 6" xfId="32763" xr:uid="{00000000-0005-0000-0000-0000FE7F0000}"/>
    <cellStyle name="Normal 3 2 8 7" xfId="32764" xr:uid="{00000000-0005-0000-0000-0000FF7F0000}"/>
    <cellStyle name="Normal 3 2 8 8" xfId="32765" xr:uid="{00000000-0005-0000-0000-000000800000}"/>
    <cellStyle name="Normal 3 2 8 9" xfId="32766" xr:uid="{00000000-0005-0000-0000-000001800000}"/>
    <cellStyle name="Normal 3 2 80" xfId="32767" xr:uid="{00000000-0005-0000-0000-000002800000}"/>
    <cellStyle name="Normal 3 2 81" xfId="32768" xr:uid="{00000000-0005-0000-0000-000003800000}"/>
    <cellStyle name="Normal 3 2 82" xfId="32769" xr:uid="{00000000-0005-0000-0000-000004800000}"/>
    <cellStyle name="Normal 3 2 83" xfId="32770" xr:uid="{00000000-0005-0000-0000-000005800000}"/>
    <cellStyle name="Normal 3 2 84" xfId="32771" xr:uid="{00000000-0005-0000-0000-000006800000}"/>
    <cellStyle name="Normal 3 2 85" xfId="32772" xr:uid="{00000000-0005-0000-0000-000007800000}"/>
    <cellStyle name="Normal 3 2 86" xfId="32773" xr:uid="{00000000-0005-0000-0000-000008800000}"/>
    <cellStyle name="Normal 3 2 87" xfId="32774" xr:uid="{00000000-0005-0000-0000-000009800000}"/>
    <cellStyle name="Normal 3 2 88" xfId="32775" xr:uid="{00000000-0005-0000-0000-00000A800000}"/>
    <cellStyle name="Normal 3 2 89" xfId="32776" xr:uid="{00000000-0005-0000-0000-00000B800000}"/>
    <cellStyle name="Normal 3 2 9" xfId="32777" xr:uid="{00000000-0005-0000-0000-00000C800000}"/>
    <cellStyle name="Normal 3 2 9 10" xfId="32778" xr:uid="{00000000-0005-0000-0000-00000D800000}"/>
    <cellStyle name="Normal 3 2 9 11" xfId="32779" xr:uid="{00000000-0005-0000-0000-00000E800000}"/>
    <cellStyle name="Normal 3 2 9 2" xfId="32780" xr:uid="{00000000-0005-0000-0000-00000F800000}"/>
    <cellStyle name="Normal 3 2 9 2 2" xfId="32781" xr:uid="{00000000-0005-0000-0000-000010800000}"/>
    <cellStyle name="Normal 3 2 9 2 3" xfId="32782" xr:uid="{00000000-0005-0000-0000-000011800000}"/>
    <cellStyle name="Normal 3 2 9 2 4" xfId="32783" xr:uid="{00000000-0005-0000-0000-000012800000}"/>
    <cellStyle name="Normal 3 2 9 2 5" xfId="32784" xr:uid="{00000000-0005-0000-0000-000013800000}"/>
    <cellStyle name="Normal 3 2 9 2 6" xfId="32785" xr:uid="{00000000-0005-0000-0000-000014800000}"/>
    <cellStyle name="Normal 3 2 9 3" xfId="32786" xr:uid="{00000000-0005-0000-0000-000015800000}"/>
    <cellStyle name="Normal 3 2 9 3 2" xfId="32787" xr:uid="{00000000-0005-0000-0000-000016800000}"/>
    <cellStyle name="Normal 3 2 9 3 3" xfId="32788" xr:uid="{00000000-0005-0000-0000-000017800000}"/>
    <cellStyle name="Normal 3 2 9 3 4" xfId="32789" xr:uid="{00000000-0005-0000-0000-000018800000}"/>
    <cellStyle name="Normal 3 2 9 3 5" xfId="32790" xr:uid="{00000000-0005-0000-0000-000019800000}"/>
    <cellStyle name="Normal 3 2 9 3 6" xfId="32791" xr:uid="{00000000-0005-0000-0000-00001A800000}"/>
    <cellStyle name="Normal 3 2 9 4" xfId="32792" xr:uid="{00000000-0005-0000-0000-00001B800000}"/>
    <cellStyle name="Normal 3 2 9 4 2" xfId="32793" xr:uid="{00000000-0005-0000-0000-00001C800000}"/>
    <cellStyle name="Normal 3 2 9 4 3" xfId="32794" xr:uid="{00000000-0005-0000-0000-00001D800000}"/>
    <cellStyle name="Normal 3 2 9 4 4" xfId="32795" xr:uid="{00000000-0005-0000-0000-00001E800000}"/>
    <cellStyle name="Normal 3 2 9 4 5" xfId="32796" xr:uid="{00000000-0005-0000-0000-00001F800000}"/>
    <cellStyle name="Normal 3 2 9 4 6" xfId="32797" xr:uid="{00000000-0005-0000-0000-000020800000}"/>
    <cellStyle name="Normal 3 2 9 5" xfId="32798" xr:uid="{00000000-0005-0000-0000-000021800000}"/>
    <cellStyle name="Normal 3 2 9 5 2" xfId="32799" xr:uid="{00000000-0005-0000-0000-000022800000}"/>
    <cellStyle name="Normal 3 2 9 5 3" xfId="32800" xr:uid="{00000000-0005-0000-0000-000023800000}"/>
    <cellStyle name="Normal 3 2 9 5 4" xfId="32801" xr:uid="{00000000-0005-0000-0000-000024800000}"/>
    <cellStyle name="Normal 3 2 9 5 5" xfId="32802" xr:uid="{00000000-0005-0000-0000-000025800000}"/>
    <cellStyle name="Normal 3 2 9 5 6" xfId="32803" xr:uid="{00000000-0005-0000-0000-000026800000}"/>
    <cellStyle name="Normal 3 2 9 6" xfId="32804" xr:uid="{00000000-0005-0000-0000-000027800000}"/>
    <cellStyle name="Normal 3 2 9 6 2" xfId="32805" xr:uid="{00000000-0005-0000-0000-000028800000}"/>
    <cellStyle name="Normal 3 2 9 6 3" xfId="32806" xr:uid="{00000000-0005-0000-0000-000029800000}"/>
    <cellStyle name="Normal 3 2 9 6 4" xfId="32807" xr:uid="{00000000-0005-0000-0000-00002A800000}"/>
    <cellStyle name="Normal 3 2 9 6 5" xfId="32808" xr:uid="{00000000-0005-0000-0000-00002B800000}"/>
    <cellStyle name="Normal 3 2 9 6 6" xfId="32809" xr:uid="{00000000-0005-0000-0000-00002C800000}"/>
    <cellStyle name="Normal 3 2 9 7" xfId="32810" xr:uid="{00000000-0005-0000-0000-00002D800000}"/>
    <cellStyle name="Normal 3 2 9 8" xfId="32811" xr:uid="{00000000-0005-0000-0000-00002E800000}"/>
    <cellStyle name="Normal 3 2 9 9" xfId="32812" xr:uid="{00000000-0005-0000-0000-00002F800000}"/>
    <cellStyle name="Normal 3 2 90" xfId="32813" xr:uid="{00000000-0005-0000-0000-000030800000}"/>
    <cellStyle name="Normal 3 2 91" xfId="32814" xr:uid="{00000000-0005-0000-0000-000031800000}"/>
    <cellStyle name="Normal 3 2 92" xfId="32815" xr:uid="{00000000-0005-0000-0000-000032800000}"/>
    <cellStyle name="Normal 3 2 93" xfId="32816" xr:uid="{00000000-0005-0000-0000-000033800000}"/>
    <cellStyle name="Normal 3 2 94" xfId="32817" xr:uid="{00000000-0005-0000-0000-000034800000}"/>
    <cellStyle name="Normal 3 2 95" xfId="32818" xr:uid="{00000000-0005-0000-0000-000035800000}"/>
    <cellStyle name="Normal 3 2 96" xfId="32819" xr:uid="{00000000-0005-0000-0000-000036800000}"/>
    <cellStyle name="Normal 3 2 96 10" xfId="32820" xr:uid="{00000000-0005-0000-0000-000037800000}"/>
    <cellStyle name="Normal 3 2 96 11" xfId="32821" xr:uid="{00000000-0005-0000-0000-000038800000}"/>
    <cellStyle name="Normal 3 2 96 12" xfId="32822" xr:uid="{00000000-0005-0000-0000-000039800000}"/>
    <cellStyle name="Normal 3 2 96 13" xfId="32823" xr:uid="{00000000-0005-0000-0000-00003A800000}"/>
    <cellStyle name="Normal 3 2 96 14" xfId="32824" xr:uid="{00000000-0005-0000-0000-00003B800000}"/>
    <cellStyle name="Normal 3 2 96 15" xfId="32825" xr:uid="{00000000-0005-0000-0000-00003C800000}"/>
    <cellStyle name="Normal 3 2 96 16" xfId="32826" xr:uid="{00000000-0005-0000-0000-00003D800000}"/>
    <cellStyle name="Normal 3 2 96 17" xfId="32827" xr:uid="{00000000-0005-0000-0000-00003E800000}"/>
    <cellStyle name="Normal 3 2 96 18" xfId="32828" xr:uid="{00000000-0005-0000-0000-00003F800000}"/>
    <cellStyle name="Normal 3 2 96 19" xfId="32829" xr:uid="{00000000-0005-0000-0000-000040800000}"/>
    <cellStyle name="Normal 3 2 96 2" xfId="32830" xr:uid="{00000000-0005-0000-0000-000041800000}"/>
    <cellStyle name="Normal 3 2 96 20" xfId="32831" xr:uid="{00000000-0005-0000-0000-000042800000}"/>
    <cellStyle name="Normal 3 2 96 3" xfId="32832" xr:uid="{00000000-0005-0000-0000-000043800000}"/>
    <cellStyle name="Normal 3 2 96 4" xfId="32833" xr:uid="{00000000-0005-0000-0000-000044800000}"/>
    <cellStyle name="Normal 3 2 96 5" xfId="32834" xr:uid="{00000000-0005-0000-0000-000045800000}"/>
    <cellStyle name="Normal 3 2 96 6" xfId="32835" xr:uid="{00000000-0005-0000-0000-000046800000}"/>
    <cellStyle name="Normal 3 2 96 7" xfId="32836" xr:uid="{00000000-0005-0000-0000-000047800000}"/>
    <cellStyle name="Normal 3 2 96 8" xfId="32837" xr:uid="{00000000-0005-0000-0000-000048800000}"/>
    <cellStyle name="Normal 3 2 96 9" xfId="32838" xr:uid="{00000000-0005-0000-0000-000049800000}"/>
    <cellStyle name="Normal 3 2 97" xfId="32839" xr:uid="{00000000-0005-0000-0000-00004A800000}"/>
    <cellStyle name="Normal 3 2 97 10" xfId="32840" xr:uid="{00000000-0005-0000-0000-00004B800000}"/>
    <cellStyle name="Normal 3 2 97 11" xfId="32841" xr:uid="{00000000-0005-0000-0000-00004C800000}"/>
    <cellStyle name="Normal 3 2 97 12" xfId="32842" xr:uid="{00000000-0005-0000-0000-00004D800000}"/>
    <cellStyle name="Normal 3 2 97 13" xfId="32843" xr:uid="{00000000-0005-0000-0000-00004E800000}"/>
    <cellStyle name="Normal 3 2 97 14" xfId="32844" xr:uid="{00000000-0005-0000-0000-00004F800000}"/>
    <cellStyle name="Normal 3 2 97 15" xfId="32845" xr:uid="{00000000-0005-0000-0000-000050800000}"/>
    <cellStyle name="Normal 3 2 97 16" xfId="32846" xr:uid="{00000000-0005-0000-0000-000051800000}"/>
    <cellStyle name="Normal 3 2 97 17" xfId="32847" xr:uid="{00000000-0005-0000-0000-000052800000}"/>
    <cellStyle name="Normal 3 2 97 2" xfId="32848" xr:uid="{00000000-0005-0000-0000-000053800000}"/>
    <cellStyle name="Normal 3 2 97 3" xfId="32849" xr:uid="{00000000-0005-0000-0000-000054800000}"/>
    <cellStyle name="Normal 3 2 97 4" xfId="32850" xr:uid="{00000000-0005-0000-0000-000055800000}"/>
    <cellStyle name="Normal 3 2 97 5" xfId="32851" xr:uid="{00000000-0005-0000-0000-000056800000}"/>
    <cellStyle name="Normal 3 2 97 6" xfId="32852" xr:uid="{00000000-0005-0000-0000-000057800000}"/>
    <cellStyle name="Normal 3 2 97 7" xfId="32853" xr:uid="{00000000-0005-0000-0000-000058800000}"/>
    <cellStyle name="Normal 3 2 97 8" xfId="32854" xr:uid="{00000000-0005-0000-0000-000059800000}"/>
    <cellStyle name="Normal 3 2 97 9" xfId="32855" xr:uid="{00000000-0005-0000-0000-00005A800000}"/>
    <cellStyle name="Normal 3 2 98" xfId="32856" xr:uid="{00000000-0005-0000-0000-00005B800000}"/>
    <cellStyle name="Normal 3 2 98 10" xfId="32857" xr:uid="{00000000-0005-0000-0000-00005C800000}"/>
    <cellStyle name="Normal 3 2 98 11" xfId="32858" xr:uid="{00000000-0005-0000-0000-00005D800000}"/>
    <cellStyle name="Normal 3 2 98 12" xfId="32859" xr:uid="{00000000-0005-0000-0000-00005E800000}"/>
    <cellStyle name="Normal 3 2 98 13" xfId="32860" xr:uid="{00000000-0005-0000-0000-00005F800000}"/>
    <cellStyle name="Normal 3 2 98 14" xfId="32861" xr:uid="{00000000-0005-0000-0000-000060800000}"/>
    <cellStyle name="Normal 3 2 98 15" xfId="32862" xr:uid="{00000000-0005-0000-0000-000061800000}"/>
    <cellStyle name="Normal 3 2 98 16" xfId="32863" xr:uid="{00000000-0005-0000-0000-000062800000}"/>
    <cellStyle name="Normal 3 2 98 17" xfId="32864" xr:uid="{00000000-0005-0000-0000-000063800000}"/>
    <cellStyle name="Normal 3 2 98 2" xfId="32865" xr:uid="{00000000-0005-0000-0000-000064800000}"/>
    <cellStyle name="Normal 3 2 98 3" xfId="32866" xr:uid="{00000000-0005-0000-0000-000065800000}"/>
    <cellStyle name="Normal 3 2 98 4" xfId="32867" xr:uid="{00000000-0005-0000-0000-000066800000}"/>
    <cellStyle name="Normal 3 2 98 5" xfId="32868" xr:uid="{00000000-0005-0000-0000-000067800000}"/>
    <cellStyle name="Normal 3 2 98 6" xfId="32869" xr:uid="{00000000-0005-0000-0000-000068800000}"/>
    <cellStyle name="Normal 3 2 98 7" xfId="32870" xr:uid="{00000000-0005-0000-0000-000069800000}"/>
    <cellStyle name="Normal 3 2 98 8" xfId="32871" xr:uid="{00000000-0005-0000-0000-00006A800000}"/>
    <cellStyle name="Normal 3 2 98 9" xfId="32872" xr:uid="{00000000-0005-0000-0000-00006B800000}"/>
    <cellStyle name="Normal 3 2 99" xfId="32873" xr:uid="{00000000-0005-0000-0000-00006C800000}"/>
    <cellStyle name="Normal 3 2 99 10" xfId="32874" xr:uid="{00000000-0005-0000-0000-00006D800000}"/>
    <cellStyle name="Normal 3 2 99 11" xfId="32875" xr:uid="{00000000-0005-0000-0000-00006E800000}"/>
    <cellStyle name="Normal 3 2 99 12" xfId="32876" xr:uid="{00000000-0005-0000-0000-00006F800000}"/>
    <cellStyle name="Normal 3 2 99 13" xfId="32877" xr:uid="{00000000-0005-0000-0000-000070800000}"/>
    <cellStyle name="Normal 3 2 99 2" xfId="32878" xr:uid="{00000000-0005-0000-0000-000071800000}"/>
    <cellStyle name="Normal 3 2 99 3" xfId="32879" xr:uid="{00000000-0005-0000-0000-000072800000}"/>
    <cellStyle name="Normal 3 2 99 4" xfId="32880" xr:uid="{00000000-0005-0000-0000-000073800000}"/>
    <cellStyle name="Normal 3 2 99 5" xfId="32881" xr:uid="{00000000-0005-0000-0000-000074800000}"/>
    <cellStyle name="Normal 3 2 99 6" xfId="32882" xr:uid="{00000000-0005-0000-0000-000075800000}"/>
    <cellStyle name="Normal 3 2 99 7" xfId="32883" xr:uid="{00000000-0005-0000-0000-000076800000}"/>
    <cellStyle name="Normal 3 2 99 8" xfId="32884" xr:uid="{00000000-0005-0000-0000-000077800000}"/>
    <cellStyle name="Normal 3 2 99 9" xfId="32885" xr:uid="{00000000-0005-0000-0000-000078800000}"/>
    <cellStyle name="Normal 3 20" xfId="32886" xr:uid="{00000000-0005-0000-0000-000079800000}"/>
    <cellStyle name="Normal 3 20 2" xfId="32887" xr:uid="{00000000-0005-0000-0000-00007A800000}"/>
    <cellStyle name="Normal 3 20 3" xfId="32888" xr:uid="{00000000-0005-0000-0000-00007B800000}"/>
    <cellStyle name="Normal 3 20 4" xfId="32889" xr:uid="{00000000-0005-0000-0000-00007C800000}"/>
    <cellStyle name="Normal 3 20 5" xfId="32890" xr:uid="{00000000-0005-0000-0000-00007D800000}"/>
    <cellStyle name="Normal 3 20 6" xfId="32891" xr:uid="{00000000-0005-0000-0000-00007E800000}"/>
    <cellStyle name="Normal 3 20 7" xfId="32892" xr:uid="{00000000-0005-0000-0000-00007F800000}"/>
    <cellStyle name="Normal 3 21" xfId="32893" xr:uid="{00000000-0005-0000-0000-000080800000}"/>
    <cellStyle name="Normal 3 21 2" xfId="32894" xr:uid="{00000000-0005-0000-0000-000081800000}"/>
    <cellStyle name="Normal 3 21 3" xfId="32895" xr:uid="{00000000-0005-0000-0000-000082800000}"/>
    <cellStyle name="Normal 3 21 4" xfId="32896" xr:uid="{00000000-0005-0000-0000-000083800000}"/>
    <cellStyle name="Normal 3 21 5" xfId="32897" xr:uid="{00000000-0005-0000-0000-000084800000}"/>
    <cellStyle name="Normal 3 21 6" xfId="32898" xr:uid="{00000000-0005-0000-0000-000085800000}"/>
    <cellStyle name="Normal 3 21 7" xfId="32899" xr:uid="{00000000-0005-0000-0000-000086800000}"/>
    <cellStyle name="Normal 3 22" xfId="32900" xr:uid="{00000000-0005-0000-0000-000087800000}"/>
    <cellStyle name="Normal 3 22 2" xfId="32901" xr:uid="{00000000-0005-0000-0000-000088800000}"/>
    <cellStyle name="Normal 3 23" xfId="32902" xr:uid="{00000000-0005-0000-0000-000089800000}"/>
    <cellStyle name="Normal 3 23 2" xfId="32903" xr:uid="{00000000-0005-0000-0000-00008A800000}"/>
    <cellStyle name="Normal 3 24" xfId="32904" xr:uid="{00000000-0005-0000-0000-00008B800000}"/>
    <cellStyle name="Normal 3 24 2" xfId="32905" xr:uid="{00000000-0005-0000-0000-00008C800000}"/>
    <cellStyle name="Normal 3 25" xfId="32906" xr:uid="{00000000-0005-0000-0000-00008D800000}"/>
    <cellStyle name="Normal 3 25 2" xfId="32907" xr:uid="{00000000-0005-0000-0000-00008E800000}"/>
    <cellStyle name="Normal 3 26" xfId="32908" xr:uid="{00000000-0005-0000-0000-00008F800000}"/>
    <cellStyle name="Normal 3 26 2" xfId="32909" xr:uid="{00000000-0005-0000-0000-000090800000}"/>
    <cellStyle name="Normal 3 27" xfId="32910" xr:uid="{00000000-0005-0000-0000-000091800000}"/>
    <cellStyle name="Normal 3 27 2" xfId="32911" xr:uid="{00000000-0005-0000-0000-000092800000}"/>
    <cellStyle name="Normal 3 28" xfId="32912" xr:uid="{00000000-0005-0000-0000-000093800000}"/>
    <cellStyle name="Normal 3 28 2" xfId="32913" xr:uid="{00000000-0005-0000-0000-000094800000}"/>
    <cellStyle name="Normal 3 28 3" xfId="32914" xr:uid="{00000000-0005-0000-0000-000095800000}"/>
    <cellStyle name="Normal 3 29" xfId="32915" xr:uid="{00000000-0005-0000-0000-000096800000}"/>
    <cellStyle name="Normal 3 29 2" xfId="32916" xr:uid="{00000000-0005-0000-0000-000097800000}"/>
    <cellStyle name="Normal 3 3" xfId="32917" xr:uid="{00000000-0005-0000-0000-000098800000}"/>
    <cellStyle name="Normal 3 3 10" xfId="32918" xr:uid="{00000000-0005-0000-0000-000099800000}"/>
    <cellStyle name="Normal 3 3 10 10" xfId="32919" xr:uid="{00000000-0005-0000-0000-00009A800000}"/>
    <cellStyle name="Normal 3 3 10 11" xfId="32920" xr:uid="{00000000-0005-0000-0000-00009B800000}"/>
    <cellStyle name="Normal 3 3 10 2" xfId="32921" xr:uid="{00000000-0005-0000-0000-00009C800000}"/>
    <cellStyle name="Normal 3 3 10 2 2" xfId="32922" xr:uid="{00000000-0005-0000-0000-00009D800000}"/>
    <cellStyle name="Normal 3 3 10 2 3" xfId="32923" xr:uid="{00000000-0005-0000-0000-00009E800000}"/>
    <cellStyle name="Normal 3 3 10 2 4" xfId="32924" xr:uid="{00000000-0005-0000-0000-00009F800000}"/>
    <cellStyle name="Normal 3 3 10 2 5" xfId="32925" xr:uid="{00000000-0005-0000-0000-0000A0800000}"/>
    <cellStyle name="Normal 3 3 10 2 6" xfId="32926" xr:uid="{00000000-0005-0000-0000-0000A1800000}"/>
    <cellStyle name="Normal 3 3 10 3" xfId="32927" xr:uid="{00000000-0005-0000-0000-0000A2800000}"/>
    <cellStyle name="Normal 3 3 10 3 2" xfId="32928" xr:uid="{00000000-0005-0000-0000-0000A3800000}"/>
    <cellStyle name="Normal 3 3 10 3 3" xfId="32929" xr:uid="{00000000-0005-0000-0000-0000A4800000}"/>
    <cellStyle name="Normal 3 3 10 3 4" xfId="32930" xr:uid="{00000000-0005-0000-0000-0000A5800000}"/>
    <cellStyle name="Normal 3 3 10 3 5" xfId="32931" xr:uid="{00000000-0005-0000-0000-0000A6800000}"/>
    <cellStyle name="Normal 3 3 10 3 6" xfId="32932" xr:uid="{00000000-0005-0000-0000-0000A7800000}"/>
    <cellStyle name="Normal 3 3 10 4" xfId="32933" xr:uid="{00000000-0005-0000-0000-0000A8800000}"/>
    <cellStyle name="Normal 3 3 10 4 2" xfId="32934" xr:uid="{00000000-0005-0000-0000-0000A9800000}"/>
    <cellStyle name="Normal 3 3 10 4 3" xfId="32935" xr:uid="{00000000-0005-0000-0000-0000AA800000}"/>
    <cellStyle name="Normal 3 3 10 4 4" xfId="32936" xr:uid="{00000000-0005-0000-0000-0000AB800000}"/>
    <cellStyle name="Normal 3 3 10 4 5" xfId="32937" xr:uid="{00000000-0005-0000-0000-0000AC800000}"/>
    <cellStyle name="Normal 3 3 10 4 6" xfId="32938" xr:uid="{00000000-0005-0000-0000-0000AD800000}"/>
    <cellStyle name="Normal 3 3 10 5" xfId="32939" xr:uid="{00000000-0005-0000-0000-0000AE800000}"/>
    <cellStyle name="Normal 3 3 10 5 2" xfId="32940" xr:uid="{00000000-0005-0000-0000-0000AF800000}"/>
    <cellStyle name="Normal 3 3 10 5 3" xfId="32941" xr:uid="{00000000-0005-0000-0000-0000B0800000}"/>
    <cellStyle name="Normal 3 3 10 5 4" xfId="32942" xr:uid="{00000000-0005-0000-0000-0000B1800000}"/>
    <cellStyle name="Normal 3 3 10 5 5" xfId="32943" xr:uid="{00000000-0005-0000-0000-0000B2800000}"/>
    <cellStyle name="Normal 3 3 10 5 6" xfId="32944" xr:uid="{00000000-0005-0000-0000-0000B3800000}"/>
    <cellStyle name="Normal 3 3 10 6" xfId="32945" xr:uid="{00000000-0005-0000-0000-0000B4800000}"/>
    <cellStyle name="Normal 3 3 10 6 2" xfId="32946" xr:uid="{00000000-0005-0000-0000-0000B5800000}"/>
    <cellStyle name="Normal 3 3 10 6 3" xfId="32947" xr:uid="{00000000-0005-0000-0000-0000B6800000}"/>
    <cellStyle name="Normal 3 3 10 6 4" xfId="32948" xr:uid="{00000000-0005-0000-0000-0000B7800000}"/>
    <cellStyle name="Normal 3 3 10 6 5" xfId="32949" xr:uid="{00000000-0005-0000-0000-0000B8800000}"/>
    <cellStyle name="Normal 3 3 10 6 6" xfId="32950" xr:uid="{00000000-0005-0000-0000-0000B9800000}"/>
    <cellStyle name="Normal 3 3 10 7" xfId="32951" xr:uid="{00000000-0005-0000-0000-0000BA800000}"/>
    <cellStyle name="Normal 3 3 10 8" xfId="32952" xr:uid="{00000000-0005-0000-0000-0000BB800000}"/>
    <cellStyle name="Normal 3 3 10 9" xfId="32953" xr:uid="{00000000-0005-0000-0000-0000BC800000}"/>
    <cellStyle name="Normal 3 3 11" xfId="32954" xr:uid="{00000000-0005-0000-0000-0000BD800000}"/>
    <cellStyle name="Normal 3 3 11 10" xfId="32955" xr:uid="{00000000-0005-0000-0000-0000BE800000}"/>
    <cellStyle name="Normal 3 3 11 11" xfId="32956" xr:uid="{00000000-0005-0000-0000-0000BF800000}"/>
    <cellStyle name="Normal 3 3 11 2" xfId="32957" xr:uid="{00000000-0005-0000-0000-0000C0800000}"/>
    <cellStyle name="Normal 3 3 11 2 2" xfId="32958" xr:uid="{00000000-0005-0000-0000-0000C1800000}"/>
    <cellStyle name="Normal 3 3 11 2 3" xfId="32959" xr:uid="{00000000-0005-0000-0000-0000C2800000}"/>
    <cellStyle name="Normal 3 3 11 2 4" xfId="32960" xr:uid="{00000000-0005-0000-0000-0000C3800000}"/>
    <cellStyle name="Normal 3 3 11 2 5" xfId="32961" xr:uid="{00000000-0005-0000-0000-0000C4800000}"/>
    <cellStyle name="Normal 3 3 11 2 6" xfId="32962" xr:uid="{00000000-0005-0000-0000-0000C5800000}"/>
    <cellStyle name="Normal 3 3 11 3" xfId="32963" xr:uid="{00000000-0005-0000-0000-0000C6800000}"/>
    <cellStyle name="Normal 3 3 11 3 2" xfId="32964" xr:uid="{00000000-0005-0000-0000-0000C7800000}"/>
    <cellStyle name="Normal 3 3 11 3 3" xfId="32965" xr:uid="{00000000-0005-0000-0000-0000C8800000}"/>
    <cellStyle name="Normal 3 3 11 3 4" xfId="32966" xr:uid="{00000000-0005-0000-0000-0000C9800000}"/>
    <cellStyle name="Normal 3 3 11 3 5" xfId="32967" xr:uid="{00000000-0005-0000-0000-0000CA800000}"/>
    <cellStyle name="Normal 3 3 11 3 6" xfId="32968" xr:uid="{00000000-0005-0000-0000-0000CB800000}"/>
    <cellStyle name="Normal 3 3 11 4" xfId="32969" xr:uid="{00000000-0005-0000-0000-0000CC800000}"/>
    <cellStyle name="Normal 3 3 11 4 2" xfId="32970" xr:uid="{00000000-0005-0000-0000-0000CD800000}"/>
    <cellStyle name="Normal 3 3 11 4 3" xfId="32971" xr:uid="{00000000-0005-0000-0000-0000CE800000}"/>
    <cellStyle name="Normal 3 3 11 4 4" xfId="32972" xr:uid="{00000000-0005-0000-0000-0000CF800000}"/>
    <cellStyle name="Normal 3 3 11 4 5" xfId="32973" xr:uid="{00000000-0005-0000-0000-0000D0800000}"/>
    <cellStyle name="Normal 3 3 11 4 6" xfId="32974" xr:uid="{00000000-0005-0000-0000-0000D1800000}"/>
    <cellStyle name="Normal 3 3 11 5" xfId="32975" xr:uid="{00000000-0005-0000-0000-0000D2800000}"/>
    <cellStyle name="Normal 3 3 11 5 2" xfId="32976" xr:uid="{00000000-0005-0000-0000-0000D3800000}"/>
    <cellStyle name="Normal 3 3 11 5 3" xfId="32977" xr:uid="{00000000-0005-0000-0000-0000D4800000}"/>
    <cellStyle name="Normal 3 3 11 5 4" xfId="32978" xr:uid="{00000000-0005-0000-0000-0000D5800000}"/>
    <cellStyle name="Normal 3 3 11 5 5" xfId="32979" xr:uid="{00000000-0005-0000-0000-0000D6800000}"/>
    <cellStyle name="Normal 3 3 11 5 6" xfId="32980" xr:uid="{00000000-0005-0000-0000-0000D7800000}"/>
    <cellStyle name="Normal 3 3 11 6" xfId="32981" xr:uid="{00000000-0005-0000-0000-0000D8800000}"/>
    <cellStyle name="Normal 3 3 11 6 2" xfId="32982" xr:uid="{00000000-0005-0000-0000-0000D9800000}"/>
    <cellStyle name="Normal 3 3 11 6 3" xfId="32983" xr:uid="{00000000-0005-0000-0000-0000DA800000}"/>
    <cellStyle name="Normal 3 3 11 6 4" xfId="32984" xr:uid="{00000000-0005-0000-0000-0000DB800000}"/>
    <cellStyle name="Normal 3 3 11 6 5" xfId="32985" xr:uid="{00000000-0005-0000-0000-0000DC800000}"/>
    <cellStyle name="Normal 3 3 11 6 6" xfId="32986" xr:uid="{00000000-0005-0000-0000-0000DD800000}"/>
    <cellStyle name="Normal 3 3 11 7" xfId="32987" xr:uid="{00000000-0005-0000-0000-0000DE800000}"/>
    <cellStyle name="Normal 3 3 11 8" xfId="32988" xr:uid="{00000000-0005-0000-0000-0000DF800000}"/>
    <cellStyle name="Normal 3 3 11 9" xfId="32989" xr:uid="{00000000-0005-0000-0000-0000E0800000}"/>
    <cellStyle name="Normal 3 3 12" xfId="32990" xr:uid="{00000000-0005-0000-0000-0000E1800000}"/>
    <cellStyle name="Normal 3 3 12 10" xfId="32991" xr:uid="{00000000-0005-0000-0000-0000E2800000}"/>
    <cellStyle name="Normal 3 3 12 11" xfId="32992" xr:uid="{00000000-0005-0000-0000-0000E3800000}"/>
    <cellStyle name="Normal 3 3 12 2" xfId="32993" xr:uid="{00000000-0005-0000-0000-0000E4800000}"/>
    <cellStyle name="Normal 3 3 12 2 2" xfId="32994" xr:uid="{00000000-0005-0000-0000-0000E5800000}"/>
    <cellStyle name="Normal 3 3 12 2 3" xfId="32995" xr:uid="{00000000-0005-0000-0000-0000E6800000}"/>
    <cellStyle name="Normal 3 3 12 2 4" xfId="32996" xr:uid="{00000000-0005-0000-0000-0000E7800000}"/>
    <cellStyle name="Normal 3 3 12 2 5" xfId="32997" xr:uid="{00000000-0005-0000-0000-0000E8800000}"/>
    <cellStyle name="Normal 3 3 12 2 6" xfId="32998" xr:uid="{00000000-0005-0000-0000-0000E9800000}"/>
    <cellStyle name="Normal 3 3 12 3" xfId="32999" xr:uid="{00000000-0005-0000-0000-0000EA800000}"/>
    <cellStyle name="Normal 3 3 12 3 2" xfId="33000" xr:uid="{00000000-0005-0000-0000-0000EB800000}"/>
    <cellStyle name="Normal 3 3 12 3 3" xfId="33001" xr:uid="{00000000-0005-0000-0000-0000EC800000}"/>
    <cellStyle name="Normal 3 3 12 3 4" xfId="33002" xr:uid="{00000000-0005-0000-0000-0000ED800000}"/>
    <cellStyle name="Normal 3 3 12 3 5" xfId="33003" xr:uid="{00000000-0005-0000-0000-0000EE800000}"/>
    <cellStyle name="Normal 3 3 12 3 6" xfId="33004" xr:uid="{00000000-0005-0000-0000-0000EF800000}"/>
    <cellStyle name="Normal 3 3 12 4" xfId="33005" xr:uid="{00000000-0005-0000-0000-0000F0800000}"/>
    <cellStyle name="Normal 3 3 12 4 2" xfId="33006" xr:uid="{00000000-0005-0000-0000-0000F1800000}"/>
    <cellStyle name="Normal 3 3 12 4 3" xfId="33007" xr:uid="{00000000-0005-0000-0000-0000F2800000}"/>
    <cellStyle name="Normal 3 3 12 4 4" xfId="33008" xr:uid="{00000000-0005-0000-0000-0000F3800000}"/>
    <cellStyle name="Normal 3 3 12 4 5" xfId="33009" xr:uid="{00000000-0005-0000-0000-0000F4800000}"/>
    <cellStyle name="Normal 3 3 12 4 6" xfId="33010" xr:uid="{00000000-0005-0000-0000-0000F5800000}"/>
    <cellStyle name="Normal 3 3 12 5" xfId="33011" xr:uid="{00000000-0005-0000-0000-0000F6800000}"/>
    <cellStyle name="Normal 3 3 12 5 2" xfId="33012" xr:uid="{00000000-0005-0000-0000-0000F7800000}"/>
    <cellStyle name="Normal 3 3 12 5 3" xfId="33013" xr:uid="{00000000-0005-0000-0000-0000F8800000}"/>
    <cellStyle name="Normal 3 3 12 5 4" xfId="33014" xr:uid="{00000000-0005-0000-0000-0000F9800000}"/>
    <cellStyle name="Normal 3 3 12 5 5" xfId="33015" xr:uid="{00000000-0005-0000-0000-0000FA800000}"/>
    <cellStyle name="Normal 3 3 12 5 6" xfId="33016" xr:uid="{00000000-0005-0000-0000-0000FB800000}"/>
    <cellStyle name="Normal 3 3 12 6" xfId="33017" xr:uid="{00000000-0005-0000-0000-0000FC800000}"/>
    <cellStyle name="Normal 3 3 12 6 2" xfId="33018" xr:uid="{00000000-0005-0000-0000-0000FD800000}"/>
    <cellStyle name="Normal 3 3 12 6 3" xfId="33019" xr:uid="{00000000-0005-0000-0000-0000FE800000}"/>
    <cellStyle name="Normal 3 3 12 6 4" xfId="33020" xr:uid="{00000000-0005-0000-0000-0000FF800000}"/>
    <cellStyle name="Normal 3 3 12 6 5" xfId="33021" xr:uid="{00000000-0005-0000-0000-000000810000}"/>
    <cellStyle name="Normal 3 3 12 6 6" xfId="33022" xr:uid="{00000000-0005-0000-0000-000001810000}"/>
    <cellStyle name="Normal 3 3 12 7" xfId="33023" xr:uid="{00000000-0005-0000-0000-000002810000}"/>
    <cellStyle name="Normal 3 3 12 8" xfId="33024" xr:uid="{00000000-0005-0000-0000-000003810000}"/>
    <cellStyle name="Normal 3 3 12 9" xfId="33025" xr:uid="{00000000-0005-0000-0000-000004810000}"/>
    <cellStyle name="Normal 3 3 13" xfId="33026" xr:uid="{00000000-0005-0000-0000-000005810000}"/>
    <cellStyle name="Normal 3 3 13 10" xfId="33027" xr:uid="{00000000-0005-0000-0000-000006810000}"/>
    <cellStyle name="Normal 3 3 13 11" xfId="33028" xr:uid="{00000000-0005-0000-0000-000007810000}"/>
    <cellStyle name="Normal 3 3 13 2" xfId="33029" xr:uid="{00000000-0005-0000-0000-000008810000}"/>
    <cellStyle name="Normal 3 3 13 2 2" xfId="33030" xr:uid="{00000000-0005-0000-0000-000009810000}"/>
    <cellStyle name="Normal 3 3 13 2 3" xfId="33031" xr:uid="{00000000-0005-0000-0000-00000A810000}"/>
    <cellStyle name="Normal 3 3 13 2 4" xfId="33032" xr:uid="{00000000-0005-0000-0000-00000B810000}"/>
    <cellStyle name="Normal 3 3 13 2 5" xfId="33033" xr:uid="{00000000-0005-0000-0000-00000C810000}"/>
    <cellStyle name="Normal 3 3 13 2 6" xfId="33034" xr:uid="{00000000-0005-0000-0000-00000D810000}"/>
    <cellStyle name="Normal 3 3 13 3" xfId="33035" xr:uid="{00000000-0005-0000-0000-00000E810000}"/>
    <cellStyle name="Normal 3 3 13 3 2" xfId="33036" xr:uid="{00000000-0005-0000-0000-00000F810000}"/>
    <cellStyle name="Normal 3 3 13 3 3" xfId="33037" xr:uid="{00000000-0005-0000-0000-000010810000}"/>
    <cellStyle name="Normal 3 3 13 3 4" xfId="33038" xr:uid="{00000000-0005-0000-0000-000011810000}"/>
    <cellStyle name="Normal 3 3 13 3 5" xfId="33039" xr:uid="{00000000-0005-0000-0000-000012810000}"/>
    <cellStyle name="Normal 3 3 13 3 6" xfId="33040" xr:uid="{00000000-0005-0000-0000-000013810000}"/>
    <cellStyle name="Normal 3 3 13 4" xfId="33041" xr:uid="{00000000-0005-0000-0000-000014810000}"/>
    <cellStyle name="Normal 3 3 13 4 2" xfId="33042" xr:uid="{00000000-0005-0000-0000-000015810000}"/>
    <cellStyle name="Normal 3 3 13 4 3" xfId="33043" xr:uid="{00000000-0005-0000-0000-000016810000}"/>
    <cellStyle name="Normal 3 3 13 4 4" xfId="33044" xr:uid="{00000000-0005-0000-0000-000017810000}"/>
    <cellStyle name="Normal 3 3 13 4 5" xfId="33045" xr:uid="{00000000-0005-0000-0000-000018810000}"/>
    <cellStyle name="Normal 3 3 13 4 6" xfId="33046" xr:uid="{00000000-0005-0000-0000-000019810000}"/>
    <cellStyle name="Normal 3 3 13 5" xfId="33047" xr:uid="{00000000-0005-0000-0000-00001A810000}"/>
    <cellStyle name="Normal 3 3 13 5 2" xfId="33048" xr:uid="{00000000-0005-0000-0000-00001B810000}"/>
    <cellStyle name="Normal 3 3 13 5 3" xfId="33049" xr:uid="{00000000-0005-0000-0000-00001C810000}"/>
    <cellStyle name="Normal 3 3 13 5 4" xfId="33050" xr:uid="{00000000-0005-0000-0000-00001D810000}"/>
    <cellStyle name="Normal 3 3 13 5 5" xfId="33051" xr:uid="{00000000-0005-0000-0000-00001E810000}"/>
    <cellStyle name="Normal 3 3 13 5 6" xfId="33052" xr:uid="{00000000-0005-0000-0000-00001F810000}"/>
    <cellStyle name="Normal 3 3 13 6" xfId="33053" xr:uid="{00000000-0005-0000-0000-000020810000}"/>
    <cellStyle name="Normal 3 3 13 6 2" xfId="33054" xr:uid="{00000000-0005-0000-0000-000021810000}"/>
    <cellStyle name="Normal 3 3 13 6 3" xfId="33055" xr:uid="{00000000-0005-0000-0000-000022810000}"/>
    <cellStyle name="Normal 3 3 13 6 4" xfId="33056" xr:uid="{00000000-0005-0000-0000-000023810000}"/>
    <cellStyle name="Normal 3 3 13 6 5" xfId="33057" xr:uid="{00000000-0005-0000-0000-000024810000}"/>
    <cellStyle name="Normal 3 3 13 6 6" xfId="33058" xr:uid="{00000000-0005-0000-0000-000025810000}"/>
    <cellStyle name="Normal 3 3 13 7" xfId="33059" xr:uid="{00000000-0005-0000-0000-000026810000}"/>
    <cellStyle name="Normal 3 3 13 8" xfId="33060" xr:uid="{00000000-0005-0000-0000-000027810000}"/>
    <cellStyle name="Normal 3 3 13 9" xfId="33061" xr:uid="{00000000-0005-0000-0000-000028810000}"/>
    <cellStyle name="Normal 3 3 14" xfId="33062" xr:uid="{00000000-0005-0000-0000-000029810000}"/>
    <cellStyle name="Normal 3 3 14 10" xfId="33063" xr:uid="{00000000-0005-0000-0000-00002A810000}"/>
    <cellStyle name="Normal 3 3 14 11" xfId="33064" xr:uid="{00000000-0005-0000-0000-00002B810000}"/>
    <cellStyle name="Normal 3 3 14 2" xfId="33065" xr:uid="{00000000-0005-0000-0000-00002C810000}"/>
    <cellStyle name="Normal 3 3 14 2 2" xfId="33066" xr:uid="{00000000-0005-0000-0000-00002D810000}"/>
    <cellStyle name="Normal 3 3 14 2 3" xfId="33067" xr:uid="{00000000-0005-0000-0000-00002E810000}"/>
    <cellStyle name="Normal 3 3 14 2 4" xfId="33068" xr:uid="{00000000-0005-0000-0000-00002F810000}"/>
    <cellStyle name="Normal 3 3 14 2 5" xfId="33069" xr:uid="{00000000-0005-0000-0000-000030810000}"/>
    <cellStyle name="Normal 3 3 14 2 6" xfId="33070" xr:uid="{00000000-0005-0000-0000-000031810000}"/>
    <cellStyle name="Normal 3 3 14 3" xfId="33071" xr:uid="{00000000-0005-0000-0000-000032810000}"/>
    <cellStyle name="Normal 3 3 14 3 2" xfId="33072" xr:uid="{00000000-0005-0000-0000-000033810000}"/>
    <cellStyle name="Normal 3 3 14 3 3" xfId="33073" xr:uid="{00000000-0005-0000-0000-000034810000}"/>
    <cellStyle name="Normal 3 3 14 3 4" xfId="33074" xr:uid="{00000000-0005-0000-0000-000035810000}"/>
    <cellStyle name="Normal 3 3 14 3 5" xfId="33075" xr:uid="{00000000-0005-0000-0000-000036810000}"/>
    <cellStyle name="Normal 3 3 14 3 6" xfId="33076" xr:uid="{00000000-0005-0000-0000-000037810000}"/>
    <cellStyle name="Normal 3 3 14 4" xfId="33077" xr:uid="{00000000-0005-0000-0000-000038810000}"/>
    <cellStyle name="Normal 3 3 14 4 2" xfId="33078" xr:uid="{00000000-0005-0000-0000-000039810000}"/>
    <cellStyle name="Normal 3 3 14 4 3" xfId="33079" xr:uid="{00000000-0005-0000-0000-00003A810000}"/>
    <cellStyle name="Normal 3 3 14 4 4" xfId="33080" xr:uid="{00000000-0005-0000-0000-00003B810000}"/>
    <cellStyle name="Normal 3 3 14 4 5" xfId="33081" xr:uid="{00000000-0005-0000-0000-00003C810000}"/>
    <cellStyle name="Normal 3 3 14 4 6" xfId="33082" xr:uid="{00000000-0005-0000-0000-00003D810000}"/>
    <cellStyle name="Normal 3 3 14 5" xfId="33083" xr:uid="{00000000-0005-0000-0000-00003E810000}"/>
    <cellStyle name="Normal 3 3 14 5 2" xfId="33084" xr:uid="{00000000-0005-0000-0000-00003F810000}"/>
    <cellStyle name="Normal 3 3 14 5 3" xfId="33085" xr:uid="{00000000-0005-0000-0000-000040810000}"/>
    <cellStyle name="Normal 3 3 14 5 4" xfId="33086" xr:uid="{00000000-0005-0000-0000-000041810000}"/>
    <cellStyle name="Normal 3 3 14 5 5" xfId="33087" xr:uid="{00000000-0005-0000-0000-000042810000}"/>
    <cellStyle name="Normal 3 3 14 5 6" xfId="33088" xr:uid="{00000000-0005-0000-0000-000043810000}"/>
    <cellStyle name="Normal 3 3 14 6" xfId="33089" xr:uid="{00000000-0005-0000-0000-000044810000}"/>
    <cellStyle name="Normal 3 3 14 6 2" xfId="33090" xr:uid="{00000000-0005-0000-0000-000045810000}"/>
    <cellStyle name="Normal 3 3 14 6 3" xfId="33091" xr:uid="{00000000-0005-0000-0000-000046810000}"/>
    <cellStyle name="Normal 3 3 14 6 4" xfId="33092" xr:uid="{00000000-0005-0000-0000-000047810000}"/>
    <cellStyle name="Normal 3 3 14 6 5" xfId="33093" xr:uid="{00000000-0005-0000-0000-000048810000}"/>
    <cellStyle name="Normal 3 3 14 6 6" xfId="33094" xr:uid="{00000000-0005-0000-0000-000049810000}"/>
    <cellStyle name="Normal 3 3 14 7" xfId="33095" xr:uid="{00000000-0005-0000-0000-00004A810000}"/>
    <cellStyle name="Normal 3 3 14 8" xfId="33096" xr:uid="{00000000-0005-0000-0000-00004B810000}"/>
    <cellStyle name="Normal 3 3 14 9" xfId="33097" xr:uid="{00000000-0005-0000-0000-00004C810000}"/>
    <cellStyle name="Normal 3 3 15" xfId="33098" xr:uid="{00000000-0005-0000-0000-00004D810000}"/>
    <cellStyle name="Normal 3 3 15 10" xfId="33099" xr:uid="{00000000-0005-0000-0000-00004E810000}"/>
    <cellStyle name="Normal 3 3 15 11" xfId="33100" xr:uid="{00000000-0005-0000-0000-00004F810000}"/>
    <cellStyle name="Normal 3 3 15 2" xfId="33101" xr:uid="{00000000-0005-0000-0000-000050810000}"/>
    <cellStyle name="Normal 3 3 15 2 2" xfId="33102" xr:uid="{00000000-0005-0000-0000-000051810000}"/>
    <cellStyle name="Normal 3 3 15 2 3" xfId="33103" xr:uid="{00000000-0005-0000-0000-000052810000}"/>
    <cellStyle name="Normal 3 3 15 2 4" xfId="33104" xr:uid="{00000000-0005-0000-0000-000053810000}"/>
    <cellStyle name="Normal 3 3 15 2 5" xfId="33105" xr:uid="{00000000-0005-0000-0000-000054810000}"/>
    <cellStyle name="Normal 3 3 15 2 6" xfId="33106" xr:uid="{00000000-0005-0000-0000-000055810000}"/>
    <cellStyle name="Normal 3 3 15 3" xfId="33107" xr:uid="{00000000-0005-0000-0000-000056810000}"/>
    <cellStyle name="Normal 3 3 15 3 2" xfId="33108" xr:uid="{00000000-0005-0000-0000-000057810000}"/>
    <cellStyle name="Normal 3 3 15 3 3" xfId="33109" xr:uid="{00000000-0005-0000-0000-000058810000}"/>
    <cellStyle name="Normal 3 3 15 3 4" xfId="33110" xr:uid="{00000000-0005-0000-0000-000059810000}"/>
    <cellStyle name="Normal 3 3 15 3 5" xfId="33111" xr:uid="{00000000-0005-0000-0000-00005A810000}"/>
    <cellStyle name="Normal 3 3 15 3 6" xfId="33112" xr:uid="{00000000-0005-0000-0000-00005B810000}"/>
    <cellStyle name="Normal 3 3 15 4" xfId="33113" xr:uid="{00000000-0005-0000-0000-00005C810000}"/>
    <cellStyle name="Normal 3 3 15 4 2" xfId="33114" xr:uid="{00000000-0005-0000-0000-00005D810000}"/>
    <cellStyle name="Normal 3 3 15 4 3" xfId="33115" xr:uid="{00000000-0005-0000-0000-00005E810000}"/>
    <cellStyle name="Normal 3 3 15 4 4" xfId="33116" xr:uid="{00000000-0005-0000-0000-00005F810000}"/>
    <cellStyle name="Normal 3 3 15 4 5" xfId="33117" xr:uid="{00000000-0005-0000-0000-000060810000}"/>
    <cellStyle name="Normal 3 3 15 4 6" xfId="33118" xr:uid="{00000000-0005-0000-0000-000061810000}"/>
    <cellStyle name="Normal 3 3 15 5" xfId="33119" xr:uid="{00000000-0005-0000-0000-000062810000}"/>
    <cellStyle name="Normal 3 3 15 5 2" xfId="33120" xr:uid="{00000000-0005-0000-0000-000063810000}"/>
    <cellStyle name="Normal 3 3 15 5 3" xfId="33121" xr:uid="{00000000-0005-0000-0000-000064810000}"/>
    <cellStyle name="Normal 3 3 15 5 4" xfId="33122" xr:uid="{00000000-0005-0000-0000-000065810000}"/>
    <cellStyle name="Normal 3 3 15 5 5" xfId="33123" xr:uid="{00000000-0005-0000-0000-000066810000}"/>
    <cellStyle name="Normal 3 3 15 5 6" xfId="33124" xr:uid="{00000000-0005-0000-0000-000067810000}"/>
    <cellStyle name="Normal 3 3 15 6" xfId="33125" xr:uid="{00000000-0005-0000-0000-000068810000}"/>
    <cellStyle name="Normal 3 3 15 6 2" xfId="33126" xr:uid="{00000000-0005-0000-0000-000069810000}"/>
    <cellStyle name="Normal 3 3 15 6 3" xfId="33127" xr:uid="{00000000-0005-0000-0000-00006A810000}"/>
    <cellStyle name="Normal 3 3 15 6 4" xfId="33128" xr:uid="{00000000-0005-0000-0000-00006B810000}"/>
    <cellStyle name="Normal 3 3 15 6 5" xfId="33129" xr:uid="{00000000-0005-0000-0000-00006C810000}"/>
    <cellStyle name="Normal 3 3 15 6 6" xfId="33130" xr:uid="{00000000-0005-0000-0000-00006D810000}"/>
    <cellStyle name="Normal 3 3 15 7" xfId="33131" xr:uid="{00000000-0005-0000-0000-00006E810000}"/>
    <cellStyle name="Normal 3 3 15 8" xfId="33132" xr:uid="{00000000-0005-0000-0000-00006F810000}"/>
    <cellStyle name="Normal 3 3 15 9" xfId="33133" xr:uid="{00000000-0005-0000-0000-000070810000}"/>
    <cellStyle name="Normal 3 3 16" xfId="33134" xr:uid="{00000000-0005-0000-0000-000071810000}"/>
    <cellStyle name="Normal 3 3 16 10" xfId="33135" xr:uid="{00000000-0005-0000-0000-000072810000}"/>
    <cellStyle name="Normal 3 3 16 11" xfId="33136" xr:uid="{00000000-0005-0000-0000-000073810000}"/>
    <cellStyle name="Normal 3 3 16 2" xfId="33137" xr:uid="{00000000-0005-0000-0000-000074810000}"/>
    <cellStyle name="Normal 3 3 16 2 2" xfId="33138" xr:uid="{00000000-0005-0000-0000-000075810000}"/>
    <cellStyle name="Normal 3 3 16 2 3" xfId="33139" xr:uid="{00000000-0005-0000-0000-000076810000}"/>
    <cellStyle name="Normal 3 3 16 2 4" xfId="33140" xr:uid="{00000000-0005-0000-0000-000077810000}"/>
    <cellStyle name="Normal 3 3 16 2 5" xfId="33141" xr:uid="{00000000-0005-0000-0000-000078810000}"/>
    <cellStyle name="Normal 3 3 16 2 6" xfId="33142" xr:uid="{00000000-0005-0000-0000-000079810000}"/>
    <cellStyle name="Normal 3 3 16 3" xfId="33143" xr:uid="{00000000-0005-0000-0000-00007A810000}"/>
    <cellStyle name="Normal 3 3 16 3 2" xfId="33144" xr:uid="{00000000-0005-0000-0000-00007B810000}"/>
    <cellStyle name="Normal 3 3 16 3 3" xfId="33145" xr:uid="{00000000-0005-0000-0000-00007C810000}"/>
    <cellStyle name="Normal 3 3 16 3 4" xfId="33146" xr:uid="{00000000-0005-0000-0000-00007D810000}"/>
    <cellStyle name="Normal 3 3 16 3 5" xfId="33147" xr:uid="{00000000-0005-0000-0000-00007E810000}"/>
    <cellStyle name="Normal 3 3 16 3 6" xfId="33148" xr:uid="{00000000-0005-0000-0000-00007F810000}"/>
    <cellStyle name="Normal 3 3 16 4" xfId="33149" xr:uid="{00000000-0005-0000-0000-000080810000}"/>
    <cellStyle name="Normal 3 3 16 4 2" xfId="33150" xr:uid="{00000000-0005-0000-0000-000081810000}"/>
    <cellStyle name="Normal 3 3 16 4 3" xfId="33151" xr:uid="{00000000-0005-0000-0000-000082810000}"/>
    <cellStyle name="Normal 3 3 16 4 4" xfId="33152" xr:uid="{00000000-0005-0000-0000-000083810000}"/>
    <cellStyle name="Normal 3 3 16 4 5" xfId="33153" xr:uid="{00000000-0005-0000-0000-000084810000}"/>
    <cellStyle name="Normal 3 3 16 4 6" xfId="33154" xr:uid="{00000000-0005-0000-0000-000085810000}"/>
    <cellStyle name="Normal 3 3 16 5" xfId="33155" xr:uid="{00000000-0005-0000-0000-000086810000}"/>
    <cellStyle name="Normal 3 3 16 5 2" xfId="33156" xr:uid="{00000000-0005-0000-0000-000087810000}"/>
    <cellStyle name="Normal 3 3 16 5 3" xfId="33157" xr:uid="{00000000-0005-0000-0000-000088810000}"/>
    <cellStyle name="Normal 3 3 16 5 4" xfId="33158" xr:uid="{00000000-0005-0000-0000-000089810000}"/>
    <cellStyle name="Normal 3 3 16 5 5" xfId="33159" xr:uid="{00000000-0005-0000-0000-00008A810000}"/>
    <cellStyle name="Normal 3 3 16 5 6" xfId="33160" xr:uid="{00000000-0005-0000-0000-00008B810000}"/>
    <cellStyle name="Normal 3 3 16 6" xfId="33161" xr:uid="{00000000-0005-0000-0000-00008C810000}"/>
    <cellStyle name="Normal 3 3 16 6 2" xfId="33162" xr:uid="{00000000-0005-0000-0000-00008D810000}"/>
    <cellStyle name="Normal 3 3 16 6 3" xfId="33163" xr:uid="{00000000-0005-0000-0000-00008E810000}"/>
    <cellStyle name="Normal 3 3 16 6 4" xfId="33164" xr:uid="{00000000-0005-0000-0000-00008F810000}"/>
    <cellStyle name="Normal 3 3 16 6 5" xfId="33165" xr:uid="{00000000-0005-0000-0000-000090810000}"/>
    <cellStyle name="Normal 3 3 16 6 6" xfId="33166" xr:uid="{00000000-0005-0000-0000-000091810000}"/>
    <cellStyle name="Normal 3 3 16 7" xfId="33167" xr:uid="{00000000-0005-0000-0000-000092810000}"/>
    <cellStyle name="Normal 3 3 16 8" xfId="33168" xr:uid="{00000000-0005-0000-0000-000093810000}"/>
    <cellStyle name="Normal 3 3 16 9" xfId="33169" xr:uid="{00000000-0005-0000-0000-000094810000}"/>
    <cellStyle name="Normal 3 3 17" xfId="33170" xr:uid="{00000000-0005-0000-0000-000095810000}"/>
    <cellStyle name="Normal 3 3 17 10" xfId="33171" xr:uid="{00000000-0005-0000-0000-000096810000}"/>
    <cellStyle name="Normal 3 3 17 11" xfId="33172" xr:uid="{00000000-0005-0000-0000-000097810000}"/>
    <cellStyle name="Normal 3 3 17 2" xfId="33173" xr:uid="{00000000-0005-0000-0000-000098810000}"/>
    <cellStyle name="Normal 3 3 17 2 2" xfId="33174" xr:uid="{00000000-0005-0000-0000-000099810000}"/>
    <cellStyle name="Normal 3 3 17 2 3" xfId="33175" xr:uid="{00000000-0005-0000-0000-00009A810000}"/>
    <cellStyle name="Normal 3 3 17 2 4" xfId="33176" xr:uid="{00000000-0005-0000-0000-00009B810000}"/>
    <cellStyle name="Normal 3 3 17 2 5" xfId="33177" xr:uid="{00000000-0005-0000-0000-00009C810000}"/>
    <cellStyle name="Normal 3 3 17 2 6" xfId="33178" xr:uid="{00000000-0005-0000-0000-00009D810000}"/>
    <cellStyle name="Normal 3 3 17 3" xfId="33179" xr:uid="{00000000-0005-0000-0000-00009E810000}"/>
    <cellStyle name="Normal 3 3 17 3 2" xfId="33180" xr:uid="{00000000-0005-0000-0000-00009F810000}"/>
    <cellStyle name="Normal 3 3 17 3 3" xfId="33181" xr:uid="{00000000-0005-0000-0000-0000A0810000}"/>
    <cellStyle name="Normal 3 3 17 3 4" xfId="33182" xr:uid="{00000000-0005-0000-0000-0000A1810000}"/>
    <cellStyle name="Normal 3 3 17 3 5" xfId="33183" xr:uid="{00000000-0005-0000-0000-0000A2810000}"/>
    <cellStyle name="Normal 3 3 17 3 6" xfId="33184" xr:uid="{00000000-0005-0000-0000-0000A3810000}"/>
    <cellStyle name="Normal 3 3 17 4" xfId="33185" xr:uid="{00000000-0005-0000-0000-0000A4810000}"/>
    <cellStyle name="Normal 3 3 17 4 2" xfId="33186" xr:uid="{00000000-0005-0000-0000-0000A5810000}"/>
    <cellStyle name="Normal 3 3 17 4 3" xfId="33187" xr:uid="{00000000-0005-0000-0000-0000A6810000}"/>
    <cellStyle name="Normal 3 3 17 4 4" xfId="33188" xr:uid="{00000000-0005-0000-0000-0000A7810000}"/>
    <cellStyle name="Normal 3 3 17 4 5" xfId="33189" xr:uid="{00000000-0005-0000-0000-0000A8810000}"/>
    <cellStyle name="Normal 3 3 17 4 6" xfId="33190" xr:uid="{00000000-0005-0000-0000-0000A9810000}"/>
    <cellStyle name="Normal 3 3 17 5" xfId="33191" xr:uid="{00000000-0005-0000-0000-0000AA810000}"/>
    <cellStyle name="Normal 3 3 17 5 2" xfId="33192" xr:uid="{00000000-0005-0000-0000-0000AB810000}"/>
    <cellStyle name="Normal 3 3 17 5 3" xfId="33193" xr:uid="{00000000-0005-0000-0000-0000AC810000}"/>
    <cellStyle name="Normal 3 3 17 5 4" xfId="33194" xr:uid="{00000000-0005-0000-0000-0000AD810000}"/>
    <cellStyle name="Normal 3 3 17 5 5" xfId="33195" xr:uid="{00000000-0005-0000-0000-0000AE810000}"/>
    <cellStyle name="Normal 3 3 17 5 6" xfId="33196" xr:uid="{00000000-0005-0000-0000-0000AF810000}"/>
    <cellStyle name="Normal 3 3 17 6" xfId="33197" xr:uid="{00000000-0005-0000-0000-0000B0810000}"/>
    <cellStyle name="Normal 3 3 17 6 2" xfId="33198" xr:uid="{00000000-0005-0000-0000-0000B1810000}"/>
    <cellStyle name="Normal 3 3 17 6 3" xfId="33199" xr:uid="{00000000-0005-0000-0000-0000B2810000}"/>
    <cellStyle name="Normal 3 3 17 6 4" xfId="33200" xr:uid="{00000000-0005-0000-0000-0000B3810000}"/>
    <cellStyle name="Normal 3 3 17 6 5" xfId="33201" xr:uid="{00000000-0005-0000-0000-0000B4810000}"/>
    <cellStyle name="Normal 3 3 17 6 6" xfId="33202" xr:uid="{00000000-0005-0000-0000-0000B5810000}"/>
    <cellStyle name="Normal 3 3 17 7" xfId="33203" xr:uid="{00000000-0005-0000-0000-0000B6810000}"/>
    <cellStyle name="Normal 3 3 17 8" xfId="33204" xr:uid="{00000000-0005-0000-0000-0000B7810000}"/>
    <cellStyle name="Normal 3 3 17 9" xfId="33205" xr:uid="{00000000-0005-0000-0000-0000B8810000}"/>
    <cellStyle name="Normal 3 3 18" xfId="33206" xr:uid="{00000000-0005-0000-0000-0000B9810000}"/>
    <cellStyle name="Normal 3 3 19" xfId="33207" xr:uid="{00000000-0005-0000-0000-0000BA810000}"/>
    <cellStyle name="Normal 3 3 2" xfId="33208" xr:uid="{00000000-0005-0000-0000-0000BB810000}"/>
    <cellStyle name="Normal 3 3 2 10" xfId="33209" xr:uid="{00000000-0005-0000-0000-0000BC810000}"/>
    <cellStyle name="Normal 3 3 2 11" xfId="33210" xr:uid="{00000000-0005-0000-0000-0000BD810000}"/>
    <cellStyle name="Normal 3 3 2 12" xfId="33211" xr:uid="{00000000-0005-0000-0000-0000BE810000}"/>
    <cellStyle name="Normal 3 3 2 13" xfId="33212" xr:uid="{00000000-0005-0000-0000-0000BF810000}"/>
    <cellStyle name="Normal 3 3 2 14" xfId="33213" xr:uid="{00000000-0005-0000-0000-0000C0810000}"/>
    <cellStyle name="Normal 3 3 2 15" xfId="33214" xr:uid="{00000000-0005-0000-0000-0000C1810000}"/>
    <cellStyle name="Normal 3 3 2 16" xfId="33215" xr:uid="{00000000-0005-0000-0000-0000C2810000}"/>
    <cellStyle name="Normal 3 3 2 17" xfId="33216" xr:uid="{00000000-0005-0000-0000-0000C3810000}"/>
    <cellStyle name="Normal 3 3 2 18" xfId="33217" xr:uid="{00000000-0005-0000-0000-0000C4810000}"/>
    <cellStyle name="Normal 3 3 2 18 2" xfId="33218" xr:uid="{00000000-0005-0000-0000-0000C5810000}"/>
    <cellStyle name="Normal 3 3 2 18 3" xfId="33219" xr:uid="{00000000-0005-0000-0000-0000C6810000}"/>
    <cellStyle name="Normal 3 3 2 18 4" xfId="33220" xr:uid="{00000000-0005-0000-0000-0000C7810000}"/>
    <cellStyle name="Normal 3 3 2 18 5" xfId="33221" xr:uid="{00000000-0005-0000-0000-0000C8810000}"/>
    <cellStyle name="Normal 3 3 2 18 6" xfId="33222" xr:uid="{00000000-0005-0000-0000-0000C9810000}"/>
    <cellStyle name="Normal 3 3 2 19" xfId="33223" xr:uid="{00000000-0005-0000-0000-0000CA810000}"/>
    <cellStyle name="Normal 3 3 2 19 2" xfId="33224" xr:uid="{00000000-0005-0000-0000-0000CB810000}"/>
    <cellStyle name="Normal 3 3 2 19 3" xfId="33225" xr:uid="{00000000-0005-0000-0000-0000CC810000}"/>
    <cellStyle name="Normal 3 3 2 19 4" xfId="33226" xr:uid="{00000000-0005-0000-0000-0000CD810000}"/>
    <cellStyle name="Normal 3 3 2 19 5" xfId="33227" xr:uid="{00000000-0005-0000-0000-0000CE810000}"/>
    <cellStyle name="Normal 3 3 2 19 6" xfId="33228" xr:uid="{00000000-0005-0000-0000-0000CF810000}"/>
    <cellStyle name="Normal 3 3 2 2" xfId="33229" xr:uid="{00000000-0005-0000-0000-0000D0810000}"/>
    <cellStyle name="Normal 3 3 2 2 2" xfId="33230" xr:uid="{00000000-0005-0000-0000-0000D1810000}"/>
    <cellStyle name="Normal 3 3 2 2 2 10" xfId="33231" xr:uid="{00000000-0005-0000-0000-0000D2810000}"/>
    <cellStyle name="Normal 3 3 2 2 2 10 2" xfId="33232" xr:uid="{00000000-0005-0000-0000-0000D3810000}"/>
    <cellStyle name="Normal 3 3 2 2 2 10 3" xfId="33233" xr:uid="{00000000-0005-0000-0000-0000D4810000}"/>
    <cellStyle name="Normal 3 3 2 2 2 10 4" xfId="33234" xr:uid="{00000000-0005-0000-0000-0000D5810000}"/>
    <cellStyle name="Normal 3 3 2 2 2 10 5" xfId="33235" xr:uid="{00000000-0005-0000-0000-0000D6810000}"/>
    <cellStyle name="Normal 3 3 2 2 2 10 6" xfId="33236" xr:uid="{00000000-0005-0000-0000-0000D7810000}"/>
    <cellStyle name="Normal 3 3 2 2 2 11" xfId="33237" xr:uid="{00000000-0005-0000-0000-0000D8810000}"/>
    <cellStyle name="Normal 3 3 2 2 2 11 2" xfId="33238" xr:uid="{00000000-0005-0000-0000-0000D9810000}"/>
    <cellStyle name="Normal 3 3 2 2 2 11 3" xfId="33239" xr:uid="{00000000-0005-0000-0000-0000DA810000}"/>
    <cellStyle name="Normal 3 3 2 2 2 11 4" xfId="33240" xr:uid="{00000000-0005-0000-0000-0000DB810000}"/>
    <cellStyle name="Normal 3 3 2 2 2 11 5" xfId="33241" xr:uid="{00000000-0005-0000-0000-0000DC810000}"/>
    <cellStyle name="Normal 3 3 2 2 2 11 6" xfId="33242" xr:uid="{00000000-0005-0000-0000-0000DD810000}"/>
    <cellStyle name="Normal 3 3 2 2 2 12" xfId="33243" xr:uid="{00000000-0005-0000-0000-0000DE810000}"/>
    <cellStyle name="Normal 3 3 2 2 2 12 2" xfId="33244" xr:uid="{00000000-0005-0000-0000-0000DF810000}"/>
    <cellStyle name="Normal 3 3 2 2 2 12 3" xfId="33245" xr:uid="{00000000-0005-0000-0000-0000E0810000}"/>
    <cellStyle name="Normal 3 3 2 2 2 12 4" xfId="33246" xr:uid="{00000000-0005-0000-0000-0000E1810000}"/>
    <cellStyle name="Normal 3 3 2 2 2 12 5" xfId="33247" xr:uid="{00000000-0005-0000-0000-0000E2810000}"/>
    <cellStyle name="Normal 3 3 2 2 2 12 6" xfId="33248" xr:uid="{00000000-0005-0000-0000-0000E3810000}"/>
    <cellStyle name="Normal 3 3 2 2 2 13" xfId="33249" xr:uid="{00000000-0005-0000-0000-0000E4810000}"/>
    <cellStyle name="Normal 3 3 2 2 2 13 2" xfId="33250" xr:uid="{00000000-0005-0000-0000-0000E5810000}"/>
    <cellStyle name="Normal 3 3 2 2 2 13 3" xfId="33251" xr:uid="{00000000-0005-0000-0000-0000E6810000}"/>
    <cellStyle name="Normal 3 3 2 2 2 13 4" xfId="33252" xr:uid="{00000000-0005-0000-0000-0000E7810000}"/>
    <cellStyle name="Normal 3 3 2 2 2 13 5" xfId="33253" xr:uid="{00000000-0005-0000-0000-0000E8810000}"/>
    <cellStyle name="Normal 3 3 2 2 2 13 6" xfId="33254" xr:uid="{00000000-0005-0000-0000-0000E9810000}"/>
    <cellStyle name="Normal 3 3 2 2 2 14" xfId="33255" xr:uid="{00000000-0005-0000-0000-0000EA810000}"/>
    <cellStyle name="Normal 3 3 2 2 2 14 2" xfId="33256" xr:uid="{00000000-0005-0000-0000-0000EB810000}"/>
    <cellStyle name="Normal 3 3 2 2 2 14 3" xfId="33257" xr:uid="{00000000-0005-0000-0000-0000EC810000}"/>
    <cellStyle name="Normal 3 3 2 2 2 14 4" xfId="33258" xr:uid="{00000000-0005-0000-0000-0000ED810000}"/>
    <cellStyle name="Normal 3 3 2 2 2 14 5" xfId="33259" xr:uid="{00000000-0005-0000-0000-0000EE810000}"/>
    <cellStyle name="Normal 3 3 2 2 2 14 6" xfId="33260" xr:uid="{00000000-0005-0000-0000-0000EF810000}"/>
    <cellStyle name="Normal 3 3 2 2 2 15" xfId="33261" xr:uid="{00000000-0005-0000-0000-0000F0810000}"/>
    <cellStyle name="Normal 3 3 2 2 2 16" xfId="33262" xr:uid="{00000000-0005-0000-0000-0000F1810000}"/>
    <cellStyle name="Normal 3 3 2 2 2 17" xfId="33263" xr:uid="{00000000-0005-0000-0000-0000F2810000}"/>
    <cellStyle name="Normal 3 3 2 2 2 18" xfId="33264" xr:uid="{00000000-0005-0000-0000-0000F3810000}"/>
    <cellStyle name="Normal 3 3 2 2 2 19" xfId="33265" xr:uid="{00000000-0005-0000-0000-0000F4810000}"/>
    <cellStyle name="Normal 3 3 2 2 2 2" xfId="33266" xr:uid="{00000000-0005-0000-0000-0000F5810000}"/>
    <cellStyle name="Normal 3 3 2 2 2 3" xfId="33267" xr:uid="{00000000-0005-0000-0000-0000F6810000}"/>
    <cellStyle name="Normal 3 3 2 2 2 4" xfId="33268" xr:uid="{00000000-0005-0000-0000-0000F7810000}"/>
    <cellStyle name="Normal 3 3 2 2 2 5" xfId="33269" xr:uid="{00000000-0005-0000-0000-0000F8810000}"/>
    <cellStyle name="Normal 3 3 2 2 2 6" xfId="33270" xr:uid="{00000000-0005-0000-0000-0000F9810000}"/>
    <cellStyle name="Normal 3 3 2 2 2 7" xfId="33271" xr:uid="{00000000-0005-0000-0000-0000FA810000}"/>
    <cellStyle name="Normal 3 3 2 2 2 8" xfId="33272" xr:uid="{00000000-0005-0000-0000-0000FB810000}"/>
    <cellStyle name="Normal 3 3 2 2 2 9" xfId="33273" xr:uid="{00000000-0005-0000-0000-0000FC810000}"/>
    <cellStyle name="Normal 3 3 2 2 3" xfId="33274" xr:uid="{00000000-0005-0000-0000-0000FD810000}"/>
    <cellStyle name="Normal 3 3 2 2 3 10" xfId="33275" xr:uid="{00000000-0005-0000-0000-0000FE810000}"/>
    <cellStyle name="Normal 3 3 2 2 3 11" xfId="33276" xr:uid="{00000000-0005-0000-0000-0000FF810000}"/>
    <cellStyle name="Normal 3 3 2 2 3 2" xfId="33277" xr:uid="{00000000-0005-0000-0000-000000820000}"/>
    <cellStyle name="Normal 3 3 2 2 3 2 2" xfId="33278" xr:uid="{00000000-0005-0000-0000-000001820000}"/>
    <cellStyle name="Normal 3 3 2 2 3 2 3" xfId="33279" xr:uid="{00000000-0005-0000-0000-000002820000}"/>
    <cellStyle name="Normal 3 3 2 2 3 2 4" xfId="33280" xr:uid="{00000000-0005-0000-0000-000003820000}"/>
    <cellStyle name="Normal 3 3 2 2 3 2 5" xfId="33281" xr:uid="{00000000-0005-0000-0000-000004820000}"/>
    <cellStyle name="Normal 3 3 2 2 3 2 6" xfId="33282" xr:uid="{00000000-0005-0000-0000-000005820000}"/>
    <cellStyle name="Normal 3 3 2 2 3 3" xfId="33283" xr:uid="{00000000-0005-0000-0000-000006820000}"/>
    <cellStyle name="Normal 3 3 2 2 3 3 2" xfId="33284" xr:uid="{00000000-0005-0000-0000-000007820000}"/>
    <cellStyle name="Normal 3 3 2 2 3 3 3" xfId="33285" xr:uid="{00000000-0005-0000-0000-000008820000}"/>
    <cellStyle name="Normal 3 3 2 2 3 3 4" xfId="33286" xr:uid="{00000000-0005-0000-0000-000009820000}"/>
    <cellStyle name="Normal 3 3 2 2 3 3 5" xfId="33287" xr:uid="{00000000-0005-0000-0000-00000A820000}"/>
    <cellStyle name="Normal 3 3 2 2 3 3 6" xfId="33288" xr:uid="{00000000-0005-0000-0000-00000B820000}"/>
    <cellStyle name="Normal 3 3 2 2 3 4" xfId="33289" xr:uid="{00000000-0005-0000-0000-00000C820000}"/>
    <cellStyle name="Normal 3 3 2 2 3 4 2" xfId="33290" xr:uid="{00000000-0005-0000-0000-00000D820000}"/>
    <cellStyle name="Normal 3 3 2 2 3 4 3" xfId="33291" xr:uid="{00000000-0005-0000-0000-00000E820000}"/>
    <cellStyle name="Normal 3 3 2 2 3 4 4" xfId="33292" xr:uid="{00000000-0005-0000-0000-00000F820000}"/>
    <cellStyle name="Normal 3 3 2 2 3 4 5" xfId="33293" xr:uid="{00000000-0005-0000-0000-000010820000}"/>
    <cellStyle name="Normal 3 3 2 2 3 4 6" xfId="33294" xr:uid="{00000000-0005-0000-0000-000011820000}"/>
    <cellStyle name="Normal 3 3 2 2 3 5" xfId="33295" xr:uid="{00000000-0005-0000-0000-000012820000}"/>
    <cellStyle name="Normal 3 3 2 2 3 5 2" xfId="33296" xr:uid="{00000000-0005-0000-0000-000013820000}"/>
    <cellStyle name="Normal 3 3 2 2 3 5 3" xfId="33297" xr:uid="{00000000-0005-0000-0000-000014820000}"/>
    <cellStyle name="Normal 3 3 2 2 3 5 4" xfId="33298" xr:uid="{00000000-0005-0000-0000-000015820000}"/>
    <cellStyle name="Normal 3 3 2 2 3 5 5" xfId="33299" xr:uid="{00000000-0005-0000-0000-000016820000}"/>
    <cellStyle name="Normal 3 3 2 2 3 5 6" xfId="33300" xr:uid="{00000000-0005-0000-0000-000017820000}"/>
    <cellStyle name="Normal 3 3 2 2 3 6" xfId="33301" xr:uid="{00000000-0005-0000-0000-000018820000}"/>
    <cellStyle name="Normal 3 3 2 2 3 6 2" xfId="33302" xr:uid="{00000000-0005-0000-0000-000019820000}"/>
    <cellStyle name="Normal 3 3 2 2 3 6 3" xfId="33303" xr:uid="{00000000-0005-0000-0000-00001A820000}"/>
    <cellStyle name="Normal 3 3 2 2 3 6 4" xfId="33304" xr:uid="{00000000-0005-0000-0000-00001B820000}"/>
    <cellStyle name="Normal 3 3 2 2 3 6 5" xfId="33305" xr:uid="{00000000-0005-0000-0000-00001C820000}"/>
    <cellStyle name="Normal 3 3 2 2 3 6 6" xfId="33306" xr:uid="{00000000-0005-0000-0000-00001D820000}"/>
    <cellStyle name="Normal 3 3 2 2 3 7" xfId="33307" xr:uid="{00000000-0005-0000-0000-00001E820000}"/>
    <cellStyle name="Normal 3 3 2 2 3 8" xfId="33308" xr:uid="{00000000-0005-0000-0000-00001F820000}"/>
    <cellStyle name="Normal 3 3 2 2 3 9" xfId="33309" xr:uid="{00000000-0005-0000-0000-000020820000}"/>
    <cellStyle name="Normal 3 3 2 2 4" xfId="33310" xr:uid="{00000000-0005-0000-0000-000021820000}"/>
    <cellStyle name="Normal 3 3 2 2 4 10" xfId="33311" xr:uid="{00000000-0005-0000-0000-000022820000}"/>
    <cellStyle name="Normal 3 3 2 2 4 11" xfId="33312" xr:uid="{00000000-0005-0000-0000-000023820000}"/>
    <cellStyle name="Normal 3 3 2 2 4 2" xfId="33313" xr:uid="{00000000-0005-0000-0000-000024820000}"/>
    <cellStyle name="Normal 3 3 2 2 4 2 2" xfId="33314" xr:uid="{00000000-0005-0000-0000-000025820000}"/>
    <cellStyle name="Normal 3 3 2 2 4 2 3" xfId="33315" xr:uid="{00000000-0005-0000-0000-000026820000}"/>
    <cellStyle name="Normal 3 3 2 2 4 2 4" xfId="33316" xr:uid="{00000000-0005-0000-0000-000027820000}"/>
    <cellStyle name="Normal 3 3 2 2 4 2 5" xfId="33317" xr:uid="{00000000-0005-0000-0000-000028820000}"/>
    <cellStyle name="Normal 3 3 2 2 4 2 6" xfId="33318" xr:uid="{00000000-0005-0000-0000-000029820000}"/>
    <cellStyle name="Normal 3 3 2 2 4 3" xfId="33319" xr:uid="{00000000-0005-0000-0000-00002A820000}"/>
    <cellStyle name="Normal 3 3 2 2 4 3 2" xfId="33320" xr:uid="{00000000-0005-0000-0000-00002B820000}"/>
    <cellStyle name="Normal 3 3 2 2 4 3 3" xfId="33321" xr:uid="{00000000-0005-0000-0000-00002C820000}"/>
    <cellStyle name="Normal 3 3 2 2 4 3 4" xfId="33322" xr:uid="{00000000-0005-0000-0000-00002D820000}"/>
    <cellStyle name="Normal 3 3 2 2 4 3 5" xfId="33323" xr:uid="{00000000-0005-0000-0000-00002E820000}"/>
    <cellStyle name="Normal 3 3 2 2 4 3 6" xfId="33324" xr:uid="{00000000-0005-0000-0000-00002F820000}"/>
    <cellStyle name="Normal 3 3 2 2 4 4" xfId="33325" xr:uid="{00000000-0005-0000-0000-000030820000}"/>
    <cellStyle name="Normal 3 3 2 2 4 4 2" xfId="33326" xr:uid="{00000000-0005-0000-0000-000031820000}"/>
    <cellStyle name="Normal 3 3 2 2 4 4 3" xfId="33327" xr:uid="{00000000-0005-0000-0000-000032820000}"/>
    <cellStyle name="Normal 3 3 2 2 4 4 4" xfId="33328" xr:uid="{00000000-0005-0000-0000-000033820000}"/>
    <cellStyle name="Normal 3 3 2 2 4 4 5" xfId="33329" xr:uid="{00000000-0005-0000-0000-000034820000}"/>
    <cellStyle name="Normal 3 3 2 2 4 4 6" xfId="33330" xr:uid="{00000000-0005-0000-0000-000035820000}"/>
    <cellStyle name="Normal 3 3 2 2 4 5" xfId="33331" xr:uid="{00000000-0005-0000-0000-000036820000}"/>
    <cellStyle name="Normal 3 3 2 2 4 5 2" xfId="33332" xr:uid="{00000000-0005-0000-0000-000037820000}"/>
    <cellStyle name="Normal 3 3 2 2 4 5 3" xfId="33333" xr:uid="{00000000-0005-0000-0000-000038820000}"/>
    <cellStyle name="Normal 3 3 2 2 4 5 4" xfId="33334" xr:uid="{00000000-0005-0000-0000-000039820000}"/>
    <cellStyle name="Normal 3 3 2 2 4 5 5" xfId="33335" xr:uid="{00000000-0005-0000-0000-00003A820000}"/>
    <cellStyle name="Normal 3 3 2 2 4 5 6" xfId="33336" xr:uid="{00000000-0005-0000-0000-00003B820000}"/>
    <cellStyle name="Normal 3 3 2 2 4 6" xfId="33337" xr:uid="{00000000-0005-0000-0000-00003C820000}"/>
    <cellStyle name="Normal 3 3 2 2 4 6 2" xfId="33338" xr:uid="{00000000-0005-0000-0000-00003D820000}"/>
    <cellStyle name="Normal 3 3 2 2 4 6 3" xfId="33339" xr:uid="{00000000-0005-0000-0000-00003E820000}"/>
    <cellStyle name="Normal 3 3 2 2 4 6 4" xfId="33340" xr:uid="{00000000-0005-0000-0000-00003F820000}"/>
    <cellStyle name="Normal 3 3 2 2 4 6 5" xfId="33341" xr:uid="{00000000-0005-0000-0000-000040820000}"/>
    <cellStyle name="Normal 3 3 2 2 4 6 6" xfId="33342" xr:uid="{00000000-0005-0000-0000-000041820000}"/>
    <cellStyle name="Normal 3 3 2 2 4 7" xfId="33343" xr:uid="{00000000-0005-0000-0000-000042820000}"/>
    <cellStyle name="Normal 3 3 2 2 4 8" xfId="33344" xr:uid="{00000000-0005-0000-0000-000043820000}"/>
    <cellStyle name="Normal 3 3 2 2 4 9" xfId="33345" xr:uid="{00000000-0005-0000-0000-000044820000}"/>
    <cellStyle name="Normal 3 3 2 2 5" xfId="33346" xr:uid="{00000000-0005-0000-0000-000045820000}"/>
    <cellStyle name="Normal 3 3 2 2 5 10" xfId="33347" xr:uid="{00000000-0005-0000-0000-000046820000}"/>
    <cellStyle name="Normal 3 3 2 2 5 11" xfId="33348" xr:uid="{00000000-0005-0000-0000-000047820000}"/>
    <cellStyle name="Normal 3 3 2 2 5 2" xfId="33349" xr:uid="{00000000-0005-0000-0000-000048820000}"/>
    <cellStyle name="Normal 3 3 2 2 5 2 2" xfId="33350" xr:uid="{00000000-0005-0000-0000-000049820000}"/>
    <cellStyle name="Normal 3 3 2 2 5 2 3" xfId="33351" xr:uid="{00000000-0005-0000-0000-00004A820000}"/>
    <cellStyle name="Normal 3 3 2 2 5 2 4" xfId="33352" xr:uid="{00000000-0005-0000-0000-00004B820000}"/>
    <cellStyle name="Normal 3 3 2 2 5 2 5" xfId="33353" xr:uid="{00000000-0005-0000-0000-00004C820000}"/>
    <cellStyle name="Normal 3 3 2 2 5 2 6" xfId="33354" xr:uid="{00000000-0005-0000-0000-00004D820000}"/>
    <cellStyle name="Normal 3 3 2 2 5 3" xfId="33355" xr:uid="{00000000-0005-0000-0000-00004E820000}"/>
    <cellStyle name="Normal 3 3 2 2 5 3 2" xfId="33356" xr:uid="{00000000-0005-0000-0000-00004F820000}"/>
    <cellStyle name="Normal 3 3 2 2 5 3 3" xfId="33357" xr:uid="{00000000-0005-0000-0000-000050820000}"/>
    <cellStyle name="Normal 3 3 2 2 5 3 4" xfId="33358" xr:uid="{00000000-0005-0000-0000-000051820000}"/>
    <cellStyle name="Normal 3 3 2 2 5 3 5" xfId="33359" xr:uid="{00000000-0005-0000-0000-000052820000}"/>
    <cellStyle name="Normal 3 3 2 2 5 3 6" xfId="33360" xr:uid="{00000000-0005-0000-0000-000053820000}"/>
    <cellStyle name="Normal 3 3 2 2 5 4" xfId="33361" xr:uid="{00000000-0005-0000-0000-000054820000}"/>
    <cellStyle name="Normal 3 3 2 2 5 4 2" xfId="33362" xr:uid="{00000000-0005-0000-0000-000055820000}"/>
    <cellStyle name="Normal 3 3 2 2 5 4 3" xfId="33363" xr:uid="{00000000-0005-0000-0000-000056820000}"/>
    <cellStyle name="Normal 3 3 2 2 5 4 4" xfId="33364" xr:uid="{00000000-0005-0000-0000-000057820000}"/>
    <cellStyle name="Normal 3 3 2 2 5 4 5" xfId="33365" xr:uid="{00000000-0005-0000-0000-000058820000}"/>
    <cellStyle name="Normal 3 3 2 2 5 4 6" xfId="33366" xr:uid="{00000000-0005-0000-0000-000059820000}"/>
    <cellStyle name="Normal 3 3 2 2 5 5" xfId="33367" xr:uid="{00000000-0005-0000-0000-00005A820000}"/>
    <cellStyle name="Normal 3 3 2 2 5 5 2" xfId="33368" xr:uid="{00000000-0005-0000-0000-00005B820000}"/>
    <cellStyle name="Normal 3 3 2 2 5 5 3" xfId="33369" xr:uid="{00000000-0005-0000-0000-00005C820000}"/>
    <cellStyle name="Normal 3 3 2 2 5 5 4" xfId="33370" xr:uid="{00000000-0005-0000-0000-00005D820000}"/>
    <cellStyle name="Normal 3 3 2 2 5 5 5" xfId="33371" xr:uid="{00000000-0005-0000-0000-00005E820000}"/>
    <cellStyle name="Normal 3 3 2 2 5 5 6" xfId="33372" xr:uid="{00000000-0005-0000-0000-00005F820000}"/>
    <cellStyle name="Normal 3 3 2 2 5 6" xfId="33373" xr:uid="{00000000-0005-0000-0000-000060820000}"/>
    <cellStyle name="Normal 3 3 2 2 5 6 2" xfId="33374" xr:uid="{00000000-0005-0000-0000-000061820000}"/>
    <cellStyle name="Normal 3 3 2 2 5 6 3" xfId="33375" xr:uid="{00000000-0005-0000-0000-000062820000}"/>
    <cellStyle name="Normal 3 3 2 2 5 6 4" xfId="33376" xr:uid="{00000000-0005-0000-0000-000063820000}"/>
    <cellStyle name="Normal 3 3 2 2 5 6 5" xfId="33377" xr:uid="{00000000-0005-0000-0000-000064820000}"/>
    <cellStyle name="Normal 3 3 2 2 5 6 6" xfId="33378" xr:uid="{00000000-0005-0000-0000-000065820000}"/>
    <cellStyle name="Normal 3 3 2 2 5 7" xfId="33379" xr:uid="{00000000-0005-0000-0000-000066820000}"/>
    <cellStyle name="Normal 3 3 2 2 5 8" xfId="33380" xr:uid="{00000000-0005-0000-0000-000067820000}"/>
    <cellStyle name="Normal 3 3 2 2 5 9" xfId="33381" xr:uid="{00000000-0005-0000-0000-000068820000}"/>
    <cellStyle name="Normal 3 3 2 2 6" xfId="33382" xr:uid="{00000000-0005-0000-0000-000069820000}"/>
    <cellStyle name="Normal 3 3 2 2 6 10" xfId="33383" xr:uid="{00000000-0005-0000-0000-00006A820000}"/>
    <cellStyle name="Normal 3 3 2 2 6 11" xfId="33384" xr:uid="{00000000-0005-0000-0000-00006B820000}"/>
    <cellStyle name="Normal 3 3 2 2 6 2" xfId="33385" xr:uid="{00000000-0005-0000-0000-00006C820000}"/>
    <cellStyle name="Normal 3 3 2 2 6 2 2" xfId="33386" xr:uid="{00000000-0005-0000-0000-00006D820000}"/>
    <cellStyle name="Normal 3 3 2 2 6 2 3" xfId="33387" xr:uid="{00000000-0005-0000-0000-00006E820000}"/>
    <cellStyle name="Normal 3 3 2 2 6 2 4" xfId="33388" xr:uid="{00000000-0005-0000-0000-00006F820000}"/>
    <cellStyle name="Normal 3 3 2 2 6 2 5" xfId="33389" xr:uid="{00000000-0005-0000-0000-000070820000}"/>
    <cellStyle name="Normal 3 3 2 2 6 2 6" xfId="33390" xr:uid="{00000000-0005-0000-0000-000071820000}"/>
    <cellStyle name="Normal 3 3 2 2 6 3" xfId="33391" xr:uid="{00000000-0005-0000-0000-000072820000}"/>
    <cellStyle name="Normal 3 3 2 2 6 3 2" xfId="33392" xr:uid="{00000000-0005-0000-0000-000073820000}"/>
    <cellStyle name="Normal 3 3 2 2 6 3 3" xfId="33393" xr:uid="{00000000-0005-0000-0000-000074820000}"/>
    <cellStyle name="Normal 3 3 2 2 6 3 4" xfId="33394" xr:uid="{00000000-0005-0000-0000-000075820000}"/>
    <cellStyle name="Normal 3 3 2 2 6 3 5" xfId="33395" xr:uid="{00000000-0005-0000-0000-000076820000}"/>
    <cellStyle name="Normal 3 3 2 2 6 3 6" xfId="33396" xr:uid="{00000000-0005-0000-0000-000077820000}"/>
    <cellStyle name="Normal 3 3 2 2 6 4" xfId="33397" xr:uid="{00000000-0005-0000-0000-000078820000}"/>
    <cellStyle name="Normal 3 3 2 2 6 4 2" xfId="33398" xr:uid="{00000000-0005-0000-0000-000079820000}"/>
    <cellStyle name="Normal 3 3 2 2 6 4 3" xfId="33399" xr:uid="{00000000-0005-0000-0000-00007A820000}"/>
    <cellStyle name="Normal 3 3 2 2 6 4 4" xfId="33400" xr:uid="{00000000-0005-0000-0000-00007B820000}"/>
    <cellStyle name="Normal 3 3 2 2 6 4 5" xfId="33401" xr:uid="{00000000-0005-0000-0000-00007C820000}"/>
    <cellStyle name="Normal 3 3 2 2 6 4 6" xfId="33402" xr:uid="{00000000-0005-0000-0000-00007D820000}"/>
    <cellStyle name="Normal 3 3 2 2 6 5" xfId="33403" xr:uid="{00000000-0005-0000-0000-00007E820000}"/>
    <cellStyle name="Normal 3 3 2 2 6 5 2" xfId="33404" xr:uid="{00000000-0005-0000-0000-00007F820000}"/>
    <cellStyle name="Normal 3 3 2 2 6 5 3" xfId="33405" xr:uid="{00000000-0005-0000-0000-000080820000}"/>
    <cellStyle name="Normal 3 3 2 2 6 5 4" xfId="33406" xr:uid="{00000000-0005-0000-0000-000081820000}"/>
    <cellStyle name="Normal 3 3 2 2 6 5 5" xfId="33407" xr:uid="{00000000-0005-0000-0000-000082820000}"/>
    <cellStyle name="Normal 3 3 2 2 6 5 6" xfId="33408" xr:uid="{00000000-0005-0000-0000-000083820000}"/>
    <cellStyle name="Normal 3 3 2 2 6 6" xfId="33409" xr:uid="{00000000-0005-0000-0000-000084820000}"/>
    <cellStyle name="Normal 3 3 2 2 6 6 2" xfId="33410" xr:uid="{00000000-0005-0000-0000-000085820000}"/>
    <cellStyle name="Normal 3 3 2 2 6 6 3" xfId="33411" xr:uid="{00000000-0005-0000-0000-000086820000}"/>
    <cellStyle name="Normal 3 3 2 2 6 6 4" xfId="33412" xr:uid="{00000000-0005-0000-0000-000087820000}"/>
    <cellStyle name="Normal 3 3 2 2 6 6 5" xfId="33413" xr:uid="{00000000-0005-0000-0000-000088820000}"/>
    <cellStyle name="Normal 3 3 2 2 6 6 6" xfId="33414" xr:uid="{00000000-0005-0000-0000-000089820000}"/>
    <cellStyle name="Normal 3 3 2 2 6 7" xfId="33415" xr:uid="{00000000-0005-0000-0000-00008A820000}"/>
    <cellStyle name="Normal 3 3 2 2 6 8" xfId="33416" xr:uid="{00000000-0005-0000-0000-00008B820000}"/>
    <cellStyle name="Normal 3 3 2 2 6 9" xfId="33417" xr:uid="{00000000-0005-0000-0000-00008C820000}"/>
    <cellStyle name="Normal 3 3 2 2 7" xfId="33418" xr:uid="{00000000-0005-0000-0000-00008D820000}"/>
    <cellStyle name="Normal 3 3 2 2 7 10" xfId="33419" xr:uid="{00000000-0005-0000-0000-00008E820000}"/>
    <cellStyle name="Normal 3 3 2 2 7 11" xfId="33420" xr:uid="{00000000-0005-0000-0000-00008F820000}"/>
    <cellStyle name="Normal 3 3 2 2 7 2" xfId="33421" xr:uid="{00000000-0005-0000-0000-000090820000}"/>
    <cellStyle name="Normal 3 3 2 2 7 2 2" xfId="33422" xr:uid="{00000000-0005-0000-0000-000091820000}"/>
    <cellStyle name="Normal 3 3 2 2 7 2 3" xfId="33423" xr:uid="{00000000-0005-0000-0000-000092820000}"/>
    <cellStyle name="Normal 3 3 2 2 7 2 4" xfId="33424" xr:uid="{00000000-0005-0000-0000-000093820000}"/>
    <cellStyle name="Normal 3 3 2 2 7 2 5" xfId="33425" xr:uid="{00000000-0005-0000-0000-000094820000}"/>
    <cellStyle name="Normal 3 3 2 2 7 2 6" xfId="33426" xr:uid="{00000000-0005-0000-0000-000095820000}"/>
    <cellStyle name="Normal 3 3 2 2 7 3" xfId="33427" xr:uid="{00000000-0005-0000-0000-000096820000}"/>
    <cellStyle name="Normal 3 3 2 2 7 3 2" xfId="33428" xr:uid="{00000000-0005-0000-0000-000097820000}"/>
    <cellStyle name="Normal 3 3 2 2 7 3 3" xfId="33429" xr:uid="{00000000-0005-0000-0000-000098820000}"/>
    <cellStyle name="Normal 3 3 2 2 7 3 4" xfId="33430" xr:uid="{00000000-0005-0000-0000-000099820000}"/>
    <cellStyle name="Normal 3 3 2 2 7 3 5" xfId="33431" xr:uid="{00000000-0005-0000-0000-00009A820000}"/>
    <cellStyle name="Normal 3 3 2 2 7 3 6" xfId="33432" xr:uid="{00000000-0005-0000-0000-00009B820000}"/>
    <cellStyle name="Normal 3 3 2 2 7 4" xfId="33433" xr:uid="{00000000-0005-0000-0000-00009C820000}"/>
    <cellStyle name="Normal 3 3 2 2 7 4 2" xfId="33434" xr:uid="{00000000-0005-0000-0000-00009D820000}"/>
    <cellStyle name="Normal 3 3 2 2 7 4 3" xfId="33435" xr:uid="{00000000-0005-0000-0000-00009E820000}"/>
    <cellStyle name="Normal 3 3 2 2 7 4 4" xfId="33436" xr:uid="{00000000-0005-0000-0000-00009F820000}"/>
    <cellStyle name="Normal 3 3 2 2 7 4 5" xfId="33437" xr:uid="{00000000-0005-0000-0000-0000A0820000}"/>
    <cellStyle name="Normal 3 3 2 2 7 4 6" xfId="33438" xr:uid="{00000000-0005-0000-0000-0000A1820000}"/>
    <cellStyle name="Normal 3 3 2 2 7 5" xfId="33439" xr:uid="{00000000-0005-0000-0000-0000A2820000}"/>
    <cellStyle name="Normal 3 3 2 2 7 5 2" xfId="33440" xr:uid="{00000000-0005-0000-0000-0000A3820000}"/>
    <cellStyle name="Normal 3 3 2 2 7 5 3" xfId="33441" xr:uid="{00000000-0005-0000-0000-0000A4820000}"/>
    <cellStyle name="Normal 3 3 2 2 7 5 4" xfId="33442" xr:uid="{00000000-0005-0000-0000-0000A5820000}"/>
    <cellStyle name="Normal 3 3 2 2 7 5 5" xfId="33443" xr:uid="{00000000-0005-0000-0000-0000A6820000}"/>
    <cellStyle name="Normal 3 3 2 2 7 5 6" xfId="33444" xr:uid="{00000000-0005-0000-0000-0000A7820000}"/>
    <cellStyle name="Normal 3 3 2 2 7 6" xfId="33445" xr:uid="{00000000-0005-0000-0000-0000A8820000}"/>
    <cellStyle name="Normal 3 3 2 2 7 6 2" xfId="33446" xr:uid="{00000000-0005-0000-0000-0000A9820000}"/>
    <cellStyle name="Normal 3 3 2 2 7 6 3" xfId="33447" xr:uid="{00000000-0005-0000-0000-0000AA820000}"/>
    <cellStyle name="Normal 3 3 2 2 7 6 4" xfId="33448" xr:uid="{00000000-0005-0000-0000-0000AB820000}"/>
    <cellStyle name="Normal 3 3 2 2 7 6 5" xfId="33449" xr:uid="{00000000-0005-0000-0000-0000AC820000}"/>
    <cellStyle name="Normal 3 3 2 2 7 6 6" xfId="33450" xr:uid="{00000000-0005-0000-0000-0000AD820000}"/>
    <cellStyle name="Normal 3 3 2 2 7 7" xfId="33451" xr:uid="{00000000-0005-0000-0000-0000AE820000}"/>
    <cellStyle name="Normal 3 3 2 2 7 8" xfId="33452" xr:uid="{00000000-0005-0000-0000-0000AF820000}"/>
    <cellStyle name="Normal 3 3 2 2 7 9" xfId="33453" xr:uid="{00000000-0005-0000-0000-0000B0820000}"/>
    <cellStyle name="Normal 3 3 2 2 8" xfId="33454" xr:uid="{00000000-0005-0000-0000-0000B1820000}"/>
    <cellStyle name="Normal 3 3 2 2 8 10" xfId="33455" xr:uid="{00000000-0005-0000-0000-0000B2820000}"/>
    <cellStyle name="Normal 3 3 2 2 8 11" xfId="33456" xr:uid="{00000000-0005-0000-0000-0000B3820000}"/>
    <cellStyle name="Normal 3 3 2 2 8 2" xfId="33457" xr:uid="{00000000-0005-0000-0000-0000B4820000}"/>
    <cellStyle name="Normal 3 3 2 2 8 2 2" xfId="33458" xr:uid="{00000000-0005-0000-0000-0000B5820000}"/>
    <cellStyle name="Normal 3 3 2 2 8 2 3" xfId="33459" xr:uid="{00000000-0005-0000-0000-0000B6820000}"/>
    <cellStyle name="Normal 3 3 2 2 8 2 4" xfId="33460" xr:uid="{00000000-0005-0000-0000-0000B7820000}"/>
    <cellStyle name="Normal 3 3 2 2 8 2 5" xfId="33461" xr:uid="{00000000-0005-0000-0000-0000B8820000}"/>
    <cellStyle name="Normal 3 3 2 2 8 2 6" xfId="33462" xr:uid="{00000000-0005-0000-0000-0000B9820000}"/>
    <cellStyle name="Normal 3 3 2 2 8 3" xfId="33463" xr:uid="{00000000-0005-0000-0000-0000BA820000}"/>
    <cellStyle name="Normal 3 3 2 2 8 3 2" xfId="33464" xr:uid="{00000000-0005-0000-0000-0000BB820000}"/>
    <cellStyle name="Normal 3 3 2 2 8 3 3" xfId="33465" xr:uid="{00000000-0005-0000-0000-0000BC820000}"/>
    <cellStyle name="Normal 3 3 2 2 8 3 4" xfId="33466" xr:uid="{00000000-0005-0000-0000-0000BD820000}"/>
    <cellStyle name="Normal 3 3 2 2 8 3 5" xfId="33467" xr:uid="{00000000-0005-0000-0000-0000BE820000}"/>
    <cellStyle name="Normal 3 3 2 2 8 3 6" xfId="33468" xr:uid="{00000000-0005-0000-0000-0000BF820000}"/>
    <cellStyle name="Normal 3 3 2 2 8 4" xfId="33469" xr:uid="{00000000-0005-0000-0000-0000C0820000}"/>
    <cellStyle name="Normal 3 3 2 2 8 4 2" xfId="33470" xr:uid="{00000000-0005-0000-0000-0000C1820000}"/>
    <cellStyle name="Normal 3 3 2 2 8 4 3" xfId="33471" xr:uid="{00000000-0005-0000-0000-0000C2820000}"/>
    <cellStyle name="Normal 3 3 2 2 8 4 4" xfId="33472" xr:uid="{00000000-0005-0000-0000-0000C3820000}"/>
    <cellStyle name="Normal 3 3 2 2 8 4 5" xfId="33473" xr:uid="{00000000-0005-0000-0000-0000C4820000}"/>
    <cellStyle name="Normal 3 3 2 2 8 4 6" xfId="33474" xr:uid="{00000000-0005-0000-0000-0000C5820000}"/>
    <cellStyle name="Normal 3 3 2 2 8 5" xfId="33475" xr:uid="{00000000-0005-0000-0000-0000C6820000}"/>
    <cellStyle name="Normal 3 3 2 2 8 5 2" xfId="33476" xr:uid="{00000000-0005-0000-0000-0000C7820000}"/>
    <cellStyle name="Normal 3 3 2 2 8 5 3" xfId="33477" xr:uid="{00000000-0005-0000-0000-0000C8820000}"/>
    <cellStyle name="Normal 3 3 2 2 8 5 4" xfId="33478" xr:uid="{00000000-0005-0000-0000-0000C9820000}"/>
    <cellStyle name="Normal 3 3 2 2 8 5 5" xfId="33479" xr:uid="{00000000-0005-0000-0000-0000CA820000}"/>
    <cellStyle name="Normal 3 3 2 2 8 5 6" xfId="33480" xr:uid="{00000000-0005-0000-0000-0000CB820000}"/>
    <cellStyle name="Normal 3 3 2 2 8 6" xfId="33481" xr:uid="{00000000-0005-0000-0000-0000CC820000}"/>
    <cellStyle name="Normal 3 3 2 2 8 6 2" xfId="33482" xr:uid="{00000000-0005-0000-0000-0000CD820000}"/>
    <cellStyle name="Normal 3 3 2 2 8 6 3" xfId="33483" xr:uid="{00000000-0005-0000-0000-0000CE820000}"/>
    <cellStyle name="Normal 3 3 2 2 8 6 4" xfId="33484" xr:uid="{00000000-0005-0000-0000-0000CF820000}"/>
    <cellStyle name="Normal 3 3 2 2 8 6 5" xfId="33485" xr:uid="{00000000-0005-0000-0000-0000D0820000}"/>
    <cellStyle name="Normal 3 3 2 2 8 6 6" xfId="33486" xr:uid="{00000000-0005-0000-0000-0000D1820000}"/>
    <cellStyle name="Normal 3 3 2 2 8 7" xfId="33487" xr:uid="{00000000-0005-0000-0000-0000D2820000}"/>
    <cellStyle name="Normal 3 3 2 2 8 8" xfId="33488" xr:uid="{00000000-0005-0000-0000-0000D3820000}"/>
    <cellStyle name="Normal 3 3 2 2 8 9" xfId="33489" xr:uid="{00000000-0005-0000-0000-0000D4820000}"/>
    <cellStyle name="Normal 3 3 2 2 9" xfId="33490" xr:uid="{00000000-0005-0000-0000-0000D5820000}"/>
    <cellStyle name="Normal 3 3 2 2 9 10" xfId="33491" xr:uid="{00000000-0005-0000-0000-0000D6820000}"/>
    <cellStyle name="Normal 3 3 2 2 9 11" xfId="33492" xr:uid="{00000000-0005-0000-0000-0000D7820000}"/>
    <cellStyle name="Normal 3 3 2 2 9 2" xfId="33493" xr:uid="{00000000-0005-0000-0000-0000D8820000}"/>
    <cellStyle name="Normal 3 3 2 2 9 2 2" xfId="33494" xr:uid="{00000000-0005-0000-0000-0000D9820000}"/>
    <cellStyle name="Normal 3 3 2 2 9 2 3" xfId="33495" xr:uid="{00000000-0005-0000-0000-0000DA820000}"/>
    <cellStyle name="Normal 3 3 2 2 9 2 4" xfId="33496" xr:uid="{00000000-0005-0000-0000-0000DB820000}"/>
    <cellStyle name="Normal 3 3 2 2 9 2 5" xfId="33497" xr:uid="{00000000-0005-0000-0000-0000DC820000}"/>
    <cellStyle name="Normal 3 3 2 2 9 2 6" xfId="33498" xr:uid="{00000000-0005-0000-0000-0000DD820000}"/>
    <cellStyle name="Normal 3 3 2 2 9 3" xfId="33499" xr:uid="{00000000-0005-0000-0000-0000DE820000}"/>
    <cellStyle name="Normal 3 3 2 2 9 3 2" xfId="33500" xr:uid="{00000000-0005-0000-0000-0000DF820000}"/>
    <cellStyle name="Normal 3 3 2 2 9 3 3" xfId="33501" xr:uid="{00000000-0005-0000-0000-0000E0820000}"/>
    <cellStyle name="Normal 3 3 2 2 9 3 4" xfId="33502" xr:uid="{00000000-0005-0000-0000-0000E1820000}"/>
    <cellStyle name="Normal 3 3 2 2 9 3 5" xfId="33503" xr:uid="{00000000-0005-0000-0000-0000E2820000}"/>
    <cellStyle name="Normal 3 3 2 2 9 3 6" xfId="33504" xr:uid="{00000000-0005-0000-0000-0000E3820000}"/>
    <cellStyle name="Normal 3 3 2 2 9 4" xfId="33505" xr:uid="{00000000-0005-0000-0000-0000E4820000}"/>
    <cellStyle name="Normal 3 3 2 2 9 4 2" xfId="33506" xr:uid="{00000000-0005-0000-0000-0000E5820000}"/>
    <cellStyle name="Normal 3 3 2 2 9 4 3" xfId="33507" xr:uid="{00000000-0005-0000-0000-0000E6820000}"/>
    <cellStyle name="Normal 3 3 2 2 9 4 4" xfId="33508" xr:uid="{00000000-0005-0000-0000-0000E7820000}"/>
    <cellStyle name="Normal 3 3 2 2 9 4 5" xfId="33509" xr:uid="{00000000-0005-0000-0000-0000E8820000}"/>
    <cellStyle name="Normal 3 3 2 2 9 4 6" xfId="33510" xr:uid="{00000000-0005-0000-0000-0000E9820000}"/>
    <cellStyle name="Normal 3 3 2 2 9 5" xfId="33511" xr:uid="{00000000-0005-0000-0000-0000EA820000}"/>
    <cellStyle name="Normal 3 3 2 2 9 5 2" xfId="33512" xr:uid="{00000000-0005-0000-0000-0000EB820000}"/>
    <cellStyle name="Normal 3 3 2 2 9 5 3" xfId="33513" xr:uid="{00000000-0005-0000-0000-0000EC820000}"/>
    <cellStyle name="Normal 3 3 2 2 9 5 4" xfId="33514" xr:uid="{00000000-0005-0000-0000-0000ED820000}"/>
    <cellStyle name="Normal 3 3 2 2 9 5 5" xfId="33515" xr:uid="{00000000-0005-0000-0000-0000EE820000}"/>
    <cellStyle name="Normal 3 3 2 2 9 5 6" xfId="33516" xr:uid="{00000000-0005-0000-0000-0000EF820000}"/>
    <cellStyle name="Normal 3 3 2 2 9 6" xfId="33517" xr:uid="{00000000-0005-0000-0000-0000F0820000}"/>
    <cellStyle name="Normal 3 3 2 2 9 6 2" xfId="33518" xr:uid="{00000000-0005-0000-0000-0000F1820000}"/>
    <cellStyle name="Normal 3 3 2 2 9 6 3" xfId="33519" xr:uid="{00000000-0005-0000-0000-0000F2820000}"/>
    <cellStyle name="Normal 3 3 2 2 9 6 4" xfId="33520" xr:uid="{00000000-0005-0000-0000-0000F3820000}"/>
    <cellStyle name="Normal 3 3 2 2 9 6 5" xfId="33521" xr:uid="{00000000-0005-0000-0000-0000F4820000}"/>
    <cellStyle name="Normal 3 3 2 2 9 6 6" xfId="33522" xr:uid="{00000000-0005-0000-0000-0000F5820000}"/>
    <cellStyle name="Normal 3 3 2 2 9 7" xfId="33523" xr:uid="{00000000-0005-0000-0000-0000F6820000}"/>
    <cellStyle name="Normal 3 3 2 2 9 8" xfId="33524" xr:uid="{00000000-0005-0000-0000-0000F7820000}"/>
    <cellStyle name="Normal 3 3 2 2 9 9" xfId="33525" xr:uid="{00000000-0005-0000-0000-0000F8820000}"/>
    <cellStyle name="Normal 3 3 2 20" xfId="33526" xr:uid="{00000000-0005-0000-0000-0000F9820000}"/>
    <cellStyle name="Normal 3 3 2 20 2" xfId="33527" xr:uid="{00000000-0005-0000-0000-0000FA820000}"/>
    <cellStyle name="Normal 3 3 2 20 3" xfId="33528" xr:uid="{00000000-0005-0000-0000-0000FB820000}"/>
    <cellStyle name="Normal 3 3 2 20 4" xfId="33529" xr:uid="{00000000-0005-0000-0000-0000FC820000}"/>
    <cellStyle name="Normal 3 3 2 20 5" xfId="33530" xr:uid="{00000000-0005-0000-0000-0000FD820000}"/>
    <cellStyle name="Normal 3 3 2 20 6" xfId="33531" xr:uid="{00000000-0005-0000-0000-0000FE820000}"/>
    <cellStyle name="Normal 3 3 2 21" xfId="33532" xr:uid="{00000000-0005-0000-0000-0000FF820000}"/>
    <cellStyle name="Normal 3 3 2 21 2" xfId="33533" xr:uid="{00000000-0005-0000-0000-000000830000}"/>
    <cellStyle name="Normal 3 3 2 21 3" xfId="33534" xr:uid="{00000000-0005-0000-0000-000001830000}"/>
    <cellStyle name="Normal 3 3 2 21 4" xfId="33535" xr:uid="{00000000-0005-0000-0000-000002830000}"/>
    <cellStyle name="Normal 3 3 2 21 5" xfId="33536" xr:uid="{00000000-0005-0000-0000-000003830000}"/>
    <cellStyle name="Normal 3 3 2 21 6" xfId="33537" xr:uid="{00000000-0005-0000-0000-000004830000}"/>
    <cellStyle name="Normal 3 3 2 22" xfId="33538" xr:uid="{00000000-0005-0000-0000-000005830000}"/>
    <cellStyle name="Normal 3 3 2 22 2" xfId="33539" xr:uid="{00000000-0005-0000-0000-000006830000}"/>
    <cellStyle name="Normal 3 3 2 22 3" xfId="33540" xr:uid="{00000000-0005-0000-0000-000007830000}"/>
    <cellStyle name="Normal 3 3 2 22 4" xfId="33541" xr:uid="{00000000-0005-0000-0000-000008830000}"/>
    <cellStyle name="Normal 3 3 2 22 5" xfId="33542" xr:uid="{00000000-0005-0000-0000-000009830000}"/>
    <cellStyle name="Normal 3 3 2 22 6" xfId="33543" xr:uid="{00000000-0005-0000-0000-00000A830000}"/>
    <cellStyle name="Normal 3 3 2 23" xfId="33544" xr:uid="{00000000-0005-0000-0000-00000B830000}"/>
    <cellStyle name="Normal 3 3 2 24" xfId="33545" xr:uid="{00000000-0005-0000-0000-00000C830000}"/>
    <cellStyle name="Normal 3 3 2 25" xfId="33546" xr:uid="{00000000-0005-0000-0000-00000D830000}"/>
    <cellStyle name="Normal 3 3 2 26" xfId="33547" xr:uid="{00000000-0005-0000-0000-00000E830000}"/>
    <cellStyle name="Normal 3 3 2 27" xfId="33548" xr:uid="{00000000-0005-0000-0000-00000F830000}"/>
    <cellStyle name="Normal 3 3 2 3" xfId="33549" xr:uid="{00000000-0005-0000-0000-000010830000}"/>
    <cellStyle name="Normal 3 3 2 4" xfId="33550" xr:uid="{00000000-0005-0000-0000-000011830000}"/>
    <cellStyle name="Normal 3 3 2 5" xfId="33551" xr:uid="{00000000-0005-0000-0000-000012830000}"/>
    <cellStyle name="Normal 3 3 2 6" xfId="33552" xr:uid="{00000000-0005-0000-0000-000013830000}"/>
    <cellStyle name="Normal 3 3 2 7" xfId="33553" xr:uid="{00000000-0005-0000-0000-000014830000}"/>
    <cellStyle name="Normal 3 3 2 8" xfId="33554" xr:uid="{00000000-0005-0000-0000-000015830000}"/>
    <cellStyle name="Normal 3 3 2 9" xfId="33555" xr:uid="{00000000-0005-0000-0000-000016830000}"/>
    <cellStyle name="Normal 3 3 20" xfId="33556" xr:uid="{00000000-0005-0000-0000-000017830000}"/>
    <cellStyle name="Normal 3 3 21" xfId="33557" xr:uid="{00000000-0005-0000-0000-000018830000}"/>
    <cellStyle name="Normal 3 3 22" xfId="33558" xr:uid="{00000000-0005-0000-0000-000019830000}"/>
    <cellStyle name="Normal 3 3 23" xfId="33559" xr:uid="{00000000-0005-0000-0000-00001A830000}"/>
    <cellStyle name="Normal 3 3 3" xfId="33560" xr:uid="{00000000-0005-0000-0000-00001B830000}"/>
    <cellStyle name="Normal 3 3 3 10" xfId="33561" xr:uid="{00000000-0005-0000-0000-00001C830000}"/>
    <cellStyle name="Normal 3 3 3 10 2" xfId="33562" xr:uid="{00000000-0005-0000-0000-00001D830000}"/>
    <cellStyle name="Normal 3 3 3 10 3" xfId="33563" xr:uid="{00000000-0005-0000-0000-00001E830000}"/>
    <cellStyle name="Normal 3 3 3 10 4" xfId="33564" xr:uid="{00000000-0005-0000-0000-00001F830000}"/>
    <cellStyle name="Normal 3 3 3 10 5" xfId="33565" xr:uid="{00000000-0005-0000-0000-000020830000}"/>
    <cellStyle name="Normal 3 3 3 10 6" xfId="33566" xr:uid="{00000000-0005-0000-0000-000021830000}"/>
    <cellStyle name="Normal 3 3 3 11" xfId="33567" xr:uid="{00000000-0005-0000-0000-000022830000}"/>
    <cellStyle name="Normal 3 3 3 11 2" xfId="33568" xr:uid="{00000000-0005-0000-0000-000023830000}"/>
    <cellStyle name="Normal 3 3 3 11 3" xfId="33569" xr:uid="{00000000-0005-0000-0000-000024830000}"/>
    <cellStyle name="Normal 3 3 3 11 4" xfId="33570" xr:uid="{00000000-0005-0000-0000-000025830000}"/>
    <cellStyle name="Normal 3 3 3 11 5" xfId="33571" xr:uid="{00000000-0005-0000-0000-000026830000}"/>
    <cellStyle name="Normal 3 3 3 11 6" xfId="33572" xr:uid="{00000000-0005-0000-0000-000027830000}"/>
    <cellStyle name="Normal 3 3 3 12" xfId="33573" xr:uid="{00000000-0005-0000-0000-000028830000}"/>
    <cellStyle name="Normal 3 3 3 12 2" xfId="33574" xr:uid="{00000000-0005-0000-0000-000029830000}"/>
    <cellStyle name="Normal 3 3 3 12 3" xfId="33575" xr:uid="{00000000-0005-0000-0000-00002A830000}"/>
    <cellStyle name="Normal 3 3 3 12 4" xfId="33576" xr:uid="{00000000-0005-0000-0000-00002B830000}"/>
    <cellStyle name="Normal 3 3 3 12 5" xfId="33577" xr:uid="{00000000-0005-0000-0000-00002C830000}"/>
    <cellStyle name="Normal 3 3 3 12 6" xfId="33578" xr:uid="{00000000-0005-0000-0000-00002D830000}"/>
    <cellStyle name="Normal 3 3 3 13" xfId="33579" xr:uid="{00000000-0005-0000-0000-00002E830000}"/>
    <cellStyle name="Normal 3 3 3 13 2" xfId="33580" xr:uid="{00000000-0005-0000-0000-00002F830000}"/>
    <cellStyle name="Normal 3 3 3 13 3" xfId="33581" xr:uid="{00000000-0005-0000-0000-000030830000}"/>
    <cellStyle name="Normal 3 3 3 13 4" xfId="33582" xr:uid="{00000000-0005-0000-0000-000031830000}"/>
    <cellStyle name="Normal 3 3 3 13 5" xfId="33583" xr:uid="{00000000-0005-0000-0000-000032830000}"/>
    <cellStyle name="Normal 3 3 3 13 6" xfId="33584" xr:uid="{00000000-0005-0000-0000-000033830000}"/>
    <cellStyle name="Normal 3 3 3 14" xfId="33585" xr:uid="{00000000-0005-0000-0000-000034830000}"/>
    <cellStyle name="Normal 3 3 3 14 2" xfId="33586" xr:uid="{00000000-0005-0000-0000-000035830000}"/>
    <cellStyle name="Normal 3 3 3 14 3" xfId="33587" xr:uid="{00000000-0005-0000-0000-000036830000}"/>
    <cellStyle name="Normal 3 3 3 14 4" xfId="33588" xr:uid="{00000000-0005-0000-0000-000037830000}"/>
    <cellStyle name="Normal 3 3 3 14 5" xfId="33589" xr:uid="{00000000-0005-0000-0000-000038830000}"/>
    <cellStyle name="Normal 3 3 3 14 6" xfId="33590" xr:uid="{00000000-0005-0000-0000-000039830000}"/>
    <cellStyle name="Normal 3 3 3 15" xfId="33591" xr:uid="{00000000-0005-0000-0000-00003A830000}"/>
    <cellStyle name="Normal 3 3 3 16" xfId="33592" xr:uid="{00000000-0005-0000-0000-00003B830000}"/>
    <cellStyle name="Normal 3 3 3 17" xfId="33593" xr:uid="{00000000-0005-0000-0000-00003C830000}"/>
    <cellStyle name="Normal 3 3 3 18" xfId="33594" xr:uid="{00000000-0005-0000-0000-00003D830000}"/>
    <cellStyle name="Normal 3 3 3 19" xfId="33595" xr:uid="{00000000-0005-0000-0000-00003E830000}"/>
    <cellStyle name="Normal 3 3 3 2" xfId="33596" xr:uid="{00000000-0005-0000-0000-00003F830000}"/>
    <cellStyle name="Normal 3 3 3 2 2" xfId="33597" xr:uid="{00000000-0005-0000-0000-000040830000}"/>
    <cellStyle name="Normal 3 3 3 2 2 10" xfId="33598" xr:uid="{00000000-0005-0000-0000-000041830000}"/>
    <cellStyle name="Normal 3 3 3 2 2 11" xfId="33599" xr:uid="{00000000-0005-0000-0000-000042830000}"/>
    <cellStyle name="Normal 3 3 3 2 2 2" xfId="33600" xr:uid="{00000000-0005-0000-0000-000043830000}"/>
    <cellStyle name="Normal 3 3 3 2 2 2 2" xfId="33601" xr:uid="{00000000-0005-0000-0000-000044830000}"/>
    <cellStyle name="Normal 3 3 3 2 2 2 3" xfId="33602" xr:uid="{00000000-0005-0000-0000-000045830000}"/>
    <cellStyle name="Normal 3 3 3 2 2 2 4" xfId="33603" xr:uid="{00000000-0005-0000-0000-000046830000}"/>
    <cellStyle name="Normal 3 3 3 2 2 2 5" xfId="33604" xr:uid="{00000000-0005-0000-0000-000047830000}"/>
    <cellStyle name="Normal 3 3 3 2 2 2 6" xfId="33605" xr:uid="{00000000-0005-0000-0000-000048830000}"/>
    <cellStyle name="Normal 3 3 3 2 2 3" xfId="33606" xr:uid="{00000000-0005-0000-0000-000049830000}"/>
    <cellStyle name="Normal 3 3 3 2 2 3 2" xfId="33607" xr:uid="{00000000-0005-0000-0000-00004A830000}"/>
    <cellStyle name="Normal 3 3 3 2 2 3 3" xfId="33608" xr:uid="{00000000-0005-0000-0000-00004B830000}"/>
    <cellStyle name="Normal 3 3 3 2 2 3 4" xfId="33609" xr:uid="{00000000-0005-0000-0000-00004C830000}"/>
    <cellStyle name="Normal 3 3 3 2 2 3 5" xfId="33610" xr:uid="{00000000-0005-0000-0000-00004D830000}"/>
    <cellStyle name="Normal 3 3 3 2 2 3 6" xfId="33611" xr:uid="{00000000-0005-0000-0000-00004E830000}"/>
    <cellStyle name="Normal 3 3 3 2 2 4" xfId="33612" xr:uid="{00000000-0005-0000-0000-00004F830000}"/>
    <cellStyle name="Normal 3 3 3 2 2 4 2" xfId="33613" xr:uid="{00000000-0005-0000-0000-000050830000}"/>
    <cellStyle name="Normal 3 3 3 2 2 4 3" xfId="33614" xr:uid="{00000000-0005-0000-0000-000051830000}"/>
    <cellStyle name="Normal 3 3 3 2 2 4 4" xfId="33615" xr:uid="{00000000-0005-0000-0000-000052830000}"/>
    <cellStyle name="Normal 3 3 3 2 2 4 5" xfId="33616" xr:uid="{00000000-0005-0000-0000-000053830000}"/>
    <cellStyle name="Normal 3 3 3 2 2 4 6" xfId="33617" xr:uid="{00000000-0005-0000-0000-000054830000}"/>
    <cellStyle name="Normal 3 3 3 2 2 5" xfId="33618" xr:uid="{00000000-0005-0000-0000-000055830000}"/>
    <cellStyle name="Normal 3 3 3 2 2 5 2" xfId="33619" xr:uid="{00000000-0005-0000-0000-000056830000}"/>
    <cellStyle name="Normal 3 3 3 2 2 5 3" xfId="33620" xr:uid="{00000000-0005-0000-0000-000057830000}"/>
    <cellStyle name="Normal 3 3 3 2 2 5 4" xfId="33621" xr:uid="{00000000-0005-0000-0000-000058830000}"/>
    <cellStyle name="Normal 3 3 3 2 2 5 5" xfId="33622" xr:uid="{00000000-0005-0000-0000-000059830000}"/>
    <cellStyle name="Normal 3 3 3 2 2 5 6" xfId="33623" xr:uid="{00000000-0005-0000-0000-00005A830000}"/>
    <cellStyle name="Normal 3 3 3 2 2 6" xfId="33624" xr:uid="{00000000-0005-0000-0000-00005B830000}"/>
    <cellStyle name="Normal 3 3 3 2 2 6 2" xfId="33625" xr:uid="{00000000-0005-0000-0000-00005C830000}"/>
    <cellStyle name="Normal 3 3 3 2 2 6 3" xfId="33626" xr:uid="{00000000-0005-0000-0000-00005D830000}"/>
    <cellStyle name="Normal 3 3 3 2 2 6 4" xfId="33627" xr:uid="{00000000-0005-0000-0000-00005E830000}"/>
    <cellStyle name="Normal 3 3 3 2 2 6 5" xfId="33628" xr:uid="{00000000-0005-0000-0000-00005F830000}"/>
    <cellStyle name="Normal 3 3 3 2 2 6 6" xfId="33629" xr:uid="{00000000-0005-0000-0000-000060830000}"/>
    <cellStyle name="Normal 3 3 3 2 2 7" xfId="33630" xr:uid="{00000000-0005-0000-0000-000061830000}"/>
    <cellStyle name="Normal 3 3 3 2 2 8" xfId="33631" xr:uid="{00000000-0005-0000-0000-000062830000}"/>
    <cellStyle name="Normal 3 3 3 2 2 9" xfId="33632" xr:uid="{00000000-0005-0000-0000-000063830000}"/>
    <cellStyle name="Normal 3 3 3 2 3" xfId="33633" xr:uid="{00000000-0005-0000-0000-000064830000}"/>
    <cellStyle name="Normal 3 3 3 2 3 10" xfId="33634" xr:uid="{00000000-0005-0000-0000-000065830000}"/>
    <cellStyle name="Normal 3 3 3 2 3 11" xfId="33635" xr:uid="{00000000-0005-0000-0000-000066830000}"/>
    <cellStyle name="Normal 3 3 3 2 3 2" xfId="33636" xr:uid="{00000000-0005-0000-0000-000067830000}"/>
    <cellStyle name="Normal 3 3 3 2 3 2 2" xfId="33637" xr:uid="{00000000-0005-0000-0000-000068830000}"/>
    <cellStyle name="Normal 3 3 3 2 3 2 3" xfId="33638" xr:uid="{00000000-0005-0000-0000-000069830000}"/>
    <cellStyle name="Normal 3 3 3 2 3 2 4" xfId="33639" xr:uid="{00000000-0005-0000-0000-00006A830000}"/>
    <cellStyle name="Normal 3 3 3 2 3 2 5" xfId="33640" xr:uid="{00000000-0005-0000-0000-00006B830000}"/>
    <cellStyle name="Normal 3 3 3 2 3 2 6" xfId="33641" xr:uid="{00000000-0005-0000-0000-00006C830000}"/>
    <cellStyle name="Normal 3 3 3 2 3 3" xfId="33642" xr:uid="{00000000-0005-0000-0000-00006D830000}"/>
    <cellStyle name="Normal 3 3 3 2 3 3 2" xfId="33643" xr:uid="{00000000-0005-0000-0000-00006E830000}"/>
    <cellStyle name="Normal 3 3 3 2 3 3 3" xfId="33644" xr:uid="{00000000-0005-0000-0000-00006F830000}"/>
    <cellStyle name="Normal 3 3 3 2 3 3 4" xfId="33645" xr:uid="{00000000-0005-0000-0000-000070830000}"/>
    <cellStyle name="Normal 3 3 3 2 3 3 5" xfId="33646" xr:uid="{00000000-0005-0000-0000-000071830000}"/>
    <cellStyle name="Normal 3 3 3 2 3 3 6" xfId="33647" xr:uid="{00000000-0005-0000-0000-000072830000}"/>
    <cellStyle name="Normal 3 3 3 2 3 4" xfId="33648" xr:uid="{00000000-0005-0000-0000-000073830000}"/>
    <cellStyle name="Normal 3 3 3 2 3 4 2" xfId="33649" xr:uid="{00000000-0005-0000-0000-000074830000}"/>
    <cellStyle name="Normal 3 3 3 2 3 4 3" xfId="33650" xr:uid="{00000000-0005-0000-0000-000075830000}"/>
    <cellStyle name="Normal 3 3 3 2 3 4 4" xfId="33651" xr:uid="{00000000-0005-0000-0000-000076830000}"/>
    <cellStyle name="Normal 3 3 3 2 3 4 5" xfId="33652" xr:uid="{00000000-0005-0000-0000-000077830000}"/>
    <cellStyle name="Normal 3 3 3 2 3 4 6" xfId="33653" xr:uid="{00000000-0005-0000-0000-000078830000}"/>
    <cellStyle name="Normal 3 3 3 2 3 5" xfId="33654" xr:uid="{00000000-0005-0000-0000-000079830000}"/>
    <cellStyle name="Normal 3 3 3 2 3 5 2" xfId="33655" xr:uid="{00000000-0005-0000-0000-00007A830000}"/>
    <cellStyle name="Normal 3 3 3 2 3 5 3" xfId="33656" xr:uid="{00000000-0005-0000-0000-00007B830000}"/>
    <cellStyle name="Normal 3 3 3 2 3 5 4" xfId="33657" xr:uid="{00000000-0005-0000-0000-00007C830000}"/>
    <cellStyle name="Normal 3 3 3 2 3 5 5" xfId="33658" xr:uid="{00000000-0005-0000-0000-00007D830000}"/>
    <cellStyle name="Normal 3 3 3 2 3 5 6" xfId="33659" xr:uid="{00000000-0005-0000-0000-00007E830000}"/>
    <cellStyle name="Normal 3 3 3 2 3 6" xfId="33660" xr:uid="{00000000-0005-0000-0000-00007F830000}"/>
    <cellStyle name="Normal 3 3 3 2 3 6 2" xfId="33661" xr:uid="{00000000-0005-0000-0000-000080830000}"/>
    <cellStyle name="Normal 3 3 3 2 3 6 3" xfId="33662" xr:uid="{00000000-0005-0000-0000-000081830000}"/>
    <cellStyle name="Normal 3 3 3 2 3 6 4" xfId="33663" xr:uid="{00000000-0005-0000-0000-000082830000}"/>
    <cellStyle name="Normal 3 3 3 2 3 6 5" xfId="33664" xr:uid="{00000000-0005-0000-0000-000083830000}"/>
    <cellStyle name="Normal 3 3 3 2 3 6 6" xfId="33665" xr:uid="{00000000-0005-0000-0000-000084830000}"/>
    <cellStyle name="Normal 3 3 3 2 3 7" xfId="33666" xr:uid="{00000000-0005-0000-0000-000085830000}"/>
    <cellStyle name="Normal 3 3 3 2 3 8" xfId="33667" xr:uid="{00000000-0005-0000-0000-000086830000}"/>
    <cellStyle name="Normal 3 3 3 2 3 9" xfId="33668" xr:uid="{00000000-0005-0000-0000-000087830000}"/>
    <cellStyle name="Normal 3 3 3 2 4" xfId="33669" xr:uid="{00000000-0005-0000-0000-000088830000}"/>
    <cellStyle name="Normal 3 3 3 2 4 10" xfId="33670" xr:uid="{00000000-0005-0000-0000-000089830000}"/>
    <cellStyle name="Normal 3 3 3 2 4 11" xfId="33671" xr:uid="{00000000-0005-0000-0000-00008A830000}"/>
    <cellStyle name="Normal 3 3 3 2 4 2" xfId="33672" xr:uid="{00000000-0005-0000-0000-00008B830000}"/>
    <cellStyle name="Normal 3 3 3 2 4 2 2" xfId="33673" xr:uid="{00000000-0005-0000-0000-00008C830000}"/>
    <cellStyle name="Normal 3 3 3 2 4 2 3" xfId="33674" xr:uid="{00000000-0005-0000-0000-00008D830000}"/>
    <cellStyle name="Normal 3 3 3 2 4 2 4" xfId="33675" xr:uid="{00000000-0005-0000-0000-00008E830000}"/>
    <cellStyle name="Normal 3 3 3 2 4 2 5" xfId="33676" xr:uid="{00000000-0005-0000-0000-00008F830000}"/>
    <cellStyle name="Normal 3 3 3 2 4 2 6" xfId="33677" xr:uid="{00000000-0005-0000-0000-000090830000}"/>
    <cellStyle name="Normal 3 3 3 2 4 3" xfId="33678" xr:uid="{00000000-0005-0000-0000-000091830000}"/>
    <cellStyle name="Normal 3 3 3 2 4 3 2" xfId="33679" xr:uid="{00000000-0005-0000-0000-000092830000}"/>
    <cellStyle name="Normal 3 3 3 2 4 3 3" xfId="33680" xr:uid="{00000000-0005-0000-0000-000093830000}"/>
    <cellStyle name="Normal 3 3 3 2 4 3 4" xfId="33681" xr:uid="{00000000-0005-0000-0000-000094830000}"/>
    <cellStyle name="Normal 3 3 3 2 4 3 5" xfId="33682" xr:uid="{00000000-0005-0000-0000-000095830000}"/>
    <cellStyle name="Normal 3 3 3 2 4 3 6" xfId="33683" xr:uid="{00000000-0005-0000-0000-000096830000}"/>
    <cellStyle name="Normal 3 3 3 2 4 4" xfId="33684" xr:uid="{00000000-0005-0000-0000-000097830000}"/>
    <cellStyle name="Normal 3 3 3 2 4 4 2" xfId="33685" xr:uid="{00000000-0005-0000-0000-000098830000}"/>
    <cellStyle name="Normal 3 3 3 2 4 4 3" xfId="33686" xr:uid="{00000000-0005-0000-0000-000099830000}"/>
    <cellStyle name="Normal 3 3 3 2 4 4 4" xfId="33687" xr:uid="{00000000-0005-0000-0000-00009A830000}"/>
    <cellStyle name="Normal 3 3 3 2 4 4 5" xfId="33688" xr:uid="{00000000-0005-0000-0000-00009B830000}"/>
    <cellStyle name="Normal 3 3 3 2 4 4 6" xfId="33689" xr:uid="{00000000-0005-0000-0000-00009C830000}"/>
    <cellStyle name="Normal 3 3 3 2 4 5" xfId="33690" xr:uid="{00000000-0005-0000-0000-00009D830000}"/>
    <cellStyle name="Normal 3 3 3 2 4 5 2" xfId="33691" xr:uid="{00000000-0005-0000-0000-00009E830000}"/>
    <cellStyle name="Normal 3 3 3 2 4 5 3" xfId="33692" xr:uid="{00000000-0005-0000-0000-00009F830000}"/>
    <cellStyle name="Normal 3 3 3 2 4 5 4" xfId="33693" xr:uid="{00000000-0005-0000-0000-0000A0830000}"/>
    <cellStyle name="Normal 3 3 3 2 4 5 5" xfId="33694" xr:uid="{00000000-0005-0000-0000-0000A1830000}"/>
    <cellStyle name="Normal 3 3 3 2 4 5 6" xfId="33695" xr:uid="{00000000-0005-0000-0000-0000A2830000}"/>
    <cellStyle name="Normal 3 3 3 2 4 6" xfId="33696" xr:uid="{00000000-0005-0000-0000-0000A3830000}"/>
    <cellStyle name="Normal 3 3 3 2 4 6 2" xfId="33697" xr:uid="{00000000-0005-0000-0000-0000A4830000}"/>
    <cellStyle name="Normal 3 3 3 2 4 6 3" xfId="33698" xr:uid="{00000000-0005-0000-0000-0000A5830000}"/>
    <cellStyle name="Normal 3 3 3 2 4 6 4" xfId="33699" xr:uid="{00000000-0005-0000-0000-0000A6830000}"/>
    <cellStyle name="Normal 3 3 3 2 4 6 5" xfId="33700" xr:uid="{00000000-0005-0000-0000-0000A7830000}"/>
    <cellStyle name="Normal 3 3 3 2 4 6 6" xfId="33701" xr:uid="{00000000-0005-0000-0000-0000A8830000}"/>
    <cellStyle name="Normal 3 3 3 2 4 7" xfId="33702" xr:uid="{00000000-0005-0000-0000-0000A9830000}"/>
    <cellStyle name="Normal 3 3 3 2 4 8" xfId="33703" xr:uid="{00000000-0005-0000-0000-0000AA830000}"/>
    <cellStyle name="Normal 3 3 3 2 4 9" xfId="33704" xr:uid="{00000000-0005-0000-0000-0000AB830000}"/>
    <cellStyle name="Normal 3 3 3 2 5" xfId="33705" xr:uid="{00000000-0005-0000-0000-0000AC830000}"/>
    <cellStyle name="Normal 3 3 3 2 5 10" xfId="33706" xr:uid="{00000000-0005-0000-0000-0000AD830000}"/>
    <cellStyle name="Normal 3 3 3 2 5 11" xfId="33707" xr:uid="{00000000-0005-0000-0000-0000AE830000}"/>
    <cellStyle name="Normal 3 3 3 2 5 2" xfId="33708" xr:uid="{00000000-0005-0000-0000-0000AF830000}"/>
    <cellStyle name="Normal 3 3 3 2 5 2 2" xfId="33709" xr:uid="{00000000-0005-0000-0000-0000B0830000}"/>
    <cellStyle name="Normal 3 3 3 2 5 2 3" xfId="33710" xr:uid="{00000000-0005-0000-0000-0000B1830000}"/>
    <cellStyle name="Normal 3 3 3 2 5 2 4" xfId="33711" xr:uid="{00000000-0005-0000-0000-0000B2830000}"/>
    <cellStyle name="Normal 3 3 3 2 5 2 5" xfId="33712" xr:uid="{00000000-0005-0000-0000-0000B3830000}"/>
    <cellStyle name="Normal 3 3 3 2 5 2 6" xfId="33713" xr:uid="{00000000-0005-0000-0000-0000B4830000}"/>
    <cellStyle name="Normal 3 3 3 2 5 3" xfId="33714" xr:uid="{00000000-0005-0000-0000-0000B5830000}"/>
    <cellStyle name="Normal 3 3 3 2 5 3 2" xfId="33715" xr:uid="{00000000-0005-0000-0000-0000B6830000}"/>
    <cellStyle name="Normal 3 3 3 2 5 3 3" xfId="33716" xr:uid="{00000000-0005-0000-0000-0000B7830000}"/>
    <cellStyle name="Normal 3 3 3 2 5 3 4" xfId="33717" xr:uid="{00000000-0005-0000-0000-0000B8830000}"/>
    <cellStyle name="Normal 3 3 3 2 5 3 5" xfId="33718" xr:uid="{00000000-0005-0000-0000-0000B9830000}"/>
    <cellStyle name="Normal 3 3 3 2 5 3 6" xfId="33719" xr:uid="{00000000-0005-0000-0000-0000BA830000}"/>
    <cellStyle name="Normal 3 3 3 2 5 4" xfId="33720" xr:uid="{00000000-0005-0000-0000-0000BB830000}"/>
    <cellStyle name="Normal 3 3 3 2 5 4 2" xfId="33721" xr:uid="{00000000-0005-0000-0000-0000BC830000}"/>
    <cellStyle name="Normal 3 3 3 2 5 4 3" xfId="33722" xr:uid="{00000000-0005-0000-0000-0000BD830000}"/>
    <cellStyle name="Normal 3 3 3 2 5 4 4" xfId="33723" xr:uid="{00000000-0005-0000-0000-0000BE830000}"/>
    <cellStyle name="Normal 3 3 3 2 5 4 5" xfId="33724" xr:uid="{00000000-0005-0000-0000-0000BF830000}"/>
    <cellStyle name="Normal 3 3 3 2 5 4 6" xfId="33725" xr:uid="{00000000-0005-0000-0000-0000C0830000}"/>
    <cellStyle name="Normal 3 3 3 2 5 5" xfId="33726" xr:uid="{00000000-0005-0000-0000-0000C1830000}"/>
    <cellStyle name="Normal 3 3 3 2 5 5 2" xfId="33727" xr:uid="{00000000-0005-0000-0000-0000C2830000}"/>
    <cellStyle name="Normal 3 3 3 2 5 5 3" xfId="33728" xr:uid="{00000000-0005-0000-0000-0000C3830000}"/>
    <cellStyle name="Normal 3 3 3 2 5 5 4" xfId="33729" xr:uid="{00000000-0005-0000-0000-0000C4830000}"/>
    <cellStyle name="Normal 3 3 3 2 5 5 5" xfId="33730" xr:uid="{00000000-0005-0000-0000-0000C5830000}"/>
    <cellStyle name="Normal 3 3 3 2 5 5 6" xfId="33731" xr:uid="{00000000-0005-0000-0000-0000C6830000}"/>
    <cellStyle name="Normal 3 3 3 2 5 6" xfId="33732" xr:uid="{00000000-0005-0000-0000-0000C7830000}"/>
    <cellStyle name="Normal 3 3 3 2 5 6 2" xfId="33733" xr:uid="{00000000-0005-0000-0000-0000C8830000}"/>
    <cellStyle name="Normal 3 3 3 2 5 6 3" xfId="33734" xr:uid="{00000000-0005-0000-0000-0000C9830000}"/>
    <cellStyle name="Normal 3 3 3 2 5 6 4" xfId="33735" xr:uid="{00000000-0005-0000-0000-0000CA830000}"/>
    <cellStyle name="Normal 3 3 3 2 5 6 5" xfId="33736" xr:uid="{00000000-0005-0000-0000-0000CB830000}"/>
    <cellStyle name="Normal 3 3 3 2 5 6 6" xfId="33737" xr:uid="{00000000-0005-0000-0000-0000CC830000}"/>
    <cellStyle name="Normal 3 3 3 2 5 7" xfId="33738" xr:uid="{00000000-0005-0000-0000-0000CD830000}"/>
    <cellStyle name="Normal 3 3 3 2 5 8" xfId="33739" xr:uid="{00000000-0005-0000-0000-0000CE830000}"/>
    <cellStyle name="Normal 3 3 3 2 5 9" xfId="33740" xr:uid="{00000000-0005-0000-0000-0000CF830000}"/>
    <cellStyle name="Normal 3 3 3 2 6" xfId="33741" xr:uid="{00000000-0005-0000-0000-0000D0830000}"/>
    <cellStyle name="Normal 3 3 3 2 6 10" xfId="33742" xr:uid="{00000000-0005-0000-0000-0000D1830000}"/>
    <cellStyle name="Normal 3 3 3 2 6 11" xfId="33743" xr:uid="{00000000-0005-0000-0000-0000D2830000}"/>
    <cellStyle name="Normal 3 3 3 2 6 2" xfId="33744" xr:uid="{00000000-0005-0000-0000-0000D3830000}"/>
    <cellStyle name="Normal 3 3 3 2 6 2 2" xfId="33745" xr:uid="{00000000-0005-0000-0000-0000D4830000}"/>
    <cellStyle name="Normal 3 3 3 2 6 2 3" xfId="33746" xr:uid="{00000000-0005-0000-0000-0000D5830000}"/>
    <cellStyle name="Normal 3 3 3 2 6 2 4" xfId="33747" xr:uid="{00000000-0005-0000-0000-0000D6830000}"/>
    <cellStyle name="Normal 3 3 3 2 6 2 5" xfId="33748" xr:uid="{00000000-0005-0000-0000-0000D7830000}"/>
    <cellStyle name="Normal 3 3 3 2 6 2 6" xfId="33749" xr:uid="{00000000-0005-0000-0000-0000D8830000}"/>
    <cellStyle name="Normal 3 3 3 2 6 3" xfId="33750" xr:uid="{00000000-0005-0000-0000-0000D9830000}"/>
    <cellStyle name="Normal 3 3 3 2 6 3 2" xfId="33751" xr:uid="{00000000-0005-0000-0000-0000DA830000}"/>
    <cellStyle name="Normal 3 3 3 2 6 3 3" xfId="33752" xr:uid="{00000000-0005-0000-0000-0000DB830000}"/>
    <cellStyle name="Normal 3 3 3 2 6 3 4" xfId="33753" xr:uid="{00000000-0005-0000-0000-0000DC830000}"/>
    <cellStyle name="Normal 3 3 3 2 6 3 5" xfId="33754" xr:uid="{00000000-0005-0000-0000-0000DD830000}"/>
    <cellStyle name="Normal 3 3 3 2 6 3 6" xfId="33755" xr:uid="{00000000-0005-0000-0000-0000DE830000}"/>
    <cellStyle name="Normal 3 3 3 2 6 4" xfId="33756" xr:uid="{00000000-0005-0000-0000-0000DF830000}"/>
    <cellStyle name="Normal 3 3 3 2 6 4 2" xfId="33757" xr:uid="{00000000-0005-0000-0000-0000E0830000}"/>
    <cellStyle name="Normal 3 3 3 2 6 4 3" xfId="33758" xr:uid="{00000000-0005-0000-0000-0000E1830000}"/>
    <cellStyle name="Normal 3 3 3 2 6 4 4" xfId="33759" xr:uid="{00000000-0005-0000-0000-0000E2830000}"/>
    <cellStyle name="Normal 3 3 3 2 6 4 5" xfId="33760" xr:uid="{00000000-0005-0000-0000-0000E3830000}"/>
    <cellStyle name="Normal 3 3 3 2 6 4 6" xfId="33761" xr:uid="{00000000-0005-0000-0000-0000E4830000}"/>
    <cellStyle name="Normal 3 3 3 2 6 5" xfId="33762" xr:uid="{00000000-0005-0000-0000-0000E5830000}"/>
    <cellStyle name="Normal 3 3 3 2 6 5 2" xfId="33763" xr:uid="{00000000-0005-0000-0000-0000E6830000}"/>
    <cellStyle name="Normal 3 3 3 2 6 5 3" xfId="33764" xr:uid="{00000000-0005-0000-0000-0000E7830000}"/>
    <cellStyle name="Normal 3 3 3 2 6 5 4" xfId="33765" xr:uid="{00000000-0005-0000-0000-0000E8830000}"/>
    <cellStyle name="Normal 3 3 3 2 6 5 5" xfId="33766" xr:uid="{00000000-0005-0000-0000-0000E9830000}"/>
    <cellStyle name="Normal 3 3 3 2 6 5 6" xfId="33767" xr:uid="{00000000-0005-0000-0000-0000EA830000}"/>
    <cellStyle name="Normal 3 3 3 2 6 6" xfId="33768" xr:uid="{00000000-0005-0000-0000-0000EB830000}"/>
    <cellStyle name="Normal 3 3 3 2 6 6 2" xfId="33769" xr:uid="{00000000-0005-0000-0000-0000EC830000}"/>
    <cellStyle name="Normal 3 3 3 2 6 6 3" xfId="33770" xr:uid="{00000000-0005-0000-0000-0000ED830000}"/>
    <cellStyle name="Normal 3 3 3 2 6 6 4" xfId="33771" xr:uid="{00000000-0005-0000-0000-0000EE830000}"/>
    <cellStyle name="Normal 3 3 3 2 6 6 5" xfId="33772" xr:uid="{00000000-0005-0000-0000-0000EF830000}"/>
    <cellStyle name="Normal 3 3 3 2 6 6 6" xfId="33773" xr:uid="{00000000-0005-0000-0000-0000F0830000}"/>
    <cellStyle name="Normal 3 3 3 2 6 7" xfId="33774" xr:uid="{00000000-0005-0000-0000-0000F1830000}"/>
    <cellStyle name="Normal 3 3 3 2 6 8" xfId="33775" xr:uid="{00000000-0005-0000-0000-0000F2830000}"/>
    <cellStyle name="Normal 3 3 3 2 6 9" xfId="33776" xr:uid="{00000000-0005-0000-0000-0000F3830000}"/>
    <cellStyle name="Normal 3 3 3 2 7" xfId="33777" xr:uid="{00000000-0005-0000-0000-0000F4830000}"/>
    <cellStyle name="Normal 3 3 3 2 7 10" xfId="33778" xr:uid="{00000000-0005-0000-0000-0000F5830000}"/>
    <cellStyle name="Normal 3 3 3 2 7 11" xfId="33779" xr:uid="{00000000-0005-0000-0000-0000F6830000}"/>
    <cellStyle name="Normal 3 3 3 2 7 2" xfId="33780" xr:uid="{00000000-0005-0000-0000-0000F7830000}"/>
    <cellStyle name="Normal 3 3 3 2 7 2 2" xfId="33781" xr:uid="{00000000-0005-0000-0000-0000F8830000}"/>
    <cellStyle name="Normal 3 3 3 2 7 2 3" xfId="33782" xr:uid="{00000000-0005-0000-0000-0000F9830000}"/>
    <cellStyle name="Normal 3 3 3 2 7 2 4" xfId="33783" xr:uid="{00000000-0005-0000-0000-0000FA830000}"/>
    <cellStyle name="Normal 3 3 3 2 7 2 5" xfId="33784" xr:uid="{00000000-0005-0000-0000-0000FB830000}"/>
    <cellStyle name="Normal 3 3 3 2 7 2 6" xfId="33785" xr:uid="{00000000-0005-0000-0000-0000FC830000}"/>
    <cellStyle name="Normal 3 3 3 2 7 3" xfId="33786" xr:uid="{00000000-0005-0000-0000-0000FD830000}"/>
    <cellStyle name="Normal 3 3 3 2 7 3 2" xfId="33787" xr:uid="{00000000-0005-0000-0000-0000FE830000}"/>
    <cellStyle name="Normal 3 3 3 2 7 3 3" xfId="33788" xr:uid="{00000000-0005-0000-0000-0000FF830000}"/>
    <cellStyle name="Normal 3 3 3 2 7 3 4" xfId="33789" xr:uid="{00000000-0005-0000-0000-000000840000}"/>
    <cellStyle name="Normal 3 3 3 2 7 3 5" xfId="33790" xr:uid="{00000000-0005-0000-0000-000001840000}"/>
    <cellStyle name="Normal 3 3 3 2 7 3 6" xfId="33791" xr:uid="{00000000-0005-0000-0000-000002840000}"/>
    <cellStyle name="Normal 3 3 3 2 7 4" xfId="33792" xr:uid="{00000000-0005-0000-0000-000003840000}"/>
    <cellStyle name="Normal 3 3 3 2 7 4 2" xfId="33793" xr:uid="{00000000-0005-0000-0000-000004840000}"/>
    <cellStyle name="Normal 3 3 3 2 7 4 3" xfId="33794" xr:uid="{00000000-0005-0000-0000-000005840000}"/>
    <cellStyle name="Normal 3 3 3 2 7 4 4" xfId="33795" xr:uid="{00000000-0005-0000-0000-000006840000}"/>
    <cellStyle name="Normal 3 3 3 2 7 4 5" xfId="33796" xr:uid="{00000000-0005-0000-0000-000007840000}"/>
    <cellStyle name="Normal 3 3 3 2 7 4 6" xfId="33797" xr:uid="{00000000-0005-0000-0000-000008840000}"/>
    <cellStyle name="Normal 3 3 3 2 7 5" xfId="33798" xr:uid="{00000000-0005-0000-0000-000009840000}"/>
    <cellStyle name="Normal 3 3 3 2 7 5 2" xfId="33799" xr:uid="{00000000-0005-0000-0000-00000A840000}"/>
    <cellStyle name="Normal 3 3 3 2 7 5 3" xfId="33800" xr:uid="{00000000-0005-0000-0000-00000B840000}"/>
    <cellStyle name="Normal 3 3 3 2 7 5 4" xfId="33801" xr:uid="{00000000-0005-0000-0000-00000C840000}"/>
    <cellStyle name="Normal 3 3 3 2 7 5 5" xfId="33802" xr:uid="{00000000-0005-0000-0000-00000D840000}"/>
    <cellStyle name="Normal 3 3 3 2 7 5 6" xfId="33803" xr:uid="{00000000-0005-0000-0000-00000E840000}"/>
    <cellStyle name="Normal 3 3 3 2 7 6" xfId="33804" xr:uid="{00000000-0005-0000-0000-00000F840000}"/>
    <cellStyle name="Normal 3 3 3 2 7 6 2" xfId="33805" xr:uid="{00000000-0005-0000-0000-000010840000}"/>
    <cellStyle name="Normal 3 3 3 2 7 6 3" xfId="33806" xr:uid="{00000000-0005-0000-0000-000011840000}"/>
    <cellStyle name="Normal 3 3 3 2 7 6 4" xfId="33807" xr:uid="{00000000-0005-0000-0000-000012840000}"/>
    <cellStyle name="Normal 3 3 3 2 7 6 5" xfId="33808" xr:uid="{00000000-0005-0000-0000-000013840000}"/>
    <cellStyle name="Normal 3 3 3 2 7 6 6" xfId="33809" xr:uid="{00000000-0005-0000-0000-000014840000}"/>
    <cellStyle name="Normal 3 3 3 2 7 7" xfId="33810" xr:uid="{00000000-0005-0000-0000-000015840000}"/>
    <cellStyle name="Normal 3 3 3 2 7 8" xfId="33811" xr:uid="{00000000-0005-0000-0000-000016840000}"/>
    <cellStyle name="Normal 3 3 3 2 7 9" xfId="33812" xr:uid="{00000000-0005-0000-0000-000017840000}"/>
    <cellStyle name="Normal 3 3 3 2 8" xfId="33813" xr:uid="{00000000-0005-0000-0000-000018840000}"/>
    <cellStyle name="Normal 3 3 3 2 8 10" xfId="33814" xr:uid="{00000000-0005-0000-0000-000019840000}"/>
    <cellStyle name="Normal 3 3 3 2 8 11" xfId="33815" xr:uid="{00000000-0005-0000-0000-00001A840000}"/>
    <cellStyle name="Normal 3 3 3 2 8 2" xfId="33816" xr:uid="{00000000-0005-0000-0000-00001B840000}"/>
    <cellStyle name="Normal 3 3 3 2 8 2 2" xfId="33817" xr:uid="{00000000-0005-0000-0000-00001C840000}"/>
    <cellStyle name="Normal 3 3 3 2 8 2 3" xfId="33818" xr:uid="{00000000-0005-0000-0000-00001D840000}"/>
    <cellStyle name="Normal 3 3 3 2 8 2 4" xfId="33819" xr:uid="{00000000-0005-0000-0000-00001E840000}"/>
    <cellStyle name="Normal 3 3 3 2 8 2 5" xfId="33820" xr:uid="{00000000-0005-0000-0000-00001F840000}"/>
    <cellStyle name="Normal 3 3 3 2 8 2 6" xfId="33821" xr:uid="{00000000-0005-0000-0000-000020840000}"/>
    <cellStyle name="Normal 3 3 3 2 8 3" xfId="33822" xr:uid="{00000000-0005-0000-0000-000021840000}"/>
    <cellStyle name="Normal 3 3 3 2 8 3 2" xfId="33823" xr:uid="{00000000-0005-0000-0000-000022840000}"/>
    <cellStyle name="Normal 3 3 3 2 8 3 3" xfId="33824" xr:uid="{00000000-0005-0000-0000-000023840000}"/>
    <cellStyle name="Normal 3 3 3 2 8 3 4" xfId="33825" xr:uid="{00000000-0005-0000-0000-000024840000}"/>
    <cellStyle name="Normal 3 3 3 2 8 3 5" xfId="33826" xr:uid="{00000000-0005-0000-0000-000025840000}"/>
    <cellStyle name="Normal 3 3 3 2 8 3 6" xfId="33827" xr:uid="{00000000-0005-0000-0000-000026840000}"/>
    <cellStyle name="Normal 3 3 3 2 8 4" xfId="33828" xr:uid="{00000000-0005-0000-0000-000027840000}"/>
    <cellStyle name="Normal 3 3 3 2 8 4 2" xfId="33829" xr:uid="{00000000-0005-0000-0000-000028840000}"/>
    <cellStyle name="Normal 3 3 3 2 8 4 3" xfId="33830" xr:uid="{00000000-0005-0000-0000-000029840000}"/>
    <cellStyle name="Normal 3 3 3 2 8 4 4" xfId="33831" xr:uid="{00000000-0005-0000-0000-00002A840000}"/>
    <cellStyle name="Normal 3 3 3 2 8 4 5" xfId="33832" xr:uid="{00000000-0005-0000-0000-00002B840000}"/>
    <cellStyle name="Normal 3 3 3 2 8 4 6" xfId="33833" xr:uid="{00000000-0005-0000-0000-00002C840000}"/>
    <cellStyle name="Normal 3 3 3 2 8 5" xfId="33834" xr:uid="{00000000-0005-0000-0000-00002D840000}"/>
    <cellStyle name="Normal 3 3 3 2 8 5 2" xfId="33835" xr:uid="{00000000-0005-0000-0000-00002E840000}"/>
    <cellStyle name="Normal 3 3 3 2 8 5 3" xfId="33836" xr:uid="{00000000-0005-0000-0000-00002F840000}"/>
    <cellStyle name="Normal 3 3 3 2 8 5 4" xfId="33837" xr:uid="{00000000-0005-0000-0000-000030840000}"/>
    <cellStyle name="Normal 3 3 3 2 8 5 5" xfId="33838" xr:uid="{00000000-0005-0000-0000-000031840000}"/>
    <cellStyle name="Normal 3 3 3 2 8 5 6" xfId="33839" xr:uid="{00000000-0005-0000-0000-000032840000}"/>
    <cellStyle name="Normal 3 3 3 2 8 6" xfId="33840" xr:uid="{00000000-0005-0000-0000-000033840000}"/>
    <cellStyle name="Normal 3 3 3 2 8 6 2" xfId="33841" xr:uid="{00000000-0005-0000-0000-000034840000}"/>
    <cellStyle name="Normal 3 3 3 2 8 6 3" xfId="33842" xr:uid="{00000000-0005-0000-0000-000035840000}"/>
    <cellStyle name="Normal 3 3 3 2 8 6 4" xfId="33843" xr:uid="{00000000-0005-0000-0000-000036840000}"/>
    <cellStyle name="Normal 3 3 3 2 8 6 5" xfId="33844" xr:uid="{00000000-0005-0000-0000-000037840000}"/>
    <cellStyle name="Normal 3 3 3 2 8 6 6" xfId="33845" xr:uid="{00000000-0005-0000-0000-000038840000}"/>
    <cellStyle name="Normal 3 3 3 2 8 7" xfId="33846" xr:uid="{00000000-0005-0000-0000-000039840000}"/>
    <cellStyle name="Normal 3 3 3 2 8 8" xfId="33847" xr:uid="{00000000-0005-0000-0000-00003A840000}"/>
    <cellStyle name="Normal 3 3 3 2 8 9" xfId="33848" xr:uid="{00000000-0005-0000-0000-00003B840000}"/>
    <cellStyle name="Normal 3 3 3 2 9" xfId="33849" xr:uid="{00000000-0005-0000-0000-00003C840000}"/>
    <cellStyle name="Normal 3 3 3 2 9 10" xfId="33850" xr:uid="{00000000-0005-0000-0000-00003D840000}"/>
    <cellStyle name="Normal 3 3 3 2 9 11" xfId="33851" xr:uid="{00000000-0005-0000-0000-00003E840000}"/>
    <cellStyle name="Normal 3 3 3 2 9 2" xfId="33852" xr:uid="{00000000-0005-0000-0000-00003F840000}"/>
    <cellStyle name="Normal 3 3 3 2 9 2 2" xfId="33853" xr:uid="{00000000-0005-0000-0000-000040840000}"/>
    <cellStyle name="Normal 3 3 3 2 9 2 3" xfId="33854" xr:uid="{00000000-0005-0000-0000-000041840000}"/>
    <cellStyle name="Normal 3 3 3 2 9 2 4" xfId="33855" xr:uid="{00000000-0005-0000-0000-000042840000}"/>
    <cellStyle name="Normal 3 3 3 2 9 2 5" xfId="33856" xr:uid="{00000000-0005-0000-0000-000043840000}"/>
    <cellStyle name="Normal 3 3 3 2 9 2 6" xfId="33857" xr:uid="{00000000-0005-0000-0000-000044840000}"/>
    <cellStyle name="Normal 3 3 3 2 9 3" xfId="33858" xr:uid="{00000000-0005-0000-0000-000045840000}"/>
    <cellStyle name="Normal 3 3 3 2 9 3 2" xfId="33859" xr:uid="{00000000-0005-0000-0000-000046840000}"/>
    <cellStyle name="Normal 3 3 3 2 9 3 3" xfId="33860" xr:uid="{00000000-0005-0000-0000-000047840000}"/>
    <cellStyle name="Normal 3 3 3 2 9 3 4" xfId="33861" xr:uid="{00000000-0005-0000-0000-000048840000}"/>
    <cellStyle name="Normal 3 3 3 2 9 3 5" xfId="33862" xr:uid="{00000000-0005-0000-0000-000049840000}"/>
    <cellStyle name="Normal 3 3 3 2 9 3 6" xfId="33863" xr:uid="{00000000-0005-0000-0000-00004A840000}"/>
    <cellStyle name="Normal 3 3 3 2 9 4" xfId="33864" xr:uid="{00000000-0005-0000-0000-00004B840000}"/>
    <cellStyle name="Normal 3 3 3 2 9 4 2" xfId="33865" xr:uid="{00000000-0005-0000-0000-00004C840000}"/>
    <cellStyle name="Normal 3 3 3 2 9 4 3" xfId="33866" xr:uid="{00000000-0005-0000-0000-00004D840000}"/>
    <cellStyle name="Normal 3 3 3 2 9 4 4" xfId="33867" xr:uid="{00000000-0005-0000-0000-00004E840000}"/>
    <cellStyle name="Normal 3 3 3 2 9 4 5" xfId="33868" xr:uid="{00000000-0005-0000-0000-00004F840000}"/>
    <cellStyle name="Normal 3 3 3 2 9 4 6" xfId="33869" xr:uid="{00000000-0005-0000-0000-000050840000}"/>
    <cellStyle name="Normal 3 3 3 2 9 5" xfId="33870" xr:uid="{00000000-0005-0000-0000-000051840000}"/>
    <cellStyle name="Normal 3 3 3 2 9 5 2" xfId="33871" xr:uid="{00000000-0005-0000-0000-000052840000}"/>
    <cellStyle name="Normal 3 3 3 2 9 5 3" xfId="33872" xr:uid="{00000000-0005-0000-0000-000053840000}"/>
    <cellStyle name="Normal 3 3 3 2 9 5 4" xfId="33873" xr:uid="{00000000-0005-0000-0000-000054840000}"/>
    <cellStyle name="Normal 3 3 3 2 9 5 5" xfId="33874" xr:uid="{00000000-0005-0000-0000-000055840000}"/>
    <cellStyle name="Normal 3 3 3 2 9 5 6" xfId="33875" xr:uid="{00000000-0005-0000-0000-000056840000}"/>
    <cellStyle name="Normal 3 3 3 2 9 6" xfId="33876" xr:uid="{00000000-0005-0000-0000-000057840000}"/>
    <cellStyle name="Normal 3 3 3 2 9 6 2" xfId="33877" xr:uid="{00000000-0005-0000-0000-000058840000}"/>
    <cellStyle name="Normal 3 3 3 2 9 6 3" xfId="33878" xr:uid="{00000000-0005-0000-0000-000059840000}"/>
    <cellStyle name="Normal 3 3 3 2 9 6 4" xfId="33879" xr:uid="{00000000-0005-0000-0000-00005A840000}"/>
    <cellStyle name="Normal 3 3 3 2 9 6 5" xfId="33880" xr:uid="{00000000-0005-0000-0000-00005B840000}"/>
    <cellStyle name="Normal 3 3 3 2 9 6 6" xfId="33881" xr:uid="{00000000-0005-0000-0000-00005C840000}"/>
    <cellStyle name="Normal 3 3 3 2 9 7" xfId="33882" xr:uid="{00000000-0005-0000-0000-00005D840000}"/>
    <cellStyle name="Normal 3 3 3 2 9 8" xfId="33883" xr:uid="{00000000-0005-0000-0000-00005E840000}"/>
    <cellStyle name="Normal 3 3 3 2 9 9" xfId="33884" xr:uid="{00000000-0005-0000-0000-00005F840000}"/>
    <cellStyle name="Normal 3 3 3 3" xfId="33885" xr:uid="{00000000-0005-0000-0000-000060840000}"/>
    <cellStyle name="Normal 3 3 3 4" xfId="33886" xr:uid="{00000000-0005-0000-0000-000061840000}"/>
    <cellStyle name="Normal 3 3 3 5" xfId="33887" xr:uid="{00000000-0005-0000-0000-000062840000}"/>
    <cellStyle name="Normal 3 3 3 6" xfId="33888" xr:uid="{00000000-0005-0000-0000-000063840000}"/>
    <cellStyle name="Normal 3 3 3 7" xfId="33889" xr:uid="{00000000-0005-0000-0000-000064840000}"/>
    <cellStyle name="Normal 3 3 3 8" xfId="33890" xr:uid="{00000000-0005-0000-0000-000065840000}"/>
    <cellStyle name="Normal 3 3 3 9" xfId="33891" xr:uid="{00000000-0005-0000-0000-000066840000}"/>
    <cellStyle name="Normal 3 3 4" xfId="33892" xr:uid="{00000000-0005-0000-0000-000067840000}"/>
    <cellStyle name="Normal 3 3 4 10" xfId="33893" xr:uid="{00000000-0005-0000-0000-000068840000}"/>
    <cellStyle name="Normal 3 3 4 11" xfId="33894" xr:uid="{00000000-0005-0000-0000-000069840000}"/>
    <cellStyle name="Normal 3 3 4 2" xfId="33895" xr:uid="{00000000-0005-0000-0000-00006A840000}"/>
    <cellStyle name="Normal 3 3 4 2 2" xfId="33896" xr:uid="{00000000-0005-0000-0000-00006B840000}"/>
    <cellStyle name="Normal 3 3 4 2 3" xfId="33897" xr:uid="{00000000-0005-0000-0000-00006C840000}"/>
    <cellStyle name="Normal 3 3 4 2 4" xfId="33898" xr:uid="{00000000-0005-0000-0000-00006D840000}"/>
    <cellStyle name="Normal 3 3 4 2 5" xfId="33899" xr:uid="{00000000-0005-0000-0000-00006E840000}"/>
    <cellStyle name="Normal 3 3 4 2 6" xfId="33900" xr:uid="{00000000-0005-0000-0000-00006F840000}"/>
    <cellStyle name="Normal 3 3 4 3" xfId="33901" xr:uid="{00000000-0005-0000-0000-000070840000}"/>
    <cellStyle name="Normal 3 3 4 3 2" xfId="33902" xr:uid="{00000000-0005-0000-0000-000071840000}"/>
    <cellStyle name="Normal 3 3 4 3 3" xfId="33903" xr:uid="{00000000-0005-0000-0000-000072840000}"/>
    <cellStyle name="Normal 3 3 4 3 4" xfId="33904" xr:uid="{00000000-0005-0000-0000-000073840000}"/>
    <cellStyle name="Normal 3 3 4 3 5" xfId="33905" xr:uid="{00000000-0005-0000-0000-000074840000}"/>
    <cellStyle name="Normal 3 3 4 3 6" xfId="33906" xr:uid="{00000000-0005-0000-0000-000075840000}"/>
    <cellStyle name="Normal 3 3 4 4" xfId="33907" xr:uid="{00000000-0005-0000-0000-000076840000}"/>
    <cellStyle name="Normal 3 3 4 4 2" xfId="33908" xr:uid="{00000000-0005-0000-0000-000077840000}"/>
    <cellStyle name="Normal 3 3 4 4 3" xfId="33909" xr:uid="{00000000-0005-0000-0000-000078840000}"/>
    <cellStyle name="Normal 3 3 4 4 4" xfId="33910" xr:uid="{00000000-0005-0000-0000-000079840000}"/>
    <cellStyle name="Normal 3 3 4 4 5" xfId="33911" xr:uid="{00000000-0005-0000-0000-00007A840000}"/>
    <cellStyle name="Normal 3 3 4 4 6" xfId="33912" xr:uid="{00000000-0005-0000-0000-00007B840000}"/>
    <cellStyle name="Normal 3 3 4 5" xfId="33913" xr:uid="{00000000-0005-0000-0000-00007C840000}"/>
    <cellStyle name="Normal 3 3 4 5 2" xfId="33914" xr:uid="{00000000-0005-0000-0000-00007D840000}"/>
    <cellStyle name="Normal 3 3 4 5 3" xfId="33915" xr:uid="{00000000-0005-0000-0000-00007E840000}"/>
    <cellStyle name="Normal 3 3 4 5 4" xfId="33916" xr:uid="{00000000-0005-0000-0000-00007F840000}"/>
    <cellStyle name="Normal 3 3 4 5 5" xfId="33917" xr:uid="{00000000-0005-0000-0000-000080840000}"/>
    <cellStyle name="Normal 3 3 4 5 6" xfId="33918" xr:uid="{00000000-0005-0000-0000-000081840000}"/>
    <cellStyle name="Normal 3 3 4 6" xfId="33919" xr:uid="{00000000-0005-0000-0000-000082840000}"/>
    <cellStyle name="Normal 3 3 4 6 2" xfId="33920" xr:uid="{00000000-0005-0000-0000-000083840000}"/>
    <cellStyle name="Normal 3 3 4 6 3" xfId="33921" xr:uid="{00000000-0005-0000-0000-000084840000}"/>
    <cellStyle name="Normal 3 3 4 6 4" xfId="33922" xr:uid="{00000000-0005-0000-0000-000085840000}"/>
    <cellStyle name="Normal 3 3 4 6 5" xfId="33923" xr:uid="{00000000-0005-0000-0000-000086840000}"/>
    <cellStyle name="Normal 3 3 4 6 6" xfId="33924" xr:uid="{00000000-0005-0000-0000-000087840000}"/>
    <cellStyle name="Normal 3 3 4 7" xfId="33925" xr:uid="{00000000-0005-0000-0000-000088840000}"/>
    <cellStyle name="Normal 3 3 4 8" xfId="33926" xr:uid="{00000000-0005-0000-0000-000089840000}"/>
    <cellStyle name="Normal 3 3 4 9" xfId="33927" xr:uid="{00000000-0005-0000-0000-00008A840000}"/>
    <cellStyle name="Normal 3 3 5" xfId="33928" xr:uid="{00000000-0005-0000-0000-00008B840000}"/>
    <cellStyle name="Normal 3 3 5 10" xfId="33929" xr:uid="{00000000-0005-0000-0000-00008C840000}"/>
    <cellStyle name="Normal 3 3 5 11" xfId="33930" xr:uid="{00000000-0005-0000-0000-00008D840000}"/>
    <cellStyle name="Normal 3 3 5 2" xfId="33931" xr:uid="{00000000-0005-0000-0000-00008E840000}"/>
    <cellStyle name="Normal 3 3 5 2 2" xfId="33932" xr:uid="{00000000-0005-0000-0000-00008F840000}"/>
    <cellStyle name="Normal 3 3 5 2 3" xfId="33933" xr:uid="{00000000-0005-0000-0000-000090840000}"/>
    <cellStyle name="Normal 3 3 5 2 4" xfId="33934" xr:uid="{00000000-0005-0000-0000-000091840000}"/>
    <cellStyle name="Normal 3 3 5 2 5" xfId="33935" xr:uid="{00000000-0005-0000-0000-000092840000}"/>
    <cellStyle name="Normal 3 3 5 2 6" xfId="33936" xr:uid="{00000000-0005-0000-0000-000093840000}"/>
    <cellStyle name="Normal 3 3 5 3" xfId="33937" xr:uid="{00000000-0005-0000-0000-000094840000}"/>
    <cellStyle name="Normal 3 3 5 3 2" xfId="33938" xr:uid="{00000000-0005-0000-0000-000095840000}"/>
    <cellStyle name="Normal 3 3 5 3 3" xfId="33939" xr:uid="{00000000-0005-0000-0000-000096840000}"/>
    <cellStyle name="Normal 3 3 5 3 4" xfId="33940" xr:uid="{00000000-0005-0000-0000-000097840000}"/>
    <cellStyle name="Normal 3 3 5 3 5" xfId="33941" xr:uid="{00000000-0005-0000-0000-000098840000}"/>
    <cellStyle name="Normal 3 3 5 3 6" xfId="33942" xr:uid="{00000000-0005-0000-0000-000099840000}"/>
    <cellStyle name="Normal 3 3 5 4" xfId="33943" xr:uid="{00000000-0005-0000-0000-00009A840000}"/>
    <cellStyle name="Normal 3 3 5 4 2" xfId="33944" xr:uid="{00000000-0005-0000-0000-00009B840000}"/>
    <cellStyle name="Normal 3 3 5 4 3" xfId="33945" xr:uid="{00000000-0005-0000-0000-00009C840000}"/>
    <cellStyle name="Normal 3 3 5 4 4" xfId="33946" xr:uid="{00000000-0005-0000-0000-00009D840000}"/>
    <cellStyle name="Normal 3 3 5 4 5" xfId="33947" xr:uid="{00000000-0005-0000-0000-00009E840000}"/>
    <cellStyle name="Normal 3 3 5 4 6" xfId="33948" xr:uid="{00000000-0005-0000-0000-00009F840000}"/>
    <cellStyle name="Normal 3 3 5 5" xfId="33949" xr:uid="{00000000-0005-0000-0000-0000A0840000}"/>
    <cellStyle name="Normal 3 3 5 5 2" xfId="33950" xr:uid="{00000000-0005-0000-0000-0000A1840000}"/>
    <cellStyle name="Normal 3 3 5 5 3" xfId="33951" xr:uid="{00000000-0005-0000-0000-0000A2840000}"/>
    <cellStyle name="Normal 3 3 5 5 4" xfId="33952" xr:uid="{00000000-0005-0000-0000-0000A3840000}"/>
    <cellStyle name="Normal 3 3 5 5 5" xfId="33953" xr:uid="{00000000-0005-0000-0000-0000A4840000}"/>
    <cellStyle name="Normal 3 3 5 5 6" xfId="33954" xr:uid="{00000000-0005-0000-0000-0000A5840000}"/>
    <cellStyle name="Normal 3 3 5 6" xfId="33955" xr:uid="{00000000-0005-0000-0000-0000A6840000}"/>
    <cellStyle name="Normal 3 3 5 6 2" xfId="33956" xr:uid="{00000000-0005-0000-0000-0000A7840000}"/>
    <cellStyle name="Normal 3 3 5 6 3" xfId="33957" xr:uid="{00000000-0005-0000-0000-0000A8840000}"/>
    <cellStyle name="Normal 3 3 5 6 4" xfId="33958" xr:uid="{00000000-0005-0000-0000-0000A9840000}"/>
    <cellStyle name="Normal 3 3 5 6 5" xfId="33959" xr:uid="{00000000-0005-0000-0000-0000AA840000}"/>
    <cellStyle name="Normal 3 3 5 6 6" xfId="33960" xr:uid="{00000000-0005-0000-0000-0000AB840000}"/>
    <cellStyle name="Normal 3 3 5 7" xfId="33961" xr:uid="{00000000-0005-0000-0000-0000AC840000}"/>
    <cellStyle name="Normal 3 3 5 8" xfId="33962" xr:uid="{00000000-0005-0000-0000-0000AD840000}"/>
    <cellStyle name="Normal 3 3 5 9" xfId="33963" xr:uid="{00000000-0005-0000-0000-0000AE840000}"/>
    <cellStyle name="Normal 3 3 6" xfId="33964" xr:uid="{00000000-0005-0000-0000-0000AF840000}"/>
    <cellStyle name="Normal 3 3 6 10" xfId="33965" xr:uid="{00000000-0005-0000-0000-0000B0840000}"/>
    <cellStyle name="Normal 3 3 6 11" xfId="33966" xr:uid="{00000000-0005-0000-0000-0000B1840000}"/>
    <cellStyle name="Normal 3 3 6 2" xfId="33967" xr:uid="{00000000-0005-0000-0000-0000B2840000}"/>
    <cellStyle name="Normal 3 3 6 2 2" xfId="33968" xr:uid="{00000000-0005-0000-0000-0000B3840000}"/>
    <cellStyle name="Normal 3 3 6 2 3" xfId="33969" xr:uid="{00000000-0005-0000-0000-0000B4840000}"/>
    <cellStyle name="Normal 3 3 6 2 4" xfId="33970" xr:uid="{00000000-0005-0000-0000-0000B5840000}"/>
    <cellStyle name="Normal 3 3 6 2 5" xfId="33971" xr:uid="{00000000-0005-0000-0000-0000B6840000}"/>
    <cellStyle name="Normal 3 3 6 2 6" xfId="33972" xr:uid="{00000000-0005-0000-0000-0000B7840000}"/>
    <cellStyle name="Normal 3 3 6 3" xfId="33973" xr:uid="{00000000-0005-0000-0000-0000B8840000}"/>
    <cellStyle name="Normal 3 3 6 3 2" xfId="33974" xr:uid="{00000000-0005-0000-0000-0000B9840000}"/>
    <cellStyle name="Normal 3 3 6 3 3" xfId="33975" xr:uid="{00000000-0005-0000-0000-0000BA840000}"/>
    <cellStyle name="Normal 3 3 6 3 4" xfId="33976" xr:uid="{00000000-0005-0000-0000-0000BB840000}"/>
    <cellStyle name="Normal 3 3 6 3 5" xfId="33977" xr:uid="{00000000-0005-0000-0000-0000BC840000}"/>
    <cellStyle name="Normal 3 3 6 3 6" xfId="33978" xr:uid="{00000000-0005-0000-0000-0000BD840000}"/>
    <cellStyle name="Normal 3 3 6 4" xfId="33979" xr:uid="{00000000-0005-0000-0000-0000BE840000}"/>
    <cellStyle name="Normal 3 3 6 4 2" xfId="33980" xr:uid="{00000000-0005-0000-0000-0000BF840000}"/>
    <cellStyle name="Normal 3 3 6 4 3" xfId="33981" xr:uid="{00000000-0005-0000-0000-0000C0840000}"/>
    <cellStyle name="Normal 3 3 6 4 4" xfId="33982" xr:uid="{00000000-0005-0000-0000-0000C1840000}"/>
    <cellStyle name="Normal 3 3 6 4 5" xfId="33983" xr:uid="{00000000-0005-0000-0000-0000C2840000}"/>
    <cellStyle name="Normal 3 3 6 4 6" xfId="33984" xr:uid="{00000000-0005-0000-0000-0000C3840000}"/>
    <cellStyle name="Normal 3 3 6 5" xfId="33985" xr:uid="{00000000-0005-0000-0000-0000C4840000}"/>
    <cellStyle name="Normal 3 3 6 5 2" xfId="33986" xr:uid="{00000000-0005-0000-0000-0000C5840000}"/>
    <cellStyle name="Normal 3 3 6 5 3" xfId="33987" xr:uid="{00000000-0005-0000-0000-0000C6840000}"/>
    <cellStyle name="Normal 3 3 6 5 4" xfId="33988" xr:uid="{00000000-0005-0000-0000-0000C7840000}"/>
    <cellStyle name="Normal 3 3 6 5 5" xfId="33989" xr:uid="{00000000-0005-0000-0000-0000C8840000}"/>
    <cellStyle name="Normal 3 3 6 5 6" xfId="33990" xr:uid="{00000000-0005-0000-0000-0000C9840000}"/>
    <cellStyle name="Normal 3 3 6 6" xfId="33991" xr:uid="{00000000-0005-0000-0000-0000CA840000}"/>
    <cellStyle name="Normal 3 3 6 6 2" xfId="33992" xr:uid="{00000000-0005-0000-0000-0000CB840000}"/>
    <cellStyle name="Normal 3 3 6 6 3" xfId="33993" xr:uid="{00000000-0005-0000-0000-0000CC840000}"/>
    <cellStyle name="Normal 3 3 6 6 4" xfId="33994" xr:uid="{00000000-0005-0000-0000-0000CD840000}"/>
    <cellStyle name="Normal 3 3 6 6 5" xfId="33995" xr:uid="{00000000-0005-0000-0000-0000CE840000}"/>
    <cellStyle name="Normal 3 3 6 6 6" xfId="33996" xr:uid="{00000000-0005-0000-0000-0000CF840000}"/>
    <cellStyle name="Normal 3 3 6 7" xfId="33997" xr:uid="{00000000-0005-0000-0000-0000D0840000}"/>
    <cellStyle name="Normal 3 3 6 8" xfId="33998" xr:uid="{00000000-0005-0000-0000-0000D1840000}"/>
    <cellStyle name="Normal 3 3 6 9" xfId="33999" xr:uid="{00000000-0005-0000-0000-0000D2840000}"/>
    <cellStyle name="Normal 3 3 7" xfId="34000" xr:uid="{00000000-0005-0000-0000-0000D3840000}"/>
    <cellStyle name="Normal 3 3 7 10" xfId="34001" xr:uid="{00000000-0005-0000-0000-0000D4840000}"/>
    <cellStyle name="Normal 3 3 7 11" xfId="34002" xr:uid="{00000000-0005-0000-0000-0000D5840000}"/>
    <cellStyle name="Normal 3 3 7 2" xfId="34003" xr:uid="{00000000-0005-0000-0000-0000D6840000}"/>
    <cellStyle name="Normal 3 3 7 2 2" xfId="34004" xr:uid="{00000000-0005-0000-0000-0000D7840000}"/>
    <cellStyle name="Normal 3 3 7 2 3" xfId="34005" xr:uid="{00000000-0005-0000-0000-0000D8840000}"/>
    <cellStyle name="Normal 3 3 7 2 4" xfId="34006" xr:uid="{00000000-0005-0000-0000-0000D9840000}"/>
    <cellStyle name="Normal 3 3 7 2 5" xfId="34007" xr:uid="{00000000-0005-0000-0000-0000DA840000}"/>
    <cellStyle name="Normal 3 3 7 2 6" xfId="34008" xr:uid="{00000000-0005-0000-0000-0000DB840000}"/>
    <cellStyle name="Normal 3 3 7 3" xfId="34009" xr:uid="{00000000-0005-0000-0000-0000DC840000}"/>
    <cellStyle name="Normal 3 3 7 3 2" xfId="34010" xr:uid="{00000000-0005-0000-0000-0000DD840000}"/>
    <cellStyle name="Normal 3 3 7 3 3" xfId="34011" xr:uid="{00000000-0005-0000-0000-0000DE840000}"/>
    <cellStyle name="Normal 3 3 7 3 4" xfId="34012" xr:uid="{00000000-0005-0000-0000-0000DF840000}"/>
    <cellStyle name="Normal 3 3 7 3 5" xfId="34013" xr:uid="{00000000-0005-0000-0000-0000E0840000}"/>
    <cellStyle name="Normal 3 3 7 3 6" xfId="34014" xr:uid="{00000000-0005-0000-0000-0000E1840000}"/>
    <cellStyle name="Normal 3 3 7 4" xfId="34015" xr:uid="{00000000-0005-0000-0000-0000E2840000}"/>
    <cellStyle name="Normal 3 3 7 4 2" xfId="34016" xr:uid="{00000000-0005-0000-0000-0000E3840000}"/>
    <cellStyle name="Normal 3 3 7 4 3" xfId="34017" xr:uid="{00000000-0005-0000-0000-0000E4840000}"/>
    <cellStyle name="Normal 3 3 7 4 4" xfId="34018" xr:uid="{00000000-0005-0000-0000-0000E5840000}"/>
    <cellStyle name="Normal 3 3 7 4 5" xfId="34019" xr:uid="{00000000-0005-0000-0000-0000E6840000}"/>
    <cellStyle name="Normal 3 3 7 4 6" xfId="34020" xr:uid="{00000000-0005-0000-0000-0000E7840000}"/>
    <cellStyle name="Normal 3 3 7 5" xfId="34021" xr:uid="{00000000-0005-0000-0000-0000E8840000}"/>
    <cellStyle name="Normal 3 3 7 5 2" xfId="34022" xr:uid="{00000000-0005-0000-0000-0000E9840000}"/>
    <cellStyle name="Normal 3 3 7 5 3" xfId="34023" xr:uid="{00000000-0005-0000-0000-0000EA840000}"/>
    <cellStyle name="Normal 3 3 7 5 4" xfId="34024" xr:uid="{00000000-0005-0000-0000-0000EB840000}"/>
    <cellStyle name="Normal 3 3 7 5 5" xfId="34025" xr:uid="{00000000-0005-0000-0000-0000EC840000}"/>
    <cellStyle name="Normal 3 3 7 5 6" xfId="34026" xr:uid="{00000000-0005-0000-0000-0000ED840000}"/>
    <cellStyle name="Normal 3 3 7 6" xfId="34027" xr:uid="{00000000-0005-0000-0000-0000EE840000}"/>
    <cellStyle name="Normal 3 3 7 6 2" xfId="34028" xr:uid="{00000000-0005-0000-0000-0000EF840000}"/>
    <cellStyle name="Normal 3 3 7 6 3" xfId="34029" xr:uid="{00000000-0005-0000-0000-0000F0840000}"/>
    <cellStyle name="Normal 3 3 7 6 4" xfId="34030" xr:uid="{00000000-0005-0000-0000-0000F1840000}"/>
    <cellStyle name="Normal 3 3 7 6 5" xfId="34031" xr:uid="{00000000-0005-0000-0000-0000F2840000}"/>
    <cellStyle name="Normal 3 3 7 6 6" xfId="34032" xr:uid="{00000000-0005-0000-0000-0000F3840000}"/>
    <cellStyle name="Normal 3 3 7 7" xfId="34033" xr:uid="{00000000-0005-0000-0000-0000F4840000}"/>
    <cellStyle name="Normal 3 3 7 8" xfId="34034" xr:uid="{00000000-0005-0000-0000-0000F5840000}"/>
    <cellStyle name="Normal 3 3 7 9" xfId="34035" xr:uid="{00000000-0005-0000-0000-0000F6840000}"/>
    <cellStyle name="Normal 3 3 8" xfId="34036" xr:uid="{00000000-0005-0000-0000-0000F7840000}"/>
    <cellStyle name="Normal 3 3 8 10" xfId="34037" xr:uid="{00000000-0005-0000-0000-0000F8840000}"/>
    <cellStyle name="Normal 3 3 8 11" xfId="34038" xr:uid="{00000000-0005-0000-0000-0000F9840000}"/>
    <cellStyle name="Normal 3 3 8 2" xfId="34039" xr:uid="{00000000-0005-0000-0000-0000FA840000}"/>
    <cellStyle name="Normal 3 3 8 2 2" xfId="34040" xr:uid="{00000000-0005-0000-0000-0000FB840000}"/>
    <cellStyle name="Normal 3 3 8 2 3" xfId="34041" xr:uid="{00000000-0005-0000-0000-0000FC840000}"/>
    <cellStyle name="Normal 3 3 8 2 4" xfId="34042" xr:uid="{00000000-0005-0000-0000-0000FD840000}"/>
    <cellStyle name="Normal 3 3 8 2 5" xfId="34043" xr:uid="{00000000-0005-0000-0000-0000FE840000}"/>
    <cellStyle name="Normal 3 3 8 2 6" xfId="34044" xr:uid="{00000000-0005-0000-0000-0000FF840000}"/>
    <cellStyle name="Normal 3 3 8 3" xfId="34045" xr:uid="{00000000-0005-0000-0000-000000850000}"/>
    <cellStyle name="Normal 3 3 8 3 2" xfId="34046" xr:uid="{00000000-0005-0000-0000-000001850000}"/>
    <cellStyle name="Normal 3 3 8 3 3" xfId="34047" xr:uid="{00000000-0005-0000-0000-000002850000}"/>
    <cellStyle name="Normal 3 3 8 3 4" xfId="34048" xr:uid="{00000000-0005-0000-0000-000003850000}"/>
    <cellStyle name="Normal 3 3 8 3 5" xfId="34049" xr:uid="{00000000-0005-0000-0000-000004850000}"/>
    <cellStyle name="Normal 3 3 8 3 6" xfId="34050" xr:uid="{00000000-0005-0000-0000-000005850000}"/>
    <cellStyle name="Normal 3 3 8 4" xfId="34051" xr:uid="{00000000-0005-0000-0000-000006850000}"/>
    <cellStyle name="Normal 3 3 8 4 2" xfId="34052" xr:uid="{00000000-0005-0000-0000-000007850000}"/>
    <cellStyle name="Normal 3 3 8 4 3" xfId="34053" xr:uid="{00000000-0005-0000-0000-000008850000}"/>
    <cellStyle name="Normal 3 3 8 4 4" xfId="34054" xr:uid="{00000000-0005-0000-0000-000009850000}"/>
    <cellStyle name="Normal 3 3 8 4 5" xfId="34055" xr:uid="{00000000-0005-0000-0000-00000A850000}"/>
    <cellStyle name="Normal 3 3 8 4 6" xfId="34056" xr:uid="{00000000-0005-0000-0000-00000B850000}"/>
    <cellStyle name="Normal 3 3 8 5" xfId="34057" xr:uid="{00000000-0005-0000-0000-00000C850000}"/>
    <cellStyle name="Normal 3 3 8 5 2" xfId="34058" xr:uid="{00000000-0005-0000-0000-00000D850000}"/>
    <cellStyle name="Normal 3 3 8 5 3" xfId="34059" xr:uid="{00000000-0005-0000-0000-00000E850000}"/>
    <cellStyle name="Normal 3 3 8 5 4" xfId="34060" xr:uid="{00000000-0005-0000-0000-00000F850000}"/>
    <cellStyle name="Normal 3 3 8 5 5" xfId="34061" xr:uid="{00000000-0005-0000-0000-000010850000}"/>
    <cellStyle name="Normal 3 3 8 5 6" xfId="34062" xr:uid="{00000000-0005-0000-0000-000011850000}"/>
    <cellStyle name="Normal 3 3 8 6" xfId="34063" xr:uid="{00000000-0005-0000-0000-000012850000}"/>
    <cellStyle name="Normal 3 3 8 6 2" xfId="34064" xr:uid="{00000000-0005-0000-0000-000013850000}"/>
    <cellStyle name="Normal 3 3 8 6 3" xfId="34065" xr:uid="{00000000-0005-0000-0000-000014850000}"/>
    <cellStyle name="Normal 3 3 8 6 4" xfId="34066" xr:uid="{00000000-0005-0000-0000-000015850000}"/>
    <cellStyle name="Normal 3 3 8 6 5" xfId="34067" xr:uid="{00000000-0005-0000-0000-000016850000}"/>
    <cellStyle name="Normal 3 3 8 6 6" xfId="34068" xr:uid="{00000000-0005-0000-0000-000017850000}"/>
    <cellStyle name="Normal 3 3 8 7" xfId="34069" xr:uid="{00000000-0005-0000-0000-000018850000}"/>
    <cellStyle name="Normal 3 3 8 8" xfId="34070" xr:uid="{00000000-0005-0000-0000-000019850000}"/>
    <cellStyle name="Normal 3 3 8 9" xfId="34071" xr:uid="{00000000-0005-0000-0000-00001A850000}"/>
    <cellStyle name="Normal 3 3 9" xfId="34072" xr:uid="{00000000-0005-0000-0000-00001B850000}"/>
    <cellStyle name="Normal 3 3 9 10" xfId="34073" xr:uid="{00000000-0005-0000-0000-00001C850000}"/>
    <cellStyle name="Normal 3 3 9 11" xfId="34074" xr:uid="{00000000-0005-0000-0000-00001D850000}"/>
    <cellStyle name="Normal 3 3 9 2" xfId="34075" xr:uid="{00000000-0005-0000-0000-00001E850000}"/>
    <cellStyle name="Normal 3 3 9 2 2" xfId="34076" xr:uid="{00000000-0005-0000-0000-00001F850000}"/>
    <cellStyle name="Normal 3 3 9 2 3" xfId="34077" xr:uid="{00000000-0005-0000-0000-000020850000}"/>
    <cellStyle name="Normal 3 3 9 2 4" xfId="34078" xr:uid="{00000000-0005-0000-0000-000021850000}"/>
    <cellStyle name="Normal 3 3 9 2 5" xfId="34079" xr:uid="{00000000-0005-0000-0000-000022850000}"/>
    <cellStyle name="Normal 3 3 9 2 6" xfId="34080" xr:uid="{00000000-0005-0000-0000-000023850000}"/>
    <cellStyle name="Normal 3 3 9 3" xfId="34081" xr:uid="{00000000-0005-0000-0000-000024850000}"/>
    <cellStyle name="Normal 3 3 9 3 2" xfId="34082" xr:uid="{00000000-0005-0000-0000-000025850000}"/>
    <cellStyle name="Normal 3 3 9 3 3" xfId="34083" xr:uid="{00000000-0005-0000-0000-000026850000}"/>
    <cellStyle name="Normal 3 3 9 3 4" xfId="34084" xr:uid="{00000000-0005-0000-0000-000027850000}"/>
    <cellStyle name="Normal 3 3 9 3 5" xfId="34085" xr:uid="{00000000-0005-0000-0000-000028850000}"/>
    <cellStyle name="Normal 3 3 9 3 6" xfId="34086" xr:uid="{00000000-0005-0000-0000-000029850000}"/>
    <cellStyle name="Normal 3 3 9 4" xfId="34087" xr:uid="{00000000-0005-0000-0000-00002A850000}"/>
    <cellStyle name="Normal 3 3 9 4 2" xfId="34088" xr:uid="{00000000-0005-0000-0000-00002B850000}"/>
    <cellStyle name="Normal 3 3 9 4 3" xfId="34089" xr:uid="{00000000-0005-0000-0000-00002C850000}"/>
    <cellStyle name="Normal 3 3 9 4 4" xfId="34090" xr:uid="{00000000-0005-0000-0000-00002D850000}"/>
    <cellStyle name="Normal 3 3 9 4 5" xfId="34091" xr:uid="{00000000-0005-0000-0000-00002E850000}"/>
    <cellStyle name="Normal 3 3 9 4 6" xfId="34092" xr:uid="{00000000-0005-0000-0000-00002F850000}"/>
    <cellStyle name="Normal 3 3 9 5" xfId="34093" xr:uid="{00000000-0005-0000-0000-000030850000}"/>
    <cellStyle name="Normal 3 3 9 5 2" xfId="34094" xr:uid="{00000000-0005-0000-0000-000031850000}"/>
    <cellStyle name="Normal 3 3 9 5 3" xfId="34095" xr:uid="{00000000-0005-0000-0000-000032850000}"/>
    <cellStyle name="Normal 3 3 9 5 4" xfId="34096" xr:uid="{00000000-0005-0000-0000-000033850000}"/>
    <cellStyle name="Normal 3 3 9 5 5" xfId="34097" xr:uid="{00000000-0005-0000-0000-000034850000}"/>
    <cellStyle name="Normal 3 3 9 5 6" xfId="34098" xr:uid="{00000000-0005-0000-0000-000035850000}"/>
    <cellStyle name="Normal 3 3 9 6" xfId="34099" xr:uid="{00000000-0005-0000-0000-000036850000}"/>
    <cellStyle name="Normal 3 3 9 6 2" xfId="34100" xr:uid="{00000000-0005-0000-0000-000037850000}"/>
    <cellStyle name="Normal 3 3 9 6 3" xfId="34101" xr:uid="{00000000-0005-0000-0000-000038850000}"/>
    <cellStyle name="Normal 3 3 9 6 4" xfId="34102" xr:uid="{00000000-0005-0000-0000-000039850000}"/>
    <cellStyle name="Normal 3 3 9 6 5" xfId="34103" xr:uid="{00000000-0005-0000-0000-00003A850000}"/>
    <cellStyle name="Normal 3 3 9 6 6" xfId="34104" xr:uid="{00000000-0005-0000-0000-00003B850000}"/>
    <cellStyle name="Normal 3 3 9 7" xfId="34105" xr:uid="{00000000-0005-0000-0000-00003C850000}"/>
    <cellStyle name="Normal 3 3 9 8" xfId="34106" xr:uid="{00000000-0005-0000-0000-00003D850000}"/>
    <cellStyle name="Normal 3 3 9 9" xfId="34107" xr:uid="{00000000-0005-0000-0000-00003E850000}"/>
    <cellStyle name="Normal 3 30" xfId="34108" xr:uid="{00000000-0005-0000-0000-00003F850000}"/>
    <cellStyle name="Normal 3 30 2" xfId="34109" xr:uid="{00000000-0005-0000-0000-000040850000}"/>
    <cellStyle name="Normal 3 31" xfId="34110" xr:uid="{00000000-0005-0000-0000-000041850000}"/>
    <cellStyle name="Normal 3 31 2" xfId="34111" xr:uid="{00000000-0005-0000-0000-000042850000}"/>
    <cellStyle name="Normal 3 32" xfId="34112" xr:uid="{00000000-0005-0000-0000-000043850000}"/>
    <cellStyle name="Normal 3 33" xfId="34113" xr:uid="{00000000-0005-0000-0000-000044850000}"/>
    <cellStyle name="Normal 3 34" xfId="34114" xr:uid="{00000000-0005-0000-0000-000045850000}"/>
    <cellStyle name="Normal 3 35" xfId="34115" xr:uid="{00000000-0005-0000-0000-000046850000}"/>
    <cellStyle name="Normal 3 36" xfId="34116" xr:uid="{00000000-0005-0000-0000-000047850000}"/>
    <cellStyle name="Normal 3 37" xfId="34117" xr:uid="{00000000-0005-0000-0000-000048850000}"/>
    <cellStyle name="Normal 3 38" xfId="34118" xr:uid="{00000000-0005-0000-0000-000049850000}"/>
    <cellStyle name="Normal 3 39" xfId="34119" xr:uid="{00000000-0005-0000-0000-00004A850000}"/>
    <cellStyle name="Normal 3 4" xfId="34120" xr:uid="{00000000-0005-0000-0000-00004B850000}"/>
    <cellStyle name="Normal 3 4 2" xfId="34121" xr:uid="{00000000-0005-0000-0000-00004C850000}"/>
    <cellStyle name="Normal 3 4 3" xfId="34122" xr:uid="{00000000-0005-0000-0000-00004D850000}"/>
    <cellStyle name="Normal 3 4 4" xfId="34123" xr:uid="{00000000-0005-0000-0000-00004E850000}"/>
    <cellStyle name="Normal 3 4 5" xfId="34124" xr:uid="{00000000-0005-0000-0000-00004F850000}"/>
    <cellStyle name="Normal 3 4 6" xfId="34125" xr:uid="{00000000-0005-0000-0000-000050850000}"/>
    <cellStyle name="Normal 3 4 7" xfId="34126" xr:uid="{00000000-0005-0000-0000-000051850000}"/>
    <cellStyle name="Normal 3 40" xfId="34127" xr:uid="{00000000-0005-0000-0000-000052850000}"/>
    <cellStyle name="Normal 3 41" xfId="34128" xr:uid="{00000000-0005-0000-0000-000053850000}"/>
    <cellStyle name="Normal 3 42" xfId="34129" xr:uid="{00000000-0005-0000-0000-000054850000}"/>
    <cellStyle name="Normal 3 43" xfId="34130" xr:uid="{00000000-0005-0000-0000-000055850000}"/>
    <cellStyle name="Normal 3 5" xfId="34131" xr:uid="{00000000-0005-0000-0000-000056850000}"/>
    <cellStyle name="Normal 3 5 2" xfId="34132" xr:uid="{00000000-0005-0000-0000-000057850000}"/>
    <cellStyle name="Normal 3 5 3" xfId="34133" xr:uid="{00000000-0005-0000-0000-000058850000}"/>
    <cellStyle name="Normal 3 5 4" xfId="34134" xr:uid="{00000000-0005-0000-0000-000059850000}"/>
    <cellStyle name="Normal 3 5 5" xfId="34135" xr:uid="{00000000-0005-0000-0000-00005A850000}"/>
    <cellStyle name="Normal 3 5 6" xfId="34136" xr:uid="{00000000-0005-0000-0000-00005B850000}"/>
    <cellStyle name="Normal 3 5 7" xfId="34137" xr:uid="{00000000-0005-0000-0000-00005C850000}"/>
    <cellStyle name="Normal 3 6" xfId="34138" xr:uid="{00000000-0005-0000-0000-00005D850000}"/>
    <cellStyle name="Normal 3 6 2" xfId="34139" xr:uid="{00000000-0005-0000-0000-00005E850000}"/>
    <cellStyle name="Normal 3 6 3" xfId="34140" xr:uid="{00000000-0005-0000-0000-00005F850000}"/>
    <cellStyle name="Normal 3 6 4" xfId="34141" xr:uid="{00000000-0005-0000-0000-000060850000}"/>
    <cellStyle name="Normal 3 6 5" xfId="34142" xr:uid="{00000000-0005-0000-0000-000061850000}"/>
    <cellStyle name="Normal 3 6 6" xfId="34143" xr:uid="{00000000-0005-0000-0000-000062850000}"/>
    <cellStyle name="Normal 3 6 7" xfId="34144" xr:uid="{00000000-0005-0000-0000-000063850000}"/>
    <cellStyle name="Normal 3 7" xfId="34145" xr:uid="{00000000-0005-0000-0000-000064850000}"/>
    <cellStyle name="Normal 3 7 2" xfId="34146" xr:uid="{00000000-0005-0000-0000-000065850000}"/>
    <cellStyle name="Normal 3 7 3" xfId="34147" xr:uid="{00000000-0005-0000-0000-000066850000}"/>
    <cellStyle name="Normal 3 7 4" xfId="34148" xr:uid="{00000000-0005-0000-0000-000067850000}"/>
    <cellStyle name="Normal 3 7 5" xfId="34149" xr:uid="{00000000-0005-0000-0000-000068850000}"/>
    <cellStyle name="Normal 3 7 6" xfId="34150" xr:uid="{00000000-0005-0000-0000-000069850000}"/>
    <cellStyle name="Normal 3 7 7" xfId="34151" xr:uid="{00000000-0005-0000-0000-00006A850000}"/>
    <cellStyle name="Normal 3 8" xfId="34152" xr:uid="{00000000-0005-0000-0000-00006B850000}"/>
    <cellStyle name="Normal 3 8 2" xfId="34153" xr:uid="{00000000-0005-0000-0000-00006C850000}"/>
    <cellStyle name="Normal 3 8 3" xfId="34154" xr:uid="{00000000-0005-0000-0000-00006D850000}"/>
    <cellStyle name="Normal 3 9" xfId="34155" xr:uid="{00000000-0005-0000-0000-00006E850000}"/>
    <cellStyle name="Normal 3 9 2" xfId="34156" xr:uid="{00000000-0005-0000-0000-00006F850000}"/>
    <cellStyle name="Normal 3 9 3" xfId="34157" xr:uid="{00000000-0005-0000-0000-000070850000}"/>
    <cellStyle name="Normal 3 9 4" xfId="34158" xr:uid="{00000000-0005-0000-0000-000071850000}"/>
    <cellStyle name="Normal 30" xfId="34159" xr:uid="{00000000-0005-0000-0000-000072850000}"/>
    <cellStyle name="Normal 30 10" xfId="34160" xr:uid="{00000000-0005-0000-0000-000073850000}"/>
    <cellStyle name="Normal 30 11" xfId="34161" xr:uid="{00000000-0005-0000-0000-000074850000}"/>
    <cellStyle name="Normal 30 12" xfId="34162" xr:uid="{00000000-0005-0000-0000-000075850000}"/>
    <cellStyle name="Normal 30 13" xfId="34163" xr:uid="{00000000-0005-0000-0000-000076850000}"/>
    <cellStyle name="Normal 30 14" xfId="34164" xr:uid="{00000000-0005-0000-0000-000077850000}"/>
    <cellStyle name="Normal 30 15" xfId="34165" xr:uid="{00000000-0005-0000-0000-000078850000}"/>
    <cellStyle name="Normal 30 16" xfId="34166" xr:uid="{00000000-0005-0000-0000-000079850000}"/>
    <cellStyle name="Normal 30 2" xfId="34167" xr:uid="{00000000-0005-0000-0000-00007A850000}"/>
    <cellStyle name="Normal 30 3" xfId="34168" xr:uid="{00000000-0005-0000-0000-00007B850000}"/>
    <cellStyle name="Normal 30 4" xfId="34169" xr:uid="{00000000-0005-0000-0000-00007C850000}"/>
    <cellStyle name="Normal 30 5" xfId="34170" xr:uid="{00000000-0005-0000-0000-00007D850000}"/>
    <cellStyle name="Normal 30 6" xfId="34171" xr:uid="{00000000-0005-0000-0000-00007E850000}"/>
    <cellStyle name="Normal 30 7" xfId="34172" xr:uid="{00000000-0005-0000-0000-00007F850000}"/>
    <cellStyle name="Normal 30 8" xfId="34173" xr:uid="{00000000-0005-0000-0000-000080850000}"/>
    <cellStyle name="Normal 30 9" xfId="34174" xr:uid="{00000000-0005-0000-0000-000081850000}"/>
    <cellStyle name="Normal 31" xfId="34175" xr:uid="{00000000-0005-0000-0000-000082850000}"/>
    <cellStyle name="Normal 31 2" xfId="34176" xr:uid="{00000000-0005-0000-0000-000083850000}"/>
    <cellStyle name="Normal 32" xfId="34177" xr:uid="{00000000-0005-0000-0000-000084850000}"/>
    <cellStyle name="Normal 32 2" xfId="34178" xr:uid="{00000000-0005-0000-0000-000085850000}"/>
    <cellStyle name="Normal 32 3" xfId="34179" xr:uid="{00000000-0005-0000-0000-000086850000}"/>
    <cellStyle name="Normal 32 4" xfId="34180" xr:uid="{00000000-0005-0000-0000-000087850000}"/>
    <cellStyle name="Normal 32 5" xfId="34181" xr:uid="{00000000-0005-0000-0000-000088850000}"/>
    <cellStyle name="Normal 33" xfId="34182" xr:uid="{00000000-0005-0000-0000-000089850000}"/>
    <cellStyle name="Normal 33 2" xfId="34183" xr:uid="{00000000-0005-0000-0000-00008A850000}"/>
    <cellStyle name="Normal 33 3" xfId="34184" xr:uid="{00000000-0005-0000-0000-00008B850000}"/>
    <cellStyle name="Normal 33 4" xfId="34185" xr:uid="{00000000-0005-0000-0000-00008C850000}"/>
    <cellStyle name="Normal 33 5" xfId="34186" xr:uid="{00000000-0005-0000-0000-00008D850000}"/>
    <cellStyle name="Normal 33 6" xfId="34187" xr:uid="{00000000-0005-0000-0000-00008E850000}"/>
    <cellStyle name="Normal 33 7" xfId="34188" xr:uid="{00000000-0005-0000-0000-00008F850000}"/>
    <cellStyle name="Normal 34" xfId="34189" xr:uid="{00000000-0005-0000-0000-000090850000}"/>
    <cellStyle name="Normal 34 10" xfId="34190" xr:uid="{00000000-0005-0000-0000-000091850000}"/>
    <cellStyle name="Normal 34 2" xfId="34191" xr:uid="{00000000-0005-0000-0000-000092850000}"/>
    <cellStyle name="Normal 34 3" xfId="34192" xr:uid="{00000000-0005-0000-0000-000093850000}"/>
    <cellStyle name="Normal 34 4" xfId="34193" xr:uid="{00000000-0005-0000-0000-000094850000}"/>
    <cellStyle name="Normal 34 5" xfId="34194" xr:uid="{00000000-0005-0000-0000-000095850000}"/>
    <cellStyle name="Normal 34 6" xfId="34195" xr:uid="{00000000-0005-0000-0000-000096850000}"/>
    <cellStyle name="Normal 34 7" xfId="34196" xr:uid="{00000000-0005-0000-0000-000097850000}"/>
    <cellStyle name="Normal 34 8" xfId="34197" xr:uid="{00000000-0005-0000-0000-000098850000}"/>
    <cellStyle name="Normal 34 9" xfId="34198" xr:uid="{00000000-0005-0000-0000-000099850000}"/>
    <cellStyle name="Normal 35" xfId="34199" xr:uid="{00000000-0005-0000-0000-00009A850000}"/>
    <cellStyle name="Normal 35 10" xfId="34200" xr:uid="{00000000-0005-0000-0000-00009B850000}"/>
    <cellStyle name="Normal 35 2" xfId="34201" xr:uid="{00000000-0005-0000-0000-00009C850000}"/>
    <cellStyle name="Normal 35 3" xfId="34202" xr:uid="{00000000-0005-0000-0000-00009D850000}"/>
    <cellStyle name="Normal 35 4" xfId="34203" xr:uid="{00000000-0005-0000-0000-00009E850000}"/>
    <cellStyle name="Normal 35 5" xfId="34204" xr:uid="{00000000-0005-0000-0000-00009F850000}"/>
    <cellStyle name="Normal 35 6" xfId="34205" xr:uid="{00000000-0005-0000-0000-0000A0850000}"/>
    <cellStyle name="Normal 35 7" xfId="34206" xr:uid="{00000000-0005-0000-0000-0000A1850000}"/>
    <cellStyle name="Normal 35 8" xfId="34207" xr:uid="{00000000-0005-0000-0000-0000A2850000}"/>
    <cellStyle name="Normal 35 9" xfId="34208" xr:uid="{00000000-0005-0000-0000-0000A3850000}"/>
    <cellStyle name="Normal 36" xfId="34209" xr:uid="{00000000-0005-0000-0000-0000A4850000}"/>
    <cellStyle name="Normal 36 10" xfId="34210" xr:uid="{00000000-0005-0000-0000-0000A5850000}"/>
    <cellStyle name="Normal 36 2" xfId="34211" xr:uid="{00000000-0005-0000-0000-0000A6850000}"/>
    <cellStyle name="Normal 36 3" xfId="34212" xr:uid="{00000000-0005-0000-0000-0000A7850000}"/>
    <cellStyle name="Normal 36 4" xfId="34213" xr:uid="{00000000-0005-0000-0000-0000A8850000}"/>
    <cellStyle name="Normal 36 5" xfId="34214" xr:uid="{00000000-0005-0000-0000-0000A9850000}"/>
    <cellStyle name="Normal 36 6" xfId="34215" xr:uid="{00000000-0005-0000-0000-0000AA850000}"/>
    <cellStyle name="Normal 36 7" xfId="34216" xr:uid="{00000000-0005-0000-0000-0000AB850000}"/>
    <cellStyle name="Normal 36 8" xfId="34217" xr:uid="{00000000-0005-0000-0000-0000AC850000}"/>
    <cellStyle name="Normal 36 9" xfId="34218" xr:uid="{00000000-0005-0000-0000-0000AD850000}"/>
    <cellStyle name="Normal 37" xfId="34219" xr:uid="{00000000-0005-0000-0000-0000AE850000}"/>
    <cellStyle name="Normal 37 10" xfId="34220" xr:uid="{00000000-0005-0000-0000-0000AF850000}"/>
    <cellStyle name="Normal 37 2" xfId="34221" xr:uid="{00000000-0005-0000-0000-0000B0850000}"/>
    <cellStyle name="Normal 37 3" xfId="34222" xr:uid="{00000000-0005-0000-0000-0000B1850000}"/>
    <cellStyle name="Normal 37 4" xfId="34223" xr:uid="{00000000-0005-0000-0000-0000B2850000}"/>
    <cellStyle name="Normal 37 5" xfId="34224" xr:uid="{00000000-0005-0000-0000-0000B3850000}"/>
    <cellStyle name="Normal 37 6" xfId="34225" xr:uid="{00000000-0005-0000-0000-0000B4850000}"/>
    <cellStyle name="Normal 37 7" xfId="34226" xr:uid="{00000000-0005-0000-0000-0000B5850000}"/>
    <cellStyle name="Normal 37 8" xfId="34227" xr:uid="{00000000-0005-0000-0000-0000B6850000}"/>
    <cellStyle name="Normal 37 9" xfId="34228" xr:uid="{00000000-0005-0000-0000-0000B7850000}"/>
    <cellStyle name="Normal 38" xfId="34229" xr:uid="{00000000-0005-0000-0000-0000B8850000}"/>
    <cellStyle name="Normal 38 10" xfId="34230" xr:uid="{00000000-0005-0000-0000-0000B9850000}"/>
    <cellStyle name="Normal 38 2" xfId="34231" xr:uid="{00000000-0005-0000-0000-0000BA850000}"/>
    <cellStyle name="Normal 38 3" xfId="34232" xr:uid="{00000000-0005-0000-0000-0000BB850000}"/>
    <cellStyle name="Normal 38 4" xfId="34233" xr:uid="{00000000-0005-0000-0000-0000BC850000}"/>
    <cellStyle name="Normal 38 5" xfId="34234" xr:uid="{00000000-0005-0000-0000-0000BD850000}"/>
    <cellStyle name="Normal 38 6" xfId="34235" xr:uid="{00000000-0005-0000-0000-0000BE850000}"/>
    <cellStyle name="Normal 38 7" xfId="34236" xr:uid="{00000000-0005-0000-0000-0000BF850000}"/>
    <cellStyle name="Normal 38 8" xfId="34237" xr:uid="{00000000-0005-0000-0000-0000C0850000}"/>
    <cellStyle name="Normal 38 9" xfId="34238" xr:uid="{00000000-0005-0000-0000-0000C1850000}"/>
    <cellStyle name="Normal 39" xfId="34239" xr:uid="{00000000-0005-0000-0000-0000C2850000}"/>
    <cellStyle name="Normal 39 10" xfId="34240" xr:uid="{00000000-0005-0000-0000-0000C3850000}"/>
    <cellStyle name="Normal 39 2" xfId="34241" xr:uid="{00000000-0005-0000-0000-0000C4850000}"/>
    <cellStyle name="Normal 39 3" xfId="34242" xr:uid="{00000000-0005-0000-0000-0000C5850000}"/>
    <cellStyle name="Normal 39 4" xfId="34243" xr:uid="{00000000-0005-0000-0000-0000C6850000}"/>
    <cellStyle name="Normal 39 5" xfId="34244" xr:uid="{00000000-0005-0000-0000-0000C7850000}"/>
    <cellStyle name="Normal 39 6" xfId="34245" xr:uid="{00000000-0005-0000-0000-0000C8850000}"/>
    <cellStyle name="Normal 39 7" xfId="34246" xr:uid="{00000000-0005-0000-0000-0000C9850000}"/>
    <cellStyle name="Normal 39 8" xfId="34247" xr:uid="{00000000-0005-0000-0000-0000CA850000}"/>
    <cellStyle name="Normal 39 9" xfId="34248" xr:uid="{00000000-0005-0000-0000-0000CB850000}"/>
    <cellStyle name="Normal 4" xfId="34249" xr:uid="{00000000-0005-0000-0000-0000CC850000}"/>
    <cellStyle name="Normal 4 10" xfId="34250" xr:uid="{00000000-0005-0000-0000-0000CD850000}"/>
    <cellStyle name="Normal 4 11" xfId="34251" xr:uid="{00000000-0005-0000-0000-0000CE850000}"/>
    <cellStyle name="Normal 4 12" xfId="34252" xr:uid="{00000000-0005-0000-0000-0000CF850000}"/>
    <cellStyle name="Normal 4 13" xfId="34253" xr:uid="{00000000-0005-0000-0000-0000D0850000}"/>
    <cellStyle name="Normal 4 14" xfId="34254" xr:uid="{00000000-0005-0000-0000-0000D1850000}"/>
    <cellStyle name="Normal 4 15" xfId="34255" xr:uid="{00000000-0005-0000-0000-0000D2850000}"/>
    <cellStyle name="Normal 4 16" xfId="34256" xr:uid="{00000000-0005-0000-0000-0000D3850000}"/>
    <cellStyle name="Normal 4 17" xfId="34257" xr:uid="{00000000-0005-0000-0000-0000D4850000}"/>
    <cellStyle name="Normal 4 18" xfId="34258" xr:uid="{00000000-0005-0000-0000-0000D5850000}"/>
    <cellStyle name="Normal 4 19" xfId="34259" xr:uid="{00000000-0005-0000-0000-0000D6850000}"/>
    <cellStyle name="Normal 4 2" xfId="34260" xr:uid="{00000000-0005-0000-0000-0000D7850000}"/>
    <cellStyle name="Normal 4 2 10" xfId="34261" xr:uid="{00000000-0005-0000-0000-0000D8850000}"/>
    <cellStyle name="Normal 4 2 11" xfId="34262" xr:uid="{00000000-0005-0000-0000-0000D9850000}"/>
    <cellStyle name="Normal 4 2 12" xfId="34263" xr:uid="{00000000-0005-0000-0000-0000DA850000}"/>
    <cellStyle name="Normal 4 2 13" xfId="34264" xr:uid="{00000000-0005-0000-0000-0000DB850000}"/>
    <cellStyle name="Normal 4 2 14" xfId="34265" xr:uid="{00000000-0005-0000-0000-0000DC850000}"/>
    <cellStyle name="Normal 4 2 15" xfId="34266" xr:uid="{00000000-0005-0000-0000-0000DD850000}"/>
    <cellStyle name="Normal 4 2 16" xfId="34267" xr:uid="{00000000-0005-0000-0000-0000DE850000}"/>
    <cellStyle name="Normal 4 2 17" xfId="34268" xr:uid="{00000000-0005-0000-0000-0000DF850000}"/>
    <cellStyle name="Normal 4 2 18" xfId="34269" xr:uid="{00000000-0005-0000-0000-0000E0850000}"/>
    <cellStyle name="Normal 4 2 19" xfId="34270" xr:uid="{00000000-0005-0000-0000-0000E1850000}"/>
    <cellStyle name="Normal 4 2 2" xfId="34271" xr:uid="{00000000-0005-0000-0000-0000E2850000}"/>
    <cellStyle name="Normal 4 2 2 2" xfId="34272" xr:uid="{00000000-0005-0000-0000-0000E3850000}"/>
    <cellStyle name="Normal 4 2 2 2 2" xfId="34273" xr:uid="{00000000-0005-0000-0000-0000E4850000}"/>
    <cellStyle name="Normal 4 2 2 2 3" xfId="34274" xr:uid="{00000000-0005-0000-0000-0000E5850000}"/>
    <cellStyle name="Normal 4 2 2 2 4" xfId="34275" xr:uid="{00000000-0005-0000-0000-0000E6850000}"/>
    <cellStyle name="Normal 4 2 2 2 5" xfId="34276" xr:uid="{00000000-0005-0000-0000-0000E7850000}"/>
    <cellStyle name="Normal 4 2 2 2 6" xfId="34277" xr:uid="{00000000-0005-0000-0000-0000E8850000}"/>
    <cellStyle name="Normal 4 2 2 2 7" xfId="34278" xr:uid="{00000000-0005-0000-0000-0000E9850000}"/>
    <cellStyle name="Normal 4 2 2 2 8" xfId="34279" xr:uid="{00000000-0005-0000-0000-0000EA850000}"/>
    <cellStyle name="Normal 4 2 2 2 9" xfId="34280" xr:uid="{00000000-0005-0000-0000-0000EB850000}"/>
    <cellStyle name="Normal 4 2 2 3" xfId="34281" xr:uid="{00000000-0005-0000-0000-0000EC850000}"/>
    <cellStyle name="Normal 4 2 2 4" xfId="34282" xr:uid="{00000000-0005-0000-0000-0000ED850000}"/>
    <cellStyle name="Normal 4 2 2 5" xfId="34283" xr:uid="{00000000-0005-0000-0000-0000EE850000}"/>
    <cellStyle name="Normal 4 2 2 6" xfId="34284" xr:uid="{00000000-0005-0000-0000-0000EF850000}"/>
    <cellStyle name="Normal 4 2 2 7" xfId="34285" xr:uid="{00000000-0005-0000-0000-0000F0850000}"/>
    <cellStyle name="Normal 4 2 2 8" xfId="34286" xr:uid="{00000000-0005-0000-0000-0000F1850000}"/>
    <cellStyle name="Normal 4 2 2 9" xfId="34287" xr:uid="{00000000-0005-0000-0000-0000F2850000}"/>
    <cellStyle name="Normal 4 2 20" xfId="34288" xr:uid="{00000000-0005-0000-0000-0000F3850000}"/>
    <cellStyle name="Normal 4 2 21" xfId="34289" xr:uid="{00000000-0005-0000-0000-0000F4850000}"/>
    <cellStyle name="Normal 4 2 22" xfId="34290" xr:uid="{00000000-0005-0000-0000-0000F5850000}"/>
    <cellStyle name="Normal 4 2 23" xfId="34291" xr:uid="{00000000-0005-0000-0000-0000F6850000}"/>
    <cellStyle name="Normal 4 2 24" xfId="34292" xr:uid="{00000000-0005-0000-0000-0000F7850000}"/>
    <cellStyle name="Normal 4 2 3" xfId="34293" xr:uid="{00000000-0005-0000-0000-0000F8850000}"/>
    <cellStyle name="Normal 4 2 4" xfId="34294" xr:uid="{00000000-0005-0000-0000-0000F9850000}"/>
    <cellStyle name="Normal 4 2 5" xfId="34295" xr:uid="{00000000-0005-0000-0000-0000FA850000}"/>
    <cellStyle name="Normal 4 2 6" xfId="34296" xr:uid="{00000000-0005-0000-0000-0000FB850000}"/>
    <cellStyle name="Normal 4 2 7" xfId="34297" xr:uid="{00000000-0005-0000-0000-0000FC850000}"/>
    <cellStyle name="Normal 4 2 8" xfId="34298" xr:uid="{00000000-0005-0000-0000-0000FD850000}"/>
    <cellStyle name="Normal 4 2 9" xfId="34299" xr:uid="{00000000-0005-0000-0000-0000FE850000}"/>
    <cellStyle name="Normal 4 20" xfId="34300" xr:uid="{00000000-0005-0000-0000-0000FF850000}"/>
    <cellStyle name="Normal 4 21" xfId="34301" xr:uid="{00000000-0005-0000-0000-000000860000}"/>
    <cellStyle name="Normal 4 22" xfId="34302" xr:uid="{00000000-0005-0000-0000-000001860000}"/>
    <cellStyle name="Normal 4 23" xfId="34303" xr:uid="{00000000-0005-0000-0000-000002860000}"/>
    <cellStyle name="Normal 4 24" xfId="34304" xr:uid="{00000000-0005-0000-0000-000003860000}"/>
    <cellStyle name="Normal 4 25" xfId="34305" xr:uid="{00000000-0005-0000-0000-000004860000}"/>
    <cellStyle name="Normal 4 26" xfId="34306" xr:uid="{00000000-0005-0000-0000-000005860000}"/>
    <cellStyle name="Normal 4 27" xfId="34307" xr:uid="{00000000-0005-0000-0000-000006860000}"/>
    <cellStyle name="Normal 4 28" xfId="34308" xr:uid="{00000000-0005-0000-0000-000007860000}"/>
    <cellStyle name="Normal 4 29" xfId="34309" xr:uid="{00000000-0005-0000-0000-000008860000}"/>
    <cellStyle name="Normal 4 3" xfId="34310" xr:uid="{00000000-0005-0000-0000-000009860000}"/>
    <cellStyle name="Normal 4 3 10" xfId="34311" xr:uid="{00000000-0005-0000-0000-00000A860000}"/>
    <cellStyle name="Normal 4 3 11" xfId="34312" xr:uid="{00000000-0005-0000-0000-00000B860000}"/>
    <cellStyle name="Normal 4 3 12" xfId="34313" xr:uid="{00000000-0005-0000-0000-00000C860000}"/>
    <cellStyle name="Normal 4 3 13" xfId="34314" xr:uid="{00000000-0005-0000-0000-00000D860000}"/>
    <cellStyle name="Normal 4 3 14" xfId="34315" xr:uid="{00000000-0005-0000-0000-00000E860000}"/>
    <cellStyle name="Normal 4 3 2" xfId="34316" xr:uid="{00000000-0005-0000-0000-00000F860000}"/>
    <cellStyle name="Normal 4 3 2 2" xfId="34317" xr:uid="{00000000-0005-0000-0000-000010860000}"/>
    <cellStyle name="Normal 4 3 2 3" xfId="34318" xr:uid="{00000000-0005-0000-0000-000011860000}"/>
    <cellStyle name="Normal 4 3 2 4" xfId="34319" xr:uid="{00000000-0005-0000-0000-000012860000}"/>
    <cellStyle name="Normal 4 3 2 5" xfId="34320" xr:uid="{00000000-0005-0000-0000-000013860000}"/>
    <cellStyle name="Normal 4 3 2 6" xfId="34321" xr:uid="{00000000-0005-0000-0000-000014860000}"/>
    <cellStyle name="Normal 4 3 2 7" xfId="34322" xr:uid="{00000000-0005-0000-0000-000015860000}"/>
    <cellStyle name="Normal 4 3 2 8" xfId="34323" xr:uid="{00000000-0005-0000-0000-000016860000}"/>
    <cellStyle name="Normal 4 3 2 9" xfId="34324" xr:uid="{00000000-0005-0000-0000-000017860000}"/>
    <cellStyle name="Normal 4 3 3" xfId="34325" xr:uid="{00000000-0005-0000-0000-000018860000}"/>
    <cellStyle name="Normal 4 3 4" xfId="34326" xr:uid="{00000000-0005-0000-0000-000019860000}"/>
    <cellStyle name="Normal 4 3 5" xfId="34327" xr:uid="{00000000-0005-0000-0000-00001A860000}"/>
    <cellStyle name="Normal 4 3 6" xfId="34328" xr:uid="{00000000-0005-0000-0000-00001B860000}"/>
    <cellStyle name="Normal 4 3 7" xfId="34329" xr:uid="{00000000-0005-0000-0000-00001C860000}"/>
    <cellStyle name="Normal 4 3 8" xfId="34330" xr:uid="{00000000-0005-0000-0000-00001D860000}"/>
    <cellStyle name="Normal 4 3 9" xfId="34331" xr:uid="{00000000-0005-0000-0000-00001E860000}"/>
    <cellStyle name="Normal 4 30" xfId="34332" xr:uid="{00000000-0005-0000-0000-00001F860000}"/>
    <cellStyle name="Normal 4 31" xfId="34333" xr:uid="{00000000-0005-0000-0000-000020860000}"/>
    <cellStyle name="Normal 4 32" xfId="34334" xr:uid="{00000000-0005-0000-0000-000021860000}"/>
    <cellStyle name="Normal 4 33" xfId="34335" xr:uid="{00000000-0005-0000-0000-000022860000}"/>
    <cellStyle name="Normal 4 4" xfId="34336" xr:uid="{00000000-0005-0000-0000-000023860000}"/>
    <cellStyle name="Normal 4 4 2" xfId="34337" xr:uid="{00000000-0005-0000-0000-000024860000}"/>
    <cellStyle name="Normal 4 4 3" xfId="34338" xr:uid="{00000000-0005-0000-0000-000025860000}"/>
    <cellStyle name="Normal 4 4 4" xfId="34339" xr:uid="{00000000-0005-0000-0000-000026860000}"/>
    <cellStyle name="Normal 4 4 5" xfId="34340" xr:uid="{00000000-0005-0000-0000-000027860000}"/>
    <cellStyle name="Normal 4 4 6" xfId="34341" xr:uid="{00000000-0005-0000-0000-000028860000}"/>
    <cellStyle name="Normal 4 5" xfId="34342" xr:uid="{00000000-0005-0000-0000-000029860000}"/>
    <cellStyle name="Normal 4 5 2" xfId="34343" xr:uid="{00000000-0005-0000-0000-00002A860000}"/>
    <cellStyle name="Normal 4 5 3" xfId="34344" xr:uid="{00000000-0005-0000-0000-00002B860000}"/>
    <cellStyle name="Normal 4 5 4" xfId="34345" xr:uid="{00000000-0005-0000-0000-00002C860000}"/>
    <cellStyle name="Normal 4 5 5" xfId="34346" xr:uid="{00000000-0005-0000-0000-00002D860000}"/>
    <cellStyle name="Normal 4 5 6" xfId="34347" xr:uid="{00000000-0005-0000-0000-00002E860000}"/>
    <cellStyle name="Normal 4 6" xfId="34348" xr:uid="{00000000-0005-0000-0000-00002F860000}"/>
    <cellStyle name="Normal 4 6 2" xfId="34349" xr:uid="{00000000-0005-0000-0000-000030860000}"/>
    <cellStyle name="Normal 4 6 3" xfId="34350" xr:uid="{00000000-0005-0000-0000-000031860000}"/>
    <cellStyle name="Normal 4 6 4" xfId="34351" xr:uid="{00000000-0005-0000-0000-000032860000}"/>
    <cellStyle name="Normal 4 6 5" xfId="34352" xr:uid="{00000000-0005-0000-0000-000033860000}"/>
    <cellStyle name="Normal 4 6 6" xfId="34353" xr:uid="{00000000-0005-0000-0000-000034860000}"/>
    <cellStyle name="Normal 4 7" xfId="34354" xr:uid="{00000000-0005-0000-0000-000035860000}"/>
    <cellStyle name="Normal 4 7 2" xfId="34355" xr:uid="{00000000-0005-0000-0000-000036860000}"/>
    <cellStyle name="Normal 4 7 3" xfId="34356" xr:uid="{00000000-0005-0000-0000-000037860000}"/>
    <cellStyle name="Normal 4 7 4" xfId="34357" xr:uid="{00000000-0005-0000-0000-000038860000}"/>
    <cellStyle name="Normal 4 7 5" xfId="34358" xr:uid="{00000000-0005-0000-0000-000039860000}"/>
    <cellStyle name="Normal 4 7 6" xfId="34359" xr:uid="{00000000-0005-0000-0000-00003A860000}"/>
    <cellStyle name="Normal 4 8" xfId="34360" xr:uid="{00000000-0005-0000-0000-00003B860000}"/>
    <cellStyle name="Normal 4 8 2" xfId="34361" xr:uid="{00000000-0005-0000-0000-00003C860000}"/>
    <cellStyle name="Normal 4 8 3" xfId="34362" xr:uid="{00000000-0005-0000-0000-00003D860000}"/>
    <cellStyle name="Normal 4 8 4" xfId="34363" xr:uid="{00000000-0005-0000-0000-00003E860000}"/>
    <cellStyle name="Normal 4 8 5" xfId="34364" xr:uid="{00000000-0005-0000-0000-00003F860000}"/>
    <cellStyle name="Normal 4 8 6" xfId="34365" xr:uid="{00000000-0005-0000-0000-000040860000}"/>
    <cellStyle name="Normal 4 9" xfId="34366" xr:uid="{00000000-0005-0000-0000-000041860000}"/>
    <cellStyle name="Normal 4 9 2" xfId="34367" xr:uid="{00000000-0005-0000-0000-000042860000}"/>
    <cellStyle name="Normal 4 9 3" xfId="34368" xr:uid="{00000000-0005-0000-0000-000043860000}"/>
    <cellStyle name="Normal 4 9 4" xfId="34369" xr:uid="{00000000-0005-0000-0000-000044860000}"/>
    <cellStyle name="Normal 4 9 5" xfId="34370" xr:uid="{00000000-0005-0000-0000-000045860000}"/>
    <cellStyle name="Normal 4 9 6" xfId="34371" xr:uid="{00000000-0005-0000-0000-000046860000}"/>
    <cellStyle name="Normal 40" xfId="34372" xr:uid="{00000000-0005-0000-0000-000047860000}"/>
    <cellStyle name="Normal 40 2" xfId="34373" xr:uid="{00000000-0005-0000-0000-000048860000}"/>
    <cellStyle name="Normal 41" xfId="34374" xr:uid="{00000000-0005-0000-0000-000049860000}"/>
    <cellStyle name="Normal 41 10" xfId="34375" xr:uid="{00000000-0005-0000-0000-00004A860000}"/>
    <cellStyle name="Normal 41 11" xfId="34376" xr:uid="{00000000-0005-0000-0000-00004B860000}"/>
    <cellStyle name="Normal 41 12" xfId="34377" xr:uid="{00000000-0005-0000-0000-00004C860000}"/>
    <cellStyle name="Normal 41 13" xfId="34378" xr:uid="{00000000-0005-0000-0000-00004D860000}"/>
    <cellStyle name="Normal 41 14" xfId="34379" xr:uid="{00000000-0005-0000-0000-00004E860000}"/>
    <cellStyle name="Normal 41 15" xfId="34380" xr:uid="{00000000-0005-0000-0000-00004F860000}"/>
    <cellStyle name="Normal 41 16" xfId="34381" xr:uid="{00000000-0005-0000-0000-000050860000}"/>
    <cellStyle name="Normal 41 17" xfId="34382" xr:uid="{00000000-0005-0000-0000-000051860000}"/>
    <cellStyle name="Normal 41 18" xfId="34383" xr:uid="{00000000-0005-0000-0000-000052860000}"/>
    <cellStyle name="Normal 41 2" xfId="34384" xr:uid="{00000000-0005-0000-0000-000053860000}"/>
    <cellStyle name="Normal 41 3" xfId="34385" xr:uid="{00000000-0005-0000-0000-000054860000}"/>
    <cellStyle name="Normal 41 4" xfId="34386" xr:uid="{00000000-0005-0000-0000-000055860000}"/>
    <cellStyle name="Normal 41 5" xfId="34387" xr:uid="{00000000-0005-0000-0000-000056860000}"/>
    <cellStyle name="Normal 41 6" xfId="34388" xr:uid="{00000000-0005-0000-0000-000057860000}"/>
    <cellStyle name="Normal 41 7" xfId="34389" xr:uid="{00000000-0005-0000-0000-000058860000}"/>
    <cellStyle name="Normal 41 8" xfId="34390" xr:uid="{00000000-0005-0000-0000-000059860000}"/>
    <cellStyle name="Normal 41 9" xfId="34391" xr:uid="{00000000-0005-0000-0000-00005A860000}"/>
    <cellStyle name="Normal 42" xfId="34392" xr:uid="{00000000-0005-0000-0000-00005B860000}"/>
    <cellStyle name="Normal 42 10" xfId="34393" xr:uid="{00000000-0005-0000-0000-00005C860000}"/>
    <cellStyle name="Normal 42 11" xfId="34394" xr:uid="{00000000-0005-0000-0000-00005D860000}"/>
    <cellStyle name="Normal 42 12" xfId="34395" xr:uid="{00000000-0005-0000-0000-00005E860000}"/>
    <cellStyle name="Normal 42 13" xfId="34396" xr:uid="{00000000-0005-0000-0000-00005F860000}"/>
    <cellStyle name="Normal 42 14" xfId="34397" xr:uid="{00000000-0005-0000-0000-000060860000}"/>
    <cellStyle name="Normal 42 15" xfId="34398" xr:uid="{00000000-0005-0000-0000-000061860000}"/>
    <cellStyle name="Normal 42 16" xfId="34399" xr:uid="{00000000-0005-0000-0000-000062860000}"/>
    <cellStyle name="Normal 42 17" xfId="34400" xr:uid="{00000000-0005-0000-0000-000063860000}"/>
    <cellStyle name="Normal 42 18" xfId="34401" xr:uid="{00000000-0005-0000-0000-000064860000}"/>
    <cellStyle name="Normal 42 2" xfId="34402" xr:uid="{00000000-0005-0000-0000-000065860000}"/>
    <cellStyle name="Normal 42 3" xfId="34403" xr:uid="{00000000-0005-0000-0000-000066860000}"/>
    <cellStyle name="Normal 42 4" xfId="34404" xr:uid="{00000000-0005-0000-0000-000067860000}"/>
    <cellStyle name="Normal 42 5" xfId="34405" xr:uid="{00000000-0005-0000-0000-000068860000}"/>
    <cellStyle name="Normal 42 6" xfId="34406" xr:uid="{00000000-0005-0000-0000-000069860000}"/>
    <cellStyle name="Normal 42 7" xfId="34407" xr:uid="{00000000-0005-0000-0000-00006A860000}"/>
    <cellStyle name="Normal 42 8" xfId="34408" xr:uid="{00000000-0005-0000-0000-00006B860000}"/>
    <cellStyle name="Normal 42 9" xfId="34409" xr:uid="{00000000-0005-0000-0000-00006C860000}"/>
    <cellStyle name="Normal 43" xfId="34410" xr:uid="{00000000-0005-0000-0000-00006D860000}"/>
    <cellStyle name="Normal 43 10" xfId="34411" xr:uid="{00000000-0005-0000-0000-00006E860000}"/>
    <cellStyle name="Normal 43 11" xfId="34412" xr:uid="{00000000-0005-0000-0000-00006F860000}"/>
    <cellStyle name="Normal 43 12" xfId="34413" xr:uid="{00000000-0005-0000-0000-000070860000}"/>
    <cellStyle name="Normal 43 13" xfId="34414" xr:uid="{00000000-0005-0000-0000-000071860000}"/>
    <cellStyle name="Normal 43 14" xfId="34415" xr:uid="{00000000-0005-0000-0000-000072860000}"/>
    <cellStyle name="Normal 43 15" xfId="34416" xr:uid="{00000000-0005-0000-0000-000073860000}"/>
    <cellStyle name="Normal 43 16" xfId="34417" xr:uid="{00000000-0005-0000-0000-000074860000}"/>
    <cellStyle name="Normal 43 17" xfId="34418" xr:uid="{00000000-0005-0000-0000-000075860000}"/>
    <cellStyle name="Normal 43 18" xfId="34419" xr:uid="{00000000-0005-0000-0000-000076860000}"/>
    <cellStyle name="Normal 43 2" xfId="34420" xr:uid="{00000000-0005-0000-0000-000077860000}"/>
    <cellStyle name="Normal 43 3" xfId="34421" xr:uid="{00000000-0005-0000-0000-000078860000}"/>
    <cellStyle name="Normal 43 4" xfId="34422" xr:uid="{00000000-0005-0000-0000-000079860000}"/>
    <cellStyle name="Normal 43 5" xfId="34423" xr:uid="{00000000-0005-0000-0000-00007A860000}"/>
    <cellStyle name="Normal 43 6" xfId="34424" xr:uid="{00000000-0005-0000-0000-00007B860000}"/>
    <cellStyle name="Normal 43 7" xfId="34425" xr:uid="{00000000-0005-0000-0000-00007C860000}"/>
    <cellStyle name="Normal 43 8" xfId="34426" xr:uid="{00000000-0005-0000-0000-00007D860000}"/>
    <cellStyle name="Normal 43 9" xfId="34427" xr:uid="{00000000-0005-0000-0000-00007E860000}"/>
    <cellStyle name="Normal 44" xfId="34428" xr:uid="{00000000-0005-0000-0000-00007F860000}"/>
    <cellStyle name="Normal 44 10" xfId="34429" xr:uid="{00000000-0005-0000-0000-000080860000}"/>
    <cellStyle name="Normal 44 2" xfId="34430" xr:uid="{00000000-0005-0000-0000-000081860000}"/>
    <cellStyle name="Normal 44 2 2" xfId="34431" xr:uid="{00000000-0005-0000-0000-000082860000}"/>
    <cellStyle name="Normal 44 2 3" xfId="34432" xr:uid="{00000000-0005-0000-0000-000083860000}"/>
    <cellStyle name="Normal 44 2 4" xfId="34433" xr:uid="{00000000-0005-0000-0000-000084860000}"/>
    <cellStyle name="Normal 44 2 5" xfId="34434" xr:uid="{00000000-0005-0000-0000-000085860000}"/>
    <cellStyle name="Normal 44 2 6" xfId="34435" xr:uid="{00000000-0005-0000-0000-000086860000}"/>
    <cellStyle name="Normal 44 2 7" xfId="34436" xr:uid="{00000000-0005-0000-0000-000087860000}"/>
    <cellStyle name="Normal 44 2 8" xfId="34437" xr:uid="{00000000-0005-0000-0000-000088860000}"/>
    <cellStyle name="Normal 44 2 9" xfId="34438" xr:uid="{00000000-0005-0000-0000-000089860000}"/>
    <cellStyle name="Normal 44 3" xfId="34439" xr:uid="{00000000-0005-0000-0000-00008A860000}"/>
    <cellStyle name="Normal 44 4" xfId="34440" xr:uid="{00000000-0005-0000-0000-00008B860000}"/>
    <cellStyle name="Normal 44 5" xfId="34441" xr:uid="{00000000-0005-0000-0000-00008C860000}"/>
    <cellStyle name="Normal 44 6" xfId="34442" xr:uid="{00000000-0005-0000-0000-00008D860000}"/>
    <cellStyle name="Normal 44 7" xfId="34443" xr:uid="{00000000-0005-0000-0000-00008E860000}"/>
    <cellStyle name="Normal 44 8" xfId="34444" xr:uid="{00000000-0005-0000-0000-00008F860000}"/>
    <cellStyle name="Normal 44 9" xfId="34445" xr:uid="{00000000-0005-0000-0000-000090860000}"/>
    <cellStyle name="Normal 45" xfId="34446" xr:uid="{00000000-0005-0000-0000-000091860000}"/>
    <cellStyle name="Normal 45 10" xfId="34447" xr:uid="{00000000-0005-0000-0000-000092860000}"/>
    <cellStyle name="Normal 45 2" xfId="34448" xr:uid="{00000000-0005-0000-0000-000093860000}"/>
    <cellStyle name="Normal 45 3" xfId="34449" xr:uid="{00000000-0005-0000-0000-000094860000}"/>
    <cellStyle name="Normal 45 4" xfId="34450" xr:uid="{00000000-0005-0000-0000-000095860000}"/>
    <cellStyle name="Normal 45 5" xfId="34451" xr:uid="{00000000-0005-0000-0000-000096860000}"/>
    <cellStyle name="Normal 45 6" xfId="34452" xr:uid="{00000000-0005-0000-0000-000097860000}"/>
    <cellStyle name="Normal 45 7" xfId="34453" xr:uid="{00000000-0005-0000-0000-000098860000}"/>
    <cellStyle name="Normal 45 8" xfId="34454" xr:uid="{00000000-0005-0000-0000-000099860000}"/>
    <cellStyle name="Normal 45 9" xfId="34455" xr:uid="{00000000-0005-0000-0000-00009A860000}"/>
    <cellStyle name="Normal 46" xfId="34456" xr:uid="{00000000-0005-0000-0000-00009B860000}"/>
    <cellStyle name="Normal 46 10" xfId="34457" xr:uid="{00000000-0005-0000-0000-00009C860000}"/>
    <cellStyle name="Normal 46 2" xfId="34458" xr:uid="{00000000-0005-0000-0000-00009D860000}"/>
    <cellStyle name="Normal 46 3" xfId="34459" xr:uid="{00000000-0005-0000-0000-00009E860000}"/>
    <cellStyle name="Normal 46 4" xfId="34460" xr:uid="{00000000-0005-0000-0000-00009F860000}"/>
    <cellStyle name="Normal 46 5" xfId="34461" xr:uid="{00000000-0005-0000-0000-0000A0860000}"/>
    <cellStyle name="Normal 46 6" xfId="34462" xr:uid="{00000000-0005-0000-0000-0000A1860000}"/>
    <cellStyle name="Normal 46 7" xfId="34463" xr:uid="{00000000-0005-0000-0000-0000A2860000}"/>
    <cellStyle name="Normal 46 8" xfId="34464" xr:uid="{00000000-0005-0000-0000-0000A3860000}"/>
    <cellStyle name="Normal 46 9" xfId="34465" xr:uid="{00000000-0005-0000-0000-0000A4860000}"/>
    <cellStyle name="Normal 47" xfId="34466" xr:uid="{00000000-0005-0000-0000-0000A5860000}"/>
    <cellStyle name="Normal 47 10" xfId="34467" xr:uid="{00000000-0005-0000-0000-0000A6860000}"/>
    <cellStyle name="Normal 47 2" xfId="34468" xr:uid="{00000000-0005-0000-0000-0000A7860000}"/>
    <cellStyle name="Normal 47 3" xfId="34469" xr:uid="{00000000-0005-0000-0000-0000A8860000}"/>
    <cellStyle name="Normal 47 4" xfId="34470" xr:uid="{00000000-0005-0000-0000-0000A9860000}"/>
    <cellStyle name="Normal 47 5" xfId="34471" xr:uid="{00000000-0005-0000-0000-0000AA860000}"/>
    <cellStyle name="Normal 47 6" xfId="34472" xr:uid="{00000000-0005-0000-0000-0000AB860000}"/>
    <cellStyle name="Normal 47 7" xfId="34473" xr:uid="{00000000-0005-0000-0000-0000AC860000}"/>
    <cellStyle name="Normal 47 8" xfId="34474" xr:uid="{00000000-0005-0000-0000-0000AD860000}"/>
    <cellStyle name="Normal 47 9" xfId="34475" xr:uid="{00000000-0005-0000-0000-0000AE860000}"/>
    <cellStyle name="Normal 48" xfId="34476" xr:uid="{00000000-0005-0000-0000-0000AF860000}"/>
    <cellStyle name="Normal 48 10" xfId="34477" xr:uid="{00000000-0005-0000-0000-0000B0860000}"/>
    <cellStyle name="Normal 48 2" xfId="34478" xr:uid="{00000000-0005-0000-0000-0000B1860000}"/>
    <cellStyle name="Normal 48 3" xfId="34479" xr:uid="{00000000-0005-0000-0000-0000B2860000}"/>
    <cellStyle name="Normal 48 4" xfId="34480" xr:uid="{00000000-0005-0000-0000-0000B3860000}"/>
    <cellStyle name="Normal 48 5" xfId="34481" xr:uid="{00000000-0005-0000-0000-0000B4860000}"/>
    <cellStyle name="Normal 48 6" xfId="34482" xr:uid="{00000000-0005-0000-0000-0000B5860000}"/>
    <cellStyle name="Normal 48 7" xfId="34483" xr:uid="{00000000-0005-0000-0000-0000B6860000}"/>
    <cellStyle name="Normal 48 8" xfId="34484" xr:uid="{00000000-0005-0000-0000-0000B7860000}"/>
    <cellStyle name="Normal 48 9" xfId="34485" xr:uid="{00000000-0005-0000-0000-0000B8860000}"/>
    <cellStyle name="Normal 49" xfId="34486" xr:uid="{00000000-0005-0000-0000-0000B9860000}"/>
    <cellStyle name="Normal 49 10" xfId="34487" xr:uid="{00000000-0005-0000-0000-0000BA860000}"/>
    <cellStyle name="Normal 49 11" xfId="34488" xr:uid="{00000000-0005-0000-0000-0000BB860000}"/>
    <cellStyle name="Normal 49 12" xfId="34489" xr:uid="{00000000-0005-0000-0000-0000BC860000}"/>
    <cellStyle name="Normal 49 2" xfId="34490" xr:uid="{00000000-0005-0000-0000-0000BD860000}"/>
    <cellStyle name="Normal 49 2 2" xfId="34491" xr:uid="{00000000-0005-0000-0000-0000BE860000}"/>
    <cellStyle name="Normal 49 3" xfId="34492" xr:uid="{00000000-0005-0000-0000-0000BF860000}"/>
    <cellStyle name="Normal 49 3 2" xfId="34493" xr:uid="{00000000-0005-0000-0000-0000C0860000}"/>
    <cellStyle name="Normal 49 4" xfId="34494" xr:uid="{00000000-0005-0000-0000-0000C1860000}"/>
    <cellStyle name="Normal 49 4 2" xfId="34495" xr:uid="{00000000-0005-0000-0000-0000C2860000}"/>
    <cellStyle name="Normal 49 5" xfId="34496" xr:uid="{00000000-0005-0000-0000-0000C3860000}"/>
    <cellStyle name="Normal 49 6" xfId="34497" xr:uid="{00000000-0005-0000-0000-0000C4860000}"/>
    <cellStyle name="Normal 49 7" xfId="34498" xr:uid="{00000000-0005-0000-0000-0000C5860000}"/>
    <cellStyle name="Normal 49 8" xfId="34499" xr:uid="{00000000-0005-0000-0000-0000C6860000}"/>
    <cellStyle name="Normal 49 9" xfId="34500" xr:uid="{00000000-0005-0000-0000-0000C7860000}"/>
    <cellStyle name="Normal 5" xfId="34501" xr:uid="{00000000-0005-0000-0000-0000C8860000}"/>
    <cellStyle name="Normal 5 10" xfId="34502" xr:uid="{00000000-0005-0000-0000-0000C9860000}"/>
    <cellStyle name="Normal 5 11" xfId="34503" xr:uid="{00000000-0005-0000-0000-0000CA860000}"/>
    <cellStyle name="Normal 5 12" xfId="34504" xr:uid="{00000000-0005-0000-0000-0000CB860000}"/>
    <cellStyle name="Normal 5 13" xfId="34505" xr:uid="{00000000-0005-0000-0000-0000CC860000}"/>
    <cellStyle name="Normal 5 14" xfId="34506" xr:uid="{00000000-0005-0000-0000-0000CD860000}"/>
    <cellStyle name="Normal 5 15" xfId="34507" xr:uid="{00000000-0005-0000-0000-0000CE860000}"/>
    <cellStyle name="Normal 5 16" xfId="34508" xr:uid="{00000000-0005-0000-0000-0000CF860000}"/>
    <cellStyle name="Normal 5 17" xfId="34509" xr:uid="{00000000-0005-0000-0000-0000D0860000}"/>
    <cellStyle name="Normal 5 18" xfId="34510" xr:uid="{00000000-0005-0000-0000-0000D1860000}"/>
    <cellStyle name="Normal 5 19" xfId="34511" xr:uid="{00000000-0005-0000-0000-0000D2860000}"/>
    <cellStyle name="Normal 5 2" xfId="34512" xr:uid="{00000000-0005-0000-0000-0000D3860000}"/>
    <cellStyle name="Normal 5 2 2" xfId="34513" xr:uid="{00000000-0005-0000-0000-0000D4860000}"/>
    <cellStyle name="Normal 5 2 3" xfId="34514" xr:uid="{00000000-0005-0000-0000-0000D5860000}"/>
    <cellStyle name="Normal 5 2 4" xfId="34515" xr:uid="{00000000-0005-0000-0000-0000D6860000}"/>
    <cellStyle name="Normal 5 20" xfId="34516" xr:uid="{00000000-0005-0000-0000-0000D7860000}"/>
    <cellStyle name="Normal 5 21" xfId="34517" xr:uid="{00000000-0005-0000-0000-0000D8860000}"/>
    <cellStyle name="Normal 5 22" xfId="34518" xr:uid="{00000000-0005-0000-0000-0000D9860000}"/>
    <cellStyle name="Normal 5 23" xfId="34519" xr:uid="{00000000-0005-0000-0000-0000DA860000}"/>
    <cellStyle name="Normal 5 24" xfId="34520" xr:uid="{00000000-0005-0000-0000-0000DB860000}"/>
    <cellStyle name="Normal 5 25" xfId="34521" xr:uid="{00000000-0005-0000-0000-0000DC860000}"/>
    <cellStyle name="Normal 5 26" xfId="34522" xr:uid="{00000000-0005-0000-0000-0000DD860000}"/>
    <cellStyle name="Normal 5 27" xfId="34523" xr:uid="{00000000-0005-0000-0000-0000DE860000}"/>
    <cellStyle name="Normal 5 28" xfId="34524" xr:uid="{00000000-0005-0000-0000-0000DF860000}"/>
    <cellStyle name="Normal 5 29" xfId="34525" xr:uid="{00000000-0005-0000-0000-0000E0860000}"/>
    <cellStyle name="Normal 5 3" xfId="34526" xr:uid="{00000000-0005-0000-0000-0000E1860000}"/>
    <cellStyle name="Normal 5 3 2" xfId="34527" xr:uid="{00000000-0005-0000-0000-0000E2860000}"/>
    <cellStyle name="Normal 5 3 3" xfId="34528" xr:uid="{00000000-0005-0000-0000-0000E3860000}"/>
    <cellStyle name="Normal 5 30" xfId="34529" xr:uid="{00000000-0005-0000-0000-0000E4860000}"/>
    <cellStyle name="Normal 5 31" xfId="34530" xr:uid="{00000000-0005-0000-0000-0000E5860000}"/>
    <cellStyle name="Normal 5 32" xfId="34531" xr:uid="{00000000-0005-0000-0000-0000E6860000}"/>
    <cellStyle name="Normal 5 33" xfId="34532" xr:uid="{00000000-0005-0000-0000-0000E7860000}"/>
    <cellStyle name="Normal 5 4" xfId="34533" xr:uid="{00000000-0005-0000-0000-0000E8860000}"/>
    <cellStyle name="Normal 5 4 2" xfId="34534" xr:uid="{00000000-0005-0000-0000-0000E9860000}"/>
    <cellStyle name="Normal 5 5" xfId="34535" xr:uid="{00000000-0005-0000-0000-0000EA860000}"/>
    <cellStyle name="Normal 5 5 2" xfId="34536" xr:uid="{00000000-0005-0000-0000-0000EB860000}"/>
    <cellStyle name="Normal 5 6" xfId="34537" xr:uid="{00000000-0005-0000-0000-0000EC860000}"/>
    <cellStyle name="Normal 5 6 2" xfId="34538" xr:uid="{00000000-0005-0000-0000-0000ED860000}"/>
    <cellStyle name="Normal 5 7" xfId="34539" xr:uid="{00000000-0005-0000-0000-0000EE860000}"/>
    <cellStyle name="Normal 5 8" xfId="34540" xr:uid="{00000000-0005-0000-0000-0000EF860000}"/>
    <cellStyle name="Normal 5 9" xfId="34541" xr:uid="{00000000-0005-0000-0000-0000F0860000}"/>
    <cellStyle name="Normal 50" xfId="34542" xr:uid="{00000000-0005-0000-0000-0000F1860000}"/>
    <cellStyle name="Normal 50 10" xfId="34543" xr:uid="{00000000-0005-0000-0000-0000F2860000}"/>
    <cellStyle name="Normal 50 2" xfId="34544" xr:uid="{00000000-0005-0000-0000-0000F3860000}"/>
    <cellStyle name="Normal 50 3" xfId="34545" xr:uid="{00000000-0005-0000-0000-0000F4860000}"/>
    <cellStyle name="Normal 50 4" xfId="34546" xr:uid="{00000000-0005-0000-0000-0000F5860000}"/>
    <cellStyle name="Normal 50 5" xfId="34547" xr:uid="{00000000-0005-0000-0000-0000F6860000}"/>
    <cellStyle name="Normal 50 6" xfId="34548" xr:uid="{00000000-0005-0000-0000-0000F7860000}"/>
    <cellStyle name="Normal 50 7" xfId="34549" xr:uid="{00000000-0005-0000-0000-0000F8860000}"/>
    <cellStyle name="Normal 50 8" xfId="34550" xr:uid="{00000000-0005-0000-0000-0000F9860000}"/>
    <cellStyle name="Normal 50 9" xfId="34551" xr:uid="{00000000-0005-0000-0000-0000FA860000}"/>
    <cellStyle name="Normal 51" xfId="34552" xr:uid="{00000000-0005-0000-0000-0000FB860000}"/>
    <cellStyle name="Normal 51 10" xfId="34553" xr:uid="{00000000-0005-0000-0000-0000FC860000}"/>
    <cellStyle name="Normal 51 2" xfId="34554" xr:uid="{00000000-0005-0000-0000-0000FD860000}"/>
    <cellStyle name="Normal 51 3" xfId="34555" xr:uid="{00000000-0005-0000-0000-0000FE860000}"/>
    <cellStyle name="Normal 51 4" xfId="34556" xr:uid="{00000000-0005-0000-0000-0000FF860000}"/>
    <cellStyle name="Normal 51 5" xfId="34557" xr:uid="{00000000-0005-0000-0000-000000870000}"/>
    <cellStyle name="Normal 51 6" xfId="34558" xr:uid="{00000000-0005-0000-0000-000001870000}"/>
    <cellStyle name="Normal 51 7" xfId="34559" xr:uid="{00000000-0005-0000-0000-000002870000}"/>
    <cellStyle name="Normal 51 8" xfId="34560" xr:uid="{00000000-0005-0000-0000-000003870000}"/>
    <cellStyle name="Normal 51 9" xfId="34561" xr:uid="{00000000-0005-0000-0000-000004870000}"/>
    <cellStyle name="Normal 52" xfId="34562" xr:uid="{00000000-0005-0000-0000-000005870000}"/>
    <cellStyle name="Normal 52 2" xfId="34563" xr:uid="{00000000-0005-0000-0000-000006870000}"/>
    <cellStyle name="Normal 53" xfId="34564" xr:uid="{00000000-0005-0000-0000-000007870000}"/>
    <cellStyle name="Normal 53 2" xfId="34565" xr:uid="{00000000-0005-0000-0000-000008870000}"/>
    <cellStyle name="Normal 54" xfId="34566" xr:uid="{00000000-0005-0000-0000-000009870000}"/>
    <cellStyle name="Normal 54 2" xfId="34567" xr:uid="{00000000-0005-0000-0000-00000A870000}"/>
    <cellStyle name="Normal 55" xfId="34568" xr:uid="{00000000-0005-0000-0000-00000B870000}"/>
    <cellStyle name="Normal 55 2" xfId="34569" xr:uid="{00000000-0005-0000-0000-00000C870000}"/>
    <cellStyle name="Normal 56" xfId="34570" xr:uid="{00000000-0005-0000-0000-00000D870000}"/>
    <cellStyle name="Normal 56 2" xfId="34571" xr:uid="{00000000-0005-0000-0000-00000E870000}"/>
    <cellStyle name="Normal 57" xfId="34572" xr:uid="{00000000-0005-0000-0000-00000F870000}"/>
    <cellStyle name="Normal 57 2" xfId="34573" xr:uid="{00000000-0005-0000-0000-000010870000}"/>
    <cellStyle name="Normal 58" xfId="34574" xr:uid="{00000000-0005-0000-0000-000011870000}"/>
    <cellStyle name="Normal 58 2" xfId="34575" xr:uid="{00000000-0005-0000-0000-000012870000}"/>
    <cellStyle name="Normal 59" xfId="34576" xr:uid="{00000000-0005-0000-0000-000013870000}"/>
    <cellStyle name="Normal 59 2" xfId="34577" xr:uid="{00000000-0005-0000-0000-000014870000}"/>
    <cellStyle name="Normal 6" xfId="34578" xr:uid="{00000000-0005-0000-0000-000015870000}"/>
    <cellStyle name="Normal 6 10" xfId="34579" xr:uid="{00000000-0005-0000-0000-000016870000}"/>
    <cellStyle name="Normal 6 11" xfId="34580" xr:uid="{00000000-0005-0000-0000-000017870000}"/>
    <cellStyle name="Normal 6 12" xfId="34581" xr:uid="{00000000-0005-0000-0000-000018870000}"/>
    <cellStyle name="Normal 6 13" xfId="34582" xr:uid="{00000000-0005-0000-0000-000019870000}"/>
    <cellStyle name="Normal 6 14" xfId="34583" xr:uid="{00000000-0005-0000-0000-00001A870000}"/>
    <cellStyle name="Normal 6 15" xfId="34584" xr:uid="{00000000-0005-0000-0000-00001B870000}"/>
    <cellStyle name="Normal 6 16" xfId="34585" xr:uid="{00000000-0005-0000-0000-00001C870000}"/>
    <cellStyle name="Normal 6 17" xfId="34586" xr:uid="{00000000-0005-0000-0000-00001D870000}"/>
    <cellStyle name="Normal 6 18" xfId="34587" xr:uid="{00000000-0005-0000-0000-00001E870000}"/>
    <cellStyle name="Normal 6 19" xfId="34588" xr:uid="{00000000-0005-0000-0000-00001F870000}"/>
    <cellStyle name="Normal 6 2" xfId="34589" xr:uid="{00000000-0005-0000-0000-000020870000}"/>
    <cellStyle name="Normal 6 2 2" xfId="34590" xr:uid="{00000000-0005-0000-0000-000021870000}"/>
    <cellStyle name="Normal 6 20" xfId="34591" xr:uid="{00000000-0005-0000-0000-000022870000}"/>
    <cellStyle name="Normal 6 21" xfId="34592" xr:uid="{00000000-0005-0000-0000-000023870000}"/>
    <cellStyle name="Normal 6 22" xfId="34593" xr:uid="{00000000-0005-0000-0000-000024870000}"/>
    <cellStyle name="Normal 6 23" xfId="34594" xr:uid="{00000000-0005-0000-0000-000025870000}"/>
    <cellStyle name="Normal 6 24" xfId="34595" xr:uid="{00000000-0005-0000-0000-000026870000}"/>
    <cellStyle name="Normal 6 25" xfId="34596" xr:uid="{00000000-0005-0000-0000-000027870000}"/>
    <cellStyle name="Normal 6 26" xfId="34597" xr:uid="{00000000-0005-0000-0000-000028870000}"/>
    <cellStyle name="Normal 6 27" xfId="34598" xr:uid="{00000000-0005-0000-0000-000029870000}"/>
    <cellStyle name="Normal 6 28" xfId="34599" xr:uid="{00000000-0005-0000-0000-00002A870000}"/>
    <cellStyle name="Normal 6 29" xfId="34600" xr:uid="{00000000-0005-0000-0000-00002B870000}"/>
    <cellStyle name="Normal 6 3" xfId="34601" xr:uid="{00000000-0005-0000-0000-00002C870000}"/>
    <cellStyle name="Normal 6 30" xfId="34602" xr:uid="{00000000-0005-0000-0000-00002D870000}"/>
    <cellStyle name="Normal 6 31" xfId="34603" xr:uid="{00000000-0005-0000-0000-00002E870000}"/>
    <cellStyle name="Normal 6 4" xfId="34604" xr:uid="{00000000-0005-0000-0000-00002F870000}"/>
    <cellStyle name="Normal 6 5" xfId="34605" xr:uid="{00000000-0005-0000-0000-000030870000}"/>
    <cellStyle name="Normal 6 6" xfId="34606" xr:uid="{00000000-0005-0000-0000-000031870000}"/>
    <cellStyle name="Normal 6 7" xfId="34607" xr:uid="{00000000-0005-0000-0000-000032870000}"/>
    <cellStyle name="Normal 6 8" xfId="34608" xr:uid="{00000000-0005-0000-0000-000033870000}"/>
    <cellStyle name="Normal 6 9" xfId="34609" xr:uid="{00000000-0005-0000-0000-000034870000}"/>
    <cellStyle name="Normal 60" xfId="34610" xr:uid="{00000000-0005-0000-0000-000035870000}"/>
    <cellStyle name="Normal 60 2" xfId="34611" xr:uid="{00000000-0005-0000-0000-000036870000}"/>
    <cellStyle name="Normal 60 3" xfId="34612" xr:uid="{00000000-0005-0000-0000-000037870000}"/>
    <cellStyle name="Normal 61" xfId="34613" xr:uid="{00000000-0005-0000-0000-000038870000}"/>
    <cellStyle name="Normal 61 2" xfId="34614" xr:uid="{00000000-0005-0000-0000-000039870000}"/>
    <cellStyle name="Normal 61 2 2" xfId="34615" xr:uid="{00000000-0005-0000-0000-00003A870000}"/>
    <cellStyle name="Normal 61 3" xfId="34616" xr:uid="{00000000-0005-0000-0000-00003B870000}"/>
    <cellStyle name="Normal 62" xfId="34617" xr:uid="{00000000-0005-0000-0000-00003C870000}"/>
    <cellStyle name="Normal 62 2" xfId="34618" xr:uid="{00000000-0005-0000-0000-00003D870000}"/>
    <cellStyle name="Normal 62 3" xfId="34619" xr:uid="{00000000-0005-0000-0000-00003E870000}"/>
    <cellStyle name="Normal 63" xfId="34620" xr:uid="{00000000-0005-0000-0000-00003F870000}"/>
    <cellStyle name="Normal 63 2" xfId="34621" xr:uid="{00000000-0005-0000-0000-000040870000}"/>
    <cellStyle name="Normal 64" xfId="34622" xr:uid="{00000000-0005-0000-0000-000041870000}"/>
    <cellStyle name="Normal 65" xfId="34623" xr:uid="{00000000-0005-0000-0000-000042870000}"/>
    <cellStyle name="Normal 66" xfId="34624" xr:uid="{00000000-0005-0000-0000-000043870000}"/>
    <cellStyle name="Normal 67" xfId="34625" xr:uid="{00000000-0005-0000-0000-000044870000}"/>
    <cellStyle name="Normal 68" xfId="34626" xr:uid="{00000000-0005-0000-0000-000045870000}"/>
    <cellStyle name="Normal 69" xfId="34627" xr:uid="{00000000-0005-0000-0000-000046870000}"/>
    <cellStyle name="Normal 7" xfId="34628" xr:uid="{00000000-0005-0000-0000-000047870000}"/>
    <cellStyle name="Normal 7 10" xfId="34629" xr:uid="{00000000-0005-0000-0000-000048870000}"/>
    <cellStyle name="Normal 7 11" xfId="34630" xr:uid="{00000000-0005-0000-0000-000049870000}"/>
    <cellStyle name="Normal 7 12" xfId="34631" xr:uid="{00000000-0005-0000-0000-00004A870000}"/>
    <cellStyle name="Normal 7 13" xfId="34632" xr:uid="{00000000-0005-0000-0000-00004B870000}"/>
    <cellStyle name="Normal 7 14" xfId="34633" xr:uid="{00000000-0005-0000-0000-00004C870000}"/>
    <cellStyle name="Normal 7 15" xfId="34634" xr:uid="{00000000-0005-0000-0000-00004D870000}"/>
    <cellStyle name="Normal 7 16" xfId="34635" xr:uid="{00000000-0005-0000-0000-00004E870000}"/>
    <cellStyle name="Normal 7 17" xfId="34636" xr:uid="{00000000-0005-0000-0000-00004F870000}"/>
    <cellStyle name="Normal 7 18" xfId="34637" xr:uid="{00000000-0005-0000-0000-000050870000}"/>
    <cellStyle name="Normal 7 19" xfId="34638" xr:uid="{00000000-0005-0000-0000-000051870000}"/>
    <cellStyle name="Normal 7 2" xfId="34639" xr:uid="{00000000-0005-0000-0000-000052870000}"/>
    <cellStyle name="Normal 7 2 2" xfId="34640" xr:uid="{00000000-0005-0000-0000-000053870000}"/>
    <cellStyle name="Normal 7 20" xfId="34641" xr:uid="{00000000-0005-0000-0000-000054870000}"/>
    <cellStyle name="Normal 7 21" xfId="34642" xr:uid="{00000000-0005-0000-0000-000055870000}"/>
    <cellStyle name="Normal 7 22" xfId="34643" xr:uid="{00000000-0005-0000-0000-000056870000}"/>
    <cellStyle name="Normal 7 23" xfId="34644" xr:uid="{00000000-0005-0000-0000-000057870000}"/>
    <cellStyle name="Normal 7 24" xfId="34645" xr:uid="{00000000-0005-0000-0000-000058870000}"/>
    <cellStyle name="Normal 7 25" xfId="34646" xr:uid="{00000000-0005-0000-0000-000059870000}"/>
    <cellStyle name="Normal 7 26" xfId="34647" xr:uid="{00000000-0005-0000-0000-00005A870000}"/>
    <cellStyle name="Normal 7 27" xfId="34648" xr:uid="{00000000-0005-0000-0000-00005B870000}"/>
    <cellStyle name="Normal 7 28" xfId="34649" xr:uid="{00000000-0005-0000-0000-00005C870000}"/>
    <cellStyle name="Normal 7 29" xfId="34650" xr:uid="{00000000-0005-0000-0000-00005D870000}"/>
    <cellStyle name="Normal 7 3" xfId="34651" xr:uid="{00000000-0005-0000-0000-00005E870000}"/>
    <cellStyle name="Normal 7 30" xfId="34652" xr:uid="{00000000-0005-0000-0000-00005F870000}"/>
    <cellStyle name="Normal 7 31" xfId="34653" xr:uid="{00000000-0005-0000-0000-000060870000}"/>
    <cellStyle name="Normal 7 32" xfId="34654" xr:uid="{00000000-0005-0000-0000-000061870000}"/>
    <cellStyle name="Normal 7 4" xfId="34655" xr:uid="{00000000-0005-0000-0000-000062870000}"/>
    <cellStyle name="Normal 7 5" xfId="34656" xr:uid="{00000000-0005-0000-0000-000063870000}"/>
    <cellStyle name="Normal 7 6" xfId="34657" xr:uid="{00000000-0005-0000-0000-000064870000}"/>
    <cellStyle name="Normal 7 7" xfId="34658" xr:uid="{00000000-0005-0000-0000-000065870000}"/>
    <cellStyle name="Normal 7 8" xfId="34659" xr:uid="{00000000-0005-0000-0000-000066870000}"/>
    <cellStyle name="Normal 7 9" xfId="34660" xr:uid="{00000000-0005-0000-0000-000067870000}"/>
    <cellStyle name="Normal 70" xfId="34661" xr:uid="{00000000-0005-0000-0000-000068870000}"/>
    <cellStyle name="Normal 70 10" xfId="34662" xr:uid="{00000000-0005-0000-0000-000069870000}"/>
    <cellStyle name="Normal 70 11" xfId="34663" xr:uid="{00000000-0005-0000-0000-00006A870000}"/>
    <cellStyle name="Normal 70 12" xfId="34664" xr:uid="{00000000-0005-0000-0000-00006B870000}"/>
    <cellStyle name="Normal 70 13" xfId="34665" xr:uid="{00000000-0005-0000-0000-00006C870000}"/>
    <cellStyle name="Normal 70 14" xfId="34666" xr:uid="{00000000-0005-0000-0000-00006D870000}"/>
    <cellStyle name="Normal 70 15" xfId="34667" xr:uid="{00000000-0005-0000-0000-00006E870000}"/>
    <cellStyle name="Normal 70 16" xfId="34668" xr:uid="{00000000-0005-0000-0000-00006F870000}"/>
    <cellStyle name="Normal 70 17" xfId="34669" xr:uid="{00000000-0005-0000-0000-000070870000}"/>
    <cellStyle name="Normal 70 18" xfId="34670" xr:uid="{00000000-0005-0000-0000-000071870000}"/>
    <cellStyle name="Normal 70 19" xfId="34671" xr:uid="{00000000-0005-0000-0000-000072870000}"/>
    <cellStyle name="Normal 70 2" xfId="34672" xr:uid="{00000000-0005-0000-0000-000073870000}"/>
    <cellStyle name="Normal 70 20" xfId="34673" xr:uid="{00000000-0005-0000-0000-000074870000}"/>
    <cellStyle name="Normal 70 21" xfId="34674" xr:uid="{00000000-0005-0000-0000-000075870000}"/>
    <cellStyle name="Normal 70 22" xfId="34675" xr:uid="{00000000-0005-0000-0000-000076870000}"/>
    <cellStyle name="Normal 70 3" xfId="34676" xr:uid="{00000000-0005-0000-0000-000077870000}"/>
    <cellStyle name="Normal 70 4" xfId="34677" xr:uid="{00000000-0005-0000-0000-000078870000}"/>
    <cellStyle name="Normal 70 5" xfId="34678" xr:uid="{00000000-0005-0000-0000-000079870000}"/>
    <cellStyle name="Normal 70 6" xfId="34679" xr:uid="{00000000-0005-0000-0000-00007A870000}"/>
    <cellStyle name="Normal 70 7" xfId="34680" xr:uid="{00000000-0005-0000-0000-00007B870000}"/>
    <cellStyle name="Normal 70 8" xfId="34681" xr:uid="{00000000-0005-0000-0000-00007C870000}"/>
    <cellStyle name="Normal 70 9" xfId="34682" xr:uid="{00000000-0005-0000-0000-00007D870000}"/>
    <cellStyle name="Normal 71" xfId="34683" xr:uid="{00000000-0005-0000-0000-00007E870000}"/>
    <cellStyle name="Normal 71 10" xfId="34684" xr:uid="{00000000-0005-0000-0000-00007F870000}"/>
    <cellStyle name="Normal 71 11" xfId="34685" xr:uid="{00000000-0005-0000-0000-000080870000}"/>
    <cellStyle name="Normal 71 12" xfId="34686" xr:uid="{00000000-0005-0000-0000-000081870000}"/>
    <cellStyle name="Normal 71 13" xfId="34687" xr:uid="{00000000-0005-0000-0000-000082870000}"/>
    <cellStyle name="Normal 71 14" xfId="34688" xr:uid="{00000000-0005-0000-0000-000083870000}"/>
    <cellStyle name="Normal 71 15" xfId="34689" xr:uid="{00000000-0005-0000-0000-000084870000}"/>
    <cellStyle name="Normal 71 16" xfId="34690" xr:uid="{00000000-0005-0000-0000-000085870000}"/>
    <cellStyle name="Normal 71 17" xfId="34691" xr:uid="{00000000-0005-0000-0000-000086870000}"/>
    <cellStyle name="Normal 71 18" xfId="34692" xr:uid="{00000000-0005-0000-0000-000087870000}"/>
    <cellStyle name="Normal 71 19" xfId="34693" xr:uid="{00000000-0005-0000-0000-000088870000}"/>
    <cellStyle name="Normal 71 2" xfId="34694" xr:uid="{00000000-0005-0000-0000-000089870000}"/>
    <cellStyle name="Normal 71 20" xfId="34695" xr:uid="{00000000-0005-0000-0000-00008A870000}"/>
    <cellStyle name="Normal 71 21" xfId="34696" xr:uid="{00000000-0005-0000-0000-00008B870000}"/>
    <cellStyle name="Normal 71 22" xfId="34697" xr:uid="{00000000-0005-0000-0000-00008C870000}"/>
    <cellStyle name="Normal 71 3" xfId="34698" xr:uid="{00000000-0005-0000-0000-00008D870000}"/>
    <cellStyle name="Normal 71 4" xfId="34699" xr:uid="{00000000-0005-0000-0000-00008E870000}"/>
    <cellStyle name="Normal 71 5" xfId="34700" xr:uid="{00000000-0005-0000-0000-00008F870000}"/>
    <cellStyle name="Normal 71 6" xfId="34701" xr:uid="{00000000-0005-0000-0000-000090870000}"/>
    <cellStyle name="Normal 71 7" xfId="34702" xr:uid="{00000000-0005-0000-0000-000091870000}"/>
    <cellStyle name="Normal 71 8" xfId="34703" xr:uid="{00000000-0005-0000-0000-000092870000}"/>
    <cellStyle name="Normal 71 9" xfId="34704" xr:uid="{00000000-0005-0000-0000-000093870000}"/>
    <cellStyle name="Normal 72" xfId="34705" xr:uid="{00000000-0005-0000-0000-000094870000}"/>
    <cellStyle name="Normal 73" xfId="34706" xr:uid="{00000000-0005-0000-0000-000095870000}"/>
    <cellStyle name="Normal 73 2" xfId="34707" xr:uid="{00000000-0005-0000-0000-000096870000}"/>
    <cellStyle name="Normal 73 3" xfId="34708" xr:uid="{00000000-0005-0000-0000-000097870000}"/>
    <cellStyle name="Normal 73 4" xfId="34709" xr:uid="{00000000-0005-0000-0000-000098870000}"/>
    <cellStyle name="Normal 74" xfId="34710" xr:uid="{00000000-0005-0000-0000-000099870000}"/>
    <cellStyle name="Normal 74 10" xfId="34711" xr:uid="{00000000-0005-0000-0000-00009A870000}"/>
    <cellStyle name="Normal 74 11" xfId="34712" xr:uid="{00000000-0005-0000-0000-00009B870000}"/>
    <cellStyle name="Normal 74 12" xfId="34713" xr:uid="{00000000-0005-0000-0000-00009C870000}"/>
    <cellStyle name="Normal 74 13" xfId="34714" xr:uid="{00000000-0005-0000-0000-00009D870000}"/>
    <cellStyle name="Normal 74 2" xfId="34715" xr:uid="{00000000-0005-0000-0000-00009E870000}"/>
    <cellStyle name="Normal 74 3" xfId="34716" xr:uid="{00000000-0005-0000-0000-00009F870000}"/>
    <cellStyle name="Normal 74 4" xfId="34717" xr:uid="{00000000-0005-0000-0000-0000A0870000}"/>
    <cellStyle name="Normal 74 5" xfId="34718" xr:uid="{00000000-0005-0000-0000-0000A1870000}"/>
    <cellStyle name="Normal 74 6" xfId="34719" xr:uid="{00000000-0005-0000-0000-0000A2870000}"/>
    <cellStyle name="Normal 74 7" xfId="34720" xr:uid="{00000000-0005-0000-0000-0000A3870000}"/>
    <cellStyle name="Normal 74 8" xfId="34721" xr:uid="{00000000-0005-0000-0000-0000A4870000}"/>
    <cellStyle name="Normal 74 9" xfId="34722" xr:uid="{00000000-0005-0000-0000-0000A5870000}"/>
    <cellStyle name="Normal 75" xfId="34723" xr:uid="{00000000-0005-0000-0000-0000A6870000}"/>
    <cellStyle name="Normal 75 10" xfId="34724" xr:uid="{00000000-0005-0000-0000-0000A7870000}"/>
    <cellStyle name="Normal 75 11" xfId="34725" xr:uid="{00000000-0005-0000-0000-0000A8870000}"/>
    <cellStyle name="Normal 75 12" xfId="34726" xr:uid="{00000000-0005-0000-0000-0000A9870000}"/>
    <cellStyle name="Normal 75 13" xfId="34727" xr:uid="{00000000-0005-0000-0000-0000AA870000}"/>
    <cellStyle name="Normal 75 2" xfId="34728" xr:uid="{00000000-0005-0000-0000-0000AB870000}"/>
    <cellStyle name="Normal 75 3" xfId="34729" xr:uid="{00000000-0005-0000-0000-0000AC870000}"/>
    <cellStyle name="Normal 75 4" xfId="34730" xr:uid="{00000000-0005-0000-0000-0000AD870000}"/>
    <cellStyle name="Normal 75 5" xfId="34731" xr:uid="{00000000-0005-0000-0000-0000AE870000}"/>
    <cellStyle name="Normal 75 6" xfId="34732" xr:uid="{00000000-0005-0000-0000-0000AF870000}"/>
    <cellStyle name="Normal 75 7" xfId="34733" xr:uid="{00000000-0005-0000-0000-0000B0870000}"/>
    <cellStyle name="Normal 75 8" xfId="34734" xr:uid="{00000000-0005-0000-0000-0000B1870000}"/>
    <cellStyle name="Normal 75 9" xfId="34735" xr:uid="{00000000-0005-0000-0000-0000B2870000}"/>
    <cellStyle name="Normal 76" xfId="34736" xr:uid="{00000000-0005-0000-0000-0000B3870000}"/>
    <cellStyle name="Normal 76 10" xfId="34737" xr:uid="{00000000-0005-0000-0000-0000B4870000}"/>
    <cellStyle name="Normal 76 11" xfId="34738" xr:uid="{00000000-0005-0000-0000-0000B5870000}"/>
    <cellStyle name="Normal 76 12" xfId="34739" xr:uid="{00000000-0005-0000-0000-0000B6870000}"/>
    <cellStyle name="Normal 76 13" xfId="34740" xr:uid="{00000000-0005-0000-0000-0000B7870000}"/>
    <cellStyle name="Normal 76 2" xfId="34741" xr:uid="{00000000-0005-0000-0000-0000B8870000}"/>
    <cellStyle name="Normal 76 3" xfId="34742" xr:uid="{00000000-0005-0000-0000-0000B9870000}"/>
    <cellStyle name="Normal 76 4" xfId="34743" xr:uid="{00000000-0005-0000-0000-0000BA870000}"/>
    <cellStyle name="Normal 76 5" xfId="34744" xr:uid="{00000000-0005-0000-0000-0000BB870000}"/>
    <cellStyle name="Normal 76 6" xfId="34745" xr:uid="{00000000-0005-0000-0000-0000BC870000}"/>
    <cellStyle name="Normal 76 7" xfId="34746" xr:uid="{00000000-0005-0000-0000-0000BD870000}"/>
    <cellStyle name="Normal 76 8" xfId="34747" xr:uid="{00000000-0005-0000-0000-0000BE870000}"/>
    <cellStyle name="Normal 76 9" xfId="34748" xr:uid="{00000000-0005-0000-0000-0000BF870000}"/>
    <cellStyle name="Normal 77" xfId="34749" xr:uid="{00000000-0005-0000-0000-0000C0870000}"/>
    <cellStyle name="Normal 77 10" xfId="34750" xr:uid="{00000000-0005-0000-0000-0000C1870000}"/>
    <cellStyle name="Normal 77 11" xfId="34751" xr:uid="{00000000-0005-0000-0000-0000C2870000}"/>
    <cellStyle name="Normal 77 12" xfId="34752" xr:uid="{00000000-0005-0000-0000-0000C3870000}"/>
    <cellStyle name="Normal 77 13" xfId="34753" xr:uid="{00000000-0005-0000-0000-0000C4870000}"/>
    <cellStyle name="Normal 77 2" xfId="34754" xr:uid="{00000000-0005-0000-0000-0000C5870000}"/>
    <cellStyle name="Normal 77 3" xfId="34755" xr:uid="{00000000-0005-0000-0000-0000C6870000}"/>
    <cellStyle name="Normal 77 4" xfId="34756" xr:uid="{00000000-0005-0000-0000-0000C7870000}"/>
    <cellStyle name="Normal 77 5" xfId="34757" xr:uid="{00000000-0005-0000-0000-0000C8870000}"/>
    <cellStyle name="Normal 77 6" xfId="34758" xr:uid="{00000000-0005-0000-0000-0000C9870000}"/>
    <cellStyle name="Normal 77 7" xfId="34759" xr:uid="{00000000-0005-0000-0000-0000CA870000}"/>
    <cellStyle name="Normal 77 8" xfId="34760" xr:uid="{00000000-0005-0000-0000-0000CB870000}"/>
    <cellStyle name="Normal 77 9" xfId="34761" xr:uid="{00000000-0005-0000-0000-0000CC870000}"/>
    <cellStyle name="Normal 78" xfId="34762" xr:uid="{00000000-0005-0000-0000-0000CD870000}"/>
    <cellStyle name="Normal 78 10" xfId="34763" xr:uid="{00000000-0005-0000-0000-0000CE870000}"/>
    <cellStyle name="Normal 78 11" xfId="34764" xr:uid="{00000000-0005-0000-0000-0000CF870000}"/>
    <cellStyle name="Normal 78 12" xfId="34765" xr:uid="{00000000-0005-0000-0000-0000D0870000}"/>
    <cellStyle name="Normal 78 13" xfId="34766" xr:uid="{00000000-0005-0000-0000-0000D1870000}"/>
    <cellStyle name="Normal 78 2" xfId="34767" xr:uid="{00000000-0005-0000-0000-0000D2870000}"/>
    <cellStyle name="Normal 78 3" xfId="34768" xr:uid="{00000000-0005-0000-0000-0000D3870000}"/>
    <cellStyle name="Normal 78 4" xfId="34769" xr:uid="{00000000-0005-0000-0000-0000D4870000}"/>
    <cellStyle name="Normal 78 5" xfId="34770" xr:uid="{00000000-0005-0000-0000-0000D5870000}"/>
    <cellStyle name="Normal 78 6" xfId="34771" xr:uid="{00000000-0005-0000-0000-0000D6870000}"/>
    <cellStyle name="Normal 78 7" xfId="34772" xr:uid="{00000000-0005-0000-0000-0000D7870000}"/>
    <cellStyle name="Normal 78 8" xfId="34773" xr:uid="{00000000-0005-0000-0000-0000D8870000}"/>
    <cellStyle name="Normal 78 9" xfId="34774" xr:uid="{00000000-0005-0000-0000-0000D9870000}"/>
    <cellStyle name="Normal 79" xfId="34775" xr:uid="{00000000-0005-0000-0000-0000DA870000}"/>
    <cellStyle name="Normal 79 10" xfId="34776" xr:uid="{00000000-0005-0000-0000-0000DB870000}"/>
    <cellStyle name="Normal 79 11" xfId="34777" xr:uid="{00000000-0005-0000-0000-0000DC870000}"/>
    <cellStyle name="Normal 79 12" xfId="34778" xr:uid="{00000000-0005-0000-0000-0000DD870000}"/>
    <cellStyle name="Normal 79 13" xfId="34779" xr:uid="{00000000-0005-0000-0000-0000DE870000}"/>
    <cellStyle name="Normal 79 2" xfId="34780" xr:uid="{00000000-0005-0000-0000-0000DF870000}"/>
    <cellStyle name="Normal 79 3" xfId="34781" xr:uid="{00000000-0005-0000-0000-0000E0870000}"/>
    <cellStyle name="Normal 79 4" xfId="34782" xr:uid="{00000000-0005-0000-0000-0000E1870000}"/>
    <cellStyle name="Normal 79 5" xfId="34783" xr:uid="{00000000-0005-0000-0000-0000E2870000}"/>
    <cellStyle name="Normal 79 6" xfId="34784" xr:uid="{00000000-0005-0000-0000-0000E3870000}"/>
    <cellStyle name="Normal 79 7" xfId="34785" xr:uid="{00000000-0005-0000-0000-0000E4870000}"/>
    <cellStyle name="Normal 79 8" xfId="34786" xr:uid="{00000000-0005-0000-0000-0000E5870000}"/>
    <cellStyle name="Normal 79 9" xfId="34787" xr:uid="{00000000-0005-0000-0000-0000E6870000}"/>
    <cellStyle name="Normal 8" xfId="34788" xr:uid="{00000000-0005-0000-0000-0000E7870000}"/>
    <cellStyle name="Normal 8 10" xfId="34789" xr:uid="{00000000-0005-0000-0000-0000E8870000}"/>
    <cellStyle name="Normal 8 11" xfId="34790" xr:uid="{00000000-0005-0000-0000-0000E9870000}"/>
    <cellStyle name="Normal 8 12" xfId="34791" xr:uid="{00000000-0005-0000-0000-0000EA870000}"/>
    <cellStyle name="Normal 8 13" xfId="34792" xr:uid="{00000000-0005-0000-0000-0000EB870000}"/>
    <cellStyle name="Normal 8 14" xfId="34793" xr:uid="{00000000-0005-0000-0000-0000EC870000}"/>
    <cellStyle name="Normal 8 15" xfId="34794" xr:uid="{00000000-0005-0000-0000-0000ED870000}"/>
    <cellStyle name="Normal 8 16" xfId="34795" xr:uid="{00000000-0005-0000-0000-0000EE870000}"/>
    <cellStyle name="Normal 8 17" xfId="34796" xr:uid="{00000000-0005-0000-0000-0000EF870000}"/>
    <cellStyle name="Normal 8 18" xfId="34797" xr:uid="{00000000-0005-0000-0000-0000F0870000}"/>
    <cellStyle name="Normal 8 19" xfId="34798" xr:uid="{00000000-0005-0000-0000-0000F1870000}"/>
    <cellStyle name="Normal 8 2" xfId="34799" xr:uid="{00000000-0005-0000-0000-0000F2870000}"/>
    <cellStyle name="Normal 8 2 2" xfId="34800" xr:uid="{00000000-0005-0000-0000-0000F3870000}"/>
    <cellStyle name="Normal 8 2 3" xfId="34801" xr:uid="{00000000-0005-0000-0000-0000F4870000}"/>
    <cellStyle name="Normal 8 20" xfId="34802" xr:uid="{00000000-0005-0000-0000-0000F5870000}"/>
    <cellStyle name="Normal 8 21" xfId="34803" xr:uid="{00000000-0005-0000-0000-0000F6870000}"/>
    <cellStyle name="Normal 8 22" xfId="34804" xr:uid="{00000000-0005-0000-0000-0000F7870000}"/>
    <cellStyle name="Normal 8 23" xfId="34805" xr:uid="{00000000-0005-0000-0000-0000F8870000}"/>
    <cellStyle name="Normal 8 24" xfId="34806" xr:uid="{00000000-0005-0000-0000-0000F9870000}"/>
    <cellStyle name="Normal 8 25" xfId="34807" xr:uid="{00000000-0005-0000-0000-0000FA870000}"/>
    <cellStyle name="Normal 8 26" xfId="34808" xr:uid="{00000000-0005-0000-0000-0000FB870000}"/>
    <cellStyle name="Normal 8 27" xfId="34809" xr:uid="{00000000-0005-0000-0000-0000FC870000}"/>
    <cellStyle name="Normal 8 28" xfId="34810" xr:uid="{00000000-0005-0000-0000-0000FD870000}"/>
    <cellStyle name="Normal 8 29" xfId="34811" xr:uid="{00000000-0005-0000-0000-0000FE870000}"/>
    <cellStyle name="Normal 8 3" xfId="34812" xr:uid="{00000000-0005-0000-0000-0000FF870000}"/>
    <cellStyle name="Normal 8 30" xfId="34813" xr:uid="{00000000-0005-0000-0000-000000880000}"/>
    <cellStyle name="Normal 8 31" xfId="34814" xr:uid="{00000000-0005-0000-0000-000001880000}"/>
    <cellStyle name="Normal 8 32" xfId="34815" xr:uid="{00000000-0005-0000-0000-000002880000}"/>
    <cellStyle name="Normal 8 4" xfId="34816" xr:uid="{00000000-0005-0000-0000-000003880000}"/>
    <cellStyle name="Normal 8 5" xfId="34817" xr:uid="{00000000-0005-0000-0000-000004880000}"/>
    <cellStyle name="Normal 8 6" xfId="34818" xr:uid="{00000000-0005-0000-0000-000005880000}"/>
    <cellStyle name="Normal 8 7" xfId="34819" xr:uid="{00000000-0005-0000-0000-000006880000}"/>
    <cellStyle name="Normal 8 8" xfId="34820" xr:uid="{00000000-0005-0000-0000-000007880000}"/>
    <cellStyle name="Normal 8 9" xfId="34821" xr:uid="{00000000-0005-0000-0000-000008880000}"/>
    <cellStyle name="Normal 80" xfId="34822" xr:uid="{00000000-0005-0000-0000-000009880000}"/>
    <cellStyle name="Normal 80 10" xfId="34823" xr:uid="{00000000-0005-0000-0000-00000A880000}"/>
    <cellStyle name="Normal 80 11" xfId="34824" xr:uid="{00000000-0005-0000-0000-00000B880000}"/>
    <cellStyle name="Normal 80 12" xfId="34825" xr:uid="{00000000-0005-0000-0000-00000C880000}"/>
    <cellStyle name="Normal 80 13" xfId="34826" xr:uid="{00000000-0005-0000-0000-00000D880000}"/>
    <cellStyle name="Normal 80 2" xfId="34827" xr:uid="{00000000-0005-0000-0000-00000E880000}"/>
    <cellStyle name="Normal 80 3" xfId="34828" xr:uid="{00000000-0005-0000-0000-00000F880000}"/>
    <cellStyle name="Normal 80 4" xfId="34829" xr:uid="{00000000-0005-0000-0000-000010880000}"/>
    <cellStyle name="Normal 80 5" xfId="34830" xr:uid="{00000000-0005-0000-0000-000011880000}"/>
    <cellStyle name="Normal 80 6" xfId="34831" xr:uid="{00000000-0005-0000-0000-000012880000}"/>
    <cellStyle name="Normal 80 7" xfId="34832" xr:uid="{00000000-0005-0000-0000-000013880000}"/>
    <cellStyle name="Normal 80 8" xfId="34833" xr:uid="{00000000-0005-0000-0000-000014880000}"/>
    <cellStyle name="Normal 80 9" xfId="34834" xr:uid="{00000000-0005-0000-0000-000015880000}"/>
    <cellStyle name="Normal 81" xfId="34835" xr:uid="{00000000-0005-0000-0000-000016880000}"/>
    <cellStyle name="Normal 81 2" xfId="34836" xr:uid="{00000000-0005-0000-0000-000017880000}"/>
    <cellStyle name="Normal 81 3" xfId="34837" xr:uid="{00000000-0005-0000-0000-000018880000}"/>
    <cellStyle name="Normal 81 4" xfId="34838" xr:uid="{00000000-0005-0000-0000-000019880000}"/>
    <cellStyle name="Normal 81 5" xfId="34839" xr:uid="{00000000-0005-0000-0000-00001A880000}"/>
    <cellStyle name="Normal 82" xfId="34840" xr:uid="{00000000-0005-0000-0000-00001B880000}"/>
    <cellStyle name="Normal 82 2" xfId="34841" xr:uid="{00000000-0005-0000-0000-00001C880000}"/>
    <cellStyle name="Normal 82 3" xfId="34842" xr:uid="{00000000-0005-0000-0000-00001D880000}"/>
    <cellStyle name="Normal 82 4" xfId="34843" xr:uid="{00000000-0005-0000-0000-00001E880000}"/>
    <cellStyle name="Normal 82 5" xfId="34844" xr:uid="{00000000-0005-0000-0000-00001F880000}"/>
    <cellStyle name="Normal 83" xfId="34845" xr:uid="{00000000-0005-0000-0000-000020880000}"/>
    <cellStyle name="Normal 83 2" xfId="34846" xr:uid="{00000000-0005-0000-0000-000021880000}"/>
    <cellStyle name="Normal 83 3" xfId="34847" xr:uid="{00000000-0005-0000-0000-000022880000}"/>
    <cellStyle name="Normal 83 4" xfId="34848" xr:uid="{00000000-0005-0000-0000-000023880000}"/>
    <cellStyle name="Normal 83 5" xfId="34849" xr:uid="{00000000-0005-0000-0000-000024880000}"/>
    <cellStyle name="Normal 84" xfId="34850" xr:uid="{00000000-0005-0000-0000-000025880000}"/>
    <cellStyle name="Normal 84 2" xfId="34851" xr:uid="{00000000-0005-0000-0000-000026880000}"/>
    <cellStyle name="Normal 84 3" xfId="34852" xr:uid="{00000000-0005-0000-0000-000027880000}"/>
    <cellStyle name="Normal 84 4" xfId="34853" xr:uid="{00000000-0005-0000-0000-000028880000}"/>
    <cellStyle name="Normal 85" xfId="34854" xr:uid="{00000000-0005-0000-0000-000029880000}"/>
    <cellStyle name="Normal 85 2" xfId="34855" xr:uid="{00000000-0005-0000-0000-00002A880000}"/>
    <cellStyle name="Normal 85 3" xfId="34856" xr:uid="{00000000-0005-0000-0000-00002B880000}"/>
    <cellStyle name="Normal 85 4" xfId="34857" xr:uid="{00000000-0005-0000-0000-00002C880000}"/>
    <cellStyle name="Normal 86" xfId="34858" xr:uid="{00000000-0005-0000-0000-00002D880000}"/>
    <cellStyle name="Normal 86 2" xfId="34859" xr:uid="{00000000-0005-0000-0000-00002E880000}"/>
    <cellStyle name="Normal 86 3" xfId="34860" xr:uid="{00000000-0005-0000-0000-00002F880000}"/>
    <cellStyle name="Normal 86 4" xfId="34861" xr:uid="{00000000-0005-0000-0000-000030880000}"/>
    <cellStyle name="Normal 87" xfId="34862" xr:uid="{00000000-0005-0000-0000-000031880000}"/>
    <cellStyle name="Normal 87 2" xfId="34863" xr:uid="{00000000-0005-0000-0000-000032880000}"/>
    <cellStyle name="Normal 87 3" xfId="34864" xr:uid="{00000000-0005-0000-0000-000033880000}"/>
    <cellStyle name="Normal 87 4" xfId="34865" xr:uid="{00000000-0005-0000-0000-000034880000}"/>
    <cellStyle name="Normal 88" xfId="34866" xr:uid="{00000000-0005-0000-0000-000035880000}"/>
    <cellStyle name="Normal 88 2" xfId="34867" xr:uid="{00000000-0005-0000-0000-000036880000}"/>
    <cellStyle name="Normal 88 3" xfId="34868" xr:uid="{00000000-0005-0000-0000-000037880000}"/>
    <cellStyle name="Normal 88 4" xfId="34869" xr:uid="{00000000-0005-0000-0000-000038880000}"/>
    <cellStyle name="Normal 89" xfId="34870" xr:uid="{00000000-0005-0000-0000-000039880000}"/>
    <cellStyle name="Normal 89 2" xfId="34871" xr:uid="{00000000-0005-0000-0000-00003A880000}"/>
    <cellStyle name="Normal 89 3" xfId="34872" xr:uid="{00000000-0005-0000-0000-00003B880000}"/>
    <cellStyle name="Normal 89 4" xfId="34873" xr:uid="{00000000-0005-0000-0000-00003C880000}"/>
    <cellStyle name="Normal 9" xfId="34874" xr:uid="{00000000-0005-0000-0000-00003D880000}"/>
    <cellStyle name="Normal 9 10" xfId="34875" xr:uid="{00000000-0005-0000-0000-00003E880000}"/>
    <cellStyle name="Normal 9 11" xfId="34876" xr:uid="{00000000-0005-0000-0000-00003F880000}"/>
    <cellStyle name="Normal 9 12" xfId="34877" xr:uid="{00000000-0005-0000-0000-000040880000}"/>
    <cellStyle name="Normal 9 13" xfId="34878" xr:uid="{00000000-0005-0000-0000-000041880000}"/>
    <cellStyle name="Normal 9 14" xfId="34879" xr:uid="{00000000-0005-0000-0000-000042880000}"/>
    <cellStyle name="Normal 9 15" xfId="34880" xr:uid="{00000000-0005-0000-0000-000043880000}"/>
    <cellStyle name="Normal 9 16" xfId="34881" xr:uid="{00000000-0005-0000-0000-000044880000}"/>
    <cellStyle name="Normal 9 17" xfId="34882" xr:uid="{00000000-0005-0000-0000-000045880000}"/>
    <cellStyle name="Normal 9 18" xfId="34883" xr:uid="{00000000-0005-0000-0000-000046880000}"/>
    <cellStyle name="Normal 9 19" xfId="34884" xr:uid="{00000000-0005-0000-0000-000047880000}"/>
    <cellStyle name="Normal 9 2" xfId="34885" xr:uid="{00000000-0005-0000-0000-000048880000}"/>
    <cellStyle name="Normal 9 2 2" xfId="34886" xr:uid="{00000000-0005-0000-0000-000049880000}"/>
    <cellStyle name="Normal 9 20" xfId="34887" xr:uid="{00000000-0005-0000-0000-00004A880000}"/>
    <cellStyle name="Normal 9 21" xfId="34888" xr:uid="{00000000-0005-0000-0000-00004B880000}"/>
    <cellStyle name="Normal 9 22" xfId="34889" xr:uid="{00000000-0005-0000-0000-00004C880000}"/>
    <cellStyle name="Normal 9 23" xfId="34890" xr:uid="{00000000-0005-0000-0000-00004D880000}"/>
    <cellStyle name="Normal 9 24" xfId="34891" xr:uid="{00000000-0005-0000-0000-00004E880000}"/>
    <cellStyle name="Normal 9 25" xfId="34892" xr:uid="{00000000-0005-0000-0000-00004F880000}"/>
    <cellStyle name="Normal 9 26" xfId="34893" xr:uid="{00000000-0005-0000-0000-000050880000}"/>
    <cellStyle name="Normal 9 27" xfId="34894" xr:uid="{00000000-0005-0000-0000-000051880000}"/>
    <cellStyle name="Normal 9 28" xfId="34895" xr:uid="{00000000-0005-0000-0000-000052880000}"/>
    <cellStyle name="Normal 9 29" xfId="34896" xr:uid="{00000000-0005-0000-0000-000053880000}"/>
    <cellStyle name="Normal 9 3" xfId="34897" xr:uid="{00000000-0005-0000-0000-000054880000}"/>
    <cellStyle name="Normal 9 30" xfId="34898" xr:uid="{00000000-0005-0000-0000-000055880000}"/>
    <cellStyle name="Normal 9 31" xfId="34899" xr:uid="{00000000-0005-0000-0000-000056880000}"/>
    <cellStyle name="Normal 9 32" xfId="34900" xr:uid="{00000000-0005-0000-0000-000057880000}"/>
    <cellStyle name="Normal 9 4" xfId="34901" xr:uid="{00000000-0005-0000-0000-000058880000}"/>
    <cellStyle name="Normal 9 5" xfId="34902" xr:uid="{00000000-0005-0000-0000-000059880000}"/>
    <cellStyle name="Normal 9 6" xfId="34903" xr:uid="{00000000-0005-0000-0000-00005A880000}"/>
    <cellStyle name="Normal 9 7" xfId="34904" xr:uid="{00000000-0005-0000-0000-00005B880000}"/>
    <cellStyle name="Normal 9 8" xfId="34905" xr:uid="{00000000-0005-0000-0000-00005C880000}"/>
    <cellStyle name="Normal 9 9" xfId="34906" xr:uid="{00000000-0005-0000-0000-00005D880000}"/>
    <cellStyle name="Normal 90" xfId="34907" xr:uid="{00000000-0005-0000-0000-00005E880000}"/>
    <cellStyle name="Normal 91" xfId="34908" xr:uid="{00000000-0005-0000-0000-00005F880000}"/>
    <cellStyle name="Normal 92" xfId="34909" xr:uid="{00000000-0005-0000-0000-000060880000}"/>
    <cellStyle name="Normal 93" xfId="34910" xr:uid="{00000000-0005-0000-0000-000061880000}"/>
    <cellStyle name="Normal 94" xfId="34911" xr:uid="{00000000-0005-0000-0000-000062880000}"/>
    <cellStyle name="Normal 95" xfId="34912" xr:uid="{00000000-0005-0000-0000-000063880000}"/>
    <cellStyle name="Normal 96" xfId="34913" xr:uid="{00000000-0005-0000-0000-000064880000}"/>
    <cellStyle name="Normal 97" xfId="34914" xr:uid="{00000000-0005-0000-0000-000065880000}"/>
    <cellStyle name="Normal 98" xfId="34915" xr:uid="{00000000-0005-0000-0000-000066880000}"/>
    <cellStyle name="Normal 99" xfId="34916" xr:uid="{00000000-0005-0000-0000-000067880000}"/>
    <cellStyle name="Normal GHG Numbers (0.00)" xfId="34917" xr:uid="{00000000-0005-0000-0000-000068880000}"/>
    <cellStyle name="Normal GHG whole table" xfId="34918" xr:uid="{00000000-0005-0000-0000-000069880000}"/>
    <cellStyle name="Normal GHG-Shade" xfId="34919" xr:uid="{00000000-0005-0000-0000-00006A880000}"/>
    <cellStyle name="Normal millions" xfId="34920" xr:uid="{00000000-0005-0000-0000-00006B880000}"/>
    <cellStyle name="Normal no decimal" xfId="34921" xr:uid="{00000000-0005-0000-0000-00006C880000}"/>
    <cellStyle name="Normal thousands" xfId="34922" xr:uid="{00000000-0005-0000-0000-00006D880000}"/>
    <cellStyle name="Normal two decimals" xfId="34923" xr:uid="{00000000-0005-0000-0000-00006E880000}"/>
    <cellStyle name="Normale 2" xfId="34924" xr:uid="{00000000-0005-0000-0000-00006F880000}"/>
    <cellStyle name="Normale_Common_output_v10" xfId="34925" xr:uid="{00000000-0005-0000-0000-000070880000}"/>
    <cellStyle name="Nota" xfId="34926" xr:uid="{00000000-0005-0000-0000-000071880000}"/>
    <cellStyle name="Nota 2" xfId="34927" xr:uid="{00000000-0005-0000-0000-000072880000}"/>
    <cellStyle name="Nota 3" xfId="34928" xr:uid="{00000000-0005-0000-0000-000073880000}"/>
    <cellStyle name="Nota 4" xfId="34929" xr:uid="{00000000-0005-0000-0000-000074880000}"/>
    <cellStyle name="Note 10" xfId="34930" xr:uid="{00000000-0005-0000-0000-000075880000}"/>
    <cellStyle name="Note 10 2" xfId="34931" xr:uid="{00000000-0005-0000-0000-000076880000}"/>
    <cellStyle name="Note 11" xfId="34932" xr:uid="{00000000-0005-0000-0000-000077880000}"/>
    <cellStyle name="Note 11 2" xfId="34933" xr:uid="{00000000-0005-0000-0000-000078880000}"/>
    <cellStyle name="Note 12" xfId="34934" xr:uid="{00000000-0005-0000-0000-000079880000}"/>
    <cellStyle name="Note 12 2" xfId="34935" xr:uid="{00000000-0005-0000-0000-00007A880000}"/>
    <cellStyle name="Note 13" xfId="34936" xr:uid="{00000000-0005-0000-0000-00007B880000}"/>
    <cellStyle name="Note 13 2" xfId="34937" xr:uid="{00000000-0005-0000-0000-00007C880000}"/>
    <cellStyle name="Note 14" xfId="34938" xr:uid="{00000000-0005-0000-0000-00007D880000}"/>
    <cellStyle name="Note 14 2" xfId="34939" xr:uid="{00000000-0005-0000-0000-00007E880000}"/>
    <cellStyle name="Note 14 2 2" xfId="34940" xr:uid="{00000000-0005-0000-0000-00007F880000}"/>
    <cellStyle name="Note 14 2 2 2" xfId="34941" xr:uid="{00000000-0005-0000-0000-000080880000}"/>
    <cellStyle name="Note 14 2 3" xfId="34942" xr:uid="{00000000-0005-0000-0000-000081880000}"/>
    <cellStyle name="Note 14 2 4" xfId="34943" xr:uid="{00000000-0005-0000-0000-000082880000}"/>
    <cellStyle name="Note 15" xfId="34944" xr:uid="{00000000-0005-0000-0000-000083880000}"/>
    <cellStyle name="Note 15 2" xfId="34945" xr:uid="{00000000-0005-0000-0000-000084880000}"/>
    <cellStyle name="Note 16" xfId="34946" xr:uid="{00000000-0005-0000-0000-000085880000}"/>
    <cellStyle name="Note 16 2" xfId="34947" xr:uid="{00000000-0005-0000-0000-000086880000}"/>
    <cellStyle name="Note 17" xfId="34948" xr:uid="{00000000-0005-0000-0000-000087880000}"/>
    <cellStyle name="Note 17 2" xfId="34949" xr:uid="{00000000-0005-0000-0000-000088880000}"/>
    <cellStyle name="Note 18" xfId="34950" xr:uid="{00000000-0005-0000-0000-000089880000}"/>
    <cellStyle name="Note 19" xfId="34951" xr:uid="{00000000-0005-0000-0000-00008A880000}"/>
    <cellStyle name="Note 2" xfId="34952" xr:uid="{00000000-0005-0000-0000-00008B880000}"/>
    <cellStyle name="Note 2 10" xfId="34953" xr:uid="{00000000-0005-0000-0000-00008C880000}"/>
    <cellStyle name="Note 2 11" xfId="34954" xr:uid="{00000000-0005-0000-0000-00008D880000}"/>
    <cellStyle name="Note 2 2" xfId="34955" xr:uid="{00000000-0005-0000-0000-00008E880000}"/>
    <cellStyle name="Note 2 2 2" xfId="34956" xr:uid="{00000000-0005-0000-0000-00008F880000}"/>
    <cellStyle name="Note 2 2 3" xfId="34957" xr:uid="{00000000-0005-0000-0000-000090880000}"/>
    <cellStyle name="Note 2 2 4" xfId="34958" xr:uid="{00000000-0005-0000-0000-000091880000}"/>
    <cellStyle name="Note 2 3" xfId="34959" xr:uid="{00000000-0005-0000-0000-000092880000}"/>
    <cellStyle name="Note 2 4" xfId="34960" xr:uid="{00000000-0005-0000-0000-000093880000}"/>
    <cellStyle name="Note 2 5" xfId="34961" xr:uid="{00000000-0005-0000-0000-000094880000}"/>
    <cellStyle name="Note 2 6" xfId="34962" xr:uid="{00000000-0005-0000-0000-000095880000}"/>
    <cellStyle name="Note 2 7" xfId="34963" xr:uid="{00000000-0005-0000-0000-000096880000}"/>
    <cellStyle name="Note 2 8" xfId="34964" xr:uid="{00000000-0005-0000-0000-000097880000}"/>
    <cellStyle name="Note 2 9" xfId="34965" xr:uid="{00000000-0005-0000-0000-000098880000}"/>
    <cellStyle name="Note 20" xfId="34966" xr:uid="{00000000-0005-0000-0000-000099880000}"/>
    <cellStyle name="Note 21" xfId="34967" xr:uid="{00000000-0005-0000-0000-00009A880000}"/>
    <cellStyle name="Note 22" xfId="34968" xr:uid="{00000000-0005-0000-0000-00009B880000}"/>
    <cellStyle name="Note 23" xfId="34969" xr:uid="{00000000-0005-0000-0000-00009C880000}"/>
    <cellStyle name="Note 24" xfId="34970" xr:uid="{00000000-0005-0000-0000-00009D880000}"/>
    <cellStyle name="Note 25" xfId="34971" xr:uid="{00000000-0005-0000-0000-00009E880000}"/>
    <cellStyle name="Note 26" xfId="34972" xr:uid="{00000000-0005-0000-0000-00009F880000}"/>
    <cellStyle name="Note 27" xfId="34973" xr:uid="{00000000-0005-0000-0000-0000A0880000}"/>
    <cellStyle name="Note 28" xfId="34974" xr:uid="{00000000-0005-0000-0000-0000A1880000}"/>
    <cellStyle name="Note 29" xfId="34975" xr:uid="{00000000-0005-0000-0000-0000A2880000}"/>
    <cellStyle name="Note 3" xfId="34976" xr:uid="{00000000-0005-0000-0000-0000A3880000}"/>
    <cellStyle name="Note 3 10" xfId="34977" xr:uid="{00000000-0005-0000-0000-0000A4880000}"/>
    <cellStyle name="Note 3 2" xfId="34978" xr:uid="{00000000-0005-0000-0000-0000A5880000}"/>
    <cellStyle name="Note 3 2 2" xfId="34979" xr:uid="{00000000-0005-0000-0000-0000A6880000}"/>
    <cellStyle name="Note 3 2 3" xfId="34980" xr:uid="{00000000-0005-0000-0000-0000A7880000}"/>
    <cellStyle name="Note 3 2 4" xfId="34981" xr:uid="{00000000-0005-0000-0000-0000A8880000}"/>
    <cellStyle name="Note 3 3" xfId="34982" xr:uid="{00000000-0005-0000-0000-0000A9880000}"/>
    <cellStyle name="Note 3 4" xfId="34983" xr:uid="{00000000-0005-0000-0000-0000AA880000}"/>
    <cellStyle name="Note 3 5" xfId="34984" xr:uid="{00000000-0005-0000-0000-0000AB880000}"/>
    <cellStyle name="Note 3 6" xfId="34985" xr:uid="{00000000-0005-0000-0000-0000AC880000}"/>
    <cellStyle name="Note 3 7" xfId="34986" xr:uid="{00000000-0005-0000-0000-0000AD880000}"/>
    <cellStyle name="Note 3 8" xfId="34987" xr:uid="{00000000-0005-0000-0000-0000AE880000}"/>
    <cellStyle name="Note 3 9" xfId="34988" xr:uid="{00000000-0005-0000-0000-0000AF880000}"/>
    <cellStyle name="Note 30" xfId="34989" xr:uid="{00000000-0005-0000-0000-0000B0880000}"/>
    <cellStyle name="Note 31" xfId="34990" xr:uid="{00000000-0005-0000-0000-0000B1880000}"/>
    <cellStyle name="Note 32" xfId="34991" xr:uid="{00000000-0005-0000-0000-0000B2880000}"/>
    <cellStyle name="Note 33" xfId="34992" xr:uid="{00000000-0005-0000-0000-0000B3880000}"/>
    <cellStyle name="Note 34" xfId="34993" xr:uid="{00000000-0005-0000-0000-0000B4880000}"/>
    <cellStyle name="Note 35" xfId="34994" xr:uid="{00000000-0005-0000-0000-0000B5880000}"/>
    <cellStyle name="Note 35 2" xfId="34995" xr:uid="{00000000-0005-0000-0000-0000B6880000}"/>
    <cellStyle name="Note 35 2 2" xfId="34996" xr:uid="{00000000-0005-0000-0000-0000B7880000}"/>
    <cellStyle name="Note 35 2 2 2" xfId="34997" xr:uid="{00000000-0005-0000-0000-0000B8880000}"/>
    <cellStyle name="Note 35 3" xfId="34998" xr:uid="{00000000-0005-0000-0000-0000B9880000}"/>
    <cellStyle name="Note 35 4" xfId="34999" xr:uid="{00000000-0005-0000-0000-0000BA880000}"/>
    <cellStyle name="Note 36" xfId="35000" xr:uid="{00000000-0005-0000-0000-0000BB880000}"/>
    <cellStyle name="Note 37" xfId="35001" xr:uid="{00000000-0005-0000-0000-0000BC880000}"/>
    <cellStyle name="Note 38" xfId="35002" xr:uid="{00000000-0005-0000-0000-0000BD880000}"/>
    <cellStyle name="Note 39" xfId="35003" xr:uid="{00000000-0005-0000-0000-0000BE880000}"/>
    <cellStyle name="Note 4" xfId="35004" xr:uid="{00000000-0005-0000-0000-0000BF880000}"/>
    <cellStyle name="Note 4 2" xfId="35005" xr:uid="{00000000-0005-0000-0000-0000C0880000}"/>
    <cellStyle name="Note 4 3" xfId="35006" xr:uid="{00000000-0005-0000-0000-0000C1880000}"/>
    <cellStyle name="Note 4 4" xfId="35007" xr:uid="{00000000-0005-0000-0000-0000C2880000}"/>
    <cellStyle name="Note 4 5" xfId="35008" xr:uid="{00000000-0005-0000-0000-0000C3880000}"/>
    <cellStyle name="Note 40" xfId="35009" xr:uid="{00000000-0005-0000-0000-0000C4880000}"/>
    <cellStyle name="Note 41" xfId="35010" xr:uid="{00000000-0005-0000-0000-0000C5880000}"/>
    <cellStyle name="Note 42" xfId="35011" xr:uid="{00000000-0005-0000-0000-0000C6880000}"/>
    <cellStyle name="Note 43" xfId="35012" xr:uid="{00000000-0005-0000-0000-0000C7880000}"/>
    <cellStyle name="Note 44" xfId="35013" xr:uid="{00000000-0005-0000-0000-0000C8880000}"/>
    <cellStyle name="Note 45" xfId="35014" xr:uid="{00000000-0005-0000-0000-0000C9880000}"/>
    <cellStyle name="Note 46" xfId="35015" xr:uid="{00000000-0005-0000-0000-0000CA880000}"/>
    <cellStyle name="Note 47" xfId="35016" xr:uid="{00000000-0005-0000-0000-0000CB880000}"/>
    <cellStyle name="Note 48" xfId="35017" xr:uid="{00000000-0005-0000-0000-0000CC880000}"/>
    <cellStyle name="Note 49" xfId="35018" xr:uid="{00000000-0005-0000-0000-0000CD880000}"/>
    <cellStyle name="Note 5" xfId="35019" xr:uid="{00000000-0005-0000-0000-0000CE880000}"/>
    <cellStyle name="Note 5 2" xfId="35020" xr:uid="{00000000-0005-0000-0000-0000CF880000}"/>
    <cellStyle name="Note 50" xfId="35021" xr:uid="{00000000-0005-0000-0000-0000D0880000}"/>
    <cellStyle name="Note 51" xfId="35022" xr:uid="{00000000-0005-0000-0000-0000D1880000}"/>
    <cellStyle name="Note 52" xfId="35023" xr:uid="{00000000-0005-0000-0000-0000D2880000}"/>
    <cellStyle name="Note 53" xfId="35024" xr:uid="{00000000-0005-0000-0000-0000D3880000}"/>
    <cellStyle name="Note 54" xfId="35025" xr:uid="{00000000-0005-0000-0000-0000D4880000}"/>
    <cellStyle name="Note 55" xfId="35026" xr:uid="{00000000-0005-0000-0000-0000D5880000}"/>
    <cellStyle name="Note 56" xfId="35027" xr:uid="{00000000-0005-0000-0000-0000D6880000}"/>
    <cellStyle name="Note 57" xfId="35028" xr:uid="{00000000-0005-0000-0000-0000D7880000}"/>
    <cellStyle name="Note 58" xfId="35029" xr:uid="{00000000-0005-0000-0000-0000D8880000}"/>
    <cellStyle name="Note 59" xfId="35030" xr:uid="{00000000-0005-0000-0000-0000D9880000}"/>
    <cellStyle name="Note 6" xfId="35031" xr:uid="{00000000-0005-0000-0000-0000DA880000}"/>
    <cellStyle name="Note 6 2" xfId="35032" xr:uid="{00000000-0005-0000-0000-0000DB880000}"/>
    <cellStyle name="Note 60" xfId="35033" xr:uid="{00000000-0005-0000-0000-0000DC880000}"/>
    <cellStyle name="Note 60 2" xfId="35034" xr:uid="{00000000-0005-0000-0000-0000DD880000}"/>
    <cellStyle name="Note 60 2 2" xfId="35035" xr:uid="{00000000-0005-0000-0000-0000DE880000}"/>
    <cellStyle name="Note 60 2 2 2" xfId="35036" xr:uid="{00000000-0005-0000-0000-0000DF880000}"/>
    <cellStyle name="Note 60 2 3" xfId="35037" xr:uid="{00000000-0005-0000-0000-0000E0880000}"/>
    <cellStyle name="Note 61" xfId="35038" xr:uid="{00000000-0005-0000-0000-0000E1880000}"/>
    <cellStyle name="Note 62" xfId="35039" xr:uid="{00000000-0005-0000-0000-0000E2880000}"/>
    <cellStyle name="Note 63" xfId="35040" xr:uid="{00000000-0005-0000-0000-0000E3880000}"/>
    <cellStyle name="Note 64" xfId="35041" xr:uid="{00000000-0005-0000-0000-0000E4880000}"/>
    <cellStyle name="Note 7" xfId="35042" xr:uid="{00000000-0005-0000-0000-0000E5880000}"/>
    <cellStyle name="Note 7 2" xfId="35043" xr:uid="{00000000-0005-0000-0000-0000E6880000}"/>
    <cellStyle name="Note 8" xfId="35044" xr:uid="{00000000-0005-0000-0000-0000E7880000}"/>
    <cellStyle name="Note 8 2" xfId="35045" xr:uid="{00000000-0005-0000-0000-0000E8880000}"/>
    <cellStyle name="Note 9" xfId="35046" xr:uid="{00000000-0005-0000-0000-0000E9880000}"/>
    <cellStyle name="Note 9 2" xfId="35047" xr:uid="{00000000-0005-0000-0000-0000EA880000}"/>
    <cellStyle name="Notes" xfId="35048" xr:uid="{00000000-0005-0000-0000-0000EB880000}"/>
    <cellStyle name="Number." xfId="35049" xr:uid="{00000000-0005-0000-0000-0000EC880000}"/>
    <cellStyle name="ofwhich" xfId="35050" xr:uid="{00000000-0005-0000-0000-0000ED880000}"/>
    <cellStyle name="One" xfId="35051" xr:uid="{00000000-0005-0000-0000-0000EE880000}"/>
    <cellStyle name="Output 10" xfId="35052" xr:uid="{00000000-0005-0000-0000-0000EF880000}"/>
    <cellStyle name="Output 11" xfId="35053" xr:uid="{00000000-0005-0000-0000-0000F0880000}"/>
    <cellStyle name="Output 12" xfId="35054" xr:uid="{00000000-0005-0000-0000-0000F1880000}"/>
    <cellStyle name="Output 13" xfId="35055" xr:uid="{00000000-0005-0000-0000-0000F2880000}"/>
    <cellStyle name="Output 14" xfId="35056" xr:uid="{00000000-0005-0000-0000-0000F3880000}"/>
    <cellStyle name="Output 15" xfId="35057" xr:uid="{00000000-0005-0000-0000-0000F4880000}"/>
    <cellStyle name="Output 16" xfId="35058" xr:uid="{00000000-0005-0000-0000-0000F5880000}"/>
    <cellStyle name="Output 17" xfId="35059" xr:uid="{00000000-0005-0000-0000-0000F6880000}"/>
    <cellStyle name="Output 18" xfId="35060" xr:uid="{00000000-0005-0000-0000-0000F7880000}"/>
    <cellStyle name="Output 19" xfId="35061" xr:uid="{00000000-0005-0000-0000-0000F8880000}"/>
    <cellStyle name="Output 2" xfId="35062" xr:uid="{00000000-0005-0000-0000-0000F9880000}"/>
    <cellStyle name="Output 2 10" xfId="35063" xr:uid="{00000000-0005-0000-0000-0000FA880000}"/>
    <cellStyle name="Output 2 2" xfId="35064" xr:uid="{00000000-0005-0000-0000-0000FB880000}"/>
    <cellStyle name="Output 2 2 2" xfId="35065" xr:uid="{00000000-0005-0000-0000-0000FC880000}"/>
    <cellStyle name="Output 2 2 3" xfId="35066" xr:uid="{00000000-0005-0000-0000-0000FD880000}"/>
    <cellStyle name="Output 2 2 4" xfId="35067" xr:uid="{00000000-0005-0000-0000-0000FE880000}"/>
    <cellStyle name="Output 2 3" xfId="35068" xr:uid="{00000000-0005-0000-0000-0000FF880000}"/>
    <cellStyle name="Output 2 4" xfId="35069" xr:uid="{00000000-0005-0000-0000-000000890000}"/>
    <cellStyle name="Output 2 5" xfId="35070" xr:uid="{00000000-0005-0000-0000-000001890000}"/>
    <cellStyle name="Output 2 6" xfId="35071" xr:uid="{00000000-0005-0000-0000-000002890000}"/>
    <cellStyle name="Output 2 7" xfId="35072" xr:uid="{00000000-0005-0000-0000-000003890000}"/>
    <cellStyle name="Output 2 8" xfId="35073" xr:uid="{00000000-0005-0000-0000-000004890000}"/>
    <cellStyle name="Output 2 9" xfId="35074" xr:uid="{00000000-0005-0000-0000-000005890000}"/>
    <cellStyle name="Output 20" xfId="35075" xr:uid="{00000000-0005-0000-0000-000006890000}"/>
    <cellStyle name="Output 21" xfId="35076" xr:uid="{00000000-0005-0000-0000-000007890000}"/>
    <cellStyle name="Output 22" xfId="35077" xr:uid="{00000000-0005-0000-0000-000008890000}"/>
    <cellStyle name="Output 23" xfId="35078" xr:uid="{00000000-0005-0000-0000-000009890000}"/>
    <cellStyle name="Output 24" xfId="35079" xr:uid="{00000000-0005-0000-0000-00000A890000}"/>
    <cellStyle name="Output 25" xfId="35080" xr:uid="{00000000-0005-0000-0000-00000B890000}"/>
    <cellStyle name="Output 26" xfId="35081" xr:uid="{00000000-0005-0000-0000-00000C890000}"/>
    <cellStyle name="Output 27" xfId="35082" xr:uid="{00000000-0005-0000-0000-00000D890000}"/>
    <cellStyle name="Output 28" xfId="35083" xr:uid="{00000000-0005-0000-0000-00000E890000}"/>
    <cellStyle name="Output 29" xfId="35084" xr:uid="{00000000-0005-0000-0000-00000F890000}"/>
    <cellStyle name="Output 3" xfId="35085" xr:uid="{00000000-0005-0000-0000-000010890000}"/>
    <cellStyle name="Output 3 10" xfId="35086" xr:uid="{00000000-0005-0000-0000-000011890000}"/>
    <cellStyle name="Output 3 2" xfId="35087" xr:uid="{00000000-0005-0000-0000-000012890000}"/>
    <cellStyle name="Output 3 3" xfId="35088" xr:uid="{00000000-0005-0000-0000-000013890000}"/>
    <cellStyle name="Output 3 4" xfId="35089" xr:uid="{00000000-0005-0000-0000-000014890000}"/>
    <cellStyle name="Output 3 5" xfId="35090" xr:uid="{00000000-0005-0000-0000-000015890000}"/>
    <cellStyle name="Output 3 6" xfId="35091" xr:uid="{00000000-0005-0000-0000-000016890000}"/>
    <cellStyle name="Output 3 7" xfId="35092" xr:uid="{00000000-0005-0000-0000-000017890000}"/>
    <cellStyle name="Output 3 8" xfId="35093" xr:uid="{00000000-0005-0000-0000-000018890000}"/>
    <cellStyle name="Output 3 9" xfId="35094" xr:uid="{00000000-0005-0000-0000-000019890000}"/>
    <cellStyle name="Output 30" xfId="35095" xr:uid="{00000000-0005-0000-0000-00001A890000}"/>
    <cellStyle name="Output 31" xfId="35096" xr:uid="{00000000-0005-0000-0000-00001B890000}"/>
    <cellStyle name="Output 32" xfId="35097" xr:uid="{00000000-0005-0000-0000-00001C890000}"/>
    <cellStyle name="Output 33" xfId="35098" xr:uid="{00000000-0005-0000-0000-00001D890000}"/>
    <cellStyle name="Output 34" xfId="35099" xr:uid="{00000000-0005-0000-0000-00001E890000}"/>
    <cellStyle name="Output 35" xfId="35100" xr:uid="{00000000-0005-0000-0000-00001F890000}"/>
    <cellStyle name="Output 35 2" xfId="35101" xr:uid="{00000000-0005-0000-0000-000020890000}"/>
    <cellStyle name="Output 35 2 2" xfId="35102" xr:uid="{00000000-0005-0000-0000-000021890000}"/>
    <cellStyle name="Output 35 2 2 2" xfId="35103" xr:uid="{00000000-0005-0000-0000-000022890000}"/>
    <cellStyle name="Output 35 3" xfId="35104" xr:uid="{00000000-0005-0000-0000-000023890000}"/>
    <cellStyle name="Output 35 4" xfId="35105" xr:uid="{00000000-0005-0000-0000-000024890000}"/>
    <cellStyle name="Output 36" xfId="35106" xr:uid="{00000000-0005-0000-0000-000025890000}"/>
    <cellStyle name="Output 37" xfId="35107" xr:uid="{00000000-0005-0000-0000-000026890000}"/>
    <cellStyle name="Output 38" xfId="35108" xr:uid="{00000000-0005-0000-0000-000027890000}"/>
    <cellStyle name="Output 39" xfId="35109" xr:uid="{00000000-0005-0000-0000-000028890000}"/>
    <cellStyle name="Output 4" xfId="35110" xr:uid="{00000000-0005-0000-0000-000029890000}"/>
    <cellStyle name="Output 4 2" xfId="35111" xr:uid="{00000000-0005-0000-0000-00002A890000}"/>
    <cellStyle name="Output 4 3" xfId="35112" xr:uid="{00000000-0005-0000-0000-00002B890000}"/>
    <cellStyle name="Output 4 4" xfId="35113" xr:uid="{00000000-0005-0000-0000-00002C890000}"/>
    <cellStyle name="Output 40" xfId="35114" xr:uid="{00000000-0005-0000-0000-00002D890000}"/>
    <cellStyle name="Output 41" xfId="35115" xr:uid="{00000000-0005-0000-0000-00002E890000}"/>
    <cellStyle name="Output 42" xfId="35116" xr:uid="{00000000-0005-0000-0000-00002F890000}"/>
    <cellStyle name="Output 43" xfId="35117" xr:uid="{00000000-0005-0000-0000-000030890000}"/>
    <cellStyle name="Output 44" xfId="35118" xr:uid="{00000000-0005-0000-0000-000031890000}"/>
    <cellStyle name="Output 45" xfId="35119" xr:uid="{00000000-0005-0000-0000-000032890000}"/>
    <cellStyle name="Output 46" xfId="35120" xr:uid="{00000000-0005-0000-0000-000033890000}"/>
    <cellStyle name="Output 47" xfId="35121" xr:uid="{00000000-0005-0000-0000-000034890000}"/>
    <cellStyle name="Output 48" xfId="35122" xr:uid="{00000000-0005-0000-0000-000035890000}"/>
    <cellStyle name="Output 49" xfId="35123" xr:uid="{00000000-0005-0000-0000-000036890000}"/>
    <cellStyle name="Output 5" xfId="35124" xr:uid="{00000000-0005-0000-0000-000037890000}"/>
    <cellStyle name="Output 50" xfId="35125" xr:uid="{00000000-0005-0000-0000-000038890000}"/>
    <cellStyle name="Output 51" xfId="35126" xr:uid="{00000000-0005-0000-0000-000039890000}"/>
    <cellStyle name="Output 52" xfId="35127" xr:uid="{00000000-0005-0000-0000-00003A890000}"/>
    <cellStyle name="Output 53" xfId="35128" xr:uid="{00000000-0005-0000-0000-00003B890000}"/>
    <cellStyle name="Output 54" xfId="35129" xr:uid="{00000000-0005-0000-0000-00003C890000}"/>
    <cellStyle name="Output 55" xfId="35130" xr:uid="{00000000-0005-0000-0000-00003D890000}"/>
    <cellStyle name="Output 56" xfId="35131" xr:uid="{00000000-0005-0000-0000-00003E890000}"/>
    <cellStyle name="Output 57" xfId="35132" xr:uid="{00000000-0005-0000-0000-00003F890000}"/>
    <cellStyle name="Output 58" xfId="35133" xr:uid="{00000000-0005-0000-0000-000040890000}"/>
    <cellStyle name="Output 59" xfId="35134" xr:uid="{00000000-0005-0000-0000-000041890000}"/>
    <cellStyle name="Output 6" xfId="35135" xr:uid="{00000000-0005-0000-0000-000042890000}"/>
    <cellStyle name="Output 60" xfId="35136" xr:uid="{00000000-0005-0000-0000-000043890000}"/>
    <cellStyle name="Output 60 2" xfId="35137" xr:uid="{00000000-0005-0000-0000-000044890000}"/>
    <cellStyle name="Output 60 2 2" xfId="35138" xr:uid="{00000000-0005-0000-0000-000045890000}"/>
    <cellStyle name="Output 60 2 2 2" xfId="35139" xr:uid="{00000000-0005-0000-0000-000046890000}"/>
    <cellStyle name="Output 60 2 3" xfId="35140" xr:uid="{00000000-0005-0000-0000-000047890000}"/>
    <cellStyle name="Output 61" xfId="35141" xr:uid="{00000000-0005-0000-0000-000048890000}"/>
    <cellStyle name="Output 62" xfId="35142" xr:uid="{00000000-0005-0000-0000-000049890000}"/>
    <cellStyle name="Output 63" xfId="35143" xr:uid="{00000000-0005-0000-0000-00004A890000}"/>
    <cellStyle name="Output 64" xfId="35144" xr:uid="{00000000-0005-0000-0000-00004B890000}"/>
    <cellStyle name="Output 65" xfId="35145" xr:uid="{00000000-0005-0000-0000-00004C890000}"/>
    <cellStyle name="Output 7" xfId="35146" xr:uid="{00000000-0005-0000-0000-00004D890000}"/>
    <cellStyle name="Output 8" xfId="35147" xr:uid="{00000000-0005-0000-0000-00004E890000}"/>
    <cellStyle name="Output 9" xfId="35148" xr:uid="{00000000-0005-0000-0000-00004F890000}"/>
    <cellStyle name="Output Amounts" xfId="35149" xr:uid="{00000000-0005-0000-0000-000050890000}"/>
    <cellStyle name="Output Column Headings" xfId="35150" xr:uid="{00000000-0005-0000-0000-000051890000}"/>
    <cellStyle name="Output Line Items" xfId="35151" xr:uid="{00000000-0005-0000-0000-000052890000}"/>
    <cellStyle name="Output Report Heading" xfId="35152" xr:uid="{00000000-0005-0000-0000-000053890000}"/>
    <cellStyle name="Output Report Title" xfId="35153" xr:uid="{00000000-0005-0000-0000-000054890000}"/>
    <cellStyle name="OutputLbl_RP" xfId="35154" xr:uid="{00000000-0005-0000-0000-000055890000}"/>
    <cellStyle name="Pattern" xfId="35155" xr:uid="{00000000-0005-0000-0000-000056890000}"/>
    <cellStyle name="Percent" xfId="36597" builtinId="5"/>
    <cellStyle name="Percent [0]" xfId="35156" xr:uid="{00000000-0005-0000-0000-000058890000}"/>
    <cellStyle name="Percent [1]" xfId="35157" xr:uid="{00000000-0005-0000-0000-000059890000}"/>
    <cellStyle name="Percent [2]" xfId="35158" xr:uid="{00000000-0005-0000-0000-00005A890000}"/>
    <cellStyle name="Percent 10" xfId="35159" xr:uid="{00000000-0005-0000-0000-00005B890000}"/>
    <cellStyle name="Percent 10 10" xfId="35160" xr:uid="{00000000-0005-0000-0000-00005C890000}"/>
    <cellStyle name="Percent 10 11" xfId="35161" xr:uid="{00000000-0005-0000-0000-00005D890000}"/>
    <cellStyle name="Percent 10 12" xfId="35162" xr:uid="{00000000-0005-0000-0000-00005E890000}"/>
    <cellStyle name="Percent 10 13" xfId="35163" xr:uid="{00000000-0005-0000-0000-00005F890000}"/>
    <cellStyle name="Percent 10 14" xfId="35164" xr:uid="{00000000-0005-0000-0000-000060890000}"/>
    <cellStyle name="Percent 10 15" xfId="35165" xr:uid="{00000000-0005-0000-0000-000061890000}"/>
    <cellStyle name="Percent 10 16" xfId="35166" xr:uid="{00000000-0005-0000-0000-000062890000}"/>
    <cellStyle name="Percent 10 17" xfId="35167" xr:uid="{00000000-0005-0000-0000-000063890000}"/>
    <cellStyle name="Percent 10 18" xfId="35168" xr:uid="{00000000-0005-0000-0000-000064890000}"/>
    <cellStyle name="Percent 10 19" xfId="35169" xr:uid="{00000000-0005-0000-0000-000065890000}"/>
    <cellStyle name="Percent 10 2" xfId="35170" xr:uid="{00000000-0005-0000-0000-000066890000}"/>
    <cellStyle name="Percent 10 20" xfId="35171" xr:uid="{00000000-0005-0000-0000-000067890000}"/>
    <cellStyle name="Percent 10 21" xfId="35172" xr:uid="{00000000-0005-0000-0000-000068890000}"/>
    <cellStyle name="Percent 10 22" xfId="35173" xr:uid="{00000000-0005-0000-0000-000069890000}"/>
    <cellStyle name="Percent 10 23" xfId="35174" xr:uid="{00000000-0005-0000-0000-00006A890000}"/>
    <cellStyle name="Percent 10 24" xfId="35175" xr:uid="{00000000-0005-0000-0000-00006B890000}"/>
    <cellStyle name="Percent 10 3" xfId="35176" xr:uid="{00000000-0005-0000-0000-00006C890000}"/>
    <cellStyle name="Percent 10 4" xfId="35177" xr:uid="{00000000-0005-0000-0000-00006D890000}"/>
    <cellStyle name="Percent 10 5" xfId="35178" xr:uid="{00000000-0005-0000-0000-00006E890000}"/>
    <cellStyle name="Percent 10 6" xfId="35179" xr:uid="{00000000-0005-0000-0000-00006F890000}"/>
    <cellStyle name="Percent 10 7" xfId="35180" xr:uid="{00000000-0005-0000-0000-000070890000}"/>
    <cellStyle name="Percent 10 8" xfId="35181" xr:uid="{00000000-0005-0000-0000-000071890000}"/>
    <cellStyle name="Percent 10 9" xfId="35182" xr:uid="{00000000-0005-0000-0000-000072890000}"/>
    <cellStyle name="Percent 11" xfId="35183" xr:uid="{00000000-0005-0000-0000-000073890000}"/>
    <cellStyle name="Percent 12" xfId="35184" xr:uid="{00000000-0005-0000-0000-000074890000}"/>
    <cellStyle name="Percent 12 10" xfId="35185" xr:uid="{00000000-0005-0000-0000-000075890000}"/>
    <cellStyle name="Percent 12 11" xfId="35186" xr:uid="{00000000-0005-0000-0000-000076890000}"/>
    <cellStyle name="Percent 12 12" xfId="35187" xr:uid="{00000000-0005-0000-0000-000077890000}"/>
    <cellStyle name="Percent 12 13" xfId="35188" xr:uid="{00000000-0005-0000-0000-000078890000}"/>
    <cellStyle name="Percent 12 14" xfId="35189" xr:uid="{00000000-0005-0000-0000-000079890000}"/>
    <cellStyle name="Percent 12 15" xfId="35190" xr:uid="{00000000-0005-0000-0000-00007A890000}"/>
    <cellStyle name="Percent 12 16" xfId="35191" xr:uid="{00000000-0005-0000-0000-00007B890000}"/>
    <cellStyle name="Percent 12 17" xfId="35192" xr:uid="{00000000-0005-0000-0000-00007C890000}"/>
    <cellStyle name="Percent 12 18" xfId="35193" xr:uid="{00000000-0005-0000-0000-00007D890000}"/>
    <cellStyle name="Percent 12 19" xfId="35194" xr:uid="{00000000-0005-0000-0000-00007E890000}"/>
    <cellStyle name="Percent 12 2" xfId="35195" xr:uid="{00000000-0005-0000-0000-00007F890000}"/>
    <cellStyle name="Percent 12 3" xfId="35196" xr:uid="{00000000-0005-0000-0000-000080890000}"/>
    <cellStyle name="Percent 12 4" xfId="35197" xr:uid="{00000000-0005-0000-0000-000081890000}"/>
    <cellStyle name="Percent 12 5" xfId="35198" xr:uid="{00000000-0005-0000-0000-000082890000}"/>
    <cellStyle name="Percent 12 6" xfId="35199" xr:uid="{00000000-0005-0000-0000-000083890000}"/>
    <cellStyle name="Percent 12 7" xfId="35200" xr:uid="{00000000-0005-0000-0000-000084890000}"/>
    <cellStyle name="Percent 12 8" xfId="35201" xr:uid="{00000000-0005-0000-0000-000085890000}"/>
    <cellStyle name="Percent 12 9" xfId="35202" xr:uid="{00000000-0005-0000-0000-000086890000}"/>
    <cellStyle name="Percent 13" xfId="35203" xr:uid="{00000000-0005-0000-0000-000087890000}"/>
    <cellStyle name="Percent 13 10" xfId="35204" xr:uid="{00000000-0005-0000-0000-000088890000}"/>
    <cellStyle name="Percent 13 11" xfId="35205" xr:uid="{00000000-0005-0000-0000-000089890000}"/>
    <cellStyle name="Percent 13 12" xfId="35206" xr:uid="{00000000-0005-0000-0000-00008A890000}"/>
    <cellStyle name="Percent 13 13" xfId="35207" xr:uid="{00000000-0005-0000-0000-00008B890000}"/>
    <cellStyle name="Percent 13 14" xfId="35208" xr:uid="{00000000-0005-0000-0000-00008C890000}"/>
    <cellStyle name="Percent 13 15" xfId="35209" xr:uid="{00000000-0005-0000-0000-00008D890000}"/>
    <cellStyle name="Percent 13 16" xfId="35210" xr:uid="{00000000-0005-0000-0000-00008E890000}"/>
    <cellStyle name="Percent 13 17" xfId="35211" xr:uid="{00000000-0005-0000-0000-00008F890000}"/>
    <cellStyle name="Percent 13 18" xfId="35212" xr:uid="{00000000-0005-0000-0000-000090890000}"/>
    <cellStyle name="Percent 13 19" xfId="35213" xr:uid="{00000000-0005-0000-0000-000091890000}"/>
    <cellStyle name="Percent 13 2" xfId="35214" xr:uid="{00000000-0005-0000-0000-000092890000}"/>
    <cellStyle name="Percent 13 20" xfId="35215" xr:uid="{00000000-0005-0000-0000-000093890000}"/>
    <cellStyle name="Percent 13 21" xfId="35216" xr:uid="{00000000-0005-0000-0000-000094890000}"/>
    <cellStyle name="Percent 13 3" xfId="35217" xr:uid="{00000000-0005-0000-0000-000095890000}"/>
    <cellStyle name="Percent 13 4" xfId="35218" xr:uid="{00000000-0005-0000-0000-000096890000}"/>
    <cellStyle name="Percent 13 5" xfId="35219" xr:uid="{00000000-0005-0000-0000-000097890000}"/>
    <cellStyle name="Percent 13 6" xfId="35220" xr:uid="{00000000-0005-0000-0000-000098890000}"/>
    <cellStyle name="Percent 13 7" xfId="35221" xr:uid="{00000000-0005-0000-0000-000099890000}"/>
    <cellStyle name="Percent 13 8" xfId="35222" xr:uid="{00000000-0005-0000-0000-00009A890000}"/>
    <cellStyle name="Percent 13 9" xfId="35223" xr:uid="{00000000-0005-0000-0000-00009B890000}"/>
    <cellStyle name="Percent 14" xfId="35224" xr:uid="{00000000-0005-0000-0000-00009C890000}"/>
    <cellStyle name="Percent 15" xfId="35225" xr:uid="{00000000-0005-0000-0000-00009D890000}"/>
    <cellStyle name="Percent 16" xfId="35226" xr:uid="{00000000-0005-0000-0000-00009E890000}"/>
    <cellStyle name="Percent 16 10" xfId="35227" xr:uid="{00000000-0005-0000-0000-00009F890000}"/>
    <cellStyle name="Percent 16 11" xfId="35228" xr:uid="{00000000-0005-0000-0000-0000A0890000}"/>
    <cellStyle name="Percent 16 12" xfId="35229" xr:uid="{00000000-0005-0000-0000-0000A1890000}"/>
    <cellStyle name="Percent 16 13" xfId="35230" xr:uid="{00000000-0005-0000-0000-0000A2890000}"/>
    <cellStyle name="Percent 16 14" xfId="35231" xr:uid="{00000000-0005-0000-0000-0000A3890000}"/>
    <cellStyle name="Percent 16 15" xfId="35232" xr:uid="{00000000-0005-0000-0000-0000A4890000}"/>
    <cellStyle name="Percent 16 16" xfId="35233" xr:uid="{00000000-0005-0000-0000-0000A5890000}"/>
    <cellStyle name="Percent 16 17" xfId="35234" xr:uid="{00000000-0005-0000-0000-0000A6890000}"/>
    <cellStyle name="Percent 16 18" xfId="35235" xr:uid="{00000000-0005-0000-0000-0000A7890000}"/>
    <cellStyle name="Percent 16 19" xfId="35236" xr:uid="{00000000-0005-0000-0000-0000A8890000}"/>
    <cellStyle name="Percent 16 2" xfId="35237" xr:uid="{00000000-0005-0000-0000-0000A9890000}"/>
    <cellStyle name="Percent 16 3" xfId="35238" xr:uid="{00000000-0005-0000-0000-0000AA890000}"/>
    <cellStyle name="Percent 16 4" xfId="35239" xr:uid="{00000000-0005-0000-0000-0000AB890000}"/>
    <cellStyle name="Percent 16 5" xfId="35240" xr:uid="{00000000-0005-0000-0000-0000AC890000}"/>
    <cellStyle name="Percent 16 6" xfId="35241" xr:uid="{00000000-0005-0000-0000-0000AD890000}"/>
    <cellStyle name="Percent 16 7" xfId="35242" xr:uid="{00000000-0005-0000-0000-0000AE890000}"/>
    <cellStyle name="Percent 16 8" xfId="35243" xr:uid="{00000000-0005-0000-0000-0000AF890000}"/>
    <cellStyle name="Percent 16 9" xfId="35244" xr:uid="{00000000-0005-0000-0000-0000B0890000}"/>
    <cellStyle name="Percent 17" xfId="35245" xr:uid="{00000000-0005-0000-0000-0000B1890000}"/>
    <cellStyle name="Percent 17 10" xfId="35246" xr:uid="{00000000-0005-0000-0000-0000B2890000}"/>
    <cellStyle name="Percent 17 2" xfId="35247" xr:uid="{00000000-0005-0000-0000-0000B3890000}"/>
    <cellStyle name="Percent 17 3" xfId="35248" xr:uid="{00000000-0005-0000-0000-0000B4890000}"/>
    <cellStyle name="Percent 17 4" xfId="35249" xr:uid="{00000000-0005-0000-0000-0000B5890000}"/>
    <cellStyle name="Percent 17 5" xfId="35250" xr:uid="{00000000-0005-0000-0000-0000B6890000}"/>
    <cellStyle name="Percent 17 6" xfId="35251" xr:uid="{00000000-0005-0000-0000-0000B7890000}"/>
    <cellStyle name="Percent 17 7" xfId="35252" xr:uid="{00000000-0005-0000-0000-0000B8890000}"/>
    <cellStyle name="Percent 17 8" xfId="35253" xr:uid="{00000000-0005-0000-0000-0000B9890000}"/>
    <cellStyle name="Percent 17 9" xfId="35254" xr:uid="{00000000-0005-0000-0000-0000BA890000}"/>
    <cellStyle name="Percent 18" xfId="35255" xr:uid="{00000000-0005-0000-0000-0000BB890000}"/>
    <cellStyle name="Percent 19" xfId="35256" xr:uid="{00000000-0005-0000-0000-0000BC890000}"/>
    <cellStyle name="Percent 2" xfId="35257" xr:uid="{00000000-0005-0000-0000-0000BD890000}"/>
    <cellStyle name="Percent 2 10" xfId="35258" xr:uid="{00000000-0005-0000-0000-0000BE890000}"/>
    <cellStyle name="Percent 2 10 2" xfId="35259" xr:uid="{00000000-0005-0000-0000-0000BF890000}"/>
    <cellStyle name="Percent 2 10 3" xfId="35260" xr:uid="{00000000-0005-0000-0000-0000C0890000}"/>
    <cellStyle name="Percent 2 10 3 2" xfId="35261" xr:uid="{00000000-0005-0000-0000-0000C1890000}"/>
    <cellStyle name="Percent 2 11" xfId="35262" xr:uid="{00000000-0005-0000-0000-0000C2890000}"/>
    <cellStyle name="Percent 2 12" xfId="35263" xr:uid="{00000000-0005-0000-0000-0000C3890000}"/>
    <cellStyle name="Percent 2 12 2" xfId="35264" xr:uid="{00000000-0005-0000-0000-0000C4890000}"/>
    <cellStyle name="Percent 2 13" xfId="35265" xr:uid="{00000000-0005-0000-0000-0000C5890000}"/>
    <cellStyle name="Percent 2 14" xfId="35266" xr:uid="{00000000-0005-0000-0000-0000C6890000}"/>
    <cellStyle name="Percent 2 15" xfId="35267" xr:uid="{00000000-0005-0000-0000-0000C7890000}"/>
    <cellStyle name="Percent 2 16" xfId="35268" xr:uid="{00000000-0005-0000-0000-0000C8890000}"/>
    <cellStyle name="Percent 2 17" xfId="35269" xr:uid="{00000000-0005-0000-0000-0000C9890000}"/>
    <cellStyle name="Percent 2 18" xfId="35270" xr:uid="{00000000-0005-0000-0000-0000CA890000}"/>
    <cellStyle name="Percent 2 19" xfId="35271" xr:uid="{00000000-0005-0000-0000-0000CB890000}"/>
    <cellStyle name="Percent 2 2" xfId="35272" xr:uid="{00000000-0005-0000-0000-0000CC890000}"/>
    <cellStyle name="Percent 2 2 2" xfId="35273" xr:uid="{00000000-0005-0000-0000-0000CD890000}"/>
    <cellStyle name="Percent 2 2 2 2" xfId="35274" xr:uid="{00000000-0005-0000-0000-0000CE890000}"/>
    <cellStyle name="Percent 2 2 2 3" xfId="35275" xr:uid="{00000000-0005-0000-0000-0000CF890000}"/>
    <cellStyle name="Percent 2 2 2 4" xfId="35276" xr:uid="{00000000-0005-0000-0000-0000D0890000}"/>
    <cellStyle name="Percent 2 2 3" xfId="35277" xr:uid="{00000000-0005-0000-0000-0000D1890000}"/>
    <cellStyle name="Percent 2 2 4" xfId="35278" xr:uid="{00000000-0005-0000-0000-0000D2890000}"/>
    <cellStyle name="Percent 2 2 5" xfId="35279" xr:uid="{00000000-0005-0000-0000-0000D3890000}"/>
    <cellStyle name="Percent 2 2 6" xfId="35280" xr:uid="{00000000-0005-0000-0000-0000D4890000}"/>
    <cellStyle name="Percent 2 2 7" xfId="35281" xr:uid="{00000000-0005-0000-0000-0000D5890000}"/>
    <cellStyle name="Percent 2 2 8" xfId="35282" xr:uid="{00000000-0005-0000-0000-0000D6890000}"/>
    <cellStyle name="Percent 2 20" xfId="35283" xr:uid="{00000000-0005-0000-0000-0000D7890000}"/>
    <cellStyle name="Percent 2 21" xfId="35284" xr:uid="{00000000-0005-0000-0000-0000D8890000}"/>
    <cellStyle name="Percent 2 22" xfId="35285" xr:uid="{00000000-0005-0000-0000-0000D9890000}"/>
    <cellStyle name="Percent 2 23" xfId="35286" xr:uid="{00000000-0005-0000-0000-0000DA890000}"/>
    <cellStyle name="Percent 2 24" xfId="35287" xr:uid="{00000000-0005-0000-0000-0000DB890000}"/>
    <cellStyle name="Percent 2 25" xfId="35288" xr:uid="{00000000-0005-0000-0000-0000DC890000}"/>
    <cellStyle name="Percent 2 26" xfId="35289" xr:uid="{00000000-0005-0000-0000-0000DD890000}"/>
    <cellStyle name="Percent 2 27" xfId="35290" xr:uid="{00000000-0005-0000-0000-0000DE890000}"/>
    <cellStyle name="Percent 2 28" xfId="35291" xr:uid="{00000000-0005-0000-0000-0000DF890000}"/>
    <cellStyle name="Percent 2 29" xfId="35292" xr:uid="{00000000-0005-0000-0000-0000E0890000}"/>
    <cellStyle name="Percent 2 3" xfId="35293" xr:uid="{00000000-0005-0000-0000-0000E1890000}"/>
    <cellStyle name="Percent 2 3 2" xfId="35294" xr:uid="{00000000-0005-0000-0000-0000E2890000}"/>
    <cellStyle name="Percent 2 3 3" xfId="35295" xr:uid="{00000000-0005-0000-0000-0000E3890000}"/>
    <cellStyle name="Percent 2 30" xfId="35296" xr:uid="{00000000-0005-0000-0000-0000E4890000}"/>
    <cellStyle name="Percent 2 31" xfId="35297" xr:uid="{00000000-0005-0000-0000-0000E5890000}"/>
    <cellStyle name="Percent 2 32" xfId="35298" xr:uid="{00000000-0005-0000-0000-0000E6890000}"/>
    <cellStyle name="Percent 2 33" xfId="35299" xr:uid="{00000000-0005-0000-0000-0000E7890000}"/>
    <cellStyle name="Percent 2 34" xfId="35300" xr:uid="{00000000-0005-0000-0000-0000E8890000}"/>
    <cellStyle name="Percent 2 35" xfId="35301" xr:uid="{00000000-0005-0000-0000-0000E9890000}"/>
    <cellStyle name="Percent 2 36" xfId="35302" xr:uid="{00000000-0005-0000-0000-0000EA890000}"/>
    <cellStyle name="Percent 2 37" xfId="35303" xr:uid="{00000000-0005-0000-0000-0000EB890000}"/>
    <cellStyle name="Percent 2 38" xfId="35304" xr:uid="{00000000-0005-0000-0000-0000EC890000}"/>
    <cellStyle name="Percent 2 38 2" xfId="35305" xr:uid="{00000000-0005-0000-0000-0000ED890000}"/>
    <cellStyle name="Percent 2 38 2 2" xfId="35306" xr:uid="{00000000-0005-0000-0000-0000EE890000}"/>
    <cellStyle name="Percent 2 38 2 2 2" xfId="35307" xr:uid="{00000000-0005-0000-0000-0000EF890000}"/>
    <cellStyle name="Percent 2 38 3" xfId="35308" xr:uid="{00000000-0005-0000-0000-0000F0890000}"/>
    <cellStyle name="Percent 2 39" xfId="35309" xr:uid="{00000000-0005-0000-0000-0000F1890000}"/>
    <cellStyle name="Percent 2 4" xfId="35310" xr:uid="{00000000-0005-0000-0000-0000F2890000}"/>
    <cellStyle name="Percent 2 4 2" xfId="35311" xr:uid="{00000000-0005-0000-0000-0000F3890000}"/>
    <cellStyle name="Percent 2 4 3" xfId="35312" xr:uid="{00000000-0005-0000-0000-0000F4890000}"/>
    <cellStyle name="Percent 2 40" xfId="35313" xr:uid="{00000000-0005-0000-0000-0000F5890000}"/>
    <cellStyle name="Percent 2 41" xfId="35314" xr:uid="{00000000-0005-0000-0000-0000F6890000}"/>
    <cellStyle name="Percent 2 42" xfId="35315" xr:uid="{00000000-0005-0000-0000-0000F7890000}"/>
    <cellStyle name="Percent 2 43" xfId="35316" xr:uid="{00000000-0005-0000-0000-0000F8890000}"/>
    <cellStyle name="Percent 2 44" xfId="35317" xr:uid="{00000000-0005-0000-0000-0000F9890000}"/>
    <cellStyle name="Percent 2 45" xfId="35318" xr:uid="{00000000-0005-0000-0000-0000FA890000}"/>
    <cellStyle name="Percent 2 46" xfId="35319" xr:uid="{00000000-0005-0000-0000-0000FB890000}"/>
    <cellStyle name="Percent 2 47" xfId="35320" xr:uid="{00000000-0005-0000-0000-0000FC890000}"/>
    <cellStyle name="Percent 2 48" xfId="35321" xr:uid="{00000000-0005-0000-0000-0000FD890000}"/>
    <cellStyle name="Percent 2 49" xfId="35322" xr:uid="{00000000-0005-0000-0000-0000FE890000}"/>
    <cellStyle name="Percent 2 5" xfId="35323" xr:uid="{00000000-0005-0000-0000-0000FF890000}"/>
    <cellStyle name="Percent 2 5 2" xfId="35324" xr:uid="{00000000-0005-0000-0000-0000008A0000}"/>
    <cellStyle name="Percent 2 5 3" xfId="35325" xr:uid="{00000000-0005-0000-0000-0000018A0000}"/>
    <cellStyle name="Percent 2 50" xfId="35326" xr:uid="{00000000-0005-0000-0000-0000028A0000}"/>
    <cellStyle name="Percent 2 51" xfId="35327" xr:uid="{00000000-0005-0000-0000-0000038A0000}"/>
    <cellStyle name="Percent 2 52" xfId="35328" xr:uid="{00000000-0005-0000-0000-0000048A0000}"/>
    <cellStyle name="Percent 2 53" xfId="35329" xr:uid="{00000000-0005-0000-0000-0000058A0000}"/>
    <cellStyle name="Percent 2 54" xfId="35330" xr:uid="{00000000-0005-0000-0000-0000068A0000}"/>
    <cellStyle name="Percent 2 55" xfId="35331" xr:uid="{00000000-0005-0000-0000-0000078A0000}"/>
    <cellStyle name="Percent 2 56" xfId="35332" xr:uid="{00000000-0005-0000-0000-0000088A0000}"/>
    <cellStyle name="Percent 2 57" xfId="35333" xr:uid="{00000000-0005-0000-0000-0000098A0000}"/>
    <cellStyle name="Percent 2 58" xfId="35334" xr:uid="{00000000-0005-0000-0000-00000A8A0000}"/>
    <cellStyle name="Percent 2 59" xfId="35335" xr:uid="{00000000-0005-0000-0000-00000B8A0000}"/>
    <cellStyle name="Percent 2 6" xfId="35336" xr:uid="{00000000-0005-0000-0000-00000C8A0000}"/>
    <cellStyle name="Percent 2 6 2" xfId="35337" xr:uid="{00000000-0005-0000-0000-00000D8A0000}"/>
    <cellStyle name="Percent 2 6 3" xfId="35338" xr:uid="{00000000-0005-0000-0000-00000E8A0000}"/>
    <cellStyle name="Percent 2 60" xfId="35339" xr:uid="{00000000-0005-0000-0000-00000F8A0000}"/>
    <cellStyle name="Percent 2 61" xfId="35340" xr:uid="{00000000-0005-0000-0000-0000108A0000}"/>
    <cellStyle name="Percent 2 62" xfId="35341" xr:uid="{00000000-0005-0000-0000-0000118A0000}"/>
    <cellStyle name="Percent 2 63" xfId="35342" xr:uid="{00000000-0005-0000-0000-0000128A0000}"/>
    <cellStyle name="Percent 2 63 2" xfId="35343" xr:uid="{00000000-0005-0000-0000-0000138A0000}"/>
    <cellStyle name="Percent 2 64" xfId="35344" xr:uid="{00000000-0005-0000-0000-0000148A0000}"/>
    <cellStyle name="Percent 2 65" xfId="35345" xr:uid="{00000000-0005-0000-0000-0000158A0000}"/>
    <cellStyle name="Percent 2 66" xfId="35346" xr:uid="{00000000-0005-0000-0000-0000168A0000}"/>
    <cellStyle name="Percent 2 67" xfId="35347" xr:uid="{00000000-0005-0000-0000-0000178A0000}"/>
    <cellStyle name="Percent 2 68" xfId="35348" xr:uid="{00000000-0005-0000-0000-0000188A0000}"/>
    <cellStyle name="Percent 2 7" xfId="35349" xr:uid="{00000000-0005-0000-0000-0000198A0000}"/>
    <cellStyle name="Percent 2 7 2" xfId="35350" xr:uid="{00000000-0005-0000-0000-00001A8A0000}"/>
    <cellStyle name="Percent 2 8" xfId="35351" xr:uid="{00000000-0005-0000-0000-00001B8A0000}"/>
    <cellStyle name="Percent 2 8 2" xfId="35352" xr:uid="{00000000-0005-0000-0000-00001C8A0000}"/>
    <cellStyle name="Percent 2 9" xfId="35353" xr:uid="{00000000-0005-0000-0000-00001D8A0000}"/>
    <cellStyle name="Percent 2 9 2" xfId="35354" xr:uid="{00000000-0005-0000-0000-00001E8A0000}"/>
    <cellStyle name="Percent 20" xfId="35355" xr:uid="{00000000-0005-0000-0000-00001F8A0000}"/>
    <cellStyle name="Percent 21" xfId="35356" xr:uid="{00000000-0005-0000-0000-0000208A0000}"/>
    <cellStyle name="Percent 21 2" xfId="35357" xr:uid="{00000000-0005-0000-0000-0000218A0000}"/>
    <cellStyle name="Percent 22 10" xfId="35358" xr:uid="{00000000-0005-0000-0000-0000228A0000}"/>
    <cellStyle name="Percent 22 11" xfId="35359" xr:uid="{00000000-0005-0000-0000-0000238A0000}"/>
    <cellStyle name="Percent 22 12" xfId="35360" xr:uid="{00000000-0005-0000-0000-0000248A0000}"/>
    <cellStyle name="Percent 22 13" xfId="35361" xr:uid="{00000000-0005-0000-0000-0000258A0000}"/>
    <cellStyle name="Percent 22 14" xfId="35362" xr:uid="{00000000-0005-0000-0000-0000268A0000}"/>
    <cellStyle name="Percent 22 15" xfId="35363" xr:uid="{00000000-0005-0000-0000-0000278A0000}"/>
    <cellStyle name="Percent 22 16" xfId="35364" xr:uid="{00000000-0005-0000-0000-0000288A0000}"/>
    <cellStyle name="Percent 22 17" xfId="35365" xr:uid="{00000000-0005-0000-0000-0000298A0000}"/>
    <cellStyle name="Percent 22 18" xfId="35366" xr:uid="{00000000-0005-0000-0000-00002A8A0000}"/>
    <cellStyle name="Percent 22 19" xfId="35367" xr:uid="{00000000-0005-0000-0000-00002B8A0000}"/>
    <cellStyle name="Percent 22 2" xfId="35368" xr:uid="{00000000-0005-0000-0000-00002C8A0000}"/>
    <cellStyle name="Percent 22 20" xfId="35369" xr:uid="{00000000-0005-0000-0000-00002D8A0000}"/>
    <cellStyle name="Percent 22 21" xfId="35370" xr:uid="{00000000-0005-0000-0000-00002E8A0000}"/>
    <cellStyle name="Percent 22 3" xfId="35371" xr:uid="{00000000-0005-0000-0000-00002F8A0000}"/>
    <cellStyle name="Percent 22 4" xfId="35372" xr:uid="{00000000-0005-0000-0000-0000308A0000}"/>
    <cellStyle name="Percent 22 5" xfId="35373" xr:uid="{00000000-0005-0000-0000-0000318A0000}"/>
    <cellStyle name="Percent 22 6" xfId="35374" xr:uid="{00000000-0005-0000-0000-0000328A0000}"/>
    <cellStyle name="Percent 22 7" xfId="35375" xr:uid="{00000000-0005-0000-0000-0000338A0000}"/>
    <cellStyle name="Percent 22 8" xfId="35376" xr:uid="{00000000-0005-0000-0000-0000348A0000}"/>
    <cellStyle name="Percent 22 9" xfId="35377" xr:uid="{00000000-0005-0000-0000-0000358A0000}"/>
    <cellStyle name="Percent 23" xfId="35378" xr:uid="{00000000-0005-0000-0000-0000368A0000}"/>
    <cellStyle name="Percent 24" xfId="35379" xr:uid="{00000000-0005-0000-0000-0000378A0000}"/>
    <cellStyle name="Percent 25" xfId="35380" xr:uid="{00000000-0005-0000-0000-0000388A0000}"/>
    <cellStyle name="Percent 26" xfId="35381" xr:uid="{00000000-0005-0000-0000-0000398A0000}"/>
    <cellStyle name="Percent 27" xfId="35382" xr:uid="{00000000-0005-0000-0000-00003A8A0000}"/>
    <cellStyle name="Percent 27 10" xfId="35383" xr:uid="{00000000-0005-0000-0000-00003B8A0000}"/>
    <cellStyle name="Percent 27 11" xfId="35384" xr:uid="{00000000-0005-0000-0000-00003C8A0000}"/>
    <cellStyle name="Percent 27 12" xfId="35385" xr:uid="{00000000-0005-0000-0000-00003D8A0000}"/>
    <cellStyle name="Percent 27 13" xfId="35386" xr:uid="{00000000-0005-0000-0000-00003E8A0000}"/>
    <cellStyle name="Percent 27 14" xfId="35387" xr:uid="{00000000-0005-0000-0000-00003F8A0000}"/>
    <cellStyle name="Percent 27 15" xfId="35388" xr:uid="{00000000-0005-0000-0000-0000408A0000}"/>
    <cellStyle name="Percent 27 16" xfId="35389" xr:uid="{00000000-0005-0000-0000-0000418A0000}"/>
    <cellStyle name="Percent 27 17" xfId="35390" xr:uid="{00000000-0005-0000-0000-0000428A0000}"/>
    <cellStyle name="Percent 27 18" xfId="35391" xr:uid="{00000000-0005-0000-0000-0000438A0000}"/>
    <cellStyle name="Percent 27 2" xfId="35392" xr:uid="{00000000-0005-0000-0000-0000448A0000}"/>
    <cellStyle name="Percent 27 3" xfId="35393" xr:uid="{00000000-0005-0000-0000-0000458A0000}"/>
    <cellStyle name="Percent 27 4" xfId="35394" xr:uid="{00000000-0005-0000-0000-0000468A0000}"/>
    <cellStyle name="Percent 27 5" xfId="35395" xr:uid="{00000000-0005-0000-0000-0000478A0000}"/>
    <cellStyle name="Percent 27 6" xfId="35396" xr:uid="{00000000-0005-0000-0000-0000488A0000}"/>
    <cellStyle name="Percent 27 7" xfId="35397" xr:uid="{00000000-0005-0000-0000-0000498A0000}"/>
    <cellStyle name="Percent 27 8" xfId="35398" xr:uid="{00000000-0005-0000-0000-00004A8A0000}"/>
    <cellStyle name="Percent 27 9" xfId="35399" xr:uid="{00000000-0005-0000-0000-00004B8A0000}"/>
    <cellStyle name="Percent 28" xfId="35400" xr:uid="{00000000-0005-0000-0000-00004C8A0000}"/>
    <cellStyle name="Percent 28 10" xfId="35401" xr:uid="{00000000-0005-0000-0000-00004D8A0000}"/>
    <cellStyle name="Percent 28 11" xfId="35402" xr:uid="{00000000-0005-0000-0000-00004E8A0000}"/>
    <cellStyle name="Percent 28 12" xfId="35403" xr:uid="{00000000-0005-0000-0000-00004F8A0000}"/>
    <cellStyle name="Percent 28 13" xfId="35404" xr:uid="{00000000-0005-0000-0000-0000508A0000}"/>
    <cellStyle name="Percent 28 14" xfId="35405" xr:uid="{00000000-0005-0000-0000-0000518A0000}"/>
    <cellStyle name="Percent 28 15" xfId="35406" xr:uid="{00000000-0005-0000-0000-0000528A0000}"/>
    <cellStyle name="Percent 28 16" xfId="35407" xr:uid="{00000000-0005-0000-0000-0000538A0000}"/>
    <cellStyle name="Percent 28 17" xfId="35408" xr:uid="{00000000-0005-0000-0000-0000548A0000}"/>
    <cellStyle name="Percent 28 18" xfId="35409" xr:uid="{00000000-0005-0000-0000-0000558A0000}"/>
    <cellStyle name="Percent 28 19" xfId="35410" xr:uid="{00000000-0005-0000-0000-0000568A0000}"/>
    <cellStyle name="Percent 28 2" xfId="35411" xr:uid="{00000000-0005-0000-0000-0000578A0000}"/>
    <cellStyle name="Percent 28 3" xfId="35412" xr:uid="{00000000-0005-0000-0000-0000588A0000}"/>
    <cellStyle name="Percent 28 4" xfId="35413" xr:uid="{00000000-0005-0000-0000-0000598A0000}"/>
    <cellStyle name="Percent 28 5" xfId="35414" xr:uid="{00000000-0005-0000-0000-00005A8A0000}"/>
    <cellStyle name="Percent 28 6" xfId="35415" xr:uid="{00000000-0005-0000-0000-00005B8A0000}"/>
    <cellStyle name="Percent 28 7" xfId="35416" xr:uid="{00000000-0005-0000-0000-00005C8A0000}"/>
    <cellStyle name="Percent 28 8" xfId="35417" xr:uid="{00000000-0005-0000-0000-00005D8A0000}"/>
    <cellStyle name="Percent 28 9" xfId="35418" xr:uid="{00000000-0005-0000-0000-00005E8A0000}"/>
    <cellStyle name="Percent 3" xfId="35419" xr:uid="{00000000-0005-0000-0000-00005F8A0000}"/>
    <cellStyle name="Percent 3 2" xfId="35420" xr:uid="{00000000-0005-0000-0000-0000608A0000}"/>
    <cellStyle name="Percent 3 2 2" xfId="35421" xr:uid="{00000000-0005-0000-0000-0000618A0000}"/>
    <cellStyle name="Percent 3 3" xfId="35422" xr:uid="{00000000-0005-0000-0000-0000628A0000}"/>
    <cellStyle name="Percent 3 3 2" xfId="35423" xr:uid="{00000000-0005-0000-0000-0000638A0000}"/>
    <cellStyle name="Percent 30" xfId="35424" xr:uid="{00000000-0005-0000-0000-0000648A0000}"/>
    <cellStyle name="Percent 30 10" xfId="35425" xr:uid="{00000000-0005-0000-0000-0000658A0000}"/>
    <cellStyle name="Percent 30 11" xfId="35426" xr:uid="{00000000-0005-0000-0000-0000668A0000}"/>
    <cellStyle name="Percent 30 12" xfId="35427" xr:uid="{00000000-0005-0000-0000-0000678A0000}"/>
    <cellStyle name="Percent 30 13" xfId="35428" xr:uid="{00000000-0005-0000-0000-0000688A0000}"/>
    <cellStyle name="Percent 30 14" xfId="35429" xr:uid="{00000000-0005-0000-0000-0000698A0000}"/>
    <cellStyle name="Percent 30 15" xfId="35430" xr:uid="{00000000-0005-0000-0000-00006A8A0000}"/>
    <cellStyle name="Percent 30 2" xfId="35431" xr:uid="{00000000-0005-0000-0000-00006B8A0000}"/>
    <cellStyle name="Percent 30 3" xfId="35432" xr:uid="{00000000-0005-0000-0000-00006C8A0000}"/>
    <cellStyle name="Percent 30 4" xfId="35433" xr:uid="{00000000-0005-0000-0000-00006D8A0000}"/>
    <cellStyle name="Percent 30 5" xfId="35434" xr:uid="{00000000-0005-0000-0000-00006E8A0000}"/>
    <cellStyle name="Percent 30 6" xfId="35435" xr:uid="{00000000-0005-0000-0000-00006F8A0000}"/>
    <cellStyle name="Percent 30 7" xfId="35436" xr:uid="{00000000-0005-0000-0000-0000708A0000}"/>
    <cellStyle name="Percent 30 8" xfId="35437" xr:uid="{00000000-0005-0000-0000-0000718A0000}"/>
    <cellStyle name="Percent 30 9" xfId="35438" xr:uid="{00000000-0005-0000-0000-0000728A0000}"/>
    <cellStyle name="Percent 36" xfId="35439" xr:uid="{00000000-0005-0000-0000-0000738A0000}"/>
    <cellStyle name="Percent 36 2" xfId="35440" xr:uid="{00000000-0005-0000-0000-0000748A0000}"/>
    <cellStyle name="Percent 36 3" xfId="35441" xr:uid="{00000000-0005-0000-0000-0000758A0000}"/>
    <cellStyle name="Percent 36 4" xfId="35442" xr:uid="{00000000-0005-0000-0000-0000768A0000}"/>
    <cellStyle name="Percent 36 5" xfId="35443" xr:uid="{00000000-0005-0000-0000-0000778A0000}"/>
    <cellStyle name="Percent 36 6" xfId="35444" xr:uid="{00000000-0005-0000-0000-0000788A0000}"/>
    <cellStyle name="Percent 36 7" xfId="35445" xr:uid="{00000000-0005-0000-0000-0000798A0000}"/>
    <cellStyle name="Percent 36 8" xfId="35446" xr:uid="{00000000-0005-0000-0000-00007A8A0000}"/>
    <cellStyle name="Percent 36 9" xfId="35447" xr:uid="{00000000-0005-0000-0000-00007B8A0000}"/>
    <cellStyle name="Percent 37" xfId="35448" xr:uid="{00000000-0005-0000-0000-00007C8A0000}"/>
    <cellStyle name="Percent 39 2" xfId="35449" xr:uid="{00000000-0005-0000-0000-00007D8A0000}"/>
    <cellStyle name="Percent 39 3" xfId="35450" xr:uid="{00000000-0005-0000-0000-00007E8A0000}"/>
    <cellStyle name="Percent 39 4" xfId="35451" xr:uid="{00000000-0005-0000-0000-00007F8A0000}"/>
    <cellStyle name="Percent 39 5" xfId="35452" xr:uid="{00000000-0005-0000-0000-0000808A0000}"/>
    <cellStyle name="Percent 39 6" xfId="35453" xr:uid="{00000000-0005-0000-0000-0000818A0000}"/>
    <cellStyle name="Percent 39 7" xfId="35454" xr:uid="{00000000-0005-0000-0000-0000828A0000}"/>
    <cellStyle name="Percent 39 8" xfId="35455" xr:uid="{00000000-0005-0000-0000-0000838A0000}"/>
    <cellStyle name="Percent 39 9" xfId="35456" xr:uid="{00000000-0005-0000-0000-0000848A0000}"/>
    <cellStyle name="Percent 4" xfId="35457" xr:uid="{00000000-0005-0000-0000-0000858A0000}"/>
    <cellStyle name="Percent 4 10" xfId="35458" xr:uid="{00000000-0005-0000-0000-0000868A0000}"/>
    <cellStyle name="Percent 4 11" xfId="35459" xr:uid="{00000000-0005-0000-0000-0000878A0000}"/>
    <cellStyle name="Percent 4 12" xfId="35460" xr:uid="{00000000-0005-0000-0000-0000888A0000}"/>
    <cellStyle name="Percent 4 13" xfId="35461" xr:uid="{00000000-0005-0000-0000-0000898A0000}"/>
    <cellStyle name="Percent 4 14" xfId="35462" xr:uid="{00000000-0005-0000-0000-00008A8A0000}"/>
    <cellStyle name="Percent 4 15" xfId="35463" xr:uid="{00000000-0005-0000-0000-00008B8A0000}"/>
    <cellStyle name="Percent 4 16" xfId="35464" xr:uid="{00000000-0005-0000-0000-00008C8A0000}"/>
    <cellStyle name="Percent 4 17" xfId="35465" xr:uid="{00000000-0005-0000-0000-00008D8A0000}"/>
    <cellStyle name="Percent 4 18" xfId="35466" xr:uid="{00000000-0005-0000-0000-00008E8A0000}"/>
    <cellStyle name="Percent 4 19" xfId="35467" xr:uid="{00000000-0005-0000-0000-00008F8A0000}"/>
    <cellStyle name="Percent 4 2" xfId="35468" xr:uid="{00000000-0005-0000-0000-0000908A0000}"/>
    <cellStyle name="Percent 4 20" xfId="35469" xr:uid="{00000000-0005-0000-0000-0000918A0000}"/>
    <cellStyle name="Percent 4 21" xfId="35470" xr:uid="{00000000-0005-0000-0000-0000928A0000}"/>
    <cellStyle name="Percent 4 22" xfId="35471" xr:uid="{00000000-0005-0000-0000-0000938A0000}"/>
    <cellStyle name="Percent 4 23" xfId="35472" xr:uid="{00000000-0005-0000-0000-0000948A0000}"/>
    <cellStyle name="Percent 4 24" xfId="35473" xr:uid="{00000000-0005-0000-0000-0000958A0000}"/>
    <cellStyle name="Percent 4 25" xfId="35474" xr:uid="{00000000-0005-0000-0000-0000968A0000}"/>
    <cellStyle name="Percent 4 26" xfId="35475" xr:uid="{00000000-0005-0000-0000-0000978A0000}"/>
    <cellStyle name="Percent 4 27" xfId="35476" xr:uid="{00000000-0005-0000-0000-0000988A0000}"/>
    <cellStyle name="Percent 4 28" xfId="35477" xr:uid="{00000000-0005-0000-0000-0000998A0000}"/>
    <cellStyle name="Percent 4 29" xfId="35478" xr:uid="{00000000-0005-0000-0000-00009A8A0000}"/>
    <cellStyle name="Percent 4 3" xfId="35479" xr:uid="{00000000-0005-0000-0000-00009B8A0000}"/>
    <cellStyle name="Percent 4 30" xfId="35480" xr:uid="{00000000-0005-0000-0000-00009C8A0000}"/>
    <cellStyle name="Percent 4 4" xfId="35481" xr:uid="{00000000-0005-0000-0000-00009D8A0000}"/>
    <cellStyle name="Percent 4 5" xfId="35482" xr:uid="{00000000-0005-0000-0000-00009E8A0000}"/>
    <cellStyle name="Percent 4 6" xfId="35483" xr:uid="{00000000-0005-0000-0000-00009F8A0000}"/>
    <cellStyle name="Percent 4 7" xfId="35484" xr:uid="{00000000-0005-0000-0000-0000A08A0000}"/>
    <cellStyle name="Percent 4 8" xfId="35485" xr:uid="{00000000-0005-0000-0000-0000A18A0000}"/>
    <cellStyle name="Percent 4 9" xfId="35486" xr:uid="{00000000-0005-0000-0000-0000A28A0000}"/>
    <cellStyle name="Percent 43" xfId="35487" xr:uid="{00000000-0005-0000-0000-0000A38A0000}"/>
    <cellStyle name="Percent 47" xfId="35488" xr:uid="{00000000-0005-0000-0000-0000A48A0000}"/>
    <cellStyle name="Percent 5" xfId="35489" xr:uid="{00000000-0005-0000-0000-0000A58A0000}"/>
    <cellStyle name="Percent 5 10" xfId="35490" xr:uid="{00000000-0005-0000-0000-0000A68A0000}"/>
    <cellStyle name="Percent 5 11" xfId="35491" xr:uid="{00000000-0005-0000-0000-0000A78A0000}"/>
    <cellStyle name="Percent 5 12" xfId="35492" xr:uid="{00000000-0005-0000-0000-0000A88A0000}"/>
    <cellStyle name="Percent 5 13" xfId="35493" xr:uid="{00000000-0005-0000-0000-0000A98A0000}"/>
    <cellStyle name="Percent 5 14" xfId="35494" xr:uid="{00000000-0005-0000-0000-0000AA8A0000}"/>
    <cellStyle name="Percent 5 15" xfId="35495" xr:uid="{00000000-0005-0000-0000-0000AB8A0000}"/>
    <cellStyle name="Percent 5 2" xfId="35496" xr:uid="{00000000-0005-0000-0000-0000AC8A0000}"/>
    <cellStyle name="Percent 5 3" xfId="35497" xr:uid="{00000000-0005-0000-0000-0000AD8A0000}"/>
    <cellStyle name="Percent 5 4" xfId="35498" xr:uid="{00000000-0005-0000-0000-0000AE8A0000}"/>
    <cellStyle name="Percent 5 5" xfId="35499" xr:uid="{00000000-0005-0000-0000-0000AF8A0000}"/>
    <cellStyle name="Percent 5 6" xfId="35500" xr:uid="{00000000-0005-0000-0000-0000B08A0000}"/>
    <cellStyle name="Percent 5 7" xfId="35501" xr:uid="{00000000-0005-0000-0000-0000B18A0000}"/>
    <cellStyle name="Percent 5 8" xfId="35502" xr:uid="{00000000-0005-0000-0000-0000B28A0000}"/>
    <cellStyle name="Percent 5 9" xfId="35503" xr:uid="{00000000-0005-0000-0000-0000B38A0000}"/>
    <cellStyle name="Percent 6" xfId="35504" xr:uid="{00000000-0005-0000-0000-0000B48A0000}"/>
    <cellStyle name="Percent 6 2" xfId="35505" xr:uid="{00000000-0005-0000-0000-0000B58A0000}"/>
    <cellStyle name="Percent 6 3" xfId="35506" xr:uid="{00000000-0005-0000-0000-0000B68A0000}"/>
    <cellStyle name="Percent 7" xfId="35507" xr:uid="{00000000-0005-0000-0000-0000B78A0000}"/>
    <cellStyle name="Percent 7 10" xfId="35508" xr:uid="{00000000-0005-0000-0000-0000B88A0000}"/>
    <cellStyle name="Percent 7 11" xfId="35509" xr:uid="{00000000-0005-0000-0000-0000B98A0000}"/>
    <cellStyle name="Percent 7 12" xfId="35510" xr:uid="{00000000-0005-0000-0000-0000BA8A0000}"/>
    <cellStyle name="Percent 7 13" xfId="35511" xr:uid="{00000000-0005-0000-0000-0000BB8A0000}"/>
    <cellStyle name="Percent 7 14" xfId="35512" xr:uid="{00000000-0005-0000-0000-0000BC8A0000}"/>
    <cellStyle name="Percent 7 15" xfId="35513" xr:uid="{00000000-0005-0000-0000-0000BD8A0000}"/>
    <cellStyle name="Percent 7 16" xfId="35514" xr:uid="{00000000-0005-0000-0000-0000BE8A0000}"/>
    <cellStyle name="Percent 7 17" xfId="35515" xr:uid="{00000000-0005-0000-0000-0000BF8A0000}"/>
    <cellStyle name="Percent 7 18" xfId="35516" xr:uid="{00000000-0005-0000-0000-0000C08A0000}"/>
    <cellStyle name="Percent 7 19" xfId="35517" xr:uid="{00000000-0005-0000-0000-0000C18A0000}"/>
    <cellStyle name="Percent 7 2" xfId="35518" xr:uid="{00000000-0005-0000-0000-0000C28A0000}"/>
    <cellStyle name="Percent 7 2 2" xfId="35519" xr:uid="{00000000-0005-0000-0000-0000C38A0000}"/>
    <cellStyle name="Percent 7 20" xfId="35520" xr:uid="{00000000-0005-0000-0000-0000C48A0000}"/>
    <cellStyle name="Percent 7 21" xfId="35521" xr:uid="{00000000-0005-0000-0000-0000C58A0000}"/>
    <cellStyle name="Percent 7 22" xfId="35522" xr:uid="{00000000-0005-0000-0000-0000C68A0000}"/>
    <cellStyle name="Percent 7 23" xfId="35523" xr:uid="{00000000-0005-0000-0000-0000C78A0000}"/>
    <cellStyle name="Percent 7 24" xfId="35524" xr:uid="{00000000-0005-0000-0000-0000C88A0000}"/>
    <cellStyle name="Percent 7 25" xfId="35525" xr:uid="{00000000-0005-0000-0000-0000C98A0000}"/>
    <cellStyle name="Percent 7 26" xfId="35526" xr:uid="{00000000-0005-0000-0000-0000CA8A0000}"/>
    <cellStyle name="Percent 7 27" xfId="35527" xr:uid="{00000000-0005-0000-0000-0000CB8A0000}"/>
    <cellStyle name="Percent 7 28" xfId="35528" xr:uid="{00000000-0005-0000-0000-0000CC8A0000}"/>
    <cellStyle name="Percent 7 29" xfId="35529" xr:uid="{00000000-0005-0000-0000-0000CD8A0000}"/>
    <cellStyle name="Percent 7 3" xfId="35530" xr:uid="{00000000-0005-0000-0000-0000CE8A0000}"/>
    <cellStyle name="Percent 7 30" xfId="35531" xr:uid="{00000000-0005-0000-0000-0000CF8A0000}"/>
    <cellStyle name="Percent 7 31" xfId="35532" xr:uid="{00000000-0005-0000-0000-0000D08A0000}"/>
    <cellStyle name="Percent 7 32" xfId="35533" xr:uid="{00000000-0005-0000-0000-0000D18A0000}"/>
    <cellStyle name="Percent 7 33" xfId="35534" xr:uid="{00000000-0005-0000-0000-0000D28A0000}"/>
    <cellStyle name="Percent 7 4" xfId="35535" xr:uid="{00000000-0005-0000-0000-0000D38A0000}"/>
    <cellStyle name="Percent 7 5" xfId="35536" xr:uid="{00000000-0005-0000-0000-0000D48A0000}"/>
    <cellStyle name="Percent 7 6" xfId="35537" xr:uid="{00000000-0005-0000-0000-0000D58A0000}"/>
    <cellStyle name="Percent 7 7" xfId="35538" xr:uid="{00000000-0005-0000-0000-0000D68A0000}"/>
    <cellStyle name="Percent 7 8" xfId="35539" xr:uid="{00000000-0005-0000-0000-0000D78A0000}"/>
    <cellStyle name="Percent 7 9" xfId="35540" xr:uid="{00000000-0005-0000-0000-0000D88A0000}"/>
    <cellStyle name="Percent 8" xfId="35541" xr:uid="{00000000-0005-0000-0000-0000D98A0000}"/>
    <cellStyle name="Percent 8 2" xfId="35542" xr:uid="{00000000-0005-0000-0000-0000DA8A0000}"/>
    <cellStyle name="Percent 8 3" xfId="35543" xr:uid="{00000000-0005-0000-0000-0000DB8A0000}"/>
    <cellStyle name="Percent 8 4" xfId="35544" xr:uid="{00000000-0005-0000-0000-0000DC8A0000}"/>
    <cellStyle name="Percent 8 5" xfId="35545" xr:uid="{00000000-0005-0000-0000-0000DD8A0000}"/>
    <cellStyle name="Percent 9" xfId="35546" xr:uid="{00000000-0005-0000-0000-0000DE8A0000}"/>
    <cellStyle name="Percent 9 10" xfId="35547" xr:uid="{00000000-0005-0000-0000-0000DF8A0000}"/>
    <cellStyle name="Percent 9 11" xfId="35548" xr:uid="{00000000-0005-0000-0000-0000E08A0000}"/>
    <cellStyle name="Percent 9 12" xfId="35549" xr:uid="{00000000-0005-0000-0000-0000E18A0000}"/>
    <cellStyle name="Percent 9 2" xfId="35550" xr:uid="{00000000-0005-0000-0000-0000E28A0000}"/>
    <cellStyle name="Percent 9 2 2" xfId="35551" xr:uid="{00000000-0005-0000-0000-0000E38A0000}"/>
    <cellStyle name="Percent 9 3" xfId="35552" xr:uid="{00000000-0005-0000-0000-0000E48A0000}"/>
    <cellStyle name="Percent 9 3 2" xfId="35553" xr:uid="{00000000-0005-0000-0000-0000E58A0000}"/>
    <cellStyle name="Percent 9 4" xfId="35554" xr:uid="{00000000-0005-0000-0000-0000E68A0000}"/>
    <cellStyle name="Percent 9 4 2" xfId="35555" xr:uid="{00000000-0005-0000-0000-0000E78A0000}"/>
    <cellStyle name="Percent 9 5" xfId="35556" xr:uid="{00000000-0005-0000-0000-0000E88A0000}"/>
    <cellStyle name="Percent 9 6" xfId="35557" xr:uid="{00000000-0005-0000-0000-0000E98A0000}"/>
    <cellStyle name="Percent 9 7" xfId="35558" xr:uid="{00000000-0005-0000-0000-0000EA8A0000}"/>
    <cellStyle name="Percent 9 8" xfId="35559" xr:uid="{00000000-0005-0000-0000-0000EB8A0000}"/>
    <cellStyle name="Percent 9 9" xfId="35560" xr:uid="{00000000-0005-0000-0000-0000EC8A0000}"/>
    <cellStyle name="Percentage" xfId="35561" xr:uid="{00000000-0005-0000-0000-0000ED8A0000}"/>
    <cellStyle name="Percentuale 2" xfId="35562" xr:uid="{00000000-0005-0000-0000-0000EE8A0000}"/>
    <cellStyle name="Period" xfId="35563" xr:uid="{00000000-0005-0000-0000-0000EF8A0000}"/>
    <cellStyle name="Period +" xfId="35564" xr:uid="{00000000-0005-0000-0000-0000F08A0000}"/>
    <cellStyle name="Problem Formula" xfId="35565" xr:uid="{00000000-0005-0000-0000-0000F18A0000}"/>
    <cellStyle name="ProgramArea_RP" xfId="35566" xr:uid="{00000000-0005-0000-0000-0000F28A0000}"/>
    <cellStyle name="Publication_style" xfId="35567" xr:uid="{00000000-0005-0000-0000-0000F38A0000}"/>
    <cellStyle name="Refdb standard" xfId="35568" xr:uid="{00000000-0005-0000-0000-0000F48A0000}"/>
    <cellStyle name="RISKbigPercent" xfId="35569" xr:uid="{00000000-0005-0000-0000-0000F58A0000}"/>
    <cellStyle name="RISKbigPercent 2" xfId="35570" xr:uid="{00000000-0005-0000-0000-0000F68A0000}"/>
    <cellStyle name="RISKbigPercent 2 2" xfId="35571" xr:uid="{00000000-0005-0000-0000-0000F78A0000}"/>
    <cellStyle name="RISKbigPercent 2 3" xfId="35572" xr:uid="{00000000-0005-0000-0000-0000F88A0000}"/>
    <cellStyle name="RISKbigPercent 2 4" xfId="35573" xr:uid="{00000000-0005-0000-0000-0000F98A0000}"/>
    <cellStyle name="RISKbigPercent 2 5" xfId="35574" xr:uid="{00000000-0005-0000-0000-0000FA8A0000}"/>
    <cellStyle name="RISKbigPercent 3" xfId="35575" xr:uid="{00000000-0005-0000-0000-0000FB8A0000}"/>
    <cellStyle name="RISKbigPercent 4" xfId="35576" xr:uid="{00000000-0005-0000-0000-0000FC8A0000}"/>
    <cellStyle name="RISKbigPercent 5" xfId="35577" xr:uid="{00000000-0005-0000-0000-0000FD8A0000}"/>
    <cellStyle name="RISKbigPercent 6" xfId="35578" xr:uid="{00000000-0005-0000-0000-0000FE8A0000}"/>
    <cellStyle name="RISKbigPercent 7" xfId="35579" xr:uid="{00000000-0005-0000-0000-0000FF8A0000}"/>
    <cellStyle name="RISKbigPercent 8" xfId="35580" xr:uid="{00000000-0005-0000-0000-0000008B0000}"/>
    <cellStyle name="RISKblandrEdge" xfId="35581" xr:uid="{00000000-0005-0000-0000-0000018B0000}"/>
    <cellStyle name="RISKblandrEdge 2" xfId="35582" xr:uid="{00000000-0005-0000-0000-0000028B0000}"/>
    <cellStyle name="RISKblandrEdge 2 2" xfId="35583" xr:uid="{00000000-0005-0000-0000-0000038B0000}"/>
    <cellStyle name="RISKblandrEdge 2 3" xfId="35584" xr:uid="{00000000-0005-0000-0000-0000048B0000}"/>
    <cellStyle name="RISKblandrEdge 2 4" xfId="35585" xr:uid="{00000000-0005-0000-0000-0000058B0000}"/>
    <cellStyle name="RISKblandrEdge 2 5" xfId="35586" xr:uid="{00000000-0005-0000-0000-0000068B0000}"/>
    <cellStyle name="RISKblandrEdge 3" xfId="35587" xr:uid="{00000000-0005-0000-0000-0000078B0000}"/>
    <cellStyle name="RISKblandrEdge 4" xfId="35588" xr:uid="{00000000-0005-0000-0000-0000088B0000}"/>
    <cellStyle name="RISKblandrEdge 5" xfId="35589" xr:uid="{00000000-0005-0000-0000-0000098B0000}"/>
    <cellStyle name="RISKblandrEdge 6" xfId="35590" xr:uid="{00000000-0005-0000-0000-00000A8B0000}"/>
    <cellStyle name="RISKblandrEdge 7" xfId="35591" xr:uid="{00000000-0005-0000-0000-00000B8B0000}"/>
    <cellStyle name="RISKblandrEdge 8" xfId="35592" xr:uid="{00000000-0005-0000-0000-00000C8B0000}"/>
    <cellStyle name="RISKblCorner" xfId="35593" xr:uid="{00000000-0005-0000-0000-00000D8B0000}"/>
    <cellStyle name="RISKblCorner 2" xfId="35594" xr:uid="{00000000-0005-0000-0000-00000E8B0000}"/>
    <cellStyle name="RISKblCorner 2 2" xfId="35595" xr:uid="{00000000-0005-0000-0000-00000F8B0000}"/>
    <cellStyle name="RISKblCorner 2 3" xfId="35596" xr:uid="{00000000-0005-0000-0000-0000108B0000}"/>
    <cellStyle name="RISKblCorner 2 4" xfId="35597" xr:uid="{00000000-0005-0000-0000-0000118B0000}"/>
    <cellStyle name="RISKblCorner 2 5" xfId="35598" xr:uid="{00000000-0005-0000-0000-0000128B0000}"/>
    <cellStyle name="RISKblCorner 3" xfId="35599" xr:uid="{00000000-0005-0000-0000-0000138B0000}"/>
    <cellStyle name="RISKblCorner 4" xfId="35600" xr:uid="{00000000-0005-0000-0000-0000148B0000}"/>
    <cellStyle name="RISKblCorner 5" xfId="35601" xr:uid="{00000000-0005-0000-0000-0000158B0000}"/>
    <cellStyle name="RISKblCorner 6" xfId="35602" xr:uid="{00000000-0005-0000-0000-0000168B0000}"/>
    <cellStyle name="RISKblCorner 7" xfId="35603" xr:uid="{00000000-0005-0000-0000-0000178B0000}"/>
    <cellStyle name="RISKblCorner 8" xfId="35604" xr:uid="{00000000-0005-0000-0000-0000188B0000}"/>
    <cellStyle name="RISKbottomEdge" xfId="35605" xr:uid="{00000000-0005-0000-0000-0000198B0000}"/>
    <cellStyle name="RISKbottomEdge 2" xfId="35606" xr:uid="{00000000-0005-0000-0000-00001A8B0000}"/>
    <cellStyle name="RISKbottomEdge 2 2" xfId="35607" xr:uid="{00000000-0005-0000-0000-00001B8B0000}"/>
    <cellStyle name="RISKbottomEdge 2 3" xfId="35608" xr:uid="{00000000-0005-0000-0000-00001C8B0000}"/>
    <cellStyle name="RISKbottomEdge 2 4" xfId="35609" xr:uid="{00000000-0005-0000-0000-00001D8B0000}"/>
    <cellStyle name="RISKbottomEdge 2 5" xfId="35610" xr:uid="{00000000-0005-0000-0000-00001E8B0000}"/>
    <cellStyle name="RISKbottomEdge 3" xfId="35611" xr:uid="{00000000-0005-0000-0000-00001F8B0000}"/>
    <cellStyle name="RISKbottomEdge 4" xfId="35612" xr:uid="{00000000-0005-0000-0000-0000208B0000}"/>
    <cellStyle name="RISKbottomEdge 5" xfId="35613" xr:uid="{00000000-0005-0000-0000-0000218B0000}"/>
    <cellStyle name="RISKbottomEdge 6" xfId="35614" xr:uid="{00000000-0005-0000-0000-0000228B0000}"/>
    <cellStyle name="RISKbottomEdge 7" xfId="35615" xr:uid="{00000000-0005-0000-0000-0000238B0000}"/>
    <cellStyle name="RISKbottomEdge 8" xfId="35616" xr:uid="{00000000-0005-0000-0000-0000248B0000}"/>
    <cellStyle name="RISKbrCorner" xfId="35617" xr:uid="{00000000-0005-0000-0000-0000258B0000}"/>
    <cellStyle name="RISKbrCorner 2" xfId="35618" xr:uid="{00000000-0005-0000-0000-0000268B0000}"/>
    <cellStyle name="RISKbrCorner 2 2" xfId="35619" xr:uid="{00000000-0005-0000-0000-0000278B0000}"/>
    <cellStyle name="RISKbrCorner 2 3" xfId="35620" xr:uid="{00000000-0005-0000-0000-0000288B0000}"/>
    <cellStyle name="RISKbrCorner 2 4" xfId="35621" xr:uid="{00000000-0005-0000-0000-0000298B0000}"/>
    <cellStyle name="RISKbrCorner 2 5" xfId="35622" xr:uid="{00000000-0005-0000-0000-00002A8B0000}"/>
    <cellStyle name="RISKbrCorner 3" xfId="35623" xr:uid="{00000000-0005-0000-0000-00002B8B0000}"/>
    <cellStyle name="RISKbrCorner 4" xfId="35624" xr:uid="{00000000-0005-0000-0000-00002C8B0000}"/>
    <cellStyle name="RISKbrCorner 5" xfId="35625" xr:uid="{00000000-0005-0000-0000-00002D8B0000}"/>
    <cellStyle name="RISKbrCorner 6" xfId="35626" xr:uid="{00000000-0005-0000-0000-00002E8B0000}"/>
    <cellStyle name="RISKbrCorner 7" xfId="35627" xr:uid="{00000000-0005-0000-0000-00002F8B0000}"/>
    <cellStyle name="RISKbrCorner 8" xfId="35628" xr:uid="{00000000-0005-0000-0000-0000308B0000}"/>
    <cellStyle name="RISKdarkBoxed" xfId="35629" xr:uid="{00000000-0005-0000-0000-0000318B0000}"/>
    <cellStyle name="RISKdarkBoxed 2" xfId="35630" xr:uid="{00000000-0005-0000-0000-0000328B0000}"/>
    <cellStyle name="RISKdarkBoxed 2 2" xfId="35631" xr:uid="{00000000-0005-0000-0000-0000338B0000}"/>
    <cellStyle name="RISKdarkBoxed 2 3" xfId="35632" xr:uid="{00000000-0005-0000-0000-0000348B0000}"/>
    <cellStyle name="RISKdarkBoxed 2 4" xfId="35633" xr:uid="{00000000-0005-0000-0000-0000358B0000}"/>
    <cellStyle name="RISKdarkBoxed 2 5" xfId="35634" xr:uid="{00000000-0005-0000-0000-0000368B0000}"/>
    <cellStyle name="RISKdarkBoxed 3" xfId="35635" xr:uid="{00000000-0005-0000-0000-0000378B0000}"/>
    <cellStyle name="RISKdarkBoxed 4" xfId="35636" xr:uid="{00000000-0005-0000-0000-0000388B0000}"/>
    <cellStyle name="RISKdarkBoxed 5" xfId="35637" xr:uid="{00000000-0005-0000-0000-0000398B0000}"/>
    <cellStyle name="RISKdarkBoxed 6" xfId="35638" xr:uid="{00000000-0005-0000-0000-00003A8B0000}"/>
    <cellStyle name="RISKdarkBoxed 7" xfId="35639" xr:uid="{00000000-0005-0000-0000-00003B8B0000}"/>
    <cellStyle name="RISKdarkBoxed 8" xfId="35640" xr:uid="{00000000-0005-0000-0000-00003C8B0000}"/>
    <cellStyle name="RISKdarkShade" xfId="35641" xr:uid="{00000000-0005-0000-0000-00003D8B0000}"/>
    <cellStyle name="RISKdarkShade 2" xfId="35642" xr:uid="{00000000-0005-0000-0000-00003E8B0000}"/>
    <cellStyle name="RISKdarkShade 2 2" xfId="35643" xr:uid="{00000000-0005-0000-0000-00003F8B0000}"/>
    <cellStyle name="RISKdarkShade 2 3" xfId="35644" xr:uid="{00000000-0005-0000-0000-0000408B0000}"/>
    <cellStyle name="RISKdarkShade 2 4" xfId="35645" xr:uid="{00000000-0005-0000-0000-0000418B0000}"/>
    <cellStyle name="RISKdarkShade 2 5" xfId="35646" xr:uid="{00000000-0005-0000-0000-0000428B0000}"/>
    <cellStyle name="RISKdarkShade 3" xfId="35647" xr:uid="{00000000-0005-0000-0000-0000438B0000}"/>
    <cellStyle name="RISKdarkShade 4" xfId="35648" xr:uid="{00000000-0005-0000-0000-0000448B0000}"/>
    <cellStyle name="RISKdarkShade 5" xfId="35649" xr:uid="{00000000-0005-0000-0000-0000458B0000}"/>
    <cellStyle name="RISKdarkShade 6" xfId="35650" xr:uid="{00000000-0005-0000-0000-0000468B0000}"/>
    <cellStyle name="RISKdarkShade 7" xfId="35651" xr:uid="{00000000-0005-0000-0000-0000478B0000}"/>
    <cellStyle name="RISKdarkShade 8" xfId="35652" xr:uid="{00000000-0005-0000-0000-0000488B0000}"/>
    <cellStyle name="RISKdbottomEdge" xfId="35653" xr:uid="{00000000-0005-0000-0000-0000498B0000}"/>
    <cellStyle name="RISKdbottomEdge 2" xfId="35654" xr:uid="{00000000-0005-0000-0000-00004A8B0000}"/>
    <cellStyle name="RISKdbottomEdge 2 2" xfId="35655" xr:uid="{00000000-0005-0000-0000-00004B8B0000}"/>
    <cellStyle name="RISKdbottomEdge 2 3" xfId="35656" xr:uid="{00000000-0005-0000-0000-00004C8B0000}"/>
    <cellStyle name="RISKdbottomEdge 2 4" xfId="35657" xr:uid="{00000000-0005-0000-0000-00004D8B0000}"/>
    <cellStyle name="RISKdbottomEdge 2 5" xfId="35658" xr:uid="{00000000-0005-0000-0000-00004E8B0000}"/>
    <cellStyle name="RISKdbottomEdge 3" xfId="35659" xr:uid="{00000000-0005-0000-0000-00004F8B0000}"/>
    <cellStyle name="RISKdbottomEdge 4" xfId="35660" xr:uid="{00000000-0005-0000-0000-0000508B0000}"/>
    <cellStyle name="RISKdbottomEdge 5" xfId="35661" xr:uid="{00000000-0005-0000-0000-0000518B0000}"/>
    <cellStyle name="RISKdbottomEdge 6" xfId="35662" xr:uid="{00000000-0005-0000-0000-0000528B0000}"/>
    <cellStyle name="RISKdbottomEdge 7" xfId="35663" xr:uid="{00000000-0005-0000-0000-0000538B0000}"/>
    <cellStyle name="RISKdbottomEdge 8" xfId="35664" xr:uid="{00000000-0005-0000-0000-0000548B0000}"/>
    <cellStyle name="RISKdrightEdge" xfId="35665" xr:uid="{00000000-0005-0000-0000-0000558B0000}"/>
    <cellStyle name="RISKdrightEdge 2" xfId="35666" xr:uid="{00000000-0005-0000-0000-0000568B0000}"/>
    <cellStyle name="RISKdrightEdge 2 2" xfId="35667" xr:uid="{00000000-0005-0000-0000-0000578B0000}"/>
    <cellStyle name="RISKdrightEdge 2 3" xfId="35668" xr:uid="{00000000-0005-0000-0000-0000588B0000}"/>
    <cellStyle name="RISKdrightEdge 2 4" xfId="35669" xr:uid="{00000000-0005-0000-0000-0000598B0000}"/>
    <cellStyle name="RISKdrightEdge 2 5" xfId="35670" xr:uid="{00000000-0005-0000-0000-00005A8B0000}"/>
    <cellStyle name="RISKdrightEdge 3" xfId="35671" xr:uid="{00000000-0005-0000-0000-00005B8B0000}"/>
    <cellStyle name="RISKdrightEdge 4" xfId="35672" xr:uid="{00000000-0005-0000-0000-00005C8B0000}"/>
    <cellStyle name="RISKdrightEdge 5" xfId="35673" xr:uid="{00000000-0005-0000-0000-00005D8B0000}"/>
    <cellStyle name="RISKdrightEdge 6" xfId="35674" xr:uid="{00000000-0005-0000-0000-00005E8B0000}"/>
    <cellStyle name="RISKdrightEdge 7" xfId="35675" xr:uid="{00000000-0005-0000-0000-00005F8B0000}"/>
    <cellStyle name="RISKdrightEdge 8" xfId="35676" xr:uid="{00000000-0005-0000-0000-0000608B0000}"/>
    <cellStyle name="RISKdurationTime" xfId="35677" xr:uid="{00000000-0005-0000-0000-0000618B0000}"/>
    <cellStyle name="RISKdurationTime 2" xfId="35678" xr:uid="{00000000-0005-0000-0000-0000628B0000}"/>
    <cellStyle name="RISKdurationTime 2 2" xfId="35679" xr:uid="{00000000-0005-0000-0000-0000638B0000}"/>
    <cellStyle name="RISKdurationTime 2 3" xfId="35680" xr:uid="{00000000-0005-0000-0000-0000648B0000}"/>
    <cellStyle name="RISKdurationTime 2 4" xfId="35681" xr:uid="{00000000-0005-0000-0000-0000658B0000}"/>
    <cellStyle name="RISKdurationTime 2 5" xfId="35682" xr:uid="{00000000-0005-0000-0000-0000668B0000}"/>
    <cellStyle name="RISKdurationTime 3" xfId="35683" xr:uid="{00000000-0005-0000-0000-0000678B0000}"/>
    <cellStyle name="RISKdurationTime 4" xfId="35684" xr:uid="{00000000-0005-0000-0000-0000688B0000}"/>
    <cellStyle name="RISKdurationTime 5" xfId="35685" xr:uid="{00000000-0005-0000-0000-0000698B0000}"/>
    <cellStyle name="RISKdurationTime 6" xfId="35686" xr:uid="{00000000-0005-0000-0000-00006A8B0000}"/>
    <cellStyle name="RISKdurationTime 7" xfId="35687" xr:uid="{00000000-0005-0000-0000-00006B8B0000}"/>
    <cellStyle name="RISKdurationTime 8" xfId="35688" xr:uid="{00000000-0005-0000-0000-00006C8B0000}"/>
    <cellStyle name="RISKinNumber" xfId="35689" xr:uid="{00000000-0005-0000-0000-00006D8B0000}"/>
    <cellStyle name="RISKlandrEdge" xfId="35690" xr:uid="{00000000-0005-0000-0000-00006E8B0000}"/>
    <cellStyle name="RISKlandrEdge 2" xfId="35691" xr:uid="{00000000-0005-0000-0000-00006F8B0000}"/>
    <cellStyle name="RISKlandrEdge 2 2" xfId="35692" xr:uid="{00000000-0005-0000-0000-0000708B0000}"/>
    <cellStyle name="RISKlandrEdge 2 3" xfId="35693" xr:uid="{00000000-0005-0000-0000-0000718B0000}"/>
    <cellStyle name="RISKlandrEdge 2 4" xfId="35694" xr:uid="{00000000-0005-0000-0000-0000728B0000}"/>
    <cellStyle name="RISKlandrEdge 2 5" xfId="35695" xr:uid="{00000000-0005-0000-0000-0000738B0000}"/>
    <cellStyle name="RISKlandrEdge 3" xfId="35696" xr:uid="{00000000-0005-0000-0000-0000748B0000}"/>
    <cellStyle name="RISKlandrEdge 4" xfId="35697" xr:uid="{00000000-0005-0000-0000-0000758B0000}"/>
    <cellStyle name="RISKlandrEdge 5" xfId="35698" xr:uid="{00000000-0005-0000-0000-0000768B0000}"/>
    <cellStyle name="RISKlandrEdge 6" xfId="35699" xr:uid="{00000000-0005-0000-0000-0000778B0000}"/>
    <cellStyle name="RISKlandrEdge 7" xfId="35700" xr:uid="{00000000-0005-0000-0000-0000788B0000}"/>
    <cellStyle name="RISKlandrEdge 8" xfId="35701" xr:uid="{00000000-0005-0000-0000-0000798B0000}"/>
    <cellStyle name="RISKleftEdge" xfId="35702" xr:uid="{00000000-0005-0000-0000-00007A8B0000}"/>
    <cellStyle name="RISKleftEdge 2" xfId="35703" xr:uid="{00000000-0005-0000-0000-00007B8B0000}"/>
    <cellStyle name="RISKleftEdge 2 2" xfId="35704" xr:uid="{00000000-0005-0000-0000-00007C8B0000}"/>
    <cellStyle name="RISKleftEdge 2 3" xfId="35705" xr:uid="{00000000-0005-0000-0000-00007D8B0000}"/>
    <cellStyle name="RISKleftEdge 2 4" xfId="35706" xr:uid="{00000000-0005-0000-0000-00007E8B0000}"/>
    <cellStyle name="RISKleftEdge 2 5" xfId="35707" xr:uid="{00000000-0005-0000-0000-00007F8B0000}"/>
    <cellStyle name="RISKleftEdge 3" xfId="35708" xr:uid="{00000000-0005-0000-0000-0000808B0000}"/>
    <cellStyle name="RISKleftEdge 4" xfId="35709" xr:uid="{00000000-0005-0000-0000-0000818B0000}"/>
    <cellStyle name="RISKleftEdge 5" xfId="35710" xr:uid="{00000000-0005-0000-0000-0000828B0000}"/>
    <cellStyle name="RISKleftEdge 6" xfId="35711" xr:uid="{00000000-0005-0000-0000-0000838B0000}"/>
    <cellStyle name="RISKleftEdge 7" xfId="35712" xr:uid="{00000000-0005-0000-0000-0000848B0000}"/>
    <cellStyle name="RISKleftEdge 8" xfId="35713" xr:uid="{00000000-0005-0000-0000-0000858B0000}"/>
    <cellStyle name="RISKlightBoxed" xfId="35714" xr:uid="{00000000-0005-0000-0000-0000868B0000}"/>
    <cellStyle name="RISKlightBoxed 2" xfId="35715" xr:uid="{00000000-0005-0000-0000-0000878B0000}"/>
    <cellStyle name="RISKlightBoxed 2 2" xfId="35716" xr:uid="{00000000-0005-0000-0000-0000888B0000}"/>
    <cellStyle name="RISKlightBoxed 2 3" xfId="35717" xr:uid="{00000000-0005-0000-0000-0000898B0000}"/>
    <cellStyle name="RISKlightBoxed 2 4" xfId="35718" xr:uid="{00000000-0005-0000-0000-00008A8B0000}"/>
    <cellStyle name="RISKlightBoxed 2 5" xfId="35719" xr:uid="{00000000-0005-0000-0000-00008B8B0000}"/>
    <cellStyle name="RISKlightBoxed 3" xfId="35720" xr:uid="{00000000-0005-0000-0000-00008C8B0000}"/>
    <cellStyle name="RISKlightBoxed 4" xfId="35721" xr:uid="{00000000-0005-0000-0000-00008D8B0000}"/>
    <cellStyle name="RISKlightBoxed 5" xfId="35722" xr:uid="{00000000-0005-0000-0000-00008E8B0000}"/>
    <cellStyle name="RISKlightBoxed 6" xfId="35723" xr:uid="{00000000-0005-0000-0000-00008F8B0000}"/>
    <cellStyle name="RISKlightBoxed 7" xfId="35724" xr:uid="{00000000-0005-0000-0000-0000908B0000}"/>
    <cellStyle name="RISKlightBoxed 8" xfId="35725" xr:uid="{00000000-0005-0000-0000-0000918B0000}"/>
    <cellStyle name="RISKltandbEdge" xfId="35726" xr:uid="{00000000-0005-0000-0000-0000928B0000}"/>
    <cellStyle name="RISKltandbEdge 2" xfId="35727" xr:uid="{00000000-0005-0000-0000-0000938B0000}"/>
    <cellStyle name="RISKltandbEdge 2 2" xfId="35728" xr:uid="{00000000-0005-0000-0000-0000948B0000}"/>
    <cellStyle name="RISKltandbEdge 2 3" xfId="35729" xr:uid="{00000000-0005-0000-0000-0000958B0000}"/>
    <cellStyle name="RISKltandbEdge 2 4" xfId="35730" xr:uid="{00000000-0005-0000-0000-0000968B0000}"/>
    <cellStyle name="RISKltandbEdge 2 5" xfId="35731" xr:uid="{00000000-0005-0000-0000-0000978B0000}"/>
    <cellStyle name="RISKltandbEdge 3" xfId="35732" xr:uid="{00000000-0005-0000-0000-0000988B0000}"/>
    <cellStyle name="RISKltandbEdge 4" xfId="35733" xr:uid="{00000000-0005-0000-0000-0000998B0000}"/>
    <cellStyle name="RISKltandbEdge 5" xfId="35734" xr:uid="{00000000-0005-0000-0000-00009A8B0000}"/>
    <cellStyle name="RISKltandbEdge 6" xfId="35735" xr:uid="{00000000-0005-0000-0000-00009B8B0000}"/>
    <cellStyle name="RISKltandbEdge 7" xfId="35736" xr:uid="{00000000-0005-0000-0000-00009C8B0000}"/>
    <cellStyle name="RISKltandbEdge 8" xfId="35737" xr:uid="{00000000-0005-0000-0000-00009D8B0000}"/>
    <cellStyle name="RISKnormBoxed" xfId="35738" xr:uid="{00000000-0005-0000-0000-00009E8B0000}"/>
    <cellStyle name="RISKnormBoxed 2" xfId="35739" xr:uid="{00000000-0005-0000-0000-00009F8B0000}"/>
    <cellStyle name="RISKnormBoxed 2 2" xfId="35740" xr:uid="{00000000-0005-0000-0000-0000A08B0000}"/>
    <cellStyle name="RISKnormBoxed 2 3" xfId="35741" xr:uid="{00000000-0005-0000-0000-0000A18B0000}"/>
    <cellStyle name="RISKnormBoxed 2 4" xfId="35742" xr:uid="{00000000-0005-0000-0000-0000A28B0000}"/>
    <cellStyle name="RISKnormBoxed 2 5" xfId="35743" xr:uid="{00000000-0005-0000-0000-0000A38B0000}"/>
    <cellStyle name="RISKnormBoxed 3" xfId="35744" xr:uid="{00000000-0005-0000-0000-0000A48B0000}"/>
    <cellStyle name="RISKnormBoxed 4" xfId="35745" xr:uid="{00000000-0005-0000-0000-0000A58B0000}"/>
    <cellStyle name="RISKnormBoxed 5" xfId="35746" xr:uid="{00000000-0005-0000-0000-0000A68B0000}"/>
    <cellStyle name="RISKnormBoxed 6" xfId="35747" xr:uid="{00000000-0005-0000-0000-0000A78B0000}"/>
    <cellStyle name="RISKnormBoxed 7" xfId="35748" xr:uid="{00000000-0005-0000-0000-0000A88B0000}"/>
    <cellStyle name="RISKnormBoxed 8" xfId="35749" xr:uid="{00000000-0005-0000-0000-0000A98B0000}"/>
    <cellStyle name="RISKnormCenter" xfId="35750" xr:uid="{00000000-0005-0000-0000-0000AA8B0000}"/>
    <cellStyle name="RISKnormCenter 2" xfId="35751" xr:uid="{00000000-0005-0000-0000-0000AB8B0000}"/>
    <cellStyle name="RISKnormCenter 2 2" xfId="35752" xr:uid="{00000000-0005-0000-0000-0000AC8B0000}"/>
    <cellStyle name="RISKnormCenter 2 3" xfId="35753" xr:uid="{00000000-0005-0000-0000-0000AD8B0000}"/>
    <cellStyle name="RISKnormCenter 2 4" xfId="35754" xr:uid="{00000000-0005-0000-0000-0000AE8B0000}"/>
    <cellStyle name="RISKnormCenter 2 5" xfId="35755" xr:uid="{00000000-0005-0000-0000-0000AF8B0000}"/>
    <cellStyle name="RISKnormCenter 3" xfId="35756" xr:uid="{00000000-0005-0000-0000-0000B08B0000}"/>
    <cellStyle name="RISKnormCenter 4" xfId="35757" xr:uid="{00000000-0005-0000-0000-0000B18B0000}"/>
    <cellStyle name="RISKnormCenter 5" xfId="35758" xr:uid="{00000000-0005-0000-0000-0000B28B0000}"/>
    <cellStyle name="RISKnormCenter 6" xfId="35759" xr:uid="{00000000-0005-0000-0000-0000B38B0000}"/>
    <cellStyle name="RISKnormCenter 7" xfId="35760" xr:uid="{00000000-0005-0000-0000-0000B48B0000}"/>
    <cellStyle name="RISKnormCenter 8" xfId="35761" xr:uid="{00000000-0005-0000-0000-0000B58B0000}"/>
    <cellStyle name="RISKnormHeading" xfId="35762" xr:uid="{00000000-0005-0000-0000-0000B68B0000}"/>
    <cellStyle name="RISKnormHeading 2" xfId="35763" xr:uid="{00000000-0005-0000-0000-0000B78B0000}"/>
    <cellStyle name="RISKnormHeading 2 2" xfId="35764" xr:uid="{00000000-0005-0000-0000-0000B88B0000}"/>
    <cellStyle name="RISKnormHeading 2 3" xfId="35765" xr:uid="{00000000-0005-0000-0000-0000B98B0000}"/>
    <cellStyle name="RISKnormHeading 2 4" xfId="35766" xr:uid="{00000000-0005-0000-0000-0000BA8B0000}"/>
    <cellStyle name="RISKnormHeading 2 5" xfId="35767" xr:uid="{00000000-0005-0000-0000-0000BB8B0000}"/>
    <cellStyle name="RISKnormHeading 3" xfId="35768" xr:uid="{00000000-0005-0000-0000-0000BC8B0000}"/>
    <cellStyle name="RISKnormHeading 4" xfId="35769" xr:uid="{00000000-0005-0000-0000-0000BD8B0000}"/>
    <cellStyle name="RISKnormHeading 5" xfId="35770" xr:uid="{00000000-0005-0000-0000-0000BE8B0000}"/>
    <cellStyle name="RISKnormHeading 6" xfId="35771" xr:uid="{00000000-0005-0000-0000-0000BF8B0000}"/>
    <cellStyle name="RISKnormHeading 7" xfId="35772" xr:uid="{00000000-0005-0000-0000-0000C08B0000}"/>
    <cellStyle name="RISKnormHeading 8" xfId="35773" xr:uid="{00000000-0005-0000-0000-0000C18B0000}"/>
    <cellStyle name="RISKnormItal" xfId="35774" xr:uid="{00000000-0005-0000-0000-0000C28B0000}"/>
    <cellStyle name="RISKnormItal 2" xfId="35775" xr:uid="{00000000-0005-0000-0000-0000C38B0000}"/>
    <cellStyle name="RISKnormItal 2 2" xfId="35776" xr:uid="{00000000-0005-0000-0000-0000C48B0000}"/>
    <cellStyle name="RISKnormItal 2 3" xfId="35777" xr:uid="{00000000-0005-0000-0000-0000C58B0000}"/>
    <cellStyle name="RISKnormItal 2 4" xfId="35778" xr:uid="{00000000-0005-0000-0000-0000C68B0000}"/>
    <cellStyle name="RISKnormItal 2 5" xfId="35779" xr:uid="{00000000-0005-0000-0000-0000C78B0000}"/>
    <cellStyle name="RISKnormItal 3" xfId="35780" xr:uid="{00000000-0005-0000-0000-0000C88B0000}"/>
    <cellStyle name="RISKnormItal 4" xfId="35781" xr:uid="{00000000-0005-0000-0000-0000C98B0000}"/>
    <cellStyle name="RISKnormItal 5" xfId="35782" xr:uid="{00000000-0005-0000-0000-0000CA8B0000}"/>
    <cellStyle name="RISKnormItal 6" xfId="35783" xr:uid="{00000000-0005-0000-0000-0000CB8B0000}"/>
    <cellStyle name="RISKnormItal 7" xfId="35784" xr:uid="{00000000-0005-0000-0000-0000CC8B0000}"/>
    <cellStyle name="RISKnormItal 8" xfId="35785" xr:uid="{00000000-0005-0000-0000-0000CD8B0000}"/>
    <cellStyle name="RISKnormLabel" xfId="35786" xr:uid="{00000000-0005-0000-0000-0000CE8B0000}"/>
    <cellStyle name="RISKnormShade" xfId="35787" xr:uid="{00000000-0005-0000-0000-0000CF8B0000}"/>
    <cellStyle name="RISKnormShade 2" xfId="35788" xr:uid="{00000000-0005-0000-0000-0000D08B0000}"/>
    <cellStyle name="RISKnormShade 2 2" xfId="35789" xr:uid="{00000000-0005-0000-0000-0000D18B0000}"/>
    <cellStyle name="RISKnormShade 2 3" xfId="35790" xr:uid="{00000000-0005-0000-0000-0000D28B0000}"/>
    <cellStyle name="RISKnormShade 2 4" xfId="35791" xr:uid="{00000000-0005-0000-0000-0000D38B0000}"/>
    <cellStyle name="RISKnormShade 2 5" xfId="35792" xr:uid="{00000000-0005-0000-0000-0000D48B0000}"/>
    <cellStyle name="RISKnormShade 3" xfId="35793" xr:uid="{00000000-0005-0000-0000-0000D58B0000}"/>
    <cellStyle name="RISKnormShade 4" xfId="35794" xr:uid="{00000000-0005-0000-0000-0000D68B0000}"/>
    <cellStyle name="RISKnormShade 5" xfId="35795" xr:uid="{00000000-0005-0000-0000-0000D78B0000}"/>
    <cellStyle name="RISKnormShade 6" xfId="35796" xr:uid="{00000000-0005-0000-0000-0000D88B0000}"/>
    <cellStyle name="RISKnormShade 7" xfId="35797" xr:uid="{00000000-0005-0000-0000-0000D98B0000}"/>
    <cellStyle name="RISKnormShade 8" xfId="35798" xr:uid="{00000000-0005-0000-0000-0000DA8B0000}"/>
    <cellStyle name="RISKnormTitle" xfId="35799" xr:uid="{00000000-0005-0000-0000-0000DB8B0000}"/>
    <cellStyle name="RISKnormTitle 2" xfId="35800" xr:uid="{00000000-0005-0000-0000-0000DC8B0000}"/>
    <cellStyle name="RISKnormTitle 2 2" xfId="35801" xr:uid="{00000000-0005-0000-0000-0000DD8B0000}"/>
    <cellStyle name="RISKnormTitle 2 3" xfId="35802" xr:uid="{00000000-0005-0000-0000-0000DE8B0000}"/>
    <cellStyle name="RISKnormTitle 2 4" xfId="35803" xr:uid="{00000000-0005-0000-0000-0000DF8B0000}"/>
    <cellStyle name="RISKnormTitle 2 5" xfId="35804" xr:uid="{00000000-0005-0000-0000-0000E08B0000}"/>
    <cellStyle name="RISKnormTitle 3" xfId="35805" xr:uid="{00000000-0005-0000-0000-0000E18B0000}"/>
    <cellStyle name="RISKnormTitle 4" xfId="35806" xr:uid="{00000000-0005-0000-0000-0000E28B0000}"/>
    <cellStyle name="RISKnormTitle 5" xfId="35807" xr:uid="{00000000-0005-0000-0000-0000E38B0000}"/>
    <cellStyle name="RISKnormTitle 6" xfId="35808" xr:uid="{00000000-0005-0000-0000-0000E48B0000}"/>
    <cellStyle name="RISKnormTitle 7" xfId="35809" xr:uid="{00000000-0005-0000-0000-0000E58B0000}"/>
    <cellStyle name="RISKnormTitle 8" xfId="35810" xr:uid="{00000000-0005-0000-0000-0000E68B0000}"/>
    <cellStyle name="RISKoutNumber" xfId="35811" xr:uid="{00000000-0005-0000-0000-0000E78B0000}"/>
    <cellStyle name="RISKoutNumber 2" xfId="35812" xr:uid="{00000000-0005-0000-0000-0000E88B0000}"/>
    <cellStyle name="RISKoutNumber 2 2" xfId="35813" xr:uid="{00000000-0005-0000-0000-0000E98B0000}"/>
    <cellStyle name="RISKoutNumber 2 3" xfId="35814" xr:uid="{00000000-0005-0000-0000-0000EA8B0000}"/>
    <cellStyle name="RISKoutNumber 2 4" xfId="35815" xr:uid="{00000000-0005-0000-0000-0000EB8B0000}"/>
    <cellStyle name="RISKoutNumber 2 5" xfId="35816" xr:uid="{00000000-0005-0000-0000-0000EC8B0000}"/>
    <cellStyle name="RISKoutNumber 3" xfId="35817" xr:uid="{00000000-0005-0000-0000-0000ED8B0000}"/>
    <cellStyle name="RISKoutNumber 4" xfId="35818" xr:uid="{00000000-0005-0000-0000-0000EE8B0000}"/>
    <cellStyle name="RISKoutNumber 5" xfId="35819" xr:uid="{00000000-0005-0000-0000-0000EF8B0000}"/>
    <cellStyle name="RISKoutNumber 6" xfId="35820" xr:uid="{00000000-0005-0000-0000-0000F08B0000}"/>
    <cellStyle name="RISKoutNumber 7" xfId="35821" xr:uid="{00000000-0005-0000-0000-0000F18B0000}"/>
    <cellStyle name="RISKoutNumber 8" xfId="35822" xr:uid="{00000000-0005-0000-0000-0000F28B0000}"/>
    <cellStyle name="RISKrightEdge" xfId="35823" xr:uid="{00000000-0005-0000-0000-0000F38B0000}"/>
    <cellStyle name="RISKrightEdge 2" xfId="35824" xr:uid="{00000000-0005-0000-0000-0000F48B0000}"/>
    <cellStyle name="RISKrightEdge 2 2" xfId="35825" xr:uid="{00000000-0005-0000-0000-0000F58B0000}"/>
    <cellStyle name="RISKrightEdge 2 3" xfId="35826" xr:uid="{00000000-0005-0000-0000-0000F68B0000}"/>
    <cellStyle name="RISKrightEdge 2 4" xfId="35827" xr:uid="{00000000-0005-0000-0000-0000F78B0000}"/>
    <cellStyle name="RISKrightEdge 2 5" xfId="35828" xr:uid="{00000000-0005-0000-0000-0000F88B0000}"/>
    <cellStyle name="RISKrightEdge 3" xfId="35829" xr:uid="{00000000-0005-0000-0000-0000F98B0000}"/>
    <cellStyle name="RISKrightEdge 4" xfId="35830" xr:uid="{00000000-0005-0000-0000-0000FA8B0000}"/>
    <cellStyle name="RISKrightEdge 5" xfId="35831" xr:uid="{00000000-0005-0000-0000-0000FB8B0000}"/>
    <cellStyle name="RISKrightEdge 6" xfId="35832" xr:uid="{00000000-0005-0000-0000-0000FC8B0000}"/>
    <cellStyle name="RISKrightEdge 7" xfId="35833" xr:uid="{00000000-0005-0000-0000-0000FD8B0000}"/>
    <cellStyle name="RISKrightEdge 8" xfId="35834" xr:uid="{00000000-0005-0000-0000-0000FE8B0000}"/>
    <cellStyle name="RISKrtandbEdge" xfId="35835" xr:uid="{00000000-0005-0000-0000-0000FF8B0000}"/>
    <cellStyle name="RISKrtandbEdge 2" xfId="35836" xr:uid="{00000000-0005-0000-0000-0000008C0000}"/>
    <cellStyle name="RISKrtandbEdge 2 2" xfId="35837" xr:uid="{00000000-0005-0000-0000-0000018C0000}"/>
    <cellStyle name="RISKrtandbEdge 2 3" xfId="35838" xr:uid="{00000000-0005-0000-0000-0000028C0000}"/>
    <cellStyle name="RISKrtandbEdge 2 4" xfId="35839" xr:uid="{00000000-0005-0000-0000-0000038C0000}"/>
    <cellStyle name="RISKrtandbEdge 2 5" xfId="35840" xr:uid="{00000000-0005-0000-0000-0000048C0000}"/>
    <cellStyle name="RISKrtandbEdge 3" xfId="35841" xr:uid="{00000000-0005-0000-0000-0000058C0000}"/>
    <cellStyle name="RISKrtandbEdge 4" xfId="35842" xr:uid="{00000000-0005-0000-0000-0000068C0000}"/>
    <cellStyle name="RISKrtandbEdge 5" xfId="35843" xr:uid="{00000000-0005-0000-0000-0000078C0000}"/>
    <cellStyle name="RISKrtandbEdge 6" xfId="35844" xr:uid="{00000000-0005-0000-0000-0000088C0000}"/>
    <cellStyle name="RISKrtandbEdge 7" xfId="35845" xr:uid="{00000000-0005-0000-0000-0000098C0000}"/>
    <cellStyle name="RISKrtandbEdge 8" xfId="35846" xr:uid="{00000000-0005-0000-0000-00000A8C0000}"/>
    <cellStyle name="RISKssTime" xfId="35847" xr:uid="{00000000-0005-0000-0000-00000B8C0000}"/>
    <cellStyle name="RISKssTime 2" xfId="35848" xr:uid="{00000000-0005-0000-0000-00000C8C0000}"/>
    <cellStyle name="RISKssTime 2 2" xfId="35849" xr:uid="{00000000-0005-0000-0000-00000D8C0000}"/>
    <cellStyle name="RISKssTime 2 3" xfId="35850" xr:uid="{00000000-0005-0000-0000-00000E8C0000}"/>
    <cellStyle name="RISKssTime 2 4" xfId="35851" xr:uid="{00000000-0005-0000-0000-00000F8C0000}"/>
    <cellStyle name="RISKssTime 2 5" xfId="35852" xr:uid="{00000000-0005-0000-0000-0000108C0000}"/>
    <cellStyle name="RISKssTime 3" xfId="35853" xr:uid="{00000000-0005-0000-0000-0000118C0000}"/>
    <cellStyle name="RISKssTime 4" xfId="35854" xr:uid="{00000000-0005-0000-0000-0000128C0000}"/>
    <cellStyle name="RISKssTime 5" xfId="35855" xr:uid="{00000000-0005-0000-0000-0000138C0000}"/>
    <cellStyle name="RISKssTime 6" xfId="35856" xr:uid="{00000000-0005-0000-0000-0000148C0000}"/>
    <cellStyle name="RISKssTime 7" xfId="35857" xr:uid="{00000000-0005-0000-0000-0000158C0000}"/>
    <cellStyle name="RISKssTime 8" xfId="35858" xr:uid="{00000000-0005-0000-0000-0000168C0000}"/>
    <cellStyle name="RISKtandbEdge" xfId="35859" xr:uid="{00000000-0005-0000-0000-0000178C0000}"/>
    <cellStyle name="RISKtandbEdge 2" xfId="35860" xr:uid="{00000000-0005-0000-0000-0000188C0000}"/>
    <cellStyle name="RISKtandbEdge 2 2" xfId="35861" xr:uid="{00000000-0005-0000-0000-0000198C0000}"/>
    <cellStyle name="RISKtandbEdge 2 3" xfId="35862" xr:uid="{00000000-0005-0000-0000-00001A8C0000}"/>
    <cellStyle name="RISKtandbEdge 2 4" xfId="35863" xr:uid="{00000000-0005-0000-0000-00001B8C0000}"/>
    <cellStyle name="RISKtandbEdge 2 5" xfId="35864" xr:uid="{00000000-0005-0000-0000-00001C8C0000}"/>
    <cellStyle name="RISKtandbEdge 3" xfId="35865" xr:uid="{00000000-0005-0000-0000-00001D8C0000}"/>
    <cellStyle name="RISKtandbEdge 4" xfId="35866" xr:uid="{00000000-0005-0000-0000-00001E8C0000}"/>
    <cellStyle name="RISKtandbEdge 5" xfId="35867" xr:uid="{00000000-0005-0000-0000-00001F8C0000}"/>
    <cellStyle name="RISKtandbEdge 6" xfId="35868" xr:uid="{00000000-0005-0000-0000-0000208C0000}"/>
    <cellStyle name="RISKtandbEdge 7" xfId="35869" xr:uid="{00000000-0005-0000-0000-0000218C0000}"/>
    <cellStyle name="RISKtandbEdge 8" xfId="35870" xr:uid="{00000000-0005-0000-0000-0000228C0000}"/>
    <cellStyle name="RISKtlandrEdge" xfId="35871" xr:uid="{00000000-0005-0000-0000-0000238C0000}"/>
    <cellStyle name="RISKtlandrEdge 2" xfId="35872" xr:uid="{00000000-0005-0000-0000-0000248C0000}"/>
    <cellStyle name="RISKtlandrEdge 2 2" xfId="35873" xr:uid="{00000000-0005-0000-0000-0000258C0000}"/>
    <cellStyle name="RISKtlandrEdge 2 3" xfId="35874" xr:uid="{00000000-0005-0000-0000-0000268C0000}"/>
    <cellStyle name="RISKtlandrEdge 2 4" xfId="35875" xr:uid="{00000000-0005-0000-0000-0000278C0000}"/>
    <cellStyle name="RISKtlandrEdge 2 5" xfId="35876" xr:uid="{00000000-0005-0000-0000-0000288C0000}"/>
    <cellStyle name="RISKtlandrEdge 3" xfId="35877" xr:uid="{00000000-0005-0000-0000-0000298C0000}"/>
    <cellStyle name="RISKtlandrEdge 4" xfId="35878" xr:uid="{00000000-0005-0000-0000-00002A8C0000}"/>
    <cellStyle name="RISKtlandrEdge 5" xfId="35879" xr:uid="{00000000-0005-0000-0000-00002B8C0000}"/>
    <cellStyle name="RISKtlandrEdge 6" xfId="35880" xr:uid="{00000000-0005-0000-0000-00002C8C0000}"/>
    <cellStyle name="RISKtlandrEdge 7" xfId="35881" xr:uid="{00000000-0005-0000-0000-00002D8C0000}"/>
    <cellStyle name="RISKtlandrEdge 8" xfId="35882" xr:uid="{00000000-0005-0000-0000-00002E8C0000}"/>
    <cellStyle name="RISKtlCorner" xfId="35883" xr:uid="{00000000-0005-0000-0000-00002F8C0000}"/>
    <cellStyle name="RISKtlCorner 2" xfId="35884" xr:uid="{00000000-0005-0000-0000-0000308C0000}"/>
    <cellStyle name="RISKtlCorner 2 2" xfId="35885" xr:uid="{00000000-0005-0000-0000-0000318C0000}"/>
    <cellStyle name="RISKtlCorner 2 3" xfId="35886" xr:uid="{00000000-0005-0000-0000-0000328C0000}"/>
    <cellStyle name="RISKtlCorner 2 4" xfId="35887" xr:uid="{00000000-0005-0000-0000-0000338C0000}"/>
    <cellStyle name="RISKtlCorner 2 5" xfId="35888" xr:uid="{00000000-0005-0000-0000-0000348C0000}"/>
    <cellStyle name="RISKtlCorner 3" xfId="35889" xr:uid="{00000000-0005-0000-0000-0000358C0000}"/>
    <cellStyle name="RISKtlCorner 4" xfId="35890" xr:uid="{00000000-0005-0000-0000-0000368C0000}"/>
    <cellStyle name="RISKtlCorner 5" xfId="35891" xr:uid="{00000000-0005-0000-0000-0000378C0000}"/>
    <cellStyle name="RISKtlCorner 6" xfId="35892" xr:uid="{00000000-0005-0000-0000-0000388C0000}"/>
    <cellStyle name="RISKtlCorner 7" xfId="35893" xr:uid="{00000000-0005-0000-0000-0000398C0000}"/>
    <cellStyle name="RISKtlCorner 8" xfId="35894" xr:uid="{00000000-0005-0000-0000-00003A8C0000}"/>
    <cellStyle name="RISKtopEdge" xfId="35895" xr:uid="{00000000-0005-0000-0000-00003B8C0000}"/>
    <cellStyle name="RISKtopEdge 2" xfId="35896" xr:uid="{00000000-0005-0000-0000-00003C8C0000}"/>
    <cellStyle name="RISKtopEdge 2 2" xfId="35897" xr:uid="{00000000-0005-0000-0000-00003D8C0000}"/>
    <cellStyle name="RISKtopEdge 2 3" xfId="35898" xr:uid="{00000000-0005-0000-0000-00003E8C0000}"/>
    <cellStyle name="RISKtopEdge 2 4" xfId="35899" xr:uid="{00000000-0005-0000-0000-00003F8C0000}"/>
    <cellStyle name="RISKtopEdge 2 5" xfId="35900" xr:uid="{00000000-0005-0000-0000-0000408C0000}"/>
    <cellStyle name="RISKtopEdge 3" xfId="35901" xr:uid="{00000000-0005-0000-0000-0000418C0000}"/>
    <cellStyle name="RISKtopEdge 4" xfId="35902" xr:uid="{00000000-0005-0000-0000-0000428C0000}"/>
    <cellStyle name="RISKtopEdge 5" xfId="35903" xr:uid="{00000000-0005-0000-0000-0000438C0000}"/>
    <cellStyle name="RISKtopEdge 6" xfId="35904" xr:uid="{00000000-0005-0000-0000-0000448C0000}"/>
    <cellStyle name="RISKtopEdge 7" xfId="35905" xr:uid="{00000000-0005-0000-0000-0000458C0000}"/>
    <cellStyle name="RISKtopEdge 8" xfId="35906" xr:uid="{00000000-0005-0000-0000-0000468C0000}"/>
    <cellStyle name="RISKtrCorner" xfId="35907" xr:uid="{00000000-0005-0000-0000-0000478C0000}"/>
    <cellStyle name="RISKtrCorner 2" xfId="35908" xr:uid="{00000000-0005-0000-0000-0000488C0000}"/>
    <cellStyle name="RISKtrCorner 2 2" xfId="35909" xr:uid="{00000000-0005-0000-0000-0000498C0000}"/>
    <cellStyle name="RISKtrCorner 2 3" xfId="35910" xr:uid="{00000000-0005-0000-0000-00004A8C0000}"/>
    <cellStyle name="RISKtrCorner 2 4" xfId="35911" xr:uid="{00000000-0005-0000-0000-00004B8C0000}"/>
    <cellStyle name="RISKtrCorner 2 5" xfId="35912" xr:uid="{00000000-0005-0000-0000-00004C8C0000}"/>
    <cellStyle name="RISKtrCorner 3" xfId="35913" xr:uid="{00000000-0005-0000-0000-00004D8C0000}"/>
    <cellStyle name="RISKtrCorner 4" xfId="35914" xr:uid="{00000000-0005-0000-0000-00004E8C0000}"/>
    <cellStyle name="RISKtrCorner 5" xfId="35915" xr:uid="{00000000-0005-0000-0000-00004F8C0000}"/>
    <cellStyle name="RISKtrCorner 6" xfId="35916" xr:uid="{00000000-0005-0000-0000-0000508C0000}"/>
    <cellStyle name="RISKtrCorner 7" xfId="35917" xr:uid="{00000000-0005-0000-0000-0000518C0000}"/>
    <cellStyle name="RISKtrCorner 8" xfId="35918" xr:uid="{00000000-0005-0000-0000-0000528C0000}"/>
    <cellStyle name="rngLCDatePaste" xfId="35919" xr:uid="{00000000-0005-0000-0000-0000538C0000}"/>
    <cellStyle name="Row_Heading_RP" xfId="35920" xr:uid="{00000000-0005-0000-0000-0000548C0000}"/>
    <cellStyle name="SAPBEXaggData" xfId="35921" xr:uid="{00000000-0005-0000-0000-0000558C0000}"/>
    <cellStyle name="SAPBEXaggDataEmph" xfId="35922" xr:uid="{00000000-0005-0000-0000-0000568C0000}"/>
    <cellStyle name="SAPBEXaggItem" xfId="35923" xr:uid="{00000000-0005-0000-0000-0000578C0000}"/>
    <cellStyle name="SAPBEXaggItemX" xfId="35924" xr:uid="{00000000-0005-0000-0000-0000588C0000}"/>
    <cellStyle name="SAPBEXchaText" xfId="35925" xr:uid="{00000000-0005-0000-0000-0000598C0000}"/>
    <cellStyle name="SAPBEXchaText 2" xfId="35926" xr:uid="{00000000-0005-0000-0000-00005A8C0000}"/>
    <cellStyle name="SAPBEXchaText 2 2" xfId="35927" xr:uid="{00000000-0005-0000-0000-00005B8C0000}"/>
    <cellStyle name="SAPBEXchaText 2 3" xfId="35928" xr:uid="{00000000-0005-0000-0000-00005C8C0000}"/>
    <cellStyle name="SAPBEXchaText 2 4" xfId="35929" xr:uid="{00000000-0005-0000-0000-00005D8C0000}"/>
    <cellStyle name="SAPBEXchaText 2 5" xfId="35930" xr:uid="{00000000-0005-0000-0000-00005E8C0000}"/>
    <cellStyle name="SAPBEXchaText 3" xfId="35931" xr:uid="{00000000-0005-0000-0000-00005F8C0000}"/>
    <cellStyle name="SAPBEXchaText 4" xfId="35932" xr:uid="{00000000-0005-0000-0000-0000608C0000}"/>
    <cellStyle name="SAPBEXchaText 5" xfId="35933" xr:uid="{00000000-0005-0000-0000-0000618C0000}"/>
    <cellStyle name="SAPBEXchaText 6" xfId="35934" xr:uid="{00000000-0005-0000-0000-0000628C0000}"/>
    <cellStyle name="SAPBEXchaText 7" xfId="35935" xr:uid="{00000000-0005-0000-0000-0000638C0000}"/>
    <cellStyle name="SAPBEXchaText 8" xfId="35936" xr:uid="{00000000-0005-0000-0000-0000648C0000}"/>
    <cellStyle name="SAPBEXexcBad7" xfId="35937" xr:uid="{00000000-0005-0000-0000-0000658C0000}"/>
    <cellStyle name="SAPBEXexcBad8" xfId="35938" xr:uid="{00000000-0005-0000-0000-0000668C0000}"/>
    <cellStyle name="SAPBEXexcBad9" xfId="35939" xr:uid="{00000000-0005-0000-0000-0000678C0000}"/>
    <cellStyle name="SAPBEXexcCritical4" xfId="35940" xr:uid="{00000000-0005-0000-0000-0000688C0000}"/>
    <cellStyle name="SAPBEXexcCritical5" xfId="35941" xr:uid="{00000000-0005-0000-0000-0000698C0000}"/>
    <cellStyle name="SAPBEXexcCritical6" xfId="35942" xr:uid="{00000000-0005-0000-0000-00006A8C0000}"/>
    <cellStyle name="SAPBEXexcGood1" xfId="35943" xr:uid="{00000000-0005-0000-0000-00006B8C0000}"/>
    <cellStyle name="SAPBEXexcGood2" xfId="35944" xr:uid="{00000000-0005-0000-0000-00006C8C0000}"/>
    <cellStyle name="SAPBEXexcGood3" xfId="35945" xr:uid="{00000000-0005-0000-0000-00006D8C0000}"/>
    <cellStyle name="SAPBEXfilterDrill" xfId="35946" xr:uid="{00000000-0005-0000-0000-00006E8C0000}"/>
    <cellStyle name="SAPBEXfilterDrill 2" xfId="35947" xr:uid="{00000000-0005-0000-0000-00006F8C0000}"/>
    <cellStyle name="SAPBEXfilterDrill 3" xfId="35948" xr:uid="{00000000-0005-0000-0000-0000708C0000}"/>
    <cellStyle name="SAPBEXfilterDrill 4" xfId="35949" xr:uid="{00000000-0005-0000-0000-0000718C0000}"/>
    <cellStyle name="SAPBEXfilterDrill 5" xfId="35950" xr:uid="{00000000-0005-0000-0000-0000728C0000}"/>
    <cellStyle name="SAPBEXfilterDrill 6" xfId="35951" xr:uid="{00000000-0005-0000-0000-0000738C0000}"/>
    <cellStyle name="SAPBEXfilterItem" xfId="35952" xr:uid="{00000000-0005-0000-0000-0000748C0000}"/>
    <cellStyle name="SAPBEXfilterText" xfId="35953" xr:uid="{00000000-0005-0000-0000-0000758C0000}"/>
    <cellStyle name="SAPBEXfilterText 2" xfId="35954" xr:uid="{00000000-0005-0000-0000-0000768C0000}"/>
    <cellStyle name="SAPBEXfilterText 3" xfId="35955" xr:uid="{00000000-0005-0000-0000-0000778C0000}"/>
    <cellStyle name="SAPBEXfilterText 4" xfId="35956" xr:uid="{00000000-0005-0000-0000-0000788C0000}"/>
    <cellStyle name="SAPBEXfilterText 5" xfId="35957" xr:uid="{00000000-0005-0000-0000-0000798C0000}"/>
    <cellStyle name="SAPBEXfilterText 6" xfId="35958" xr:uid="{00000000-0005-0000-0000-00007A8C0000}"/>
    <cellStyle name="SAPBEXformats" xfId="35959" xr:uid="{00000000-0005-0000-0000-00007B8C0000}"/>
    <cellStyle name="SAPBEXformats 2" xfId="35960" xr:uid="{00000000-0005-0000-0000-00007C8C0000}"/>
    <cellStyle name="SAPBEXformats 2 2" xfId="35961" xr:uid="{00000000-0005-0000-0000-00007D8C0000}"/>
    <cellStyle name="SAPBEXformats 2 3" xfId="35962" xr:uid="{00000000-0005-0000-0000-00007E8C0000}"/>
    <cellStyle name="SAPBEXformats 2 4" xfId="35963" xr:uid="{00000000-0005-0000-0000-00007F8C0000}"/>
    <cellStyle name="SAPBEXformats 2 5" xfId="35964" xr:uid="{00000000-0005-0000-0000-0000808C0000}"/>
    <cellStyle name="SAPBEXformats 3" xfId="35965" xr:uid="{00000000-0005-0000-0000-0000818C0000}"/>
    <cellStyle name="SAPBEXformats 4" xfId="35966" xr:uid="{00000000-0005-0000-0000-0000828C0000}"/>
    <cellStyle name="SAPBEXformats 5" xfId="35967" xr:uid="{00000000-0005-0000-0000-0000838C0000}"/>
    <cellStyle name="SAPBEXformats 6" xfId="35968" xr:uid="{00000000-0005-0000-0000-0000848C0000}"/>
    <cellStyle name="SAPBEXformats 7" xfId="35969" xr:uid="{00000000-0005-0000-0000-0000858C0000}"/>
    <cellStyle name="SAPBEXformats 8" xfId="35970" xr:uid="{00000000-0005-0000-0000-0000868C0000}"/>
    <cellStyle name="SAPBEXheaderItem" xfId="35971" xr:uid="{00000000-0005-0000-0000-0000878C0000}"/>
    <cellStyle name="SAPBEXheaderItem 2" xfId="35972" xr:uid="{00000000-0005-0000-0000-0000888C0000}"/>
    <cellStyle name="SAPBEXheaderItem 3" xfId="35973" xr:uid="{00000000-0005-0000-0000-0000898C0000}"/>
    <cellStyle name="SAPBEXheaderItem 4" xfId="35974" xr:uid="{00000000-0005-0000-0000-00008A8C0000}"/>
    <cellStyle name="SAPBEXheaderItem 5" xfId="35975" xr:uid="{00000000-0005-0000-0000-00008B8C0000}"/>
    <cellStyle name="SAPBEXheaderItem 6" xfId="35976" xr:uid="{00000000-0005-0000-0000-00008C8C0000}"/>
    <cellStyle name="SAPBEXheaderText" xfId="35977" xr:uid="{00000000-0005-0000-0000-00008D8C0000}"/>
    <cellStyle name="SAPBEXheaderText 2" xfId="35978" xr:uid="{00000000-0005-0000-0000-00008E8C0000}"/>
    <cellStyle name="SAPBEXheaderText 3" xfId="35979" xr:uid="{00000000-0005-0000-0000-00008F8C0000}"/>
    <cellStyle name="SAPBEXheaderText 4" xfId="35980" xr:uid="{00000000-0005-0000-0000-0000908C0000}"/>
    <cellStyle name="SAPBEXheaderText 5" xfId="35981" xr:uid="{00000000-0005-0000-0000-0000918C0000}"/>
    <cellStyle name="SAPBEXheaderText 6" xfId="35982" xr:uid="{00000000-0005-0000-0000-0000928C0000}"/>
    <cellStyle name="SAPBEXHLevel0" xfId="35983" xr:uid="{00000000-0005-0000-0000-0000938C0000}"/>
    <cellStyle name="SAPBEXHLevel0 2" xfId="35984" xr:uid="{00000000-0005-0000-0000-0000948C0000}"/>
    <cellStyle name="SAPBEXHLevel0 2 2" xfId="35985" xr:uid="{00000000-0005-0000-0000-0000958C0000}"/>
    <cellStyle name="SAPBEXHLevel0 2 3" xfId="35986" xr:uid="{00000000-0005-0000-0000-0000968C0000}"/>
    <cellStyle name="SAPBEXHLevel0 2 4" xfId="35987" xr:uid="{00000000-0005-0000-0000-0000978C0000}"/>
    <cellStyle name="SAPBEXHLevel0 2 5" xfId="35988" xr:uid="{00000000-0005-0000-0000-0000988C0000}"/>
    <cellStyle name="SAPBEXHLevel0 3" xfId="35989" xr:uid="{00000000-0005-0000-0000-0000998C0000}"/>
    <cellStyle name="SAPBEXHLevel0 4" xfId="35990" xr:uid="{00000000-0005-0000-0000-00009A8C0000}"/>
    <cellStyle name="SAPBEXHLevel0 5" xfId="35991" xr:uid="{00000000-0005-0000-0000-00009B8C0000}"/>
    <cellStyle name="SAPBEXHLevel0 6" xfId="35992" xr:uid="{00000000-0005-0000-0000-00009C8C0000}"/>
    <cellStyle name="SAPBEXHLevel0 7" xfId="35993" xr:uid="{00000000-0005-0000-0000-00009D8C0000}"/>
    <cellStyle name="SAPBEXHLevel0 8" xfId="35994" xr:uid="{00000000-0005-0000-0000-00009E8C0000}"/>
    <cellStyle name="SAPBEXHLevel0X" xfId="35995" xr:uid="{00000000-0005-0000-0000-00009F8C0000}"/>
    <cellStyle name="SAPBEXHLevel0X 2" xfId="35996" xr:uid="{00000000-0005-0000-0000-0000A08C0000}"/>
    <cellStyle name="SAPBEXHLevel0X 2 2" xfId="35997" xr:uid="{00000000-0005-0000-0000-0000A18C0000}"/>
    <cellStyle name="SAPBEXHLevel0X 2 3" xfId="35998" xr:uid="{00000000-0005-0000-0000-0000A28C0000}"/>
    <cellStyle name="SAPBEXHLevel0X 2 4" xfId="35999" xr:uid="{00000000-0005-0000-0000-0000A38C0000}"/>
    <cellStyle name="SAPBEXHLevel0X 2 5" xfId="36000" xr:uid="{00000000-0005-0000-0000-0000A48C0000}"/>
    <cellStyle name="SAPBEXHLevel0X 3" xfId="36001" xr:uid="{00000000-0005-0000-0000-0000A58C0000}"/>
    <cellStyle name="SAPBEXHLevel0X 4" xfId="36002" xr:uid="{00000000-0005-0000-0000-0000A68C0000}"/>
    <cellStyle name="SAPBEXHLevel0X 5" xfId="36003" xr:uid="{00000000-0005-0000-0000-0000A78C0000}"/>
    <cellStyle name="SAPBEXHLevel0X 6" xfId="36004" xr:uid="{00000000-0005-0000-0000-0000A88C0000}"/>
    <cellStyle name="SAPBEXHLevel0X 7" xfId="36005" xr:uid="{00000000-0005-0000-0000-0000A98C0000}"/>
    <cellStyle name="SAPBEXHLevel0X 8" xfId="36006" xr:uid="{00000000-0005-0000-0000-0000AA8C0000}"/>
    <cellStyle name="SAPBEXHLevel1" xfId="36007" xr:uid="{00000000-0005-0000-0000-0000AB8C0000}"/>
    <cellStyle name="SAPBEXHLevel1 2" xfId="36008" xr:uid="{00000000-0005-0000-0000-0000AC8C0000}"/>
    <cellStyle name="SAPBEXHLevel1 2 2" xfId="36009" xr:uid="{00000000-0005-0000-0000-0000AD8C0000}"/>
    <cellStyle name="SAPBEXHLevel1 2 3" xfId="36010" xr:uid="{00000000-0005-0000-0000-0000AE8C0000}"/>
    <cellStyle name="SAPBEXHLevel1 2 4" xfId="36011" xr:uid="{00000000-0005-0000-0000-0000AF8C0000}"/>
    <cellStyle name="SAPBEXHLevel1 2 5" xfId="36012" xr:uid="{00000000-0005-0000-0000-0000B08C0000}"/>
    <cellStyle name="SAPBEXHLevel1 3" xfId="36013" xr:uid="{00000000-0005-0000-0000-0000B18C0000}"/>
    <cellStyle name="SAPBEXHLevel1 4" xfId="36014" xr:uid="{00000000-0005-0000-0000-0000B28C0000}"/>
    <cellStyle name="SAPBEXHLevel1 5" xfId="36015" xr:uid="{00000000-0005-0000-0000-0000B38C0000}"/>
    <cellStyle name="SAPBEXHLevel1 6" xfId="36016" xr:uid="{00000000-0005-0000-0000-0000B48C0000}"/>
    <cellStyle name="SAPBEXHLevel1 7" xfId="36017" xr:uid="{00000000-0005-0000-0000-0000B58C0000}"/>
    <cellStyle name="SAPBEXHLevel1 8" xfId="36018" xr:uid="{00000000-0005-0000-0000-0000B68C0000}"/>
    <cellStyle name="SAPBEXHLevel1X" xfId="36019" xr:uid="{00000000-0005-0000-0000-0000B78C0000}"/>
    <cellStyle name="SAPBEXHLevel1X 2" xfId="36020" xr:uid="{00000000-0005-0000-0000-0000B88C0000}"/>
    <cellStyle name="SAPBEXHLevel1X 2 2" xfId="36021" xr:uid="{00000000-0005-0000-0000-0000B98C0000}"/>
    <cellStyle name="SAPBEXHLevel1X 2 3" xfId="36022" xr:uid="{00000000-0005-0000-0000-0000BA8C0000}"/>
    <cellStyle name="SAPBEXHLevel1X 2 4" xfId="36023" xr:uid="{00000000-0005-0000-0000-0000BB8C0000}"/>
    <cellStyle name="SAPBEXHLevel1X 2 5" xfId="36024" xr:uid="{00000000-0005-0000-0000-0000BC8C0000}"/>
    <cellStyle name="SAPBEXHLevel1X 3" xfId="36025" xr:uid="{00000000-0005-0000-0000-0000BD8C0000}"/>
    <cellStyle name="SAPBEXHLevel1X 4" xfId="36026" xr:uid="{00000000-0005-0000-0000-0000BE8C0000}"/>
    <cellStyle name="SAPBEXHLevel1X 5" xfId="36027" xr:uid="{00000000-0005-0000-0000-0000BF8C0000}"/>
    <cellStyle name="SAPBEXHLevel1X 6" xfId="36028" xr:uid="{00000000-0005-0000-0000-0000C08C0000}"/>
    <cellStyle name="SAPBEXHLevel1X 7" xfId="36029" xr:uid="{00000000-0005-0000-0000-0000C18C0000}"/>
    <cellStyle name="SAPBEXHLevel1X 8" xfId="36030" xr:uid="{00000000-0005-0000-0000-0000C28C0000}"/>
    <cellStyle name="SAPBEXHLevel2" xfId="36031" xr:uid="{00000000-0005-0000-0000-0000C38C0000}"/>
    <cellStyle name="SAPBEXHLevel2 2" xfId="36032" xr:uid="{00000000-0005-0000-0000-0000C48C0000}"/>
    <cellStyle name="SAPBEXHLevel2 2 2" xfId="36033" xr:uid="{00000000-0005-0000-0000-0000C58C0000}"/>
    <cellStyle name="SAPBEXHLevel2 2 3" xfId="36034" xr:uid="{00000000-0005-0000-0000-0000C68C0000}"/>
    <cellStyle name="SAPBEXHLevel2 2 4" xfId="36035" xr:uid="{00000000-0005-0000-0000-0000C78C0000}"/>
    <cellStyle name="SAPBEXHLevel2 2 5" xfId="36036" xr:uid="{00000000-0005-0000-0000-0000C88C0000}"/>
    <cellStyle name="SAPBEXHLevel2 3" xfId="36037" xr:uid="{00000000-0005-0000-0000-0000C98C0000}"/>
    <cellStyle name="SAPBEXHLevel2 4" xfId="36038" xr:uid="{00000000-0005-0000-0000-0000CA8C0000}"/>
    <cellStyle name="SAPBEXHLevel2 5" xfId="36039" xr:uid="{00000000-0005-0000-0000-0000CB8C0000}"/>
    <cellStyle name="SAPBEXHLevel2 6" xfId="36040" xr:uid="{00000000-0005-0000-0000-0000CC8C0000}"/>
    <cellStyle name="SAPBEXHLevel2 7" xfId="36041" xr:uid="{00000000-0005-0000-0000-0000CD8C0000}"/>
    <cellStyle name="SAPBEXHLevel2 8" xfId="36042" xr:uid="{00000000-0005-0000-0000-0000CE8C0000}"/>
    <cellStyle name="SAPBEXHLevel2X" xfId="36043" xr:uid="{00000000-0005-0000-0000-0000CF8C0000}"/>
    <cellStyle name="SAPBEXHLevel2X 2" xfId="36044" xr:uid="{00000000-0005-0000-0000-0000D08C0000}"/>
    <cellStyle name="SAPBEXHLevel2X 2 2" xfId="36045" xr:uid="{00000000-0005-0000-0000-0000D18C0000}"/>
    <cellStyle name="SAPBEXHLevel2X 2 3" xfId="36046" xr:uid="{00000000-0005-0000-0000-0000D28C0000}"/>
    <cellStyle name="SAPBEXHLevel2X 2 4" xfId="36047" xr:uid="{00000000-0005-0000-0000-0000D38C0000}"/>
    <cellStyle name="SAPBEXHLevel2X 2 5" xfId="36048" xr:uid="{00000000-0005-0000-0000-0000D48C0000}"/>
    <cellStyle name="SAPBEXHLevel2X 3" xfId="36049" xr:uid="{00000000-0005-0000-0000-0000D58C0000}"/>
    <cellStyle name="SAPBEXHLevel2X 4" xfId="36050" xr:uid="{00000000-0005-0000-0000-0000D68C0000}"/>
    <cellStyle name="SAPBEXHLevel2X 5" xfId="36051" xr:uid="{00000000-0005-0000-0000-0000D78C0000}"/>
    <cellStyle name="SAPBEXHLevel2X 6" xfId="36052" xr:uid="{00000000-0005-0000-0000-0000D88C0000}"/>
    <cellStyle name="SAPBEXHLevel2X 7" xfId="36053" xr:uid="{00000000-0005-0000-0000-0000D98C0000}"/>
    <cellStyle name="SAPBEXHLevel2X 8" xfId="36054" xr:uid="{00000000-0005-0000-0000-0000DA8C0000}"/>
    <cellStyle name="SAPBEXHLevel3" xfId="36055" xr:uid="{00000000-0005-0000-0000-0000DB8C0000}"/>
    <cellStyle name="SAPBEXHLevel3 2" xfId="36056" xr:uid="{00000000-0005-0000-0000-0000DC8C0000}"/>
    <cellStyle name="SAPBEXHLevel3 2 2" xfId="36057" xr:uid="{00000000-0005-0000-0000-0000DD8C0000}"/>
    <cellStyle name="SAPBEXHLevel3 2 3" xfId="36058" xr:uid="{00000000-0005-0000-0000-0000DE8C0000}"/>
    <cellStyle name="SAPBEXHLevel3 2 4" xfId="36059" xr:uid="{00000000-0005-0000-0000-0000DF8C0000}"/>
    <cellStyle name="SAPBEXHLevel3 2 5" xfId="36060" xr:uid="{00000000-0005-0000-0000-0000E08C0000}"/>
    <cellStyle name="SAPBEXHLevel3 3" xfId="36061" xr:uid="{00000000-0005-0000-0000-0000E18C0000}"/>
    <cellStyle name="SAPBEXHLevel3 4" xfId="36062" xr:uid="{00000000-0005-0000-0000-0000E28C0000}"/>
    <cellStyle name="SAPBEXHLevel3 5" xfId="36063" xr:uid="{00000000-0005-0000-0000-0000E38C0000}"/>
    <cellStyle name="SAPBEXHLevel3 6" xfId="36064" xr:uid="{00000000-0005-0000-0000-0000E48C0000}"/>
    <cellStyle name="SAPBEXHLevel3 7" xfId="36065" xr:uid="{00000000-0005-0000-0000-0000E58C0000}"/>
    <cellStyle name="SAPBEXHLevel3 8" xfId="36066" xr:uid="{00000000-0005-0000-0000-0000E68C0000}"/>
    <cellStyle name="SAPBEXHLevel3X" xfId="36067" xr:uid="{00000000-0005-0000-0000-0000E78C0000}"/>
    <cellStyle name="SAPBEXHLevel3X 2" xfId="36068" xr:uid="{00000000-0005-0000-0000-0000E88C0000}"/>
    <cellStyle name="SAPBEXHLevel3X 2 2" xfId="36069" xr:uid="{00000000-0005-0000-0000-0000E98C0000}"/>
    <cellStyle name="SAPBEXHLevel3X 2 3" xfId="36070" xr:uid="{00000000-0005-0000-0000-0000EA8C0000}"/>
    <cellStyle name="SAPBEXHLevel3X 2 4" xfId="36071" xr:uid="{00000000-0005-0000-0000-0000EB8C0000}"/>
    <cellStyle name="SAPBEXHLevel3X 2 5" xfId="36072" xr:uid="{00000000-0005-0000-0000-0000EC8C0000}"/>
    <cellStyle name="SAPBEXHLevel3X 3" xfId="36073" xr:uid="{00000000-0005-0000-0000-0000ED8C0000}"/>
    <cellStyle name="SAPBEXHLevel3X 4" xfId="36074" xr:uid="{00000000-0005-0000-0000-0000EE8C0000}"/>
    <cellStyle name="SAPBEXHLevel3X 5" xfId="36075" xr:uid="{00000000-0005-0000-0000-0000EF8C0000}"/>
    <cellStyle name="SAPBEXHLevel3X 6" xfId="36076" xr:uid="{00000000-0005-0000-0000-0000F08C0000}"/>
    <cellStyle name="SAPBEXHLevel3X 7" xfId="36077" xr:uid="{00000000-0005-0000-0000-0000F18C0000}"/>
    <cellStyle name="SAPBEXHLevel3X 8" xfId="36078" xr:uid="{00000000-0005-0000-0000-0000F28C0000}"/>
    <cellStyle name="SAPBEXresData" xfId="36079" xr:uid="{00000000-0005-0000-0000-0000F38C0000}"/>
    <cellStyle name="SAPBEXresDataEmph" xfId="36080" xr:uid="{00000000-0005-0000-0000-0000F48C0000}"/>
    <cellStyle name="SAPBEXresItem" xfId="36081" xr:uid="{00000000-0005-0000-0000-0000F58C0000}"/>
    <cellStyle name="SAPBEXresItemX" xfId="36082" xr:uid="{00000000-0005-0000-0000-0000F68C0000}"/>
    <cellStyle name="SAPBEXstdData" xfId="36083" xr:uid="{00000000-0005-0000-0000-0000F78C0000}"/>
    <cellStyle name="SAPBEXstdDataEmph" xfId="36084" xr:uid="{00000000-0005-0000-0000-0000F88C0000}"/>
    <cellStyle name="SAPBEXstdItem" xfId="36085" xr:uid="{00000000-0005-0000-0000-0000F98C0000}"/>
    <cellStyle name="SAPBEXstdItem 2" xfId="36086" xr:uid="{00000000-0005-0000-0000-0000FA8C0000}"/>
    <cellStyle name="SAPBEXstdItem 3" xfId="36087" xr:uid="{00000000-0005-0000-0000-0000FB8C0000}"/>
    <cellStyle name="SAPBEXstdItem 4" xfId="36088" xr:uid="{00000000-0005-0000-0000-0000FC8C0000}"/>
    <cellStyle name="SAPBEXstdItem 5" xfId="36089" xr:uid="{00000000-0005-0000-0000-0000FD8C0000}"/>
    <cellStyle name="SAPBEXstdItem 6" xfId="36090" xr:uid="{00000000-0005-0000-0000-0000FE8C0000}"/>
    <cellStyle name="SAPBEXstdItemX" xfId="36091" xr:uid="{00000000-0005-0000-0000-0000FF8C0000}"/>
    <cellStyle name="SAPBEXstdItemX 2" xfId="36092" xr:uid="{00000000-0005-0000-0000-0000008D0000}"/>
    <cellStyle name="SAPBEXstdItemX 2 2" xfId="36093" xr:uid="{00000000-0005-0000-0000-0000018D0000}"/>
    <cellStyle name="SAPBEXstdItemX 2 3" xfId="36094" xr:uid="{00000000-0005-0000-0000-0000028D0000}"/>
    <cellStyle name="SAPBEXstdItemX 2 4" xfId="36095" xr:uid="{00000000-0005-0000-0000-0000038D0000}"/>
    <cellStyle name="SAPBEXstdItemX 2 5" xfId="36096" xr:uid="{00000000-0005-0000-0000-0000048D0000}"/>
    <cellStyle name="SAPBEXstdItemX 3" xfId="36097" xr:uid="{00000000-0005-0000-0000-0000058D0000}"/>
    <cellStyle name="SAPBEXstdItemX 4" xfId="36098" xr:uid="{00000000-0005-0000-0000-0000068D0000}"/>
    <cellStyle name="SAPBEXstdItemX 5" xfId="36099" xr:uid="{00000000-0005-0000-0000-0000078D0000}"/>
    <cellStyle name="SAPBEXstdItemX 6" xfId="36100" xr:uid="{00000000-0005-0000-0000-0000088D0000}"/>
    <cellStyle name="SAPBEXstdItemX 7" xfId="36101" xr:uid="{00000000-0005-0000-0000-0000098D0000}"/>
    <cellStyle name="SAPBEXstdItemX 8" xfId="36102" xr:uid="{00000000-0005-0000-0000-00000A8D0000}"/>
    <cellStyle name="SAPBEXtitle" xfId="36103" xr:uid="{00000000-0005-0000-0000-00000B8D0000}"/>
    <cellStyle name="SAPBEXundefined" xfId="36104" xr:uid="{00000000-0005-0000-0000-00000C8D0000}"/>
    <cellStyle name="Shade" xfId="36105" xr:uid="{00000000-0005-0000-0000-00000D8D0000}"/>
    <cellStyle name="Sheet Heading" xfId="36106" xr:uid="{00000000-0005-0000-0000-00000E8D0000}"/>
    <cellStyle name="Sheet Title." xfId="36107" xr:uid="{00000000-0005-0000-0000-00000F8D0000}"/>
    <cellStyle name="single" xfId="36108" xr:uid="{00000000-0005-0000-0000-0000108D0000}"/>
    <cellStyle name="Single Cell Column Heading" xfId="36109" xr:uid="{00000000-0005-0000-0000-0000118D0000}"/>
    <cellStyle name="Single Cell Column Heading 2" xfId="36110" xr:uid="{00000000-0005-0000-0000-0000128D0000}"/>
    <cellStyle name="Single Cell Column Heading 3" xfId="36111" xr:uid="{00000000-0005-0000-0000-0000138D0000}"/>
    <cellStyle name="Single Cell Column Heading 4" xfId="36112" xr:uid="{00000000-0005-0000-0000-0000148D0000}"/>
    <cellStyle name="Single Cell Column Heading 5" xfId="36113" xr:uid="{00000000-0005-0000-0000-0000158D0000}"/>
    <cellStyle name="Single Cell Column Heading 6" xfId="36114" xr:uid="{00000000-0005-0000-0000-0000168D0000}"/>
    <cellStyle name="Single Cell Column Heading 7" xfId="36115" xr:uid="{00000000-0005-0000-0000-0000178D0000}"/>
    <cellStyle name="Single Cell Column Heading 8" xfId="36116" xr:uid="{00000000-0005-0000-0000-0000188D0000}"/>
    <cellStyle name="Single Cell Column Heading 9" xfId="36117" xr:uid="{00000000-0005-0000-0000-0000198D0000}"/>
    <cellStyle name="Source" xfId="36118" xr:uid="{00000000-0005-0000-0000-00001A8D0000}"/>
    <cellStyle name="Source Hed" xfId="36119" xr:uid="{00000000-0005-0000-0000-00001B8D0000}"/>
    <cellStyle name="Source Text" xfId="36120" xr:uid="{00000000-0005-0000-0000-00001C8D0000}"/>
    <cellStyle name="sspecial" xfId="36121" xr:uid="{00000000-0005-0000-0000-00001D8D0000}"/>
    <cellStyle name="Standaard_Sheet1" xfId="36122" xr:uid="{00000000-0005-0000-0000-00001E8D0000}"/>
    <cellStyle name="Standard_0002VS" xfId="36123" xr:uid="{00000000-0005-0000-0000-00001F8D0000}"/>
    <cellStyle name="Style 1" xfId="36124" xr:uid="{00000000-0005-0000-0000-0000208D0000}"/>
    <cellStyle name="Style 1 2" xfId="36125" xr:uid="{00000000-0005-0000-0000-0000218D0000}"/>
    <cellStyle name="Style 1 2 2" xfId="36126" xr:uid="{00000000-0005-0000-0000-0000228D0000}"/>
    <cellStyle name="Style 1 2 3" xfId="36127" xr:uid="{00000000-0005-0000-0000-0000238D0000}"/>
    <cellStyle name="Style 1 2 4" xfId="36128" xr:uid="{00000000-0005-0000-0000-0000248D0000}"/>
    <cellStyle name="Style 1 2 5" xfId="36129" xr:uid="{00000000-0005-0000-0000-0000258D0000}"/>
    <cellStyle name="Style 1 2 6" xfId="36130" xr:uid="{00000000-0005-0000-0000-0000268D0000}"/>
    <cellStyle name="Style 1 2 7" xfId="36131" xr:uid="{00000000-0005-0000-0000-0000278D0000}"/>
    <cellStyle name="Style 1 3" xfId="36132" xr:uid="{00000000-0005-0000-0000-0000288D0000}"/>
    <cellStyle name="Style 1 4" xfId="36133" xr:uid="{00000000-0005-0000-0000-0000298D0000}"/>
    <cellStyle name="Style 1 5" xfId="36134" xr:uid="{00000000-0005-0000-0000-00002A8D0000}"/>
    <cellStyle name="Style 1 6" xfId="36135" xr:uid="{00000000-0005-0000-0000-00002B8D0000}"/>
    <cellStyle name="Style 1 7" xfId="36136" xr:uid="{00000000-0005-0000-0000-00002C8D0000}"/>
    <cellStyle name="Style 1 8" xfId="36137" xr:uid="{00000000-0005-0000-0000-00002D8D0000}"/>
    <cellStyle name="Style 1 9" xfId="36138" xr:uid="{00000000-0005-0000-0000-00002E8D0000}"/>
    <cellStyle name="Style 21" xfId="36139" xr:uid="{00000000-0005-0000-0000-00002F8D0000}"/>
    <cellStyle name="Style 21 2" xfId="36140" xr:uid="{00000000-0005-0000-0000-0000308D0000}"/>
    <cellStyle name="Style 22" xfId="36141" xr:uid="{00000000-0005-0000-0000-0000318D0000}"/>
    <cellStyle name="Style 22 2" xfId="36142" xr:uid="{00000000-0005-0000-0000-0000328D0000}"/>
    <cellStyle name="Style 23" xfId="36143" xr:uid="{00000000-0005-0000-0000-0000338D0000}"/>
    <cellStyle name="Style 24" xfId="36144" xr:uid="{00000000-0005-0000-0000-0000348D0000}"/>
    <cellStyle name="Style 24 2" xfId="36145" xr:uid="{00000000-0005-0000-0000-0000358D0000}"/>
    <cellStyle name="Style 25" xfId="36146" xr:uid="{00000000-0005-0000-0000-0000368D0000}"/>
    <cellStyle name="Style 25 2" xfId="36147" xr:uid="{00000000-0005-0000-0000-0000378D0000}"/>
    <cellStyle name="Style 26" xfId="36148" xr:uid="{00000000-0005-0000-0000-0000388D0000}"/>
    <cellStyle name="Style 29" xfId="36149" xr:uid="{00000000-0005-0000-0000-0000398D0000}"/>
    <cellStyle name="Style 30" xfId="36150" xr:uid="{00000000-0005-0000-0000-00003A8D0000}"/>
    <cellStyle name="Style 31" xfId="36151" xr:uid="{00000000-0005-0000-0000-00003B8D0000}"/>
    <cellStyle name="Style 32" xfId="36152" xr:uid="{00000000-0005-0000-0000-00003C8D0000}"/>
    <cellStyle name="Style 69" xfId="36153" xr:uid="{00000000-0005-0000-0000-00003D8D0000}"/>
    <cellStyle name="Style 69 2" xfId="36154" xr:uid="{00000000-0005-0000-0000-00003E8D0000}"/>
    <cellStyle name="Style 70" xfId="36155" xr:uid="{00000000-0005-0000-0000-00003F8D0000}"/>
    <cellStyle name="Style 70 2" xfId="36156" xr:uid="{00000000-0005-0000-0000-0000408D0000}"/>
    <cellStyle name="Style 71" xfId="36157" xr:uid="{00000000-0005-0000-0000-0000418D0000}"/>
    <cellStyle name="Style 74" xfId="36158" xr:uid="{00000000-0005-0000-0000-0000428D0000}"/>
    <cellStyle name="Style 75" xfId="36159" xr:uid="{00000000-0005-0000-0000-0000438D0000}"/>
    <cellStyle name="swiss" xfId="36160" xr:uid="{00000000-0005-0000-0000-0000448D0000}"/>
    <cellStyle name="swiss input" xfId="36161" xr:uid="{00000000-0005-0000-0000-0000458D0000}"/>
    <cellStyle name="swiss input1" xfId="36162" xr:uid="{00000000-0005-0000-0000-0000468D0000}"/>
    <cellStyle name="swiss input2" xfId="36163" xr:uid="{00000000-0005-0000-0000-0000478D0000}"/>
    <cellStyle name="swiss spec" xfId="36164" xr:uid="{00000000-0005-0000-0000-0000488D0000}"/>
    <cellStyle name="System" xfId="36165" xr:uid="{00000000-0005-0000-0000-0000498D0000}"/>
    <cellStyle name="System 2" xfId="36166" xr:uid="{00000000-0005-0000-0000-00004A8D0000}"/>
    <cellStyle name="System 3" xfId="36167" xr:uid="{00000000-0005-0000-0000-00004B8D0000}"/>
    <cellStyle name="table column" xfId="36168" xr:uid="{00000000-0005-0000-0000-00004C8D0000}"/>
    <cellStyle name="table column +" xfId="36169" xr:uid="{00000000-0005-0000-0000-00004D8D0000}"/>
    <cellStyle name="table column reg" xfId="36170" xr:uid="{00000000-0005-0000-0000-00004E8D0000}"/>
    <cellStyle name="table column reg +" xfId="36171" xr:uid="{00000000-0005-0000-0000-00004F8D0000}"/>
    <cellStyle name="Table head" xfId="36172" xr:uid="{00000000-0005-0000-0000-0000508D0000}"/>
    <cellStyle name="Table Header" xfId="36173" xr:uid="{00000000-0005-0000-0000-0000518D0000}"/>
    <cellStyle name="Table Heading" xfId="36174" xr:uid="{00000000-0005-0000-0000-0000528D0000}"/>
    <cellStyle name="Table nos" xfId="36175" xr:uid="{00000000-0005-0000-0000-0000538D0000}"/>
    <cellStyle name="Table nos  red cust" xfId="36176" xr:uid="{00000000-0005-0000-0000-0000548D0000}"/>
    <cellStyle name="Table nos acct" xfId="36177" xr:uid="{00000000-0005-0000-0000-0000558D0000}"/>
    <cellStyle name="Table nos acct 3" xfId="36178" xr:uid="{00000000-0005-0000-0000-0000568D0000}"/>
    <cellStyle name="Table nos acct 3 base" xfId="36179" xr:uid="{00000000-0005-0000-0000-0000578D0000}"/>
    <cellStyle name="Table nos acct 5" xfId="36180" xr:uid="{00000000-0005-0000-0000-0000588D0000}"/>
    <cellStyle name="Table nos acct 5 base" xfId="36181" xr:uid="{00000000-0005-0000-0000-0000598D0000}"/>
    <cellStyle name="Table nos acct cust" xfId="36182" xr:uid="{00000000-0005-0000-0000-00005A8D0000}"/>
    <cellStyle name="Table nos acct red" xfId="36183" xr:uid="{00000000-0005-0000-0000-00005B8D0000}"/>
    <cellStyle name="Table nos acct red cust" xfId="36184" xr:uid="{00000000-0005-0000-0000-00005C8D0000}"/>
    <cellStyle name="Table nos acct special" xfId="36185" xr:uid="{00000000-0005-0000-0000-00005D8D0000}"/>
    <cellStyle name="Table nos B" xfId="36186" xr:uid="{00000000-0005-0000-0000-00005E8D0000}"/>
    <cellStyle name="Table nos B acct" xfId="36187" xr:uid="{00000000-0005-0000-0000-00005F8D0000}"/>
    <cellStyle name="Table nos B acct 3" xfId="36188" xr:uid="{00000000-0005-0000-0000-0000608D0000}"/>
    <cellStyle name="Table nos B acct 3 base" xfId="36189" xr:uid="{00000000-0005-0000-0000-0000618D0000}"/>
    <cellStyle name="Table nos B acct 5 base" xfId="36190" xr:uid="{00000000-0005-0000-0000-0000628D0000}"/>
    <cellStyle name="Table nos base" xfId="36191" xr:uid="{00000000-0005-0000-0000-0000638D0000}"/>
    <cellStyle name="Table nos base acct" xfId="36192" xr:uid="{00000000-0005-0000-0000-0000648D0000}"/>
    <cellStyle name="Table nos base B" xfId="36193" xr:uid="{00000000-0005-0000-0000-0000658D0000}"/>
    <cellStyle name="Table nos base B acct" xfId="36194" xr:uid="{00000000-0005-0000-0000-0000668D0000}"/>
    <cellStyle name="Table nos base B num" xfId="36195" xr:uid="{00000000-0005-0000-0000-0000678D0000}"/>
    <cellStyle name="Table nos base B num right" xfId="36196" xr:uid="{00000000-0005-0000-0000-0000688D0000}"/>
    <cellStyle name="Table nos base num" xfId="36197" xr:uid="{00000000-0005-0000-0000-0000698D0000}"/>
    <cellStyle name="Table nos base num right" xfId="36198" xr:uid="{00000000-0005-0000-0000-00006A8D0000}"/>
    <cellStyle name="Table nos cust" xfId="36199" xr:uid="{00000000-0005-0000-0000-00006B8D0000}"/>
    <cellStyle name="Table nos cust 3 red" xfId="36200" xr:uid="{00000000-0005-0000-0000-00006C8D0000}"/>
    <cellStyle name="Table nos cust 3 red base" xfId="36201" xr:uid="{00000000-0005-0000-0000-00006D8D0000}"/>
    <cellStyle name="Table nos cust base" xfId="36202" xr:uid="{00000000-0005-0000-0000-00006E8D0000}"/>
    <cellStyle name="Table nos cust red base" xfId="36203" xr:uid="{00000000-0005-0000-0000-00006F8D0000}"/>
    <cellStyle name="Table nos left" xfId="36204" xr:uid="{00000000-0005-0000-0000-0000708D0000}"/>
    <cellStyle name="Table nos num" xfId="36205" xr:uid="{00000000-0005-0000-0000-0000718D0000}"/>
    <cellStyle name="Table nos num B" xfId="36206" xr:uid="{00000000-0005-0000-0000-0000728D0000}"/>
    <cellStyle name="Table nos num base" xfId="36207" xr:uid="{00000000-0005-0000-0000-0000738D0000}"/>
    <cellStyle name="Table nos num base B" xfId="36208" xr:uid="{00000000-0005-0000-0000-0000748D0000}"/>
    <cellStyle name="Table nos num r" xfId="36209" xr:uid="{00000000-0005-0000-0000-0000758D0000}"/>
    <cellStyle name="Table nos num r B" xfId="36210" xr:uid="{00000000-0005-0000-0000-0000768D0000}"/>
    <cellStyle name="Table nos num r B base" xfId="36211" xr:uid="{00000000-0005-0000-0000-0000778D0000}"/>
    <cellStyle name="Table nos num r base" xfId="36212" xr:uid="{00000000-0005-0000-0000-0000788D0000}"/>
    <cellStyle name="Table nos num right" xfId="36213" xr:uid="{00000000-0005-0000-0000-0000798D0000}"/>
    <cellStyle name="Table nos period" xfId="36214" xr:uid="{00000000-0005-0000-0000-00007A8D0000}"/>
    <cellStyle name="Table nos period base" xfId="36215" xr:uid="{00000000-0005-0000-0000-00007B8D0000}"/>
    <cellStyle name="Table nos period base B" xfId="36216" xr:uid="{00000000-0005-0000-0000-00007C8D0000}"/>
    <cellStyle name="Table nos period reg" xfId="36217" xr:uid="{00000000-0005-0000-0000-00007D8D0000}"/>
    <cellStyle name="Table nos right" xfId="36218" xr:uid="{00000000-0005-0000-0000-00007E8D0000}"/>
    <cellStyle name="Table slash" xfId="36219" xr:uid="{00000000-0005-0000-0000-00007F8D0000}"/>
    <cellStyle name="test" xfId="36220" xr:uid="{00000000-0005-0000-0000-0000808D0000}"/>
    <cellStyle name="test 2" xfId="36221" xr:uid="{00000000-0005-0000-0000-0000818D0000}"/>
    <cellStyle name="test 2 2" xfId="36222" xr:uid="{00000000-0005-0000-0000-0000828D0000}"/>
    <cellStyle name="test 2 3" xfId="36223" xr:uid="{00000000-0005-0000-0000-0000838D0000}"/>
    <cellStyle name="test 2 4" xfId="36224" xr:uid="{00000000-0005-0000-0000-0000848D0000}"/>
    <cellStyle name="test 2 5" xfId="36225" xr:uid="{00000000-0005-0000-0000-0000858D0000}"/>
    <cellStyle name="test 3" xfId="36226" xr:uid="{00000000-0005-0000-0000-0000868D0000}"/>
    <cellStyle name="test 4" xfId="36227" xr:uid="{00000000-0005-0000-0000-0000878D0000}"/>
    <cellStyle name="test 5" xfId="36228" xr:uid="{00000000-0005-0000-0000-0000888D0000}"/>
    <cellStyle name="test 6" xfId="36229" xr:uid="{00000000-0005-0000-0000-0000898D0000}"/>
    <cellStyle name="test 7" xfId="36230" xr:uid="{00000000-0005-0000-0000-00008A8D0000}"/>
    <cellStyle name="test 8" xfId="36231" xr:uid="{00000000-0005-0000-0000-00008B8D0000}"/>
    <cellStyle name="Testo avviso" xfId="36232" xr:uid="{00000000-0005-0000-0000-00008C8D0000}"/>
    <cellStyle name="Testo descrittivo" xfId="36233" xr:uid="{00000000-0005-0000-0000-00008D8D0000}"/>
    <cellStyle name="Text" xfId="36234" xr:uid="{00000000-0005-0000-0000-00008E8D0000}"/>
    <cellStyle name="Text Level 1" xfId="36235" xr:uid="{00000000-0005-0000-0000-00008F8D0000}"/>
    <cellStyle name="Text Level 1 2" xfId="36236" xr:uid="{00000000-0005-0000-0000-0000908D0000}"/>
    <cellStyle name="Text Level 2" xfId="36237" xr:uid="{00000000-0005-0000-0000-0000918D0000}"/>
    <cellStyle name="Text Level 2 2" xfId="36238" xr:uid="{00000000-0005-0000-0000-0000928D0000}"/>
    <cellStyle name="Text Level 3" xfId="36239" xr:uid="{00000000-0005-0000-0000-0000938D0000}"/>
    <cellStyle name="Text Level 3 2" xfId="36240" xr:uid="{00000000-0005-0000-0000-0000948D0000}"/>
    <cellStyle name="Text Level 4" xfId="36241" xr:uid="{00000000-0005-0000-0000-0000958D0000}"/>
    <cellStyle name="Text Level 4 2" xfId="36242" xr:uid="{00000000-0005-0000-0000-0000968D0000}"/>
    <cellStyle name="Tickmark" xfId="36243" xr:uid="{00000000-0005-0000-0000-0000978D0000}"/>
    <cellStyle name="TIME Detail" xfId="36244" xr:uid="{00000000-0005-0000-0000-0000988D0000}"/>
    <cellStyle name="TIME Detail 2" xfId="36245" xr:uid="{00000000-0005-0000-0000-0000998D0000}"/>
    <cellStyle name="TIME Period Start" xfId="36246" xr:uid="{00000000-0005-0000-0000-00009A8D0000}"/>
    <cellStyle name="Timeline" xfId="36247" xr:uid="{00000000-0005-0000-0000-00009B8D0000}"/>
    <cellStyle name="Title 1" xfId="36248" xr:uid="{00000000-0005-0000-0000-00009C8D0000}"/>
    <cellStyle name="Title 10" xfId="36249" xr:uid="{00000000-0005-0000-0000-00009D8D0000}"/>
    <cellStyle name="Title 11" xfId="36250" xr:uid="{00000000-0005-0000-0000-00009E8D0000}"/>
    <cellStyle name="Title 12" xfId="36251" xr:uid="{00000000-0005-0000-0000-00009F8D0000}"/>
    <cellStyle name="Title 13" xfId="36252" xr:uid="{00000000-0005-0000-0000-0000A08D0000}"/>
    <cellStyle name="Title 14" xfId="36253" xr:uid="{00000000-0005-0000-0000-0000A18D0000}"/>
    <cellStyle name="Title 15" xfId="36254" xr:uid="{00000000-0005-0000-0000-0000A28D0000}"/>
    <cellStyle name="Title 16" xfId="36255" xr:uid="{00000000-0005-0000-0000-0000A38D0000}"/>
    <cellStyle name="Title 17" xfId="36256" xr:uid="{00000000-0005-0000-0000-0000A48D0000}"/>
    <cellStyle name="Title 18" xfId="36257" xr:uid="{00000000-0005-0000-0000-0000A58D0000}"/>
    <cellStyle name="Title 19" xfId="36258" xr:uid="{00000000-0005-0000-0000-0000A68D0000}"/>
    <cellStyle name="Title 2" xfId="36259" xr:uid="{00000000-0005-0000-0000-0000A78D0000}"/>
    <cellStyle name="Title 2 2" xfId="36260" xr:uid="{00000000-0005-0000-0000-0000A88D0000}"/>
    <cellStyle name="Title 2 3" xfId="36261" xr:uid="{00000000-0005-0000-0000-0000A98D0000}"/>
    <cellStyle name="Title 20" xfId="36262" xr:uid="{00000000-0005-0000-0000-0000AA8D0000}"/>
    <cellStyle name="Title 21" xfId="36263" xr:uid="{00000000-0005-0000-0000-0000AB8D0000}"/>
    <cellStyle name="Title 22" xfId="36264" xr:uid="{00000000-0005-0000-0000-0000AC8D0000}"/>
    <cellStyle name="Title 23" xfId="36265" xr:uid="{00000000-0005-0000-0000-0000AD8D0000}"/>
    <cellStyle name="Title 24" xfId="36266" xr:uid="{00000000-0005-0000-0000-0000AE8D0000}"/>
    <cellStyle name="Title 25" xfId="36267" xr:uid="{00000000-0005-0000-0000-0000AF8D0000}"/>
    <cellStyle name="Title 26" xfId="36268" xr:uid="{00000000-0005-0000-0000-0000B08D0000}"/>
    <cellStyle name="Title 27" xfId="36269" xr:uid="{00000000-0005-0000-0000-0000B18D0000}"/>
    <cellStyle name="Title 28" xfId="36270" xr:uid="{00000000-0005-0000-0000-0000B28D0000}"/>
    <cellStyle name="Title 29" xfId="36271" xr:uid="{00000000-0005-0000-0000-0000B38D0000}"/>
    <cellStyle name="Title 3" xfId="36272" xr:uid="{00000000-0005-0000-0000-0000B48D0000}"/>
    <cellStyle name="Title 3 2" xfId="36273" xr:uid="{00000000-0005-0000-0000-0000B58D0000}"/>
    <cellStyle name="Title 30" xfId="36274" xr:uid="{00000000-0005-0000-0000-0000B68D0000}"/>
    <cellStyle name="Title 31" xfId="36275" xr:uid="{00000000-0005-0000-0000-0000B78D0000}"/>
    <cellStyle name="Title 32" xfId="36276" xr:uid="{00000000-0005-0000-0000-0000B88D0000}"/>
    <cellStyle name="Title 33" xfId="36277" xr:uid="{00000000-0005-0000-0000-0000B98D0000}"/>
    <cellStyle name="Title 34" xfId="36278" xr:uid="{00000000-0005-0000-0000-0000BA8D0000}"/>
    <cellStyle name="Title 35" xfId="36279" xr:uid="{00000000-0005-0000-0000-0000BB8D0000}"/>
    <cellStyle name="Title 35 2" xfId="36280" xr:uid="{00000000-0005-0000-0000-0000BC8D0000}"/>
    <cellStyle name="Title 35 2 2" xfId="36281" xr:uid="{00000000-0005-0000-0000-0000BD8D0000}"/>
    <cellStyle name="Title 35 2 2 2" xfId="36282" xr:uid="{00000000-0005-0000-0000-0000BE8D0000}"/>
    <cellStyle name="Title 35 3" xfId="36283" xr:uid="{00000000-0005-0000-0000-0000BF8D0000}"/>
    <cellStyle name="Title 35 4" xfId="36284" xr:uid="{00000000-0005-0000-0000-0000C08D0000}"/>
    <cellStyle name="Title 36" xfId="36285" xr:uid="{00000000-0005-0000-0000-0000C18D0000}"/>
    <cellStyle name="Title 37" xfId="36286" xr:uid="{00000000-0005-0000-0000-0000C28D0000}"/>
    <cellStyle name="Title 38" xfId="36287" xr:uid="{00000000-0005-0000-0000-0000C38D0000}"/>
    <cellStyle name="Title 39" xfId="36288" xr:uid="{00000000-0005-0000-0000-0000C48D0000}"/>
    <cellStyle name="Title 4" xfId="36289" xr:uid="{00000000-0005-0000-0000-0000C58D0000}"/>
    <cellStyle name="Title 4 2" xfId="36290" xr:uid="{00000000-0005-0000-0000-0000C68D0000}"/>
    <cellStyle name="Title 40" xfId="36291" xr:uid="{00000000-0005-0000-0000-0000C78D0000}"/>
    <cellStyle name="Title 41" xfId="36292" xr:uid="{00000000-0005-0000-0000-0000C88D0000}"/>
    <cellStyle name="Title 42" xfId="36293" xr:uid="{00000000-0005-0000-0000-0000C98D0000}"/>
    <cellStyle name="Title 43" xfId="36294" xr:uid="{00000000-0005-0000-0000-0000CA8D0000}"/>
    <cellStyle name="Title 44" xfId="36295" xr:uid="{00000000-0005-0000-0000-0000CB8D0000}"/>
    <cellStyle name="Title 45" xfId="36296" xr:uid="{00000000-0005-0000-0000-0000CC8D0000}"/>
    <cellStyle name="Title 46" xfId="36297" xr:uid="{00000000-0005-0000-0000-0000CD8D0000}"/>
    <cellStyle name="Title 47" xfId="36298" xr:uid="{00000000-0005-0000-0000-0000CE8D0000}"/>
    <cellStyle name="Title 48" xfId="36299" xr:uid="{00000000-0005-0000-0000-0000CF8D0000}"/>
    <cellStyle name="Title 49" xfId="36300" xr:uid="{00000000-0005-0000-0000-0000D08D0000}"/>
    <cellStyle name="Title 5" xfId="36301" xr:uid="{00000000-0005-0000-0000-0000D18D0000}"/>
    <cellStyle name="Title 50" xfId="36302" xr:uid="{00000000-0005-0000-0000-0000D28D0000}"/>
    <cellStyle name="Title 51" xfId="36303" xr:uid="{00000000-0005-0000-0000-0000D38D0000}"/>
    <cellStyle name="Title 52" xfId="36304" xr:uid="{00000000-0005-0000-0000-0000D48D0000}"/>
    <cellStyle name="Title 53" xfId="36305" xr:uid="{00000000-0005-0000-0000-0000D58D0000}"/>
    <cellStyle name="Title 54" xfId="36306" xr:uid="{00000000-0005-0000-0000-0000D68D0000}"/>
    <cellStyle name="Title 55" xfId="36307" xr:uid="{00000000-0005-0000-0000-0000D78D0000}"/>
    <cellStyle name="Title 56" xfId="36308" xr:uid="{00000000-0005-0000-0000-0000D88D0000}"/>
    <cellStyle name="Title 57" xfId="36309" xr:uid="{00000000-0005-0000-0000-0000D98D0000}"/>
    <cellStyle name="Title 58" xfId="36310" xr:uid="{00000000-0005-0000-0000-0000DA8D0000}"/>
    <cellStyle name="Title 59" xfId="36311" xr:uid="{00000000-0005-0000-0000-0000DB8D0000}"/>
    <cellStyle name="Title 6" xfId="36312" xr:uid="{00000000-0005-0000-0000-0000DC8D0000}"/>
    <cellStyle name="Title 60" xfId="36313" xr:uid="{00000000-0005-0000-0000-0000DD8D0000}"/>
    <cellStyle name="Title 60 2" xfId="36314" xr:uid="{00000000-0005-0000-0000-0000DE8D0000}"/>
    <cellStyle name="Title 60 2 2" xfId="36315" xr:uid="{00000000-0005-0000-0000-0000DF8D0000}"/>
    <cellStyle name="Title 60 2 2 2" xfId="36316" xr:uid="{00000000-0005-0000-0000-0000E08D0000}"/>
    <cellStyle name="Title 60 2 3" xfId="36317" xr:uid="{00000000-0005-0000-0000-0000E18D0000}"/>
    <cellStyle name="Title 60 3" xfId="36318" xr:uid="{00000000-0005-0000-0000-0000E28D0000}"/>
    <cellStyle name="Title 61" xfId="36319" xr:uid="{00000000-0005-0000-0000-0000E38D0000}"/>
    <cellStyle name="Title 62" xfId="36320" xr:uid="{00000000-0005-0000-0000-0000E48D0000}"/>
    <cellStyle name="Title 63" xfId="36321" xr:uid="{00000000-0005-0000-0000-0000E58D0000}"/>
    <cellStyle name="Title 64" xfId="36322" xr:uid="{00000000-0005-0000-0000-0000E68D0000}"/>
    <cellStyle name="Title 7" xfId="36323" xr:uid="{00000000-0005-0000-0000-0000E78D0000}"/>
    <cellStyle name="Title 8" xfId="36324" xr:uid="{00000000-0005-0000-0000-0000E88D0000}"/>
    <cellStyle name="Title 9" xfId="36325" xr:uid="{00000000-0005-0000-0000-0000E98D0000}"/>
    <cellStyle name="Title1" xfId="36326" xr:uid="{00000000-0005-0000-0000-0000EA8D0000}"/>
    <cellStyle name="Title-1" xfId="36327" xr:uid="{00000000-0005-0000-0000-0000EB8D0000}"/>
    <cellStyle name="Title1 10" xfId="36328" xr:uid="{00000000-0005-0000-0000-0000EC8D0000}"/>
    <cellStyle name="Title1 2" xfId="36329" xr:uid="{00000000-0005-0000-0000-0000ED8D0000}"/>
    <cellStyle name="Title1 2 2" xfId="36330" xr:uid="{00000000-0005-0000-0000-0000EE8D0000}"/>
    <cellStyle name="Title1 2 2 2" xfId="36331" xr:uid="{00000000-0005-0000-0000-0000EF8D0000}"/>
    <cellStyle name="Title1 3" xfId="36332" xr:uid="{00000000-0005-0000-0000-0000F08D0000}"/>
    <cellStyle name="Title1 4" xfId="36333" xr:uid="{00000000-0005-0000-0000-0000F18D0000}"/>
    <cellStyle name="Title1 5" xfId="36334" xr:uid="{00000000-0005-0000-0000-0000F28D0000}"/>
    <cellStyle name="Title1 6" xfId="36335" xr:uid="{00000000-0005-0000-0000-0000F38D0000}"/>
    <cellStyle name="Title1 7" xfId="36336" xr:uid="{00000000-0005-0000-0000-0000F48D0000}"/>
    <cellStyle name="Title1 8" xfId="36337" xr:uid="{00000000-0005-0000-0000-0000F58D0000}"/>
    <cellStyle name="Title1 9" xfId="36338" xr:uid="{00000000-0005-0000-0000-0000F68D0000}"/>
    <cellStyle name="Title2" xfId="36339" xr:uid="{00000000-0005-0000-0000-0000F78D0000}"/>
    <cellStyle name="Title-2" xfId="36340" xr:uid="{00000000-0005-0000-0000-0000F88D0000}"/>
    <cellStyle name="Title2 2" xfId="36341" xr:uid="{00000000-0005-0000-0000-0000F98D0000}"/>
    <cellStyle name="Title2 2 2" xfId="36342" xr:uid="{00000000-0005-0000-0000-0000FA8D0000}"/>
    <cellStyle name="Title2 3" xfId="36343" xr:uid="{00000000-0005-0000-0000-0000FB8D0000}"/>
    <cellStyle name="Title3" xfId="36344" xr:uid="{00000000-0005-0000-0000-0000FC8D0000}"/>
    <cellStyle name="Title3 2" xfId="36345" xr:uid="{00000000-0005-0000-0000-0000FD8D0000}"/>
    <cellStyle name="Title3 3" xfId="36346" xr:uid="{00000000-0005-0000-0000-0000FE8D0000}"/>
    <cellStyle name="Title3 4" xfId="36347" xr:uid="{00000000-0005-0000-0000-0000FF8D0000}"/>
    <cellStyle name="Title3 5" xfId="36348" xr:uid="{00000000-0005-0000-0000-0000008E0000}"/>
    <cellStyle name="Title3 6" xfId="36349" xr:uid="{00000000-0005-0000-0000-0000018E0000}"/>
    <cellStyle name="Title3 7" xfId="36350" xr:uid="{00000000-0005-0000-0000-0000028E0000}"/>
    <cellStyle name="Title3 8" xfId="36351" xr:uid="{00000000-0005-0000-0000-0000038E0000}"/>
    <cellStyle name="Title4" xfId="36352" xr:uid="{00000000-0005-0000-0000-0000048E0000}"/>
    <cellStyle name="Title4 10" xfId="36353" xr:uid="{00000000-0005-0000-0000-0000058E0000}"/>
    <cellStyle name="Title4 2" xfId="36354" xr:uid="{00000000-0005-0000-0000-0000068E0000}"/>
    <cellStyle name="Title4 2 2" xfId="36355" xr:uid="{00000000-0005-0000-0000-0000078E0000}"/>
    <cellStyle name="Title4 2 2 2" xfId="36356" xr:uid="{00000000-0005-0000-0000-0000088E0000}"/>
    <cellStyle name="Title4 3" xfId="36357" xr:uid="{00000000-0005-0000-0000-0000098E0000}"/>
    <cellStyle name="Title4 4" xfId="36358" xr:uid="{00000000-0005-0000-0000-00000A8E0000}"/>
    <cellStyle name="Title4 5" xfId="36359" xr:uid="{00000000-0005-0000-0000-00000B8E0000}"/>
    <cellStyle name="Title4 6" xfId="36360" xr:uid="{00000000-0005-0000-0000-00000C8E0000}"/>
    <cellStyle name="Title4 7" xfId="36361" xr:uid="{00000000-0005-0000-0000-00000D8E0000}"/>
    <cellStyle name="Title4 8" xfId="36362" xr:uid="{00000000-0005-0000-0000-00000E8E0000}"/>
    <cellStyle name="Title4 9" xfId="36363" xr:uid="{00000000-0005-0000-0000-00000F8E0000}"/>
    <cellStyle name="Title5" xfId="36364" xr:uid="{00000000-0005-0000-0000-0000108E0000}"/>
    <cellStyle name="Title5 10" xfId="36365" xr:uid="{00000000-0005-0000-0000-0000118E0000}"/>
    <cellStyle name="Title5 11" xfId="36366" xr:uid="{00000000-0005-0000-0000-0000128E0000}"/>
    <cellStyle name="Title5 2" xfId="36367" xr:uid="{00000000-0005-0000-0000-0000138E0000}"/>
    <cellStyle name="Title5 2 2" xfId="36368" xr:uid="{00000000-0005-0000-0000-0000148E0000}"/>
    <cellStyle name="Title5 2 2 2" xfId="36369" xr:uid="{00000000-0005-0000-0000-0000158E0000}"/>
    <cellStyle name="Title5 2 2 3" xfId="36370" xr:uid="{00000000-0005-0000-0000-0000168E0000}"/>
    <cellStyle name="Title5 3" xfId="36371" xr:uid="{00000000-0005-0000-0000-0000178E0000}"/>
    <cellStyle name="Title5 4" xfId="36372" xr:uid="{00000000-0005-0000-0000-0000188E0000}"/>
    <cellStyle name="Title5 5" xfId="36373" xr:uid="{00000000-0005-0000-0000-0000198E0000}"/>
    <cellStyle name="Title5 6" xfId="36374" xr:uid="{00000000-0005-0000-0000-00001A8E0000}"/>
    <cellStyle name="Title5 7" xfId="36375" xr:uid="{00000000-0005-0000-0000-00001B8E0000}"/>
    <cellStyle name="Title5 8" xfId="36376" xr:uid="{00000000-0005-0000-0000-00001C8E0000}"/>
    <cellStyle name="Title5 9" xfId="36377" xr:uid="{00000000-0005-0000-0000-00001D8E0000}"/>
    <cellStyle name="Title6" xfId="36378" xr:uid="{00000000-0005-0000-0000-00001E8E0000}"/>
    <cellStyle name="Title6 10" xfId="36379" xr:uid="{00000000-0005-0000-0000-00001F8E0000}"/>
    <cellStyle name="Title6 11" xfId="36380" xr:uid="{00000000-0005-0000-0000-0000208E0000}"/>
    <cellStyle name="Title6 2" xfId="36381" xr:uid="{00000000-0005-0000-0000-0000218E0000}"/>
    <cellStyle name="Title6 2 2" xfId="36382" xr:uid="{00000000-0005-0000-0000-0000228E0000}"/>
    <cellStyle name="Title6 2 2 2" xfId="36383" xr:uid="{00000000-0005-0000-0000-0000238E0000}"/>
    <cellStyle name="Title6 2 2 3" xfId="36384" xr:uid="{00000000-0005-0000-0000-0000248E0000}"/>
    <cellStyle name="Title6 3" xfId="36385" xr:uid="{00000000-0005-0000-0000-0000258E0000}"/>
    <cellStyle name="Title6 4" xfId="36386" xr:uid="{00000000-0005-0000-0000-0000268E0000}"/>
    <cellStyle name="Title6 5" xfId="36387" xr:uid="{00000000-0005-0000-0000-0000278E0000}"/>
    <cellStyle name="Title6 6" xfId="36388" xr:uid="{00000000-0005-0000-0000-0000288E0000}"/>
    <cellStyle name="Title6 7" xfId="36389" xr:uid="{00000000-0005-0000-0000-0000298E0000}"/>
    <cellStyle name="Title6 8" xfId="36390" xr:uid="{00000000-0005-0000-0000-00002A8E0000}"/>
    <cellStyle name="Title6 9" xfId="36391" xr:uid="{00000000-0005-0000-0000-00002B8E0000}"/>
    <cellStyle name="Titolo" xfId="36392" xr:uid="{00000000-0005-0000-0000-00002C8E0000}"/>
    <cellStyle name="Titolo 1" xfId="36393" xr:uid="{00000000-0005-0000-0000-00002D8E0000}"/>
    <cellStyle name="Titolo 2" xfId="36394" xr:uid="{00000000-0005-0000-0000-00002E8E0000}"/>
    <cellStyle name="Titolo 3" xfId="36395" xr:uid="{00000000-0005-0000-0000-00002F8E0000}"/>
    <cellStyle name="Titolo 4" xfId="36396" xr:uid="{00000000-0005-0000-0000-0000308E0000}"/>
    <cellStyle name="Titolo_Demand_Source_Cen" xfId="36397" xr:uid="{00000000-0005-0000-0000-0000318E0000}"/>
    <cellStyle name="Titre ligne" xfId="36398" xr:uid="{00000000-0005-0000-0000-0000328E0000}"/>
    <cellStyle name="Total 10" xfId="36399" xr:uid="{00000000-0005-0000-0000-0000338E0000}"/>
    <cellStyle name="Total 11" xfId="36400" xr:uid="{00000000-0005-0000-0000-0000348E0000}"/>
    <cellStyle name="Total 12" xfId="36401" xr:uid="{00000000-0005-0000-0000-0000358E0000}"/>
    <cellStyle name="Total 13" xfId="36402" xr:uid="{00000000-0005-0000-0000-0000368E0000}"/>
    <cellStyle name="Total 14" xfId="36403" xr:uid="{00000000-0005-0000-0000-0000378E0000}"/>
    <cellStyle name="Total 15" xfId="36404" xr:uid="{00000000-0005-0000-0000-0000388E0000}"/>
    <cellStyle name="Total 16" xfId="36405" xr:uid="{00000000-0005-0000-0000-0000398E0000}"/>
    <cellStyle name="Total 17" xfId="36406" xr:uid="{00000000-0005-0000-0000-00003A8E0000}"/>
    <cellStyle name="Total 18" xfId="36407" xr:uid="{00000000-0005-0000-0000-00003B8E0000}"/>
    <cellStyle name="Total 19" xfId="36408" xr:uid="{00000000-0005-0000-0000-00003C8E0000}"/>
    <cellStyle name="Total 2" xfId="36409" xr:uid="{00000000-0005-0000-0000-00003D8E0000}"/>
    <cellStyle name="Total 2 10" xfId="36410" xr:uid="{00000000-0005-0000-0000-00003E8E0000}"/>
    <cellStyle name="Total 2 2" xfId="36411" xr:uid="{00000000-0005-0000-0000-00003F8E0000}"/>
    <cellStyle name="Total 2 2 2" xfId="36412" xr:uid="{00000000-0005-0000-0000-0000408E0000}"/>
    <cellStyle name="Total 2 2 3" xfId="36413" xr:uid="{00000000-0005-0000-0000-0000418E0000}"/>
    <cellStyle name="Total 2 2 4" xfId="36414" xr:uid="{00000000-0005-0000-0000-0000428E0000}"/>
    <cellStyle name="Total 2 3" xfId="36415" xr:uid="{00000000-0005-0000-0000-0000438E0000}"/>
    <cellStyle name="Total 2 4" xfId="36416" xr:uid="{00000000-0005-0000-0000-0000448E0000}"/>
    <cellStyle name="Total 2 5" xfId="36417" xr:uid="{00000000-0005-0000-0000-0000458E0000}"/>
    <cellStyle name="Total 2 6" xfId="36418" xr:uid="{00000000-0005-0000-0000-0000468E0000}"/>
    <cellStyle name="Total 2 7" xfId="36419" xr:uid="{00000000-0005-0000-0000-0000478E0000}"/>
    <cellStyle name="Total 2 8" xfId="36420" xr:uid="{00000000-0005-0000-0000-0000488E0000}"/>
    <cellStyle name="Total 2 9" xfId="36421" xr:uid="{00000000-0005-0000-0000-0000498E0000}"/>
    <cellStyle name="Total 20" xfId="36422" xr:uid="{00000000-0005-0000-0000-00004A8E0000}"/>
    <cellStyle name="Total 21" xfId="36423" xr:uid="{00000000-0005-0000-0000-00004B8E0000}"/>
    <cellStyle name="Total 22" xfId="36424" xr:uid="{00000000-0005-0000-0000-00004C8E0000}"/>
    <cellStyle name="Total 23" xfId="36425" xr:uid="{00000000-0005-0000-0000-00004D8E0000}"/>
    <cellStyle name="Total 24" xfId="36426" xr:uid="{00000000-0005-0000-0000-00004E8E0000}"/>
    <cellStyle name="Total 25" xfId="36427" xr:uid="{00000000-0005-0000-0000-00004F8E0000}"/>
    <cellStyle name="Total 26" xfId="36428" xr:uid="{00000000-0005-0000-0000-0000508E0000}"/>
    <cellStyle name="Total 27" xfId="36429" xr:uid="{00000000-0005-0000-0000-0000518E0000}"/>
    <cellStyle name="Total 28" xfId="36430" xr:uid="{00000000-0005-0000-0000-0000528E0000}"/>
    <cellStyle name="Total 29" xfId="36431" xr:uid="{00000000-0005-0000-0000-0000538E0000}"/>
    <cellStyle name="Total 3" xfId="36432" xr:uid="{00000000-0005-0000-0000-0000548E0000}"/>
    <cellStyle name="Total 3 10" xfId="36433" xr:uid="{00000000-0005-0000-0000-0000558E0000}"/>
    <cellStyle name="Total 3 2" xfId="36434" xr:uid="{00000000-0005-0000-0000-0000568E0000}"/>
    <cellStyle name="Total 3 3" xfId="36435" xr:uid="{00000000-0005-0000-0000-0000578E0000}"/>
    <cellStyle name="Total 3 4" xfId="36436" xr:uid="{00000000-0005-0000-0000-0000588E0000}"/>
    <cellStyle name="Total 3 5" xfId="36437" xr:uid="{00000000-0005-0000-0000-0000598E0000}"/>
    <cellStyle name="Total 3 6" xfId="36438" xr:uid="{00000000-0005-0000-0000-00005A8E0000}"/>
    <cellStyle name="Total 3 7" xfId="36439" xr:uid="{00000000-0005-0000-0000-00005B8E0000}"/>
    <cellStyle name="Total 3 8" xfId="36440" xr:uid="{00000000-0005-0000-0000-00005C8E0000}"/>
    <cellStyle name="Total 3 9" xfId="36441" xr:uid="{00000000-0005-0000-0000-00005D8E0000}"/>
    <cellStyle name="Total 30" xfId="36442" xr:uid="{00000000-0005-0000-0000-00005E8E0000}"/>
    <cellStyle name="Total 31" xfId="36443" xr:uid="{00000000-0005-0000-0000-00005F8E0000}"/>
    <cellStyle name="Total 32" xfId="36444" xr:uid="{00000000-0005-0000-0000-0000608E0000}"/>
    <cellStyle name="Total 33" xfId="36445" xr:uid="{00000000-0005-0000-0000-0000618E0000}"/>
    <cellStyle name="Total 34" xfId="36446" xr:uid="{00000000-0005-0000-0000-0000628E0000}"/>
    <cellStyle name="Total 35" xfId="36447" xr:uid="{00000000-0005-0000-0000-0000638E0000}"/>
    <cellStyle name="Total 35 2" xfId="36448" xr:uid="{00000000-0005-0000-0000-0000648E0000}"/>
    <cellStyle name="Total 35 2 2" xfId="36449" xr:uid="{00000000-0005-0000-0000-0000658E0000}"/>
    <cellStyle name="Total 35 2 2 2" xfId="36450" xr:uid="{00000000-0005-0000-0000-0000668E0000}"/>
    <cellStyle name="Total 35 3" xfId="36451" xr:uid="{00000000-0005-0000-0000-0000678E0000}"/>
    <cellStyle name="Total 35 4" xfId="36452" xr:uid="{00000000-0005-0000-0000-0000688E0000}"/>
    <cellStyle name="Total 36" xfId="36453" xr:uid="{00000000-0005-0000-0000-0000698E0000}"/>
    <cellStyle name="Total 37" xfId="36454" xr:uid="{00000000-0005-0000-0000-00006A8E0000}"/>
    <cellStyle name="Total 38" xfId="36455" xr:uid="{00000000-0005-0000-0000-00006B8E0000}"/>
    <cellStyle name="Total 39" xfId="36456" xr:uid="{00000000-0005-0000-0000-00006C8E0000}"/>
    <cellStyle name="Total 4" xfId="36457" xr:uid="{00000000-0005-0000-0000-00006D8E0000}"/>
    <cellStyle name="Total 4 2" xfId="36458" xr:uid="{00000000-0005-0000-0000-00006E8E0000}"/>
    <cellStyle name="Total 4 3" xfId="36459" xr:uid="{00000000-0005-0000-0000-00006F8E0000}"/>
    <cellStyle name="Total 40" xfId="36460" xr:uid="{00000000-0005-0000-0000-0000708E0000}"/>
    <cellStyle name="Total 41" xfId="36461" xr:uid="{00000000-0005-0000-0000-0000718E0000}"/>
    <cellStyle name="Total 42" xfId="36462" xr:uid="{00000000-0005-0000-0000-0000728E0000}"/>
    <cellStyle name="Total 43" xfId="36463" xr:uid="{00000000-0005-0000-0000-0000738E0000}"/>
    <cellStyle name="Total 44" xfId="36464" xr:uid="{00000000-0005-0000-0000-0000748E0000}"/>
    <cellStyle name="Total 45" xfId="36465" xr:uid="{00000000-0005-0000-0000-0000758E0000}"/>
    <cellStyle name="Total 46" xfId="36466" xr:uid="{00000000-0005-0000-0000-0000768E0000}"/>
    <cellStyle name="Total 47" xfId="36467" xr:uid="{00000000-0005-0000-0000-0000778E0000}"/>
    <cellStyle name="Total 48" xfId="36468" xr:uid="{00000000-0005-0000-0000-0000788E0000}"/>
    <cellStyle name="Total 49" xfId="36469" xr:uid="{00000000-0005-0000-0000-0000798E0000}"/>
    <cellStyle name="Total 5" xfId="36470" xr:uid="{00000000-0005-0000-0000-00007A8E0000}"/>
    <cellStyle name="Total 50" xfId="36471" xr:uid="{00000000-0005-0000-0000-00007B8E0000}"/>
    <cellStyle name="Total 51" xfId="36472" xr:uid="{00000000-0005-0000-0000-00007C8E0000}"/>
    <cellStyle name="Total 52" xfId="36473" xr:uid="{00000000-0005-0000-0000-00007D8E0000}"/>
    <cellStyle name="Total 53" xfId="36474" xr:uid="{00000000-0005-0000-0000-00007E8E0000}"/>
    <cellStyle name="Total 54" xfId="36475" xr:uid="{00000000-0005-0000-0000-00007F8E0000}"/>
    <cellStyle name="Total 55" xfId="36476" xr:uid="{00000000-0005-0000-0000-0000808E0000}"/>
    <cellStyle name="Total 56" xfId="36477" xr:uid="{00000000-0005-0000-0000-0000818E0000}"/>
    <cellStyle name="Total 57" xfId="36478" xr:uid="{00000000-0005-0000-0000-0000828E0000}"/>
    <cellStyle name="Total 58" xfId="36479" xr:uid="{00000000-0005-0000-0000-0000838E0000}"/>
    <cellStyle name="Total 59" xfId="36480" xr:uid="{00000000-0005-0000-0000-0000848E0000}"/>
    <cellStyle name="Total 6" xfId="36481" xr:uid="{00000000-0005-0000-0000-0000858E0000}"/>
    <cellStyle name="Total 60" xfId="36482" xr:uid="{00000000-0005-0000-0000-0000868E0000}"/>
    <cellStyle name="Total 60 2" xfId="36483" xr:uid="{00000000-0005-0000-0000-0000878E0000}"/>
    <cellStyle name="Total 60 2 2" xfId="36484" xr:uid="{00000000-0005-0000-0000-0000888E0000}"/>
    <cellStyle name="Total 60 2 2 2" xfId="36485" xr:uid="{00000000-0005-0000-0000-0000898E0000}"/>
    <cellStyle name="Total 60 2 3" xfId="36486" xr:uid="{00000000-0005-0000-0000-00008A8E0000}"/>
    <cellStyle name="Total 61" xfId="36487" xr:uid="{00000000-0005-0000-0000-00008B8E0000}"/>
    <cellStyle name="Total 62" xfId="36488" xr:uid="{00000000-0005-0000-0000-00008C8E0000}"/>
    <cellStyle name="Total 63" xfId="36489" xr:uid="{00000000-0005-0000-0000-00008D8E0000}"/>
    <cellStyle name="Total 64" xfId="36490" xr:uid="{00000000-0005-0000-0000-00008E8E0000}"/>
    <cellStyle name="Total 65" xfId="36491" xr:uid="{00000000-0005-0000-0000-00008F8E0000}"/>
    <cellStyle name="Total 7" xfId="36492" xr:uid="{00000000-0005-0000-0000-0000908E0000}"/>
    <cellStyle name="Total 8" xfId="36493" xr:uid="{00000000-0005-0000-0000-0000918E0000}"/>
    <cellStyle name="Total 9" xfId="36494" xr:uid="{00000000-0005-0000-0000-0000928E0000}"/>
    <cellStyle name="Total intermediaire" xfId="36495" xr:uid="{00000000-0005-0000-0000-0000938E0000}"/>
    <cellStyle name="Totale" xfId="36496" xr:uid="{00000000-0005-0000-0000-0000948E0000}"/>
    <cellStyle name="Totale 2" xfId="36497" xr:uid="{00000000-0005-0000-0000-0000958E0000}"/>
    <cellStyle name="Totale 3" xfId="36498" xr:uid="{00000000-0005-0000-0000-0000968E0000}"/>
    <cellStyle name="Totale 4" xfId="36499" xr:uid="{00000000-0005-0000-0000-0000978E0000}"/>
    <cellStyle name="Tusenskille [0]_rob4-mon.xls Diagram 1" xfId="36500" xr:uid="{00000000-0005-0000-0000-0000988E0000}"/>
    <cellStyle name="Tusenskille_rob4-mon.xls Diagram 1" xfId="36501" xr:uid="{00000000-0005-0000-0000-0000998E0000}"/>
    <cellStyle name="User Input" xfId="36502" xr:uid="{00000000-0005-0000-0000-00009A8E0000}"/>
    <cellStyle name="Valore non valido" xfId="36503" xr:uid="{00000000-0005-0000-0000-00009B8E0000}"/>
    <cellStyle name="Valore valido" xfId="36504" xr:uid="{00000000-0005-0000-0000-00009C8E0000}"/>
    <cellStyle name="Valuta [0]_rob4-mon.xls Diagram 1" xfId="36505" xr:uid="{00000000-0005-0000-0000-00009D8E0000}"/>
    <cellStyle name="Valuta_Copia di Tariffatorexx" xfId="36506" xr:uid="{00000000-0005-0000-0000-00009E8E0000}"/>
    <cellStyle name="Währung [0]_0002VS" xfId="36507" xr:uid="{00000000-0005-0000-0000-00009F8E0000}"/>
    <cellStyle name="Währung_0002VS" xfId="36508" xr:uid="{00000000-0005-0000-0000-0000A08E0000}"/>
    <cellStyle name="Warning Text 10" xfId="36509" xr:uid="{00000000-0005-0000-0000-0000A18E0000}"/>
    <cellStyle name="Warning Text 11" xfId="36510" xr:uid="{00000000-0005-0000-0000-0000A28E0000}"/>
    <cellStyle name="Warning Text 12" xfId="36511" xr:uid="{00000000-0005-0000-0000-0000A38E0000}"/>
    <cellStyle name="Warning Text 13" xfId="36512" xr:uid="{00000000-0005-0000-0000-0000A48E0000}"/>
    <cellStyle name="Warning Text 14" xfId="36513" xr:uid="{00000000-0005-0000-0000-0000A58E0000}"/>
    <cellStyle name="Warning Text 15" xfId="36514" xr:uid="{00000000-0005-0000-0000-0000A68E0000}"/>
    <cellStyle name="Warning Text 16" xfId="36515" xr:uid="{00000000-0005-0000-0000-0000A78E0000}"/>
    <cellStyle name="Warning Text 17" xfId="36516" xr:uid="{00000000-0005-0000-0000-0000A88E0000}"/>
    <cellStyle name="Warning Text 18" xfId="36517" xr:uid="{00000000-0005-0000-0000-0000A98E0000}"/>
    <cellStyle name="Warning Text 19" xfId="36518" xr:uid="{00000000-0005-0000-0000-0000AA8E0000}"/>
    <cellStyle name="Warning Text 2" xfId="36519" xr:uid="{00000000-0005-0000-0000-0000AB8E0000}"/>
    <cellStyle name="Warning Text 2 2" xfId="36520" xr:uid="{00000000-0005-0000-0000-0000AC8E0000}"/>
    <cellStyle name="Warning Text 2 3" xfId="36521" xr:uid="{00000000-0005-0000-0000-0000AD8E0000}"/>
    <cellStyle name="Warning Text 2 4" xfId="36522" xr:uid="{00000000-0005-0000-0000-0000AE8E0000}"/>
    <cellStyle name="Warning Text 20" xfId="36523" xr:uid="{00000000-0005-0000-0000-0000AF8E0000}"/>
    <cellStyle name="Warning Text 21" xfId="36524" xr:uid="{00000000-0005-0000-0000-0000B08E0000}"/>
    <cellStyle name="Warning Text 22" xfId="36525" xr:uid="{00000000-0005-0000-0000-0000B18E0000}"/>
    <cellStyle name="Warning Text 23" xfId="36526" xr:uid="{00000000-0005-0000-0000-0000B28E0000}"/>
    <cellStyle name="Warning Text 24" xfId="36527" xr:uid="{00000000-0005-0000-0000-0000B38E0000}"/>
    <cellStyle name="Warning Text 25" xfId="36528" xr:uid="{00000000-0005-0000-0000-0000B48E0000}"/>
    <cellStyle name="Warning Text 26" xfId="36529" xr:uid="{00000000-0005-0000-0000-0000B58E0000}"/>
    <cellStyle name="Warning Text 27" xfId="36530" xr:uid="{00000000-0005-0000-0000-0000B68E0000}"/>
    <cellStyle name="Warning Text 28" xfId="36531" xr:uid="{00000000-0005-0000-0000-0000B78E0000}"/>
    <cellStyle name="Warning Text 29" xfId="36532" xr:uid="{00000000-0005-0000-0000-0000B88E0000}"/>
    <cellStyle name="Warning Text 3" xfId="36533" xr:uid="{00000000-0005-0000-0000-0000B98E0000}"/>
    <cellStyle name="Warning Text 3 2" xfId="36534" xr:uid="{00000000-0005-0000-0000-0000BA8E0000}"/>
    <cellStyle name="Warning Text 30" xfId="36535" xr:uid="{00000000-0005-0000-0000-0000BB8E0000}"/>
    <cellStyle name="Warning Text 31" xfId="36536" xr:uid="{00000000-0005-0000-0000-0000BC8E0000}"/>
    <cellStyle name="Warning Text 32" xfId="36537" xr:uid="{00000000-0005-0000-0000-0000BD8E0000}"/>
    <cellStyle name="Warning Text 33" xfId="36538" xr:uid="{00000000-0005-0000-0000-0000BE8E0000}"/>
    <cellStyle name="Warning Text 34" xfId="36539" xr:uid="{00000000-0005-0000-0000-0000BF8E0000}"/>
    <cellStyle name="Warning Text 35" xfId="36540" xr:uid="{00000000-0005-0000-0000-0000C08E0000}"/>
    <cellStyle name="Warning Text 35 2" xfId="36541" xr:uid="{00000000-0005-0000-0000-0000C18E0000}"/>
    <cellStyle name="Warning Text 35 2 2" xfId="36542" xr:uid="{00000000-0005-0000-0000-0000C28E0000}"/>
    <cellStyle name="Warning Text 35 2 2 2" xfId="36543" xr:uid="{00000000-0005-0000-0000-0000C38E0000}"/>
    <cellStyle name="Warning Text 35 3" xfId="36544" xr:uid="{00000000-0005-0000-0000-0000C48E0000}"/>
    <cellStyle name="Warning Text 35 4" xfId="36545" xr:uid="{00000000-0005-0000-0000-0000C58E0000}"/>
    <cellStyle name="Warning Text 36" xfId="36546" xr:uid="{00000000-0005-0000-0000-0000C68E0000}"/>
    <cellStyle name="Warning Text 37" xfId="36547" xr:uid="{00000000-0005-0000-0000-0000C78E0000}"/>
    <cellStyle name="Warning Text 38" xfId="36548" xr:uid="{00000000-0005-0000-0000-0000C88E0000}"/>
    <cellStyle name="Warning Text 39" xfId="36549" xr:uid="{00000000-0005-0000-0000-0000C98E0000}"/>
    <cellStyle name="Warning Text 4" xfId="36550" xr:uid="{00000000-0005-0000-0000-0000CA8E0000}"/>
    <cellStyle name="Warning Text 40" xfId="36551" xr:uid="{00000000-0005-0000-0000-0000CB8E0000}"/>
    <cellStyle name="Warning Text 41" xfId="36552" xr:uid="{00000000-0005-0000-0000-0000CC8E0000}"/>
    <cellStyle name="Warning Text 42" xfId="36553" xr:uid="{00000000-0005-0000-0000-0000CD8E0000}"/>
    <cellStyle name="Warning Text 43" xfId="36554" xr:uid="{00000000-0005-0000-0000-0000CE8E0000}"/>
    <cellStyle name="Warning Text 44" xfId="36555" xr:uid="{00000000-0005-0000-0000-0000CF8E0000}"/>
    <cellStyle name="Warning Text 45" xfId="36556" xr:uid="{00000000-0005-0000-0000-0000D08E0000}"/>
    <cellStyle name="Warning Text 46" xfId="36557" xr:uid="{00000000-0005-0000-0000-0000D18E0000}"/>
    <cellStyle name="Warning Text 47" xfId="36558" xr:uid="{00000000-0005-0000-0000-0000D28E0000}"/>
    <cellStyle name="Warning Text 48" xfId="36559" xr:uid="{00000000-0005-0000-0000-0000D38E0000}"/>
    <cellStyle name="Warning Text 49" xfId="36560" xr:uid="{00000000-0005-0000-0000-0000D48E0000}"/>
    <cellStyle name="Warning Text 5" xfId="36561" xr:uid="{00000000-0005-0000-0000-0000D58E0000}"/>
    <cellStyle name="Warning Text 50" xfId="36562" xr:uid="{00000000-0005-0000-0000-0000D68E0000}"/>
    <cellStyle name="Warning Text 51" xfId="36563" xr:uid="{00000000-0005-0000-0000-0000D78E0000}"/>
    <cellStyle name="Warning Text 52" xfId="36564" xr:uid="{00000000-0005-0000-0000-0000D88E0000}"/>
    <cellStyle name="Warning Text 53" xfId="36565" xr:uid="{00000000-0005-0000-0000-0000D98E0000}"/>
    <cellStyle name="Warning Text 54" xfId="36566" xr:uid="{00000000-0005-0000-0000-0000DA8E0000}"/>
    <cellStyle name="Warning Text 55" xfId="36567" xr:uid="{00000000-0005-0000-0000-0000DB8E0000}"/>
    <cellStyle name="Warning Text 56" xfId="36568" xr:uid="{00000000-0005-0000-0000-0000DC8E0000}"/>
    <cellStyle name="Warning Text 57" xfId="36569" xr:uid="{00000000-0005-0000-0000-0000DD8E0000}"/>
    <cellStyle name="Warning Text 58" xfId="36570" xr:uid="{00000000-0005-0000-0000-0000DE8E0000}"/>
    <cellStyle name="Warning Text 59" xfId="36571" xr:uid="{00000000-0005-0000-0000-0000DF8E0000}"/>
    <cellStyle name="Warning Text 6" xfId="36572" xr:uid="{00000000-0005-0000-0000-0000E08E0000}"/>
    <cellStyle name="Warning Text 60" xfId="36573" xr:uid="{00000000-0005-0000-0000-0000E18E0000}"/>
    <cellStyle name="Warning Text 60 2" xfId="36574" xr:uid="{00000000-0005-0000-0000-0000E28E0000}"/>
    <cellStyle name="Warning Text 60 2 2" xfId="36575" xr:uid="{00000000-0005-0000-0000-0000E38E0000}"/>
    <cellStyle name="Warning Text 60 2 3" xfId="36576" xr:uid="{00000000-0005-0000-0000-0000E48E0000}"/>
    <cellStyle name="Warning Text 61" xfId="36577" xr:uid="{00000000-0005-0000-0000-0000E58E0000}"/>
    <cellStyle name="Warning Text 62" xfId="36578" xr:uid="{00000000-0005-0000-0000-0000E68E0000}"/>
    <cellStyle name="Warning Text 63" xfId="36579" xr:uid="{00000000-0005-0000-0000-0000E78E0000}"/>
    <cellStyle name="Warning Text 64" xfId="36580" xr:uid="{00000000-0005-0000-0000-0000E88E0000}"/>
    <cellStyle name="Warning Text 7" xfId="36581" xr:uid="{00000000-0005-0000-0000-0000E98E0000}"/>
    <cellStyle name="Warning Text 8" xfId="36582" xr:uid="{00000000-0005-0000-0000-0000EA8E0000}"/>
    <cellStyle name="Warning Text 9" xfId="36583" xr:uid="{00000000-0005-0000-0000-0000EB8E0000}"/>
    <cellStyle name="WIP" xfId="36584" xr:uid="{00000000-0005-0000-0000-0000EC8E0000}"/>
    <cellStyle name="WIP 2" xfId="36585" xr:uid="{00000000-0005-0000-0000-0000ED8E0000}"/>
    <cellStyle name="WIP 3" xfId="36586" xr:uid="{00000000-0005-0000-0000-0000EE8E0000}"/>
    <cellStyle name="WIP 4" xfId="36587" xr:uid="{00000000-0005-0000-0000-0000EF8E0000}"/>
    <cellStyle name="WIP 5" xfId="36588" xr:uid="{00000000-0005-0000-0000-0000F08E0000}"/>
    <cellStyle name="WIP 6" xfId="36589" xr:uid="{00000000-0005-0000-0000-0000F18E0000}"/>
    <cellStyle name="WIP 7" xfId="36590" xr:uid="{00000000-0005-0000-0000-0000F28E0000}"/>
    <cellStyle name="WIP 8" xfId="36591" xr:uid="{00000000-0005-0000-0000-0000F38E0000}"/>
    <cellStyle name="Work in progress" xfId="36592" xr:uid="{00000000-0005-0000-0000-0000F48E0000}"/>
    <cellStyle name="Work in progress 2" xfId="36593" xr:uid="{00000000-0005-0000-0000-0000F58E0000}"/>
    <cellStyle name="Year" xfId="36594" xr:uid="{00000000-0005-0000-0000-0000F68E0000}"/>
    <cellStyle name="Обычный_2++_CRFReport-template" xfId="36595" xr:uid="{00000000-0005-0000-0000-0000F78E0000}"/>
  </cellStyles>
  <dxfs count="2519">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b/>
        <i val="0"/>
      </font>
      <fill>
        <patternFill>
          <bgColor theme="3" tint="0.59996337778862885"/>
        </patternFill>
      </fill>
    </dxf>
    <dxf>
      <fill>
        <patternFill>
          <bgColor rgb="FFCCECFF"/>
        </patternFill>
      </fill>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Table Style 1" pivot="0" count="2" xr9:uid="{00000000-0011-0000-FFFF-FFFF00000000}">
      <tableStyleElement type="wholeTable" dxfId="2518"/>
      <tableStyleElement type="headerRow" dxfId="25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1</xdr:row>
      <xdr:rowOff>137160</xdr:rowOff>
    </xdr:from>
    <xdr:to>
      <xdr:col>17</xdr:col>
      <xdr:colOff>573974</xdr:colOff>
      <xdr:row>41</xdr:row>
      <xdr:rowOff>136246</xdr:rowOff>
    </xdr:to>
    <xdr:pic>
      <xdr:nvPicPr>
        <xdr:cNvPr id="2" name="Picture 1">
          <a:extLst>
            <a:ext uri="{FF2B5EF4-FFF2-40B4-BE49-F238E27FC236}">
              <a16:creationId xmlns:a16="http://schemas.microsoft.com/office/drawing/2014/main" id="{57CEAF8B-8314-4C9D-8ACF-EC6A0481AFD8}"/>
            </a:ext>
          </a:extLst>
        </xdr:cNvPr>
        <xdr:cNvPicPr>
          <a:picLocks noChangeAspect="1"/>
        </xdr:cNvPicPr>
      </xdr:nvPicPr>
      <xdr:blipFill>
        <a:blip xmlns:r="http://schemas.openxmlformats.org/officeDocument/2006/relationships" r:embed="rId1"/>
        <a:stretch>
          <a:fillRect/>
        </a:stretch>
      </xdr:blipFill>
      <xdr:spPr>
        <a:xfrm>
          <a:off x="251460" y="320040"/>
          <a:ext cx="10685714" cy="7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693084</xdr:colOff>
      <xdr:row>0</xdr:row>
      <xdr:rowOff>342900</xdr:rowOff>
    </xdr:to>
    <xdr:pic>
      <xdr:nvPicPr>
        <xdr:cNvPr id="2" name="ctl00_ctl39_onetidHeadbnnr2" descr="Home">
          <a:hlinkClick xmlns:r="http://schemas.openxmlformats.org/officeDocument/2006/relationships" r:id=""/>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60119"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efreshError="1">
        <row r="1">
          <cell r="B1" t="str">
            <v>Balance Sheet - Historical Outputs</v>
          </cell>
        </row>
        <row r="74">
          <cell r="H74">
            <v>0</v>
          </cell>
        </row>
      </sheetData>
      <sheetData sheetId="21" refreshError="1"/>
      <sheetData sheetId="22" refreshError="1"/>
      <sheetData sheetId="23" refreshError="1">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efreshError="1">
        <row r="1">
          <cell r="B1" t="str">
            <v>Income Statement - Forecast Outputs</v>
          </cell>
        </row>
        <row r="41">
          <cell r="I41">
            <v>0</v>
          </cell>
        </row>
      </sheetData>
      <sheetData sheetId="25" refreshError="1">
        <row r="1">
          <cell r="B1" t="str">
            <v>Balance Sheet - Forecast Outputs</v>
          </cell>
        </row>
        <row r="70">
          <cell r="I70">
            <v>0</v>
          </cell>
        </row>
        <row r="72">
          <cell r="I72">
            <v>0</v>
          </cell>
        </row>
      </sheetData>
      <sheetData sheetId="26" refreshError="1">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areholdersunite.com/the-ioc-files-useful-background-material/the-economics-of-lng/" TargetMode="External"/><Relationship Id="rId1" Type="http://schemas.openxmlformats.org/officeDocument/2006/relationships/hyperlink" Target="http://shareholdersunite.com/the-ioc-files-useful-background-material/the-economics-of-l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ub.globalccsinstitute.com/publications/co2-liquid-logistics-shipping-concept-llsc-overall-supply-chain-optimization/101-cost" TargetMode="External"/><Relationship Id="rId1" Type="http://schemas.openxmlformats.org/officeDocument/2006/relationships/hyperlink" Target="https://energy.gov/eere/fuelcells/gaseous-hydrogen-compressio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zeroemissionsplatform.eu/library/publication/167-zep-cost-report-transport.html%20Zero%20emissions%20platform%20-%20The%20Costs%20of%20CO2%20Transpor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publications/beis-electricity-generation-costs-november-2016" TargetMode="External"/><Relationship Id="rId2" Type="http://schemas.openxmlformats.org/officeDocument/2006/relationships/hyperlink" Target="https://www.gov.uk/government/publications/beis-electricity-generation-costs-november-2016" TargetMode="External"/><Relationship Id="rId1" Type="http://schemas.openxmlformats.org/officeDocument/2006/relationships/hyperlink" Target="http://www2.nationalgrid.com/Enhanced-Frequency-Response.aspx."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eessidecollective.co.uk/wp-content/uploads/2015/07/WP3-Combination-28603-TVU-BOC-HPU-CCS-Study-Report-Rev-O2.pdf" TargetMode="External"/><Relationship Id="rId1" Type="http://schemas.openxmlformats.org/officeDocument/2006/relationships/hyperlink" Target="http://www.xe.com/currencycharts/?from=EUR&amp;to=GBP&amp;view=5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11"/>
  <sheetViews>
    <sheetView showGridLines="0" tabSelected="1" zoomScale="85" zoomScaleNormal="85" workbookViewId="0"/>
  </sheetViews>
  <sheetFormatPr defaultColWidth="9.15625" defaultRowHeight="14.4"/>
  <cols>
    <col min="1" max="1" width="7.41796875" style="11" customWidth="1"/>
    <col min="2" max="2" width="43.41796875" style="12" customWidth="1"/>
    <col min="3" max="3" width="76" style="21" customWidth="1"/>
    <col min="4" max="4" width="18.83984375" style="12" customWidth="1"/>
    <col min="5" max="5" width="28.15625" style="12" customWidth="1"/>
    <col min="6" max="6" width="28" style="12" customWidth="1"/>
    <col min="7" max="8" width="9.15625" style="12"/>
    <col min="9" max="9" width="10.15625" style="12" customWidth="1"/>
    <col min="10" max="10" width="11.41796875" style="12" customWidth="1"/>
    <col min="11" max="12" width="9.15625" style="12"/>
    <col min="13" max="13" width="15.41796875" style="12" bestFit="1" customWidth="1"/>
    <col min="14" max="14" width="21" style="12" bestFit="1" customWidth="1"/>
    <col min="15" max="15" width="9.41796875" style="12" customWidth="1"/>
    <col min="16" max="16" width="9.578125" style="12" customWidth="1"/>
    <col min="17" max="21" width="13.15625" style="12" customWidth="1"/>
    <col min="22" max="27" width="9.15625" style="12"/>
    <col min="28" max="28" width="11.41796875" style="12" customWidth="1"/>
    <col min="29" max="29" width="10.15625" style="12" customWidth="1"/>
    <col min="30" max="31" width="9.15625" style="12"/>
    <col min="32" max="32" width="15.41796875" style="12" bestFit="1" customWidth="1"/>
    <col min="33" max="33" width="21" style="12" bestFit="1" customWidth="1"/>
    <col min="34" max="35" width="9.578125" style="12" bestFit="1" customWidth="1"/>
    <col min="36" max="36" width="9.578125" style="12" customWidth="1"/>
    <col min="37" max="39" width="9.15625" style="12"/>
    <col min="40" max="40" width="12.41796875" style="12" bestFit="1" customWidth="1"/>
    <col min="41" max="46" width="9.15625" style="12"/>
    <col min="47" max="16384" width="9.15625" style="11"/>
  </cols>
  <sheetData>
    <row r="1" spans="1:46" s="2" customFormat="1" ht="34.5" customHeight="1">
      <c r="A1" s="9"/>
    </row>
    <row r="2" spans="1:46" s="6" customFormat="1" ht="17.25" customHeight="1">
      <c r="A2" s="10" t="str">
        <f>Tmpl_NR_ModelName&amp;" - "&amp;Tmpl_NR_VersionNumber</f>
        <v>H2 for Heat - Supply chain evidence base - 1.3</v>
      </c>
    </row>
    <row r="3" spans="1:46" s="7" customFormat="1" ht="20.399999999999999">
      <c r="A3" s="7" t="str">
        <f ca="1">MID(CELL("filename",A1),FIND("]",CELL("filename",A1))+1,30)</f>
        <v>Welcome Page</v>
      </c>
    </row>
    <row r="4" spans="1:46" ht="28.5" customHeight="1" thickBot="1">
      <c r="B4" s="11"/>
      <c r="C4" s="11"/>
      <c r="D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46" ht="15.75" customHeight="1" thickBot="1">
      <c r="B5" s="13" t="s">
        <v>0</v>
      </c>
      <c r="C5" s="14"/>
      <c r="F5" s="11"/>
    </row>
    <row r="6" spans="1:46">
      <c r="B6" s="15" t="s">
        <v>1</v>
      </c>
      <c r="C6" s="16" t="s">
        <v>2</v>
      </c>
    </row>
    <row r="7" spans="1:46">
      <c r="B7" s="17" t="s">
        <v>3</v>
      </c>
      <c r="C7" s="18" t="s">
        <v>4</v>
      </c>
    </row>
    <row r="8" spans="1:46">
      <c r="B8" s="17" t="s">
        <v>5</v>
      </c>
      <c r="C8" s="314" t="s">
        <v>6</v>
      </c>
    </row>
    <row r="9" spans="1:46">
      <c r="B9" s="17" t="s">
        <v>7</v>
      </c>
      <c r="C9" s="241" t="s">
        <v>8</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row>
    <row r="10" spans="1:46" ht="14.7" thickBot="1">
      <c r="B10" s="19" t="s">
        <v>9</v>
      </c>
      <c r="C10" s="2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row>
    <row r="11" spans="1:46">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row>
  </sheetData>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3" tint="0.39997558519241921"/>
  </sheetPr>
  <dimension ref="A1:AJ48"/>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12.4179687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37.83984375" style="52" customWidth="1"/>
    <col min="16" max="16" width="16.41796875" style="52" customWidth="1"/>
    <col min="17" max="17" width="12.83984375" style="52" customWidth="1"/>
    <col min="18" max="18" width="17.578125" style="52" customWidth="1"/>
    <col min="19" max="20" width="12.578125" style="52" customWidth="1"/>
    <col min="21" max="22" width="9.15625" style="52" customWidth="1"/>
    <col min="23" max="23" width="12.578125" style="52" bestFit="1" customWidth="1"/>
    <col min="24" max="24" width="9.15625" style="52" customWidth="1"/>
    <col min="25" max="25" width="13.578125" style="52" bestFit="1" customWidth="1"/>
    <col min="26" max="26" width="9.15625" style="52" customWidth="1"/>
    <col min="27" max="27" width="13.15625" style="52" bestFit="1" customWidth="1"/>
    <col min="28" max="28" width="13.578125" style="52" bestFit="1" customWidth="1"/>
    <col min="29" max="30" width="13.15625" style="52" bestFit="1" customWidth="1"/>
    <col min="31" max="31" width="13.578125" style="52" bestFit="1" customWidth="1"/>
    <col min="32" max="36" width="14.15625" style="52" bestFit="1" customWidth="1"/>
    <col min="37" max="52" width="9.15625" style="52"/>
    <col min="53" max="53" width="9.15625" style="52" customWidth="1"/>
    <col min="54" max="16384" width="9.15625" style="52"/>
  </cols>
  <sheetData>
    <row r="1" spans="1:36" s="44" customFormat="1" ht="34.5" customHeight="1">
      <c r="A1" s="43"/>
      <c r="B1" s="43"/>
    </row>
    <row r="2" spans="1:36" s="45" customFormat="1" ht="17.25" customHeight="1">
      <c r="A2" s="10" t="str">
        <f>Tmpl_NR_ModelName&amp;" - "&amp;Tmpl_NR_VersionNumber</f>
        <v>H2 for Heat - Supply chain evidence base - 1.3</v>
      </c>
      <c r="B2" s="103"/>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row>
    <row r="3" spans="1:36" s="47" customFormat="1" ht="20.399999999999999">
      <c r="A3" s="104" t="str">
        <f ca="1">MID(CELL("filename",A1),FIND("]",CELL("filename",A1))+1,30)</f>
        <v>Gasification</v>
      </c>
      <c r="B3" s="104"/>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s="49" customFormat="1">
      <c r="A4" s="50"/>
      <c r="B4" s="50"/>
      <c r="C4" s="51" t="s">
        <v>27</v>
      </c>
      <c r="D4" s="50" t="str">
        <f ca="1">MID(CELL("filename",A1),FIND("]",CELL("filename",A1))+1,30)</f>
        <v>Gasification</v>
      </c>
      <c r="E4" s="50"/>
      <c r="F4" s="50"/>
      <c r="G4" s="51"/>
      <c r="H4" s="51"/>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6" spans="1:36" ht="44.5" customHeight="1">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36" s="110" customFormat="1">
      <c r="B7" s="111"/>
      <c r="E7" s="112"/>
      <c r="F7" s="113"/>
      <c r="Q7" s="112"/>
      <c r="R7" s="114"/>
      <c r="S7" s="114"/>
      <c r="T7" s="114"/>
    </row>
    <row r="8" spans="1:36" ht="57.6">
      <c r="A8" s="172">
        <v>1</v>
      </c>
      <c r="B8" s="173" t="str">
        <f ca="1">"H2-Heat_"&amp;$A$3&amp;"_"&amp;TEXT(A8,"000")</f>
        <v>H2-Heat_Gasification_001</v>
      </c>
      <c r="C8" s="323" t="s">
        <v>419</v>
      </c>
      <c r="D8" s="321" t="s">
        <v>420</v>
      </c>
      <c r="E8" s="184"/>
      <c r="F8" s="325">
        <v>42992</v>
      </c>
      <c r="G8" s="30" t="s">
        <v>60</v>
      </c>
      <c r="H8" s="30" t="s">
        <v>421</v>
      </c>
      <c r="I8" s="30" t="s">
        <v>60</v>
      </c>
      <c r="J8" s="30"/>
      <c r="K8" s="30" t="s">
        <v>50</v>
      </c>
      <c r="L8" s="30"/>
      <c r="M8" s="36" t="s">
        <v>62</v>
      </c>
      <c r="N8" s="37">
        <v>42909</v>
      </c>
      <c r="O8" s="36" t="s">
        <v>422</v>
      </c>
      <c r="P8" s="315" t="s">
        <v>423</v>
      </c>
      <c r="Q8" s="186" t="s">
        <v>424</v>
      </c>
      <c r="R8" s="120"/>
      <c r="S8" s="126">
        <v>1332</v>
      </c>
      <c r="T8" s="120"/>
    </row>
    <row r="9" spans="1:36" ht="15.6" customHeight="1">
      <c r="B9" s="130"/>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36" ht="140.5" customHeight="1">
      <c r="A10" s="52">
        <v>2</v>
      </c>
      <c r="B10" s="173" t="str">
        <f t="shared" ref="B10:B12" ca="1" si="0">"H2-Heat_"&amp;$A$3&amp;"_"&amp;TEXT(A10,"000")</f>
        <v>H2-Heat_Gasification_002</v>
      </c>
      <c r="C10" s="323" t="s">
        <v>425</v>
      </c>
      <c r="D10" s="321" t="s">
        <v>426</v>
      </c>
      <c r="E10" s="321" t="s">
        <v>427</v>
      </c>
      <c r="F10" s="325">
        <v>42992</v>
      </c>
      <c r="G10" s="30" t="s">
        <v>60</v>
      </c>
      <c r="H10" s="30"/>
      <c r="I10" s="30" t="s">
        <v>60</v>
      </c>
      <c r="J10" s="30"/>
      <c r="K10" s="30" t="s">
        <v>50</v>
      </c>
      <c r="L10" s="30"/>
      <c r="M10" s="36" t="s">
        <v>62</v>
      </c>
      <c r="N10" s="37">
        <v>42909</v>
      </c>
      <c r="O10" s="36"/>
      <c r="P10" s="315" t="s">
        <v>423</v>
      </c>
      <c r="Q10" s="129" t="s">
        <v>428</v>
      </c>
      <c r="R10" s="120"/>
      <c r="S10" s="166">
        <v>0.45</v>
      </c>
      <c r="T10" s="120"/>
    </row>
    <row r="11" spans="1:36" s="134" customFormat="1" ht="12.6" customHeight="1">
      <c r="B11" s="135"/>
      <c r="C11" s="116"/>
      <c r="D11" s="327"/>
      <c r="E11" s="170"/>
      <c r="F11" s="136"/>
      <c r="G11" s="326"/>
      <c r="H11" s="327"/>
      <c r="I11" s="326"/>
      <c r="J11" s="327"/>
      <c r="K11" s="326"/>
      <c r="L11" s="326"/>
      <c r="M11" s="326"/>
      <c r="N11" s="326"/>
      <c r="O11" s="327"/>
      <c r="P11" s="327"/>
      <c r="Q11" s="327"/>
      <c r="R11" s="116"/>
      <c r="S11" s="137"/>
      <c r="T11" s="137"/>
      <c r="U11" s="137"/>
      <c r="V11" s="137"/>
      <c r="W11" s="137"/>
      <c r="X11" s="138"/>
      <c r="Y11" s="137"/>
    </row>
    <row r="12" spans="1:36" ht="409.35" customHeight="1">
      <c r="A12" s="52">
        <v>3</v>
      </c>
      <c r="B12" s="106" t="str">
        <f t="shared" ca="1" si="0"/>
        <v>H2-Heat_Gasification_003</v>
      </c>
      <c r="C12" s="323" t="s">
        <v>429</v>
      </c>
      <c r="D12" s="321" t="s">
        <v>427</v>
      </c>
      <c r="E12" s="36"/>
      <c r="F12" s="325">
        <v>42992</v>
      </c>
      <c r="G12" s="30" t="s">
        <v>60</v>
      </c>
      <c r="H12" s="30" t="s">
        <v>430</v>
      </c>
      <c r="I12" s="30" t="s">
        <v>60</v>
      </c>
      <c r="J12" s="30"/>
      <c r="K12" s="30" t="s">
        <v>60</v>
      </c>
      <c r="L12" s="30"/>
      <c r="M12" s="36" t="s">
        <v>62</v>
      </c>
      <c r="N12" s="37">
        <v>42909</v>
      </c>
      <c r="O12" s="36" t="s">
        <v>431</v>
      </c>
      <c r="P12" s="315" t="s">
        <v>423</v>
      </c>
      <c r="Q12" s="129"/>
      <c r="R12" s="120"/>
      <c r="S12" s="120"/>
      <c r="T12" s="120"/>
    </row>
    <row r="13" spans="1:36" s="134" customFormat="1" ht="19.75" customHeight="1">
      <c r="A13" s="52"/>
      <c r="B13" s="135"/>
      <c r="C13" s="116"/>
      <c r="D13" s="327"/>
      <c r="E13" s="327"/>
      <c r="F13" s="136"/>
      <c r="G13" s="326"/>
      <c r="H13" s="327"/>
      <c r="I13" s="326"/>
      <c r="J13" s="327"/>
      <c r="K13" s="326"/>
      <c r="L13" s="326"/>
      <c r="M13" s="326"/>
      <c r="N13" s="326"/>
      <c r="O13" s="327"/>
      <c r="P13" s="327"/>
      <c r="Q13" s="327"/>
      <c r="R13" s="116"/>
      <c r="S13" s="137"/>
      <c r="T13" s="137"/>
      <c r="U13" s="137"/>
      <c r="V13" s="137"/>
      <c r="W13" s="137"/>
      <c r="X13" s="138"/>
      <c r="Y13" s="137"/>
    </row>
    <row r="14" spans="1:36">
      <c r="A14" s="381">
        <v>4</v>
      </c>
      <c r="B14" s="382" t="str">
        <f ca="1">"H2-Heat_"&amp;$A$3&amp;"_"&amp;TEXT(A14,"000")</f>
        <v>H2-Heat_Gasification_004</v>
      </c>
      <c r="C14" s="339" t="s">
        <v>432</v>
      </c>
      <c r="D14" s="342" t="s">
        <v>379</v>
      </c>
      <c r="E14" s="339"/>
      <c r="F14" s="352">
        <v>42996</v>
      </c>
      <c r="G14" s="348" t="s">
        <v>60</v>
      </c>
      <c r="H14" s="342"/>
      <c r="I14" s="348" t="s">
        <v>60</v>
      </c>
      <c r="J14" s="342"/>
      <c r="K14" s="348" t="s">
        <v>50</v>
      </c>
      <c r="L14" s="348"/>
      <c r="M14" s="342" t="s">
        <v>62</v>
      </c>
      <c r="N14" s="352">
        <v>42996</v>
      </c>
      <c r="O14" s="342" t="s">
        <v>433</v>
      </c>
      <c r="P14" s="348" t="s">
        <v>423</v>
      </c>
      <c r="Q14" s="342" t="s">
        <v>381</v>
      </c>
      <c r="R14" s="321"/>
      <c r="S14" s="118" t="s">
        <v>434</v>
      </c>
      <c r="T14" s="247">
        <v>88552</v>
      </c>
      <c r="U14" s="247">
        <v>354210</v>
      </c>
      <c r="V14" s="247">
        <v>531315</v>
      </c>
      <c r="W14" s="247">
        <v>708420</v>
      </c>
      <c r="X14" s="247">
        <v>885525</v>
      </c>
      <c r="Y14" s="247">
        <v>1062630</v>
      </c>
      <c r="Z14" s="247">
        <v>1239735</v>
      </c>
      <c r="AA14" s="247">
        <v>1416840</v>
      </c>
      <c r="AB14" s="247">
        <v>1593945</v>
      </c>
      <c r="AC14" s="247">
        <v>1771050</v>
      </c>
      <c r="AD14" s="247">
        <v>1948155</v>
      </c>
      <c r="AE14" s="247">
        <v>2125260</v>
      </c>
      <c r="AF14" s="247">
        <v>2302365</v>
      </c>
      <c r="AG14" s="247">
        <v>2479470</v>
      </c>
      <c r="AH14" s="247">
        <v>2656575</v>
      </c>
      <c r="AI14" s="247">
        <v>2833680</v>
      </c>
      <c r="AJ14" s="247">
        <v>5000000</v>
      </c>
    </row>
    <row r="15" spans="1:36">
      <c r="A15" s="381"/>
      <c r="B15" s="383"/>
      <c r="C15" s="340"/>
      <c r="D15" s="343"/>
      <c r="E15" s="340"/>
      <c r="F15" s="353"/>
      <c r="G15" s="349"/>
      <c r="H15" s="343"/>
      <c r="I15" s="349"/>
      <c r="J15" s="343"/>
      <c r="K15" s="349"/>
      <c r="L15" s="349"/>
      <c r="M15" s="343"/>
      <c r="N15" s="353"/>
      <c r="O15" s="343"/>
      <c r="P15" s="349"/>
      <c r="Q15" s="343"/>
      <c r="R15" s="321"/>
      <c r="S15" s="319" t="s">
        <v>435</v>
      </c>
      <c r="T15" s="123">
        <v>794.27086441374399</v>
      </c>
      <c r="U15" s="123">
        <v>1482.1618414289633</v>
      </c>
      <c r="V15" s="123">
        <v>1778.8392134532421</v>
      </c>
      <c r="W15" s="123">
        <v>2024.6927424171886</v>
      </c>
      <c r="X15" s="123">
        <v>2238.5594470643596</v>
      </c>
      <c r="Y15" s="123">
        <v>2429.9659758704543</v>
      </c>
      <c r="Z15" s="123">
        <v>2604.5113120821879</v>
      </c>
      <c r="AA15" s="123">
        <v>2765.8117937003371</v>
      </c>
      <c r="AB15" s="123">
        <v>2916.3608483323028</v>
      </c>
      <c r="AC15" s="123">
        <v>3057.9623218277752</v>
      </c>
      <c r="AD15" s="123">
        <v>3191.9702748749673</v>
      </c>
      <c r="AE15" s="123">
        <v>3319.43134558252</v>
      </c>
      <c r="AF15" s="123">
        <v>3441.1740448298201</v>
      </c>
      <c r="AG15" s="123">
        <v>3557.8673014764795</v>
      </c>
      <c r="AH15" s="123">
        <v>3670.0602722880717</v>
      </c>
      <c r="AI15" s="123">
        <v>3778.210252800744</v>
      </c>
      <c r="AJ15" s="123">
        <v>6666.61</v>
      </c>
    </row>
    <row r="16" spans="1:36">
      <c r="A16" s="381"/>
      <c r="B16" s="384"/>
      <c r="C16" s="341"/>
      <c r="D16" s="344"/>
      <c r="E16" s="341"/>
      <c r="F16" s="354"/>
      <c r="G16" s="350"/>
      <c r="H16" s="344"/>
      <c r="I16" s="350"/>
      <c r="J16" s="344"/>
      <c r="K16" s="350"/>
      <c r="L16" s="350"/>
      <c r="M16" s="344"/>
      <c r="N16" s="354"/>
      <c r="O16" s="344"/>
      <c r="P16" s="350"/>
      <c r="Q16" s="344"/>
      <c r="R16" s="321"/>
      <c r="S16" s="323" t="s">
        <v>390</v>
      </c>
      <c r="T16" s="123">
        <v>8969.4916704273346</v>
      </c>
      <c r="U16" s="123">
        <v>4184.4158229116465</v>
      </c>
      <c r="V16" s="123">
        <v>3347.9937854439322</v>
      </c>
      <c r="W16" s="123">
        <v>2858.0402325486907</v>
      </c>
      <c r="X16" s="123">
        <v>2527.9462226051101</v>
      </c>
      <c r="Y16" s="123">
        <v>2286.7471451399751</v>
      </c>
      <c r="Z16" s="123">
        <v>2100.8614464554007</v>
      </c>
      <c r="AA16" s="123">
        <v>1952.0990065426024</v>
      </c>
      <c r="AB16" s="123">
        <v>1829.6497181016289</v>
      </c>
      <c r="AC16" s="123">
        <v>1726.6381534943941</v>
      </c>
      <c r="AD16" s="123">
        <v>1638.4581630711828</v>
      </c>
      <c r="AE16" s="123">
        <v>1561.8943286396961</v>
      </c>
      <c r="AF16" s="123">
        <v>1494.6258509380407</v>
      </c>
      <c r="AG16" s="123">
        <v>1434.930654860673</v>
      </c>
      <c r="AH16" s="123">
        <v>1381.5008001731471</v>
      </c>
      <c r="AI16" s="123">
        <v>1333.3229140537287</v>
      </c>
      <c r="AJ16" s="123">
        <v>1333.3229140537287</v>
      </c>
    </row>
    <row r="17" spans="1:36">
      <c r="A17" s="248"/>
      <c r="B17" s="205"/>
      <c r="C17" s="100"/>
      <c r="D17" s="131"/>
      <c r="E17" s="100"/>
      <c r="F17" s="132"/>
      <c r="G17" s="133"/>
      <c r="H17" s="131"/>
      <c r="I17" s="133"/>
      <c r="J17" s="131"/>
      <c r="K17" s="133"/>
      <c r="L17" s="133"/>
      <c r="M17" s="131"/>
      <c r="N17" s="132"/>
      <c r="O17" s="133"/>
      <c r="P17" s="133"/>
      <c r="Q17" s="131"/>
      <c r="R17" s="131"/>
      <c r="S17" s="131"/>
      <c r="T17" s="131"/>
      <c r="U17" s="131"/>
      <c r="V17" s="131"/>
      <c r="W17" s="131"/>
      <c r="X17" s="131"/>
      <c r="Y17" s="131"/>
      <c r="Z17" s="131"/>
      <c r="AA17" s="131"/>
      <c r="AB17" s="131"/>
      <c r="AC17" s="131"/>
      <c r="AD17" s="131"/>
      <c r="AE17" s="131"/>
      <c r="AF17" s="131"/>
      <c r="AG17" s="131"/>
      <c r="AH17" s="131"/>
      <c r="AI17" s="131"/>
      <c r="AJ17" s="131"/>
    </row>
    <row r="18" spans="1:36">
      <c r="R18" s="30">
        <v>2017</v>
      </c>
      <c r="S18" s="30">
        <v>2025</v>
      </c>
      <c r="T18" s="30">
        <v>2050</v>
      </c>
    </row>
    <row r="19" spans="1:36" ht="140.5" customHeight="1">
      <c r="A19" s="52">
        <v>5</v>
      </c>
      <c r="B19" s="173" t="str">
        <f t="shared" ref="B19" ca="1" si="1">"H2-Heat_"&amp;$A$3&amp;"_"&amp;TEXT(A19,"000")</f>
        <v>H2-Heat_Gasification_005</v>
      </c>
      <c r="C19" s="323" t="s">
        <v>436</v>
      </c>
      <c r="D19" s="321" t="s">
        <v>427</v>
      </c>
      <c r="E19" s="36"/>
      <c r="F19" s="325">
        <v>42992</v>
      </c>
      <c r="G19" s="30" t="s">
        <v>60</v>
      </c>
      <c r="H19" s="30"/>
      <c r="I19" s="30" t="s">
        <v>60</v>
      </c>
      <c r="J19" s="30"/>
      <c r="K19" s="30" t="s">
        <v>50</v>
      </c>
      <c r="L19" s="30"/>
      <c r="M19" s="36" t="s">
        <v>62</v>
      </c>
      <c r="N19" s="37">
        <v>42909</v>
      </c>
      <c r="O19" s="36" t="s">
        <v>437</v>
      </c>
      <c r="P19" s="321" t="s">
        <v>438</v>
      </c>
      <c r="Q19" s="129" t="s">
        <v>439</v>
      </c>
      <c r="R19" s="181">
        <v>1332</v>
      </c>
      <c r="S19" s="181">
        <v>945</v>
      </c>
      <c r="T19" s="181">
        <v>749</v>
      </c>
    </row>
    <row r="21" spans="1:36">
      <c r="A21" s="381">
        <v>6</v>
      </c>
      <c r="B21" s="382" t="str">
        <f ca="1">"H2-Heat_"&amp;$A$3&amp;"_"&amp;TEXT(A21,"000")</f>
        <v>H2-Heat_Gasification_006</v>
      </c>
      <c r="C21" s="339" t="s">
        <v>440</v>
      </c>
      <c r="D21" s="342" t="s">
        <v>341</v>
      </c>
      <c r="E21" s="339"/>
      <c r="F21" s="352">
        <v>42996</v>
      </c>
      <c r="G21" s="348" t="s">
        <v>60</v>
      </c>
      <c r="H21" s="342"/>
      <c r="I21" s="348" t="s">
        <v>60</v>
      </c>
      <c r="J21" s="342"/>
      <c r="K21" s="348" t="s">
        <v>50</v>
      </c>
      <c r="L21" s="348"/>
      <c r="M21" s="342" t="s">
        <v>62</v>
      </c>
      <c r="N21" s="352">
        <v>42996</v>
      </c>
      <c r="O21" s="342"/>
      <c r="P21" s="342" t="s">
        <v>438</v>
      </c>
      <c r="Q21" s="342"/>
      <c r="R21" s="321"/>
      <c r="S21" s="118" t="s">
        <v>88</v>
      </c>
      <c r="T21" s="249">
        <v>2017</v>
      </c>
      <c r="U21" s="249">
        <v>2025</v>
      </c>
      <c r="V21" s="249">
        <v>2050</v>
      </c>
    </row>
    <row r="22" spans="1:36" ht="28.8">
      <c r="A22" s="381"/>
      <c r="B22" s="383"/>
      <c r="C22" s="340"/>
      <c r="D22" s="343"/>
      <c r="E22" s="340"/>
      <c r="F22" s="353"/>
      <c r="G22" s="349"/>
      <c r="H22" s="343"/>
      <c r="I22" s="349"/>
      <c r="J22" s="343"/>
      <c r="K22" s="349"/>
      <c r="L22" s="349"/>
      <c r="M22" s="343"/>
      <c r="N22" s="353"/>
      <c r="O22" s="343"/>
      <c r="P22" s="349"/>
      <c r="Q22" s="343"/>
      <c r="R22" s="321" t="s">
        <v>441</v>
      </c>
      <c r="S22" s="250" t="s">
        <v>442</v>
      </c>
      <c r="T22" s="119">
        <v>1.36</v>
      </c>
      <c r="U22" s="119">
        <v>1.26</v>
      </c>
      <c r="V22" s="119">
        <v>1.43</v>
      </c>
    </row>
    <row r="23" spans="1:36" ht="28.8">
      <c r="A23" s="381"/>
      <c r="B23" s="383"/>
      <c r="C23" s="340"/>
      <c r="D23" s="343"/>
      <c r="E23" s="340"/>
      <c r="F23" s="353"/>
      <c r="G23" s="349"/>
      <c r="H23" s="343"/>
      <c r="I23" s="349"/>
      <c r="J23" s="343"/>
      <c r="K23" s="349"/>
      <c r="L23" s="349"/>
      <c r="M23" s="343"/>
      <c r="N23" s="353"/>
      <c r="O23" s="343"/>
      <c r="P23" s="349"/>
      <c r="Q23" s="343"/>
      <c r="R23" s="321" t="s">
        <v>443</v>
      </c>
      <c r="S23" s="319" t="s">
        <v>444</v>
      </c>
      <c r="T23" s="119">
        <v>0.13</v>
      </c>
      <c r="U23" s="119">
        <v>0.1</v>
      </c>
      <c r="V23" s="119">
        <v>0.08</v>
      </c>
    </row>
    <row r="24" spans="1:36" ht="28.8">
      <c r="A24" s="381"/>
      <c r="B24" s="384"/>
      <c r="C24" s="341"/>
      <c r="D24" s="344"/>
      <c r="E24" s="341"/>
      <c r="F24" s="354"/>
      <c r="G24" s="350"/>
      <c r="H24" s="344"/>
      <c r="I24" s="350"/>
      <c r="J24" s="344"/>
      <c r="K24" s="350"/>
      <c r="L24" s="350"/>
      <c r="M24" s="344"/>
      <c r="N24" s="354"/>
      <c r="O24" s="344"/>
      <c r="P24" s="350"/>
      <c r="Q24" s="344"/>
      <c r="R24" s="321" t="s">
        <v>445</v>
      </c>
      <c r="S24" s="323" t="s">
        <v>446</v>
      </c>
      <c r="T24" s="119">
        <v>1.49</v>
      </c>
      <c r="U24" s="119">
        <v>1.36</v>
      </c>
      <c r="V24" s="119">
        <v>1.51</v>
      </c>
    </row>
    <row r="26" spans="1:36" ht="140.5" customHeight="1">
      <c r="A26" s="52">
        <v>7</v>
      </c>
      <c r="B26" s="173" t="str">
        <f t="shared" ref="B26" ca="1" si="2">"H2-Heat_"&amp;$A$3&amp;"_"&amp;TEXT(A26,"000")</f>
        <v>H2-Heat_Gasification_007</v>
      </c>
      <c r="C26" s="323" t="s">
        <v>447</v>
      </c>
      <c r="D26" s="321" t="s">
        <v>448</v>
      </c>
      <c r="E26" s="36" t="s">
        <v>449</v>
      </c>
      <c r="F26" s="325">
        <v>42996</v>
      </c>
      <c r="G26" s="30" t="s">
        <v>50</v>
      </c>
      <c r="H26" s="36" t="s">
        <v>450</v>
      </c>
      <c r="I26" s="30" t="s">
        <v>50</v>
      </c>
      <c r="J26" s="30"/>
      <c r="K26" s="30" t="s">
        <v>50</v>
      </c>
      <c r="L26" s="30"/>
      <c r="M26" s="36" t="s">
        <v>62</v>
      </c>
      <c r="N26" s="37">
        <v>42909</v>
      </c>
      <c r="O26" s="36"/>
      <c r="P26" s="315" t="s">
        <v>423</v>
      </c>
      <c r="Q26" s="129" t="s">
        <v>451</v>
      </c>
      <c r="R26" s="120"/>
      <c r="S26" s="166">
        <v>2.52</v>
      </c>
      <c r="T26" s="120"/>
    </row>
    <row r="28" spans="1:36" ht="140.5" customHeight="1">
      <c r="A28" s="52">
        <v>8</v>
      </c>
      <c r="B28" s="173" t="str">
        <f t="shared" ref="B28" ca="1" si="3">"H2-Heat_"&amp;$A$3&amp;"_"&amp;TEXT(A28,"000")</f>
        <v>H2-Heat_Gasification_008</v>
      </c>
      <c r="C28" s="323" t="s">
        <v>452</v>
      </c>
      <c r="D28" s="321" t="s">
        <v>448</v>
      </c>
      <c r="E28" s="36" t="s">
        <v>449</v>
      </c>
      <c r="F28" s="325">
        <v>42996</v>
      </c>
      <c r="G28" s="30" t="s">
        <v>50</v>
      </c>
      <c r="H28" s="36" t="s">
        <v>450</v>
      </c>
      <c r="I28" s="30" t="s">
        <v>50</v>
      </c>
      <c r="J28" s="30"/>
      <c r="K28" s="30" t="s">
        <v>50</v>
      </c>
      <c r="L28" s="30"/>
      <c r="M28" s="36" t="s">
        <v>62</v>
      </c>
      <c r="N28" s="37">
        <v>42909</v>
      </c>
      <c r="O28" s="36"/>
      <c r="P28" s="315" t="s">
        <v>423</v>
      </c>
      <c r="Q28" s="129" t="s">
        <v>453</v>
      </c>
      <c r="R28" s="120"/>
      <c r="S28" s="166">
        <v>0.28599999999999998</v>
      </c>
      <c r="T28" s="120"/>
    </row>
    <row r="30" spans="1:36" ht="140.5" customHeight="1">
      <c r="A30" s="52">
        <v>9</v>
      </c>
      <c r="B30" s="173" t="str">
        <f t="shared" ref="B30" ca="1" si="4">"H2-Heat_"&amp;$A$3&amp;"_"&amp;TEXT(A30,"000")</f>
        <v>H2-Heat_Gasification_009</v>
      </c>
      <c r="C30" s="323" t="s">
        <v>454</v>
      </c>
      <c r="D30" s="321" t="s">
        <v>427</v>
      </c>
      <c r="E30" s="36"/>
      <c r="F30" s="325">
        <v>42992</v>
      </c>
      <c r="G30" s="30" t="s">
        <v>60</v>
      </c>
      <c r="H30" s="30" t="s">
        <v>455</v>
      </c>
      <c r="I30" s="30" t="s">
        <v>135</v>
      </c>
      <c r="J30" s="301" t="s">
        <v>456</v>
      </c>
      <c r="K30" s="30" t="s">
        <v>60</v>
      </c>
      <c r="L30" s="30"/>
      <c r="M30" s="36" t="s">
        <v>62</v>
      </c>
      <c r="N30" s="37">
        <v>42909</v>
      </c>
      <c r="O30" s="36" t="s">
        <v>457</v>
      </c>
      <c r="P30" s="315" t="s">
        <v>423</v>
      </c>
      <c r="Q30" s="129" t="s">
        <v>458</v>
      </c>
      <c r="R30" s="120"/>
      <c r="S30" s="188">
        <v>0.9</v>
      </c>
      <c r="T30" s="120"/>
    </row>
    <row r="32" spans="1:36" ht="140.5" customHeight="1">
      <c r="A32" s="52">
        <v>10</v>
      </c>
      <c r="B32" s="173" t="str">
        <f t="shared" ref="B32" ca="1" si="5">"H2-Heat_"&amp;$A$3&amp;"_"&amp;TEXT(A32,"000")</f>
        <v>H2-Heat_Gasification_010</v>
      </c>
      <c r="C32" s="323" t="s">
        <v>459</v>
      </c>
      <c r="D32" s="321" t="s">
        <v>427</v>
      </c>
      <c r="E32" s="36"/>
      <c r="F32" s="325">
        <v>42992</v>
      </c>
      <c r="G32" s="30" t="s">
        <v>50</v>
      </c>
      <c r="H32" s="30"/>
      <c r="I32" s="30" t="s">
        <v>60</v>
      </c>
      <c r="J32" s="30"/>
      <c r="K32" s="30" t="s">
        <v>60</v>
      </c>
      <c r="L32" s="30"/>
      <c r="M32" s="36" t="s">
        <v>62</v>
      </c>
      <c r="N32" s="37">
        <v>42909</v>
      </c>
      <c r="O32" s="36" t="s">
        <v>460</v>
      </c>
      <c r="P32" s="321" t="s">
        <v>438</v>
      </c>
      <c r="Q32" s="129" t="s">
        <v>461</v>
      </c>
      <c r="R32" s="120"/>
      <c r="S32" s="188">
        <v>0.1</v>
      </c>
      <c r="T32" s="120"/>
    </row>
    <row r="34" spans="1:25" ht="140.5" customHeight="1">
      <c r="A34" s="52">
        <v>11</v>
      </c>
      <c r="B34" s="173" t="str">
        <f t="shared" ref="B34" ca="1" si="6">"H2-Heat_"&amp;$A$3&amp;"_"&amp;TEXT(A34,"000")</f>
        <v>H2-Heat_Gasification_011</v>
      </c>
      <c r="C34" s="323" t="s">
        <v>462</v>
      </c>
      <c r="D34" s="304" t="s">
        <v>463</v>
      </c>
      <c r="E34" s="301" t="s">
        <v>464</v>
      </c>
      <c r="F34" s="325">
        <v>42992</v>
      </c>
      <c r="G34" s="30" t="s">
        <v>60</v>
      </c>
      <c r="H34" s="30" t="s">
        <v>465</v>
      </c>
      <c r="I34" s="30" t="s">
        <v>60</v>
      </c>
      <c r="J34" s="30"/>
      <c r="K34" s="30" t="s">
        <v>60</v>
      </c>
      <c r="L34" s="30"/>
      <c r="M34" s="36" t="s">
        <v>62</v>
      </c>
      <c r="N34" s="37">
        <v>42909</v>
      </c>
      <c r="O34" s="254" t="s">
        <v>466</v>
      </c>
      <c r="P34" s="315" t="s">
        <v>423</v>
      </c>
      <c r="Q34" s="129"/>
      <c r="R34" s="120"/>
      <c r="S34" s="120"/>
      <c r="T34" s="120"/>
    </row>
    <row r="36" spans="1:25" ht="14.5" customHeight="1">
      <c r="A36" s="381">
        <v>12</v>
      </c>
      <c r="B36" s="382" t="str">
        <f ca="1">"H2-Heat_"&amp;$A$3&amp;"_"&amp;TEXT(A36,"000")</f>
        <v>H2-Heat_Gasification_012</v>
      </c>
      <c r="C36" s="339" t="s">
        <v>467</v>
      </c>
      <c r="D36" s="342" t="s">
        <v>468</v>
      </c>
      <c r="E36" s="385" t="s">
        <v>464</v>
      </c>
      <c r="F36" s="352">
        <v>42996</v>
      </c>
      <c r="G36" s="348" t="s">
        <v>50</v>
      </c>
      <c r="H36" s="342"/>
      <c r="I36" s="348" t="s">
        <v>60</v>
      </c>
      <c r="J36" s="342"/>
      <c r="K36" s="348" t="s">
        <v>50</v>
      </c>
      <c r="L36" s="348"/>
      <c r="M36" s="342" t="s">
        <v>62</v>
      </c>
      <c r="N36" s="352">
        <v>42996</v>
      </c>
      <c r="O36" s="342" t="s">
        <v>469</v>
      </c>
      <c r="P36" s="348" t="s">
        <v>423</v>
      </c>
      <c r="Q36" s="315"/>
      <c r="R36" s="118" t="s">
        <v>88</v>
      </c>
      <c r="S36" s="249">
        <v>2020</v>
      </c>
      <c r="T36" s="249">
        <v>2025</v>
      </c>
      <c r="U36" s="249">
        <v>2030</v>
      </c>
      <c r="V36" s="249">
        <v>2035</v>
      </c>
      <c r="W36" s="249">
        <v>2040</v>
      </c>
      <c r="X36" s="249">
        <v>2045</v>
      </c>
      <c r="Y36" s="249">
        <v>2050</v>
      </c>
    </row>
    <row r="37" spans="1:25">
      <c r="A37" s="381"/>
      <c r="B37" s="383"/>
      <c r="C37" s="340"/>
      <c r="D37" s="343"/>
      <c r="E37" s="386"/>
      <c r="F37" s="353"/>
      <c r="G37" s="349"/>
      <c r="H37" s="343"/>
      <c r="I37" s="349"/>
      <c r="J37" s="343"/>
      <c r="K37" s="349"/>
      <c r="L37" s="349"/>
      <c r="M37" s="343"/>
      <c r="N37" s="353"/>
      <c r="O37" s="343"/>
      <c r="P37" s="349"/>
      <c r="Q37" s="315" t="s">
        <v>470</v>
      </c>
      <c r="R37" s="319" t="s">
        <v>471</v>
      </c>
      <c r="S37" s="123">
        <v>1122</v>
      </c>
      <c r="T37" s="123">
        <v>1073</v>
      </c>
      <c r="U37" s="123">
        <v>1023</v>
      </c>
      <c r="V37" s="123">
        <v>988</v>
      </c>
      <c r="W37" s="123">
        <v>953</v>
      </c>
      <c r="X37" s="123">
        <v>929</v>
      </c>
      <c r="Y37" s="123">
        <v>905</v>
      </c>
    </row>
    <row r="38" spans="1:25">
      <c r="A38" s="381"/>
      <c r="B38" s="383"/>
      <c r="C38" s="340"/>
      <c r="D38" s="343"/>
      <c r="E38" s="386"/>
      <c r="F38" s="353"/>
      <c r="G38" s="349"/>
      <c r="H38" s="343"/>
      <c r="I38" s="349"/>
      <c r="J38" s="343"/>
      <c r="K38" s="349"/>
      <c r="L38" s="349"/>
      <c r="M38" s="343"/>
      <c r="N38" s="353"/>
      <c r="O38" s="343"/>
      <c r="P38" s="349"/>
      <c r="Q38" s="315" t="s">
        <v>472</v>
      </c>
      <c r="R38" s="319" t="s">
        <v>473</v>
      </c>
      <c r="S38" s="123">
        <v>105</v>
      </c>
      <c r="T38" s="123">
        <v>100</v>
      </c>
      <c r="U38" s="123">
        <v>95</v>
      </c>
      <c r="V38" s="123">
        <v>92</v>
      </c>
      <c r="W38" s="123">
        <v>89</v>
      </c>
      <c r="X38" s="123">
        <v>87</v>
      </c>
      <c r="Y38" s="123">
        <v>84</v>
      </c>
    </row>
    <row r="39" spans="1:25" ht="30" customHeight="1">
      <c r="A39" s="381"/>
      <c r="B39" s="384"/>
      <c r="C39" s="341"/>
      <c r="D39" s="344"/>
      <c r="E39" s="387"/>
      <c r="F39" s="354"/>
      <c r="G39" s="350"/>
      <c r="H39" s="344"/>
      <c r="I39" s="350"/>
      <c r="J39" s="344"/>
      <c r="K39" s="350"/>
      <c r="L39" s="350"/>
      <c r="M39" s="344"/>
      <c r="N39" s="354"/>
      <c r="O39" s="344"/>
      <c r="P39" s="350"/>
      <c r="Q39" s="321" t="s">
        <v>474</v>
      </c>
      <c r="R39" s="323" t="s">
        <v>475</v>
      </c>
      <c r="S39" s="253">
        <v>0.66</v>
      </c>
      <c r="T39" s="253">
        <v>0.67</v>
      </c>
      <c r="U39" s="253">
        <v>0.67</v>
      </c>
      <c r="V39" s="253">
        <v>0.69</v>
      </c>
      <c r="W39" s="253">
        <v>0.69</v>
      </c>
      <c r="X39" s="253">
        <v>0.7</v>
      </c>
      <c r="Y39" s="253">
        <v>0.7</v>
      </c>
    </row>
    <row r="41" spans="1:25" ht="14.5" customHeight="1">
      <c r="A41" s="381">
        <v>13</v>
      </c>
      <c r="B41" s="382" t="str">
        <f ca="1">"H2-Heat_"&amp;$A$3&amp;"_"&amp;TEXT(A41,"000")</f>
        <v>H2-Heat_Gasification_013</v>
      </c>
      <c r="C41" s="339" t="s">
        <v>476</v>
      </c>
      <c r="D41" s="342" t="s">
        <v>477</v>
      </c>
      <c r="E41" s="385" t="s">
        <v>464</v>
      </c>
      <c r="F41" s="352">
        <v>42996</v>
      </c>
      <c r="G41" s="348" t="s">
        <v>50</v>
      </c>
      <c r="H41" s="342"/>
      <c r="I41" s="348" t="s">
        <v>60</v>
      </c>
      <c r="J41" s="342"/>
      <c r="K41" s="348" t="s">
        <v>50</v>
      </c>
      <c r="L41" s="348"/>
      <c r="M41" s="342" t="s">
        <v>62</v>
      </c>
      <c r="N41" s="352">
        <v>42996</v>
      </c>
      <c r="O41" s="342" t="s">
        <v>478</v>
      </c>
      <c r="P41" s="348" t="s">
        <v>423</v>
      </c>
      <c r="Q41" s="315"/>
      <c r="R41" s="118" t="s">
        <v>88</v>
      </c>
      <c r="S41" s="249">
        <v>2020</v>
      </c>
      <c r="T41" s="249">
        <v>2025</v>
      </c>
      <c r="U41" s="249">
        <v>2030</v>
      </c>
      <c r="V41" s="249">
        <v>2035</v>
      </c>
      <c r="W41" s="249">
        <v>2040</v>
      </c>
      <c r="X41" s="249">
        <v>2045</v>
      </c>
      <c r="Y41" s="249">
        <v>2050</v>
      </c>
    </row>
    <row r="42" spans="1:25">
      <c r="A42" s="381"/>
      <c r="B42" s="383"/>
      <c r="C42" s="340"/>
      <c r="D42" s="343"/>
      <c r="E42" s="386"/>
      <c r="F42" s="353"/>
      <c r="G42" s="349"/>
      <c r="H42" s="343"/>
      <c r="I42" s="349"/>
      <c r="J42" s="343"/>
      <c r="K42" s="349"/>
      <c r="L42" s="349"/>
      <c r="M42" s="343"/>
      <c r="N42" s="353"/>
      <c r="O42" s="343"/>
      <c r="P42" s="349"/>
      <c r="Q42" s="315" t="s">
        <v>470</v>
      </c>
      <c r="R42" s="319" t="s">
        <v>471</v>
      </c>
      <c r="S42" s="123">
        <v>1835</v>
      </c>
      <c r="T42" s="123">
        <v>1735</v>
      </c>
      <c r="U42" s="123">
        <v>1634</v>
      </c>
      <c r="V42" s="123">
        <v>1563</v>
      </c>
      <c r="W42" s="123">
        <v>1491</v>
      </c>
      <c r="X42" s="123">
        <v>1439</v>
      </c>
      <c r="Y42" s="123">
        <v>1388</v>
      </c>
    </row>
    <row r="43" spans="1:25">
      <c r="A43" s="381"/>
      <c r="B43" s="383"/>
      <c r="C43" s="340"/>
      <c r="D43" s="343"/>
      <c r="E43" s="386"/>
      <c r="F43" s="353"/>
      <c r="G43" s="349"/>
      <c r="H43" s="343"/>
      <c r="I43" s="349"/>
      <c r="J43" s="343"/>
      <c r="K43" s="349"/>
      <c r="L43" s="349"/>
      <c r="M43" s="343"/>
      <c r="N43" s="353"/>
      <c r="O43" s="343"/>
      <c r="P43" s="349"/>
      <c r="Q43" s="315" t="s">
        <v>472</v>
      </c>
      <c r="R43" s="319" t="s">
        <v>473</v>
      </c>
      <c r="S43" s="123">
        <v>355</v>
      </c>
      <c r="T43" s="123">
        <v>355</v>
      </c>
      <c r="U43" s="123">
        <v>355</v>
      </c>
      <c r="V43" s="123">
        <v>316</v>
      </c>
      <c r="W43" s="123">
        <v>302</v>
      </c>
      <c r="X43" s="123">
        <v>288</v>
      </c>
      <c r="Y43" s="123">
        <v>278</v>
      </c>
    </row>
    <row r="44" spans="1:25" ht="30" customHeight="1">
      <c r="A44" s="381"/>
      <c r="B44" s="384"/>
      <c r="C44" s="341"/>
      <c r="D44" s="344"/>
      <c r="E44" s="387"/>
      <c r="F44" s="354"/>
      <c r="G44" s="350"/>
      <c r="H44" s="344"/>
      <c r="I44" s="350"/>
      <c r="J44" s="344"/>
      <c r="K44" s="350"/>
      <c r="L44" s="350"/>
      <c r="M44" s="344"/>
      <c r="N44" s="354"/>
      <c r="O44" s="344"/>
      <c r="P44" s="350"/>
      <c r="Q44" s="321" t="s">
        <v>474</v>
      </c>
      <c r="R44" s="323" t="s">
        <v>475</v>
      </c>
      <c r="S44" s="253">
        <v>0.85</v>
      </c>
      <c r="T44" s="253">
        <v>0.85</v>
      </c>
      <c r="U44" s="253">
        <v>0.85</v>
      </c>
      <c r="V44" s="253">
        <v>0.85</v>
      </c>
      <c r="W44" s="253">
        <v>0.85</v>
      </c>
      <c r="X44" s="253">
        <v>0.85</v>
      </c>
      <c r="Y44" s="253">
        <v>0.85</v>
      </c>
    </row>
    <row r="46" spans="1:25" ht="140.5" customHeight="1">
      <c r="A46" s="52">
        <v>14</v>
      </c>
      <c r="B46" s="173" t="str">
        <f ca="1">"H2-Heat_"&amp;$A$3&amp;"_"&amp;TEXT(A46,"000")</f>
        <v>H2-Heat_Gasification_014</v>
      </c>
      <c r="C46" s="323" t="s">
        <v>479</v>
      </c>
      <c r="D46" s="298" t="s">
        <v>480</v>
      </c>
      <c r="E46" s="254" t="s">
        <v>464</v>
      </c>
      <c r="F46" s="325">
        <v>42992</v>
      </c>
      <c r="G46" s="30" t="s">
        <v>60</v>
      </c>
      <c r="H46" s="30" t="s">
        <v>481</v>
      </c>
      <c r="I46" s="30" t="s">
        <v>50</v>
      </c>
      <c r="J46" s="30"/>
      <c r="K46" s="30" t="s">
        <v>50</v>
      </c>
      <c r="L46" s="30"/>
      <c r="M46" s="36" t="s">
        <v>62</v>
      </c>
      <c r="N46" s="37">
        <v>42909</v>
      </c>
      <c r="O46" s="36"/>
      <c r="P46" s="315" t="s">
        <v>423</v>
      </c>
      <c r="Q46" s="129" t="s">
        <v>482</v>
      </c>
      <c r="R46" s="120"/>
      <c r="S46" s="166">
        <v>0.45700000000000002</v>
      </c>
      <c r="T46" s="120"/>
    </row>
    <row r="48" spans="1:25" ht="140.5" customHeight="1">
      <c r="A48" s="52">
        <v>15</v>
      </c>
      <c r="B48" s="173" t="str">
        <f ca="1">"H2-Heat_"&amp;$A$3&amp;"_"&amp;TEXT(A48,"000")</f>
        <v>H2-Heat_Gasification_015</v>
      </c>
      <c r="C48" s="323" t="s">
        <v>483</v>
      </c>
      <c r="D48" s="298" t="s">
        <v>480</v>
      </c>
      <c r="E48" s="254" t="s">
        <v>464</v>
      </c>
      <c r="F48" s="325">
        <v>42992</v>
      </c>
      <c r="G48" s="30" t="s">
        <v>60</v>
      </c>
      <c r="H48" s="30" t="s">
        <v>481</v>
      </c>
      <c r="I48" s="30" t="s">
        <v>50</v>
      </c>
      <c r="J48" s="30"/>
      <c r="K48" s="30" t="s">
        <v>50</v>
      </c>
      <c r="L48" s="30"/>
      <c r="M48" s="36" t="s">
        <v>62</v>
      </c>
      <c r="N48" s="37">
        <v>42909</v>
      </c>
      <c r="O48" s="36"/>
      <c r="P48" s="315" t="s">
        <v>423</v>
      </c>
      <c r="Q48" s="129" t="s">
        <v>482</v>
      </c>
      <c r="R48" s="120"/>
      <c r="S48" s="166">
        <v>0.52</v>
      </c>
      <c r="T48" s="120"/>
    </row>
  </sheetData>
  <mergeCells count="66">
    <mergeCell ref="Q14:Q16"/>
    <mergeCell ref="A14:A16"/>
    <mergeCell ref="G14:G16"/>
    <mergeCell ref="H14:H16"/>
    <mergeCell ref="I14:I16"/>
    <mergeCell ref="J14:J16"/>
    <mergeCell ref="K14:K16"/>
    <mergeCell ref="L14:L16"/>
    <mergeCell ref="B14:B16"/>
    <mergeCell ref="C14:C16"/>
    <mergeCell ref="D14:D16"/>
    <mergeCell ref="E14:E16"/>
    <mergeCell ref="M14:M16"/>
    <mergeCell ref="F14:F16"/>
    <mergeCell ref="N14:N16"/>
    <mergeCell ref="O14:O16"/>
    <mergeCell ref="P14:P16"/>
    <mergeCell ref="A21:A24"/>
    <mergeCell ref="B21:B24"/>
    <mergeCell ref="C21:C24"/>
    <mergeCell ref="D21:D24"/>
    <mergeCell ref="O21:O24"/>
    <mergeCell ref="E21:E24"/>
    <mergeCell ref="F21:F24"/>
    <mergeCell ref="G21:G24"/>
    <mergeCell ref="H21:H24"/>
    <mergeCell ref="P21:P24"/>
    <mergeCell ref="Q21:Q24"/>
    <mergeCell ref="A36:A39"/>
    <mergeCell ref="B36:B39"/>
    <mergeCell ref="C36:C39"/>
    <mergeCell ref="D36:D39"/>
    <mergeCell ref="E36:E39"/>
    <mergeCell ref="F36:F39"/>
    <mergeCell ref="I21:I24"/>
    <mergeCell ref="J21:J24"/>
    <mergeCell ref="K21:K24"/>
    <mergeCell ref="L21:L24"/>
    <mergeCell ref="M21:M24"/>
    <mergeCell ref="N21:N24"/>
    <mergeCell ref="M36:M39"/>
    <mergeCell ref="N36:N39"/>
    <mergeCell ref="O36:O39"/>
    <mergeCell ref="P36:P39"/>
    <mergeCell ref="A41:A44"/>
    <mergeCell ref="B41:B44"/>
    <mergeCell ref="C41:C44"/>
    <mergeCell ref="D41:D44"/>
    <mergeCell ref="G36:G39"/>
    <mergeCell ref="H36:H39"/>
    <mergeCell ref="I36:I39"/>
    <mergeCell ref="J36:J39"/>
    <mergeCell ref="K36:K39"/>
    <mergeCell ref="L36:L39"/>
    <mergeCell ref="P41:P44"/>
    <mergeCell ref="E41:E44"/>
    <mergeCell ref="F41:F44"/>
    <mergeCell ref="G41:G44"/>
    <mergeCell ref="H41:H44"/>
    <mergeCell ref="I41:I44"/>
    <mergeCell ref="O41:O44"/>
    <mergeCell ref="J41:J44"/>
    <mergeCell ref="K41:K44"/>
    <mergeCell ref="L41:L44"/>
    <mergeCell ref="M41:M44"/>
    <mergeCell ref="N41:N44"/>
  </mergeCells>
  <conditionalFormatting sqref="G7:L7 Q36 O7:P7">
    <cfRule type="containsText" dxfId="1712" priority="391" operator="containsText" text="GREEN">
      <formula>NOT(ISERROR(SEARCH("GREEN",G7)))</formula>
    </cfRule>
    <cfRule type="containsText" dxfId="1711" priority="392" operator="containsText" text="AMBER">
      <formula>NOT(ISERROR(SEARCH("AMBER",G7)))</formula>
    </cfRule>
    <cfRule type="containsText" dxfId="1710" priority="393" operator="containsText" text="RED">
      <formula>NOT(ISERROR(SEARCH("RED",G7)))</formula>
    </cfRule>
  </conditionalFormatting>
  <conditionalFormatting sqref="M7:N7">
    <cfRule type="containsText" dxfId="1709" priority="388" operator="containsText" text="GREEN">
      <formula>NOT(ISERROR(SEARCH("GREEN",M7)))</formula>
    </cfRule>
    <cfRule type="containsText" dxfId="1708" priority="389" operator="containsText" text="AMBER">
      <formula>NOT(ISERROR(SEARCH("AMBER",M7)))</formula>
    </cfRule>
    <cfRule type="containsText" dxfId="1707" priority="390" operator="containsText" text="RED">
      <formula>NOT(ISERROR(SEARCH("RED",M7)))</formula>
    </cfRule>
  </conditionalFormatting>
  <conditionalFormatting sqref="G8:L8">
    <cfRule type="containsText" dxfId="1706" priority="385" operator="containsText" text="GREEN">
      <formula>NOT(ISERROR(SEARCH("GREEN",G8)))</formula>
    </cfRule>
    <cfRule type="containsText" dxfId="1705" priority="386" operator="containsText" text="AMBER">
      <formula>NOT(ISERROR(SEARCH("AMBER",G8)))</formula>
    </cfRule>
    <cfRule type="containsText" dxfId="1704" priority="387" operator="containsText" text="RED">
      <formula>NOT(ISERROR(SEARCH("RED",G8)))</formula>
    </cfRule>
  </conditionalFormatting>
  <conditionalFormatting sqref="H10:L10">
    <cfRule type="containsText" dxfId="1703" priority="331" operator="containsText" text="GREEN">
      <formula>NOT(ISERROR(SEARCH("GREEN",H10)))</formula>
    </cfRule>
    <cfRule type="containsText" dxfId="1702" priority="332" operator="containsText" text="AMBER">
      <formula>NOT(ISERROR(SEARCH("AMBER",H10)))</formula>
    </cfRule>
    <cfRule type="containsText" dxfId="1701" priority="333" operator="containsText" text="RED">
      <formula>NOT(ISERROR(SEARCH("RED",H10)))</formula>
    </cfRule>
  </conditionalFormatting>
  <conditionalFormatting sqref="H12:L12">
    <cfRule type="containsText" dxfId="1700" priority="325" operator="containsText" text="GREEN">
      <formula>NOT(ISERROR(SEARCH("GREEN",H12)))</formula>
    </cfRule>
    <cfRule type="containsText" dxfId="1699" priority="326" operator="containsText" text="AMBER">
      <formula>NOT(ISERROR(SEARCH("AMBER",H12)))</formula>
    </cfRule>
    <cfRule type="containsText" dxfId="1698" priority="327" operator="containsText" text="RED">
      <formula>NOT(ISERROR(SEARCH("RED",H12)))</formula>
    </cfRule>
  </conditionalFormatting>
  <conditionalFormatting sqref="M10:N10">
    <cfRule type="containsText" dxfId="1697" priority="133" operator="containsText" text="GREEN">
      <formula>NOT(ISERROR(SEARCH("GREEN",M10)))</formula>
    </cfRule>
    <cfRule type="containsText" dxfId="1696" priority="134" operator="containsText" text="AMBER">
      <formula>NOT(ISERROR(SEARCH("AMBER",M10)))</formula>
    </cfRule>
    <cfRule type="containsText" dxfId="1695" priority="135" operator="containsText" text="RED">
      <formula>NOT(ISERROR(SEARCH("RED",M10)))</formula>
    </cfRule>
  </conditionalFormatting>
  <conditionalFormatting sqref="M12:N12">
    <cfRule type="containsText" dxfId="1694" priority="130" operator="containsText" text="GREEN">
      <formula>NOT(ISERROR(SEARCH("GREEN",M12)))</formula>
    </cfRule>
    <cfRule type="containsText" dxfId="1693" priority="131" operator="containsText" text="AMBER">
      <formula>NOT(ISERROR(SEARCH("AMBER",M12)))</formula>
    </cfRule>
    <cfRule type="containsText" dxfId="1692" priority="132" operator="containsText" text="RED">
      <formula>NOT(ISERROR(SEARCH("RED",M12)))</formula>
    </cfRule>
  </conditionalFormatting>
  <conditionalFormatting sqref="P14">
    <cfRule type="containsText" dxfId="1691" priority="124" operator="containsText" text="GREEN">
      <formula>NOT(ISERROR(SEARCH("GREEN",P14)))</formula>
    </cfRule>
    <cfRule type="containsText" dxfId="1690" priority="125" operator="containsText" text="AMBER">
      <formula>NOT(ISERROR(SEARCH("AMBER",P14)))</formula>
    </cfRule>
    <cfRule type="containsText" dxfId="1689" priority="126" operator="containsText" text="RED">
      <formula>NOT(ISERROR(SEARCH("RED",P14)))</formula>
    </cfRule>
  </conditionalFormatting>
  <conditionalFormatting sqref="M8:N8">
    <cfRule type="containsText" dxfId="1688" priority="136" operator="containsText" text="GREEN">
      <formula>NOT(ISERROR(SEARCH("GREEN",M8)))</formula>
    </cfRule>
    <cfRule type="containsText" dxfId="1687" priority="137" operator="containsText" text="AMBER">
      <formula>NOT(ISERROR(SEARCH("AMBER",M8)))</formula>
    </cfRule>
    <cfRule type="containsText" dxfId="1686" priority="138" operator="containsText" text="RED">
      <formula>NOT(ISERROR(SEARCH("RED",M8)))</formula>
    </cfRule>
  </conditionalFormatting>
  <conditionalFormatting sqref="K14">
    <cfRule type="containsText" dxfId="1685" priority="112" operator="containsText" text="GREEN">
      <formula>NOT(ISERROR(SEARCH("GREEN",K14)))</formula>
    </cfRule>
    <cfRule type="containsText" dxfId="1684" priority="113" operator="containsText" text="AMBER">
      <formula>NOT(ISERROR(SEARCH("AMBER",K14)))</formula>
    </cfRule>
    <cfRule type="containsText" dxfId="1683" priority="114" operator="containsText" text="RED">
      <formula>NOT(ISERROR(SEARCH("RED",K14)))</formula>
    </cfRule>
  </conditionalFormatting>
  <conditionalFormatting sqref="G14">
    <cfRule type="containsText" dxfId="1682" priority="121" operator="containsText" text="GREEN">
      <formula>NOT(ISERROR(SEARCH("GREEN",G14)))</formula>
    </cfRule>
    <cfRule type="containsText" dxfId="1681" priority="122" operator="containsText" text="AMBER">
      <formula>NOT(ISERROR(SEARCH("AMBER",G14)))</formula>
    </cfRule>
    <cfRule type="containsText" dxfId="1680" priority="123" operator="containsText" text="RED">
      <formula>NOT(ISERROR(SEARCH("RED",G14)))</formula>
    </cfRule>
  </conditionalFormatting>
  <conditionalFormatting sqref="I14">
    <cfRule type="containsText" dxfId="1679" priority="118" operator="containsText" text="GREEN">
      <formula>NOT(ISERROR(SEARCH("GREEN",I14)))</formula>
    </cfRule>
    <cfRule type="containsText" dxfId="1678" priority="119" operator="containsText" text="AMBER">
      <formula>NOT(ISERROR(SEARCH("AMBER",I14)))</formula>
    </cfRule>
    <cfRule type="containsText" dxfId="1677" priority="120" operator="containsText" text="RED">
      <formula>NOT(ISERROR(SEARCH("RED",I14)))</formula>
    </cfRule>
  </conditionalFormatting>
  <conditionalFormatting sqref="M14">
    <cfRule type="containsText" dxfId="1676" priority="115" operator="containsText" text="GREEN">
      <formula>NOT(ISERROR(SEARCH("GREEN",M14)))</formula>
    </cfRule>
    <cfRule type="containsText" dxfId="1675" priority="116" operator="containsText" text="AMBER">
      <formula>NOT(ISERROR(SEARCH("AMBER",M14)))</formula>
    </cfRule>
    <cfRule type="containsText" dxfId="1674" priority="117" operator="containsText" text="RED">
      <formula>NOT(ISERROR(SEARCH("RED",M14)))</formula>
    </cfRule>
  </conditionalFormatting>
  <conditionalFormatting sqref="M19:N19">
    <cfRule type="containsText" dxfId="1673" priority="106" operator="containsText" text="GREEN">
      <formula>NOT(ISERROR(SEARCH("GREEN",M19)))</formula>
    </cfRule>
    <cfRule type="containsText" dxfId="1672" priority="107" operator="containsText" text="AMBER">
      <formula>NOT(ISERROR(SEARCH("AMBER",M19)))</formula>
    </cfRule>
    <cfRule type="containsText" dxfId="1671" priority="108" operator="containsText" text="RED">
      <formula>NOT(ISERROR(SEARCH("RED",M19)))</formula>
    </cfRule>
  </conditionalFormatting>
  <conditionalFormatting sqref="H19:L19">
    <cfRule type="containsText" dxfId="1670" priority="109" operator="containsText" text="GREEN">
      <formula>NOT(ISERROR(SEARCH("GREEN",H19)))</formula>
    </cfRule>
    <cfRule type="containsText" dxfId="1669" priority="110" operator="containsText" text="AMBER">
      <formula>NOT(ISERROR(SEARCH("AMBER",H19)))</formula>
    </cfRule>
    <cfRule type="containsText" dxfId="1668" priority="111" operator="containsText" text="RED">
      <formula>NOT(ISERROR(SEARCH("RED",H19)))</formula>
    </cfRule>
  </conditionalFormatting>
  <conditionalFormatting sqref="K21:K22">
    <cfRule type="containsText" dxfId="1667" priority="91" operator="containsText" text="GREEN">
      <formula>NOT(ISERROR(SEARCH("GREEN",K21)))</formula>
    </cfRule>
    <cfRule type="containsText" dxfId="1666" priority="92" operator="containsText" text="AMBER">
      <formula>NOT(ISERROR(SEARCH("AMBER",K21)))</formula>
    </cfRule>
    <cfRule type="containsText" dxfId="1665" priority="93" operator="containsText" text="RED">
      <formula>NOT(ISERROR(SEARCH("RED",K21)))</formula>
    </cfRule>
  </conditionalFormatting>
  <conditionalFormatting sqref="P21:P22">
    <cfRule type="containsText" dxfId="1664" priority="103" operator="containsText" text="GREEN">
      <formula>NOT(ISERROR(SEARCH("GREEN",P21)))</formula>
    </cfRule>
    <cfRule type="containsText" dxfId="1663" priority="104" operator="containsText" text="AMBER">
      <formula>NOT(ISERROR(SEARCH("AMBER",P21)))</formula>
    </cfRule>
    <cfRule type="containsText" dxfId="1662" priority="105" operator="containsText" text="RED">
      <formula>NOT(ISERROR(SEARCH("RED",P21)))</formula>
    </cfRule>
  </conditionalFormatting>
  <conditionalFormatting sqref="G21:G22">
    <cfRule type="containsText" dxfId="1661" priority="100" operator="containsText" text="GREEN">
      <formula>NOT(ISERROR(SEARCH("GREEN",G21)))</formula>
    </cfRule>
    <cfRule type="containsText" dxfId="1660" priority="101" operator="containsText" text="AMBER">
      <formula>NOT(ISERROR(SEARCH("AMBER",G21)))</formula>
    </cfRule>
    <cfRule type="containsText" dxfId="1659" priority="102" operator="containsText" text="RED">
      <formula>NOT(ISERROR(SEARCH("RED",G21)))</formula>
    </cfRule>
  </conditionalFormatting>
  <conditionalFormatting sqref="I21:I22">
    <cfRule type="containsText" dxfId="1658" priority="97" operator="containsText" text="GREEN">
      <formula>NOT(ISERROR(SEARCH("GREEN",I21)))</formula>
    </cfRule>
    <cfRule type="containsText" dxfId="1657" priority="98" operator="containsText" text="AMBER">
      <formula>NOT(ISERROR(SEARCH("AMBER",I21)))</formula>
    </cfRule>
    <cfRule type="containsText" dxfId="1656" priority="99" operator="containsText" text="RED">
      <formula>NOT(ISERROR(SEARCH("RED",I21)))</formula>
    </cfRule>
  </conditionalFormatting>
  <conditionalFormatting sqref="M21:M22">
    <cfRule type="containsText" dxfId="1655" priority="94" operator="containsText" text="GREEN">
      <formula>NOT(ISERROR(SEARCH("GREEN",M21)))</formula>
    </cfRule>
    <cfRule type="containsText" dxfId="1654" priority="95" operator="containsText" text="AMBER">
      <formula>NOT(ISERROR(SEARCH("AMBER",M21)))</formula>
    </cfRule>
    <cfRule type="containsText" dxfId="1653" priority="96" operator="containsText" text="RED">
      <formula>NOT(ISERROR(SEARCH("RED",M21)))</formula>
    </cfRule>
  </conditionalFormatting>
  <conditionalFormatting sqref="G26:L26">
    <cfRule type="containsText" dxfId="1652" priority="88" operator="containsText" text="GREEN">
      <formula>NOT(ISERROR(SEARCH("GREEN",G26)))</formula>
    </cfRule>
    <cfRule type="containsText" dxfId="1651" priority="89" operator="containsText" text="AMBER">
      <formula>NOT(ISERROR(SEARCH("AMBER",G26)))</formula>
    </cfRule>
    <cfRule type="containsText" dxfId="1650" priority="90" operator="containsText" text="RED">
      <formula>NOT(ISERROR(SEARCH("RED",G26)))</formula>
    </cfRule>
  </conditionalFormatting>
  <conditionalFormatting sqref="M26:N26">
    <cfRule type="containsText" dxfId="1649" priority="85" operator="containsText" text="GREEN">
      <formula>NOT(ISERROR(SEARCH("GREEN",M26)))</formula>
    </cfRule>
    <cfRule type="containsText" dxfId="1648" priority="86" operator="containsText" text="AMBER">
      <formula>NOT(ISERROR(SEARCH("AMBER",M26)))</formula>
    </cfRule>
    <cfRule type="containsText" dxfId="1647" priority="87" operator="containsText" text="RED">
      <formula>NOT(ISERROR(SEARCH("RED",M26)))</formula>
    </cfRule>
  </conditionalFormatting>
  <conditionalFormatting sqref="G28 I28:L28">
    <cfRule type="containsText" dxfId="1646" priority="82" operator="containsText" text="GREEN">
      <formula>NOT(ISERROR(SEARCH("GREEN",G28)))</formula>
    </cfRule>
    <cfRule type="containsText" dxfId="1645" priority="83" operator="containsText" text="AMBER">
      <formula>NOT(ISERROR(SEARCH("AMBER",G28)))</formula>
    </cfRule>
    <cfRule type="containsText" dxfId="1644" priority="84" operator="containsText" text="RED">
      <formula>NOT(ISERROR(SEARCH("RED",G28)))</formula>
    </cfRule>
  </conditionalFormatting>
  <conditionalFormatting sqref="M28:N28">
    <cfRule type="containsText" dxfId="1643" priority="79" operator="containsText" text="GREEN">
      <formula>NOT(ISERROR(SEARCH("GREEN",M28)))</formula>
    </cfRule>
    <cfRule type="containsText" dxfId="1642" priority="80" operator="containsText" text="AMBER">
      <formula>NOT(ISERROR(SEARCH("AMBER",M28)))</formula>
    </cfRule>
    <cfRule type="containsText" dxfId="1641" priority="81" operator="containsText" text="RED">
      <formula>NOT(ISERROR(SEARCH("RED",M28)))</formula>
    </cfRule>
  </conditionalFormatting>
  <conditionalFormatting sqref="M30:N30">
    <cfRule type="containsText" dxfId="1640" priority="73" operator="containsText" text="GREEN">
      <formula>NOT(ISERROR(SEARCH("GREEN",M30)))</formula>
    </cfRule>
    <cfRule type="containsText" dxfId="1639" priority="74" operator="containsText" text="AMBER">
      <formula>NOT(ISERROR(SEARCH("AMBER",M30)))</formula>
    </cfRule>
    <cfRule type="containsText" dxfId="1638" priority="75" operator="containsText" text="RED">
      <formula>NOT(ISERROR(SEARCH("RED",M30)))</formula>
    </cfRule>
  </conditionalFormatting>
  <conditionalFormatting sqref="G30:L30">
    <cfRule type="containsText" dxfId="1637" priority="76" operator="containsText" text="GREEN">
      <formula>NOT(ISERROR(SEARCH("GREEN",G30)))</formula>
    </cfRule>
    <cfRule type="containsText" dxfId="1636" priority="77" operator="containsText" text="AMBER">
      <formula>NOT(ISERROR(SEARCH("AMBER",G30)))</formula>
    </cfRule>
    <cfRule type="containsText" dxfId="1635" priority="78" operator="containsText" text="RED">
      <formula>NOT(ISERROR(SEARCH("RED",G30)))</formula>
    </cfRule>
  </conditionalFormatting>
  <conditionalFormatting sqref="M32:N32">
    <cfRule type="containsText" dxfId="1634" priority="67" operator="containsText" text="GREEN">
      <formula>NOT(ISERROR(SEARCH("GREEN",M32)))</formula>
    </cfRule>
    <cfRule type="containsText" dxfId="1633" priority="68" operator="containsText" text="AMBER">
      <formula>NOT(ISERROR(SEARCH("AMBER",M32)))</formula>
    </cfRule>
    <cfRule type="containsText" dxfId="1632" priority="69" operator="containsText" text="RED">
      <formula>NOT(ISERROR(SEARCH("RED",M32)))</formula>
    </cfRule>
  </conditionalFormatting>
  <conditionalFormatting sqref="G32:L32">
    <cfRule type="containsText" dxfId="1631" priority="70" operator="containsText" text="GREEN">
      <formula>NOT(ISERROR(SEARCH("GREEN",G32)))</formula>
    </cfRule>
    <cfRule type="containsText" dxfId="1630" priority="71" operator="containsText" text="AMBER">
      <formula>NOT(ISERROR(SEARCH("AMBER",G32)))</formula>
    </cfRule>
    <cfRule type="containsText" dxfId="1629" priority="72" operator="containsText" text="RED">
      <formula>NOT(ISERROR(SEARCH("RED",G32)))</formula>
    </cfRule>
  </conditionalFormatting>
  <conditionalFormatting sqref="M34:N34">
    <cfRule type="containsText" dxfId="1628" priority="61" operator="containsText" text="GREEN">
      <formula>NOT(ISERROR(SEARCH("GREEN",M34)))</formula>
    </cfRule>
    <cfRule type="containsText" dxfId="1627" priority="62" operator="containsText" text="AMBER">
      <formula>NOT(ISERROR(SEARCH("AMBER",M34)))</formula>
    </cfRule>
    <cfRule type="containsText" dxfId="1626" priority="63" operator="containsText" text="RED">
      <formula>NOT(ISERROR(SEARCH("RED",M34)))</formula>
    </cfRule>
  </conditionalFormatting>
  <conditionalFormatting sqref="G34:L34">
    <cfRule type="containsText" dxfId="1625" priority="64" operator="containsText" text="GREEN">
      <formula>NOT(ISERROR(SEARCH("GREEN",G34)))</formula>
    </cfRule>
    <cfRule type="containsText" dxfId="1624" priority="65" operator="containsText" text="AMBER">
      <formula>NOT(ISERROR(SEARCH("AMBER",G34)))</formula>
    </cfRule>
    <cfRule type="containsText" dxfId="1623" priority="66" operator="containsText" text="RED">
      <formula>NOT(ISERROR(SEARCH("RED",G34)))</formula>
    </cfRule>
  </conditionalFormatting>
  <conditionalFormatting sqref="P36">
    <cfRule type="containsText" dxfId="1622" priority="58" operator="containsText" text="GREEN">
      <formula>NOT(ISERROR(SEARCH("GREEN",P36)))</formula>
    </cfRule>
    <cfRule type="containsText" dxfId="1621" priority="59" operator="containsText" text="AMBER">
      <formula>NOT(ISERROR(SEARCH("AMBER",P36)))</formula>
    </cfRule>
    <cfRule type="containsText" dxfId="1620" priority="60" operator="containsText" text="RED">
      <formula>NOT(ISERROR(SEARCH("RED",P36)))</formula>
    </cfRule>
  </conditionalFormatting>
  <conditionalFormatting sqref="K36">
    <cfRule type="containsText" dxfId="1619" priority="46" operator="containsText" text="GREEN">
      <formula>NOT(ISERROR(SEARCH("GREEN",K36)))</formula>
    </cfRule>
    <cfRule type="containsText" dxfId="1618" priority="47" operator="containsText" text="AMBER">
      <formula>NOT(ISERROR(SEARCH("AMBER",K36)))</formula>
    </cfRule>
    <cfRule type="containsText" dxfId="1617" priority="48" operator="containsText" text="RED">
      <formula>NOT(ISERROR(SEARCH("RED",K36)))</formula>
    </cfRule>
  </conditionalFormatting>
  <conditionalFormatting sqref="G36">
    <cfRule type="containsText" dxfId="1616" priority="55" operator="containsText" text="GREEN">
      <formula>NOT(ISERROR(SEARCH("GREEN",G36)))</formula>
    </cfRule>
    <cfRule type="containsText" dxfId="1615" priority="56" operator="containsText" text="AMBER">
      <formula>NOT(ISERROR(SEARCH("AMBER",G36)))</formula>
    </cfRule>
    <cfRule type="containsText" dxfId="1614" priority="57" operator="containsText" text="RED">
      <formula>NOT(ISERROR(SEARCH("RED",G36)))</formula>
    </cfRule>
  </conditionalFormatting>
  <conditionalFormatting sqref="I36">
    <cfRule type="containsText" dxfId="1613" priority="52" operator="containsText" text="GREEN">
      <formula>NOT(ISERROR(SEARCH("GREEN",I36)))</formula>
    </cfRule>
    <cfRule type="containsText" dxfId="1612" priority="53" operator="containsText" text="AMBER">
      <formula>NOT(ISERROR(SEARCH("AMBER",I36)))</formula>
    </cfRule>
    <cfRule type="containsText" dxfId="1611" priority="54" operator="containsText" text="RED">
      <formula>NOT(ISERROR(SEARCH("RED",I36)))</formula>
    </cfRule>
  </conditionalFormatting>
  <conditionalFormatting sqref="M36">
    <cfRule type="containsText" dxfId="1610" priority="49" operator="containsText" text="GREEN">
      <formula>NOT(ISERROR(SEARCH("GREEN",M36)))</formula>
    </cfRule>
    <cfRule type="containsText" dxfId="1609" priority="50" operator="containsText" text="AMBER">
      <formula>NOT(ISERROR(SEARCH("AMBER",M36)))</formula>
    </cfRule>
    <cfRule type="containsText" dxfId="1608" priority="51" operator="containsText" text="RED">
      <formula>NOT(ISERROR(SEARCH("RED",M36)))</formula>
    </cfRule>
  </conditionalFormatting>
  <conditionalFormatting sqref="Q41">
    <cfRule type="containsText" dxfId="1607" priority="43" operator="containsText" text="GREEN">
      <formula>NOT(ISERROR(SEARCH("GREEN",Q41)))</formula>
    </cfRule>
    <cfRule type="containsText" dxfId="1606" priority="44" operator="containsText" text="AMBER">
      <formula>NOT(ISERROR(SEARCH("AMBER",Q41)))</formula>
    </cfRule>
    <cfRule type="containsText" dxfId="1605" priority="45" operator="containsText" text="RED">
      <formula>NOT(ISERROR(SEARCH("RED",Q41)))</formula>
    </cfRule>
  </conditionalFormatting>
  <conditionalFormatting sqref="P41">
    <cfRule type="containsText" dxfId="1604" priority="40" operator="containsText" text="GREEN">
      <formula>NOT(ISERROR(SEARCH("GREEN",P41)))</formula>
    </cfRule>
    <cfRule type="containsText" dxfId="1603" priority="41" operator="containsText" text="AMBER">
      <formula>NOT(ISERROR(SEARCH("AMBER",P41)))</formula>
    </cfRule>
    <cfRule type="containsText" dxfId="1602" priority="42" operator="containsText" text="RED">
      <formula>NOT(ISERROR(SEARCH("RED",P41)))</formula>
    </cfRule>
  </conditionalFormatting>
  <conditionalFormatting sqref="K41">
    <cfRule type="containsText" dxfId="1601" priority="28" operator="containsText" text="GREEN">
      <formula>NOT(ISERROR(SEARCH("GREEN",K41)))</formula>
    </cfRule>
    <cfRule type="containsText" dxfId="1600" priority="29" operator="containsText" text="AMBER">
      <formula>NOT(ISERROR(SEARCH("AMBER",K41)))</formula>
    </cfRule>
    <cfRule type="containsText" dxfId="1599" priority="30" operator="containsText" text="RED">
      <formula>NOT(ISERROR(SEARCH("RED",K41)))</formula>
    </cfRule>
  </conditionalFormatting>
  <conditionalFormatting sqref="G41">
    <cfRule type="containsText" dxfId="1598" priority="37" operator="containsText" text="GREEN">
      <formula>NOT(ISERROR(SEARCH("GREEN",G41)))</formula>
    </cfRule>
    <cfRule type="containsText" dxfId="1597" priority="38" operator="containsText" text="AMBER">
      <formula>NOT(ISERROR(SEARCH("AMBER",G41)))</formula>
    </cfRule>
    <cfRule type="containsText" dxfId="1596" priority="39" operator="containsText" text="RED">
      <formula>NOT(ISERROR(SEARCH("RED",G41)))</formula>
    </cfRule>
  </conditionalFormatting>
  <conditionalFormatting sqref="I41">
    <cfRule type="containsText" dxfId="1595" priority="34" operator="containsText" text="GREEN">
      <formula>NOT(ISERROR(SEARCH("GREEN",I41)))</formula>
    </cfRule>
    <cfRule type="containsText" dxfId="1594" priority="35" operator="containsText" text="AMBER">
      <formula>NOT(ISERROR(SEARCH("AMBER",I41)))</formula>
    </cfRule>
    <cfRule type="containsText" dxfId="1593" priority="36" operator="containsText" text="RED">
      <formula>NOT(ISERROR(SEARCH("RED",I41)))</formula>
    </cfRule>
  </conditionalFormatting>
  <conditionalFormatting sqref="M41">
    <cfRule type="containsText" dxfId="1592" priority="31" operator="containsText" text="GREEN">
      <formula>NOT(ISERROR(SEARCH("GREEN",M41)))</formula>
    </cfRule>
    <cfRule type="containsText" dxfId="1591" priority="32" operator="containsText" text="AMBER">
      <formula>NOT(ISERROR(SEARCH("AMBER",M41)))</formula>
    </cfRule>
    <cfRule type="containsText" dxfId="1590" priority="33" operator="containsText" text="RED">
      <formula>NOT(ISERROR(SEARCH("RED",M41)))</formula>
    </cfRule>
  </conditionalFormatting>
  <conditionalFormatting sqref="M46:N46">
    <cfRule type="containsText" dxfId="1589" priority="22" operator="containsText" text="GREEN">
      <formula>NOT(ISERROR(SEARCH("GREEN",M46)))</formula>
    </cfRule>
    <cfRule type="containsText" dxfId="1588" priority="23" operator="containsText" text="AMBER">
      <formula>NOT(ISERROR(SEARCH("AMBER",M46)))</formula>
    </cfRule>
    <cfRule type="containsText" dxfId="1587" priority="24" operator="containsText" text="RED">
      <formula>NOT(ISERROR(SEARCH("RED",M46)))</formula>
    </cfRule>
  </conditionalFormatting>
  <conditionalFormatting sqref="G46:L46">
    <cfRule type="containsText" dxfId="1586" priority="25" operator="containsText" text="GREEN">
      <formula>NOT(ISERROR(SEARCH("GREEN",G46)))</formula>
    </cfRule>
    <cfRule type="containsText" dxfId="1585" priority="26" operator="containsText" text="AMBER">
      <formula>NOT(ISERROR(SEARCH("AMBER",G46)))</formula>
    </cfRule>
    <cfRule type="containsText" dxfId="1584" priority="27" operator="containsText" text="RED">
      <formula>NOT(ISERROR(SEARCH("RED",G46)))</formula>
    </cfRule>
  </conditionalFormatting>
  <conditionalFormatting sqref="M48:N48">
    <cfRule type="containsText" dxfId="1583" priority="16" operator="containsText" text="GREEN">
      <formula>NOT(ISERROR(SEARCH("GREEN",M48)))</formula>
    </cfRule>
    <cfRule type="containsText" dxfId="1582" priority="17" operator="containsText" text="AMBER">
      <formula>NOT(ISERROR(SEARCH("AMBER",M48)))</formula>
    </cfRule>
    <cfRule type="containsText" dxfId="1581" priority="18" operator="containsText" text="RED">
      <formula>NOT(ISERROR(SEARCH("RED",M48)))</formula>
    </cfRule>
  </conditionalFormatting>
  <conditionalFormatting sqref="H48:L48">
    <cfRule type="containsText" dxfId="1580" priority="19" operator="containsText" text="GREEN">
      <formula>NOT(ISERROR(SEARCH("GREEN",H48)))</formula>
    </cfRule>
    <cfRule type="containsText" dxfId="1579" priority="20" operator="containsText" text="AMBER">
      <formula>NOT(ISERROR(SEARCH("AMBER",H48)))</formula>
    </cfRule>
    <cfRule type="containsText" dxfId="1578" priority="21" operator="containsText" text="RED">
      <formula>NOT(ISERROR(SEARCH("RED",H48)))</formula>
    </cfRule>
  </conditionalFormatting>
  <conditionalFormatting sqref="G10">
    <cfRule type="containsText" dxfId="1577" priority="13" operator="containsText" text="GREEN">
      <formula>NOT(ISERROR(SEARCH("GREEN",G10)))</formula>
    </cfRule>
    <cfRule type="containsText" dxfId="1576" priority="14" operator="containsText" text="AMBER">
      <formula>NOT(ISERROR(SEARCH("AMBER",G10)))</formula>
    </cfRule>
    <cfRule type="containsText" dxfId="1575" priority="15" operator="containsText" text="RED">
      <formula>NOT(ISERROR(SEARCH("RED",G10)))</formula>
    </cfRule>
  </conditionalFormatting>
  <conditionalFormatting sqref="G48">
    <cfRule type="containsText" dxfId="1574" priority="1" operator="containsText" text="GREEN">
      <formula>NOT(ISERROR(SEARCH("GREEN",G48)))</formula>
    </cfRule>
    <cfRule type="containsText" dxfId="1573" priority="2" operator="containsText" text="AMBER">
      <formula>NOT(ISERROR(SEARCH("AMBER",G48)))</formula>
    </cfRule>
    <cfRule type="containsText" dxfId="1572" priority="3" operator="containsText" text="RED">
      <formula>NOT(ISERROR(SEARCH("RED",G48)))</formula>
    </cfRule>
  </conditionalFormatting>
  <conditionalFormatting sqref="G12">
    <cfRule type="containsText" dxfId="1571" priority="10" operator="containsText" text="GREEN">
      <formula>NOT(ISERROR(SEARCH("GREEN",G12)))</formula>
    </cfRule>
    <cfRule type="containsText" dxfId="1570" priority="11" operator="containsText" text="AMBER">
      <formula>NOT(ISERROR(SEARCH("AMBER",G12)))</formula>
    </cfRule>
    <cfRule type="containsText" dxfId="1569" priority="12" operator="containsText" text="RED">
      <formula>NOT(ISERROR(SEARCH("RED",G12)))</formula>
    </cfRule>
  </conditionalFormatting>
  <conditionalFormatting sqref="G19">
    <cfRule type="containsText" dxfId="1568" priority="7" operator="containsText" text="GREEN">
      <formula>NOT(ISERROR(SEARCH("GREEN",G19)))</formula>
    </cfRule>
    <cfRule type="containsText" dxfId="1567" priority="8" operator="containsText" text="AMBER">
      <formula>NOT(ISERROR(SEARCH("AMBER",G19)))</formula>
    </cfRule>
    <cfRule type="containsText" dxfId="1566" priority="9" operator="containsText" text="RED">
      <formula>NOT(ISERROR(SEARCH("RED",G19)))</formula>
    </cfRule>
  </conditionalFormatting>
  <conditionalFormatting sqref="H28">
    <cfRule type="containsText" dxfId="1565" priority="4" operator="containsText" text="GREEN">
      <formula>NOT(ISERROR(SEARCH("GREEN",H28)))</formula>
    </cfRule>
    <cfRule type="containsText" dxfId="1564" priority="5" operator="containsText" text="AMBER">
      <formula>NOT(ISERROR(SEARCH("AMBER",H28)))</formula>
    </cfRule>
    <cfRule type="containsText" dxfId="1563" priority="6" operator="containsText" text="RED">
      <formula>NOT(ISERROR(SEARCH("RED",H28)))</formula>
    </cfRule>
  </conditionalFormatting>
  <dataValidations count="1">
    <dataValidation type="list" allowBlank="1" showInputMessage="1" showErrorMessage="1" sqref="O7:P7 I7:I8 I10 I12 I14 G7:G17 K7:K17 K48 I19 K19 I21:I22 K21:K24 G21:G24 I26 K26 G26 I28 K28 G28 G30 I30 K30 G32 I32 K32 G34 I34 K34 I36 K36:K39 G36:G39 I41 K41:K44 G41:G44 G46 I46 K46 G19 I48 G48" xr:uid="{00000000-0002-0000-0A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3" tint="0.39997558519241921"/>
  </sheetPr>
  <dimension ref="A1:AA41"/>
  <sheetViews>
    <sheetView showGridLines="0" zoomScale="55" zoomScaleNormal="55" workbookViewId="0"/>
  </sheetViews>
  <sheetFormatPr defaultColWidth="9.15625" defaultRowHeight="14.4"/>
  <cols>
    <col min="1" max="1" width="10.41796875" style="52" customWidth="1"/>
    <col min="2" max="2" width="29.41796875" style="219" customWidth="1"/>
    <col min="3" max="3" width="50.578125" style="52" customWidth="1"/>
    <col min="4" max="4" width="34.83984375" style="52" customWidth="1"/>
    <col min="5" max="5" width="103" style="52" customWidth="1"/>
    <col min="6" max="6" width="25.578125" style="52" customWidth="1"/>
    <col min="7" max="7" width="32.4179687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28.15625" style="52" customWidth="1"/>
    <col min="16" max="16" width="22.578125" style="52" customWidth="1"/>
    <col min="17" max="17" width="16.15625" style="52" customWidth="1"/>
    <col min="18" max="18" width="9.15625" style="52"/>
    <col min="19" max="19" width="12.83984375" style="52" customWidth="1"/>
    <col min="20" max="20" width="10.41796875" style="52" customWidth="1"/>
    <col min="21"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211"/>
    </row>
    <row r="2" spans="1:27" s="45" customFormat="1" ht="17.25" customHeight="1">
      <c r="A2" s="10" t="str">
        <f>Tmpl_NR_ModelName&amp;" - "&amp;Tmpl_NR_VersionNumber</f>
        <v>H2 for Heat - Supply chain evidence base - 1.3</v>
      </c>
      <c r="B2" s="212"/>
      <c r="C2" s="46"/>
      <c r="D2" s="46"/>
      <c r="E2" s="46"/>
      <c r="F2" s="46"/>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Import</v>
      </c>
      <c r="B3" s="213"/>
      <c r="C3" s="48"/>
      <c r="D3" s="48"/>
      <c r="E3" s="48"/>
      <c r="F3" s="48"/>
      <c r="G3" s="48"/>
      <c r="H3" s="48"/>
      <c r="I3" s="48"/>
      <c r="J3" s="48"/>
      <c r="K3" s="48"/>
      <c r="L3" s="48"/>
      <c r="M3" s="48"/>
      <c r="N3" s="48"/>
      <c r="O3" s="48"/>
      <c r="P3" s="48"/>
      <c r="Q3" s="48"/>
      <c r="R3" s="48"/>
      <c r="S3" s="48"/>
      <c r="T3" s="48"/>
      <c r="U3" s="48"/>
      <c r="V3" s="48"/>
      <c r="W3" s="48"/>
      <c r="X3" s="48"/>
      <c r="Y3" s="48"/>
      <c r="Z3" s="48"/>
      <c r="AA3" s="48"/>
    </row>
    <row r="4" spans="1:27" s="49" customFormat="1">
      <c r="A4" s="50"/>
      <c r="B4" s="214"/>
      <c r="C4" s="51" t="s">
        <v>27</v>
      </c>
      <c r="D4" s="50" t="str">
        <f ca="1">MID(CELL("filename",A1),FIND("]",CELL("filename",A1))+1,30)</f>
        <v>Import</v>
      </c>
      <c r="E4" s="50"/>
      <c r="F4" s="50"/>
      <c r="G4" s="51"/>
      <c r="H4" s="51"/>
      <c r="I4" s="50"/>
      <c r="J4" s="50"/>
      <c r="K4" s="50"/>
      <c r="L4" s="50"/>
      <c r="M4" s="50"/>
      <c r="N4" s="50"/>
      <c r="O4" s="50"/>
      <c r="P4" s="50"/>
      <c r="Q4" s="50"/>
      <c r="R4" s="50"/>
      <c r="S4" s="50"/>
      <c r="T4" s="50"/>
      <c r="U4" s="50"/>
      <c r="V4" s="50"/>
      <c r="W4" s="50"/>
      <c r="X4" s="50"/>
      <c r="Y4" s="50"/>
      <c r="Z4" s="50"/>
      <c r="AA4" s="50"/>
    </row>
    <row r="6" spans="1:27" ht="24.6">
      <c r="B6" s="215"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216"/>
      <c r="E7" s="112"/>
      <c r="F7" s="113"/>
      <c r="Q7" s="112"/>
      <c r="R7" s="114"/>
      <c r="S7" s="114"/>
      <c r="T7" s="114"/>
    </row>
    <row r="8" spans="1:27" ht="114" customHeight="1">
      <c r="A8" s="52">
        <v>1</v>
      </c>
      <c r="B8" s="217" t="str">
        <f ca="1">"H2-Heat_"&amp;$A$3&amp;"_"&amp;TEXT(A8,"000")</f>
        <v>H2-Heat_Import_001</v>
      </c>
      <c r="C8" s="323" t="s">
        <v>484</v>
      </c>
      <c r="D8" s="315" t="s">
        <v>485</v>
      </c>
      <c r="E8" s="36" t="s">
        <v>486</v>
      </c>
      <c r="F8" s="325">
        <v>42987</v>
      </c>
      <c r="G8" s="30" t="s">
        <v>60</v>
      </c>
      <c r="H8" s="36" t="s">
        <v>487</v>
      </c>
      <c r="I8" s="30" t="s">
        <v>60</v>
      </c>
      <c r="J8" s="30"/>
      <c r="K8" s="30" t="s">
        <v>60</v>
      </c>
      <c r="L8" s="30"/>
      <c r="M8" s="36" t="s">
        <v>62</v>
      </c>
      <c r="N8" s="37">
        <v>42909</v>
      </c>
      <c r="O8" s="36" t="s">
        <v>488</v>
      </c>
      <c r="P8" s="315" t="s">
        <v>489</v>
      </c>
      <c r="Q8" s="129" t="s">
        <v>490</v>
      </c>
      <c r="R8" s="120"/>
      <c r="S8" s="194">
        <v>7.6999999999999999E-2</v>
      </c>
      <c r="T8" s="120"/>
    </row>
    <row r="9" spans="1:27" ht="15.6" customHeight="1">
      <c r="B9" s="218"/>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ht="196.75" customHeight="1">
      <c r="A10" s="52">
        <v>2</v>
      </c>
      <c r="B10" s="217" t="str">
        <f ca="1">"H2-Heat_"&amp;$A$3&amp;"_"&amp;TEXT(A10,"000")</f>
        <v>H2-Heat_Import_002</v>
      </c>
      <c r="C10" s="324" t="s">
        <v>491</v>
      </c>
      <c r="D10" s="321" t="s">
        <v>492</v>
      </c>
      <c r="E10" s="36" t="s">
        <v>493</v>
      </c>
      <c r="F10" s="325">
        <v>42987</v>
      </c>
      <c r="G10" s="30" t="s">
        <v>135</v>
      </c>
      <c r="H10" s="36" t="s">
        <v>494</v>
      </c>
      <c r="I10" s="30" t="s">
        <v>60</v>
      </c>
      <c r="J10" s="30"/>
      <c r="K10" s="30" t="s">
        <v>60</v>
      </c>
      <c r="L10" s="30"/>
      <c r="M10" s="36" t="s">
        <v>62</v>
      </c>
      <c r="N10" s="37">
        <v>42909</v>
      </c>
      <c r="O10" s="36" t="s">
        <v>495</v>
      </c>
      <c r="P10" s="315" t="s">
        <v>489</v>
      </c>
      <c r="Q10" s="129" t="s">
        <v>496</v>
      </c>
      <c r="R10" s="120"/>
      <c r="S10" s="159">
        <v>94</v>
      </c>
      <c r="T10" s="120"/>
    </row>
    <row r="11" spans="1:27" s="134" customFormat="1" ht="25.75" customHeight="1">
      <c r="B11" s="216"/>
      <c r="C11" s="116"/>
      <c r="D11" s="327"/>
      <c r="E11" s="327"/>
      <c r="F11" s="136"/>
      <c r="G11" s="326"/>
      <c r="H11" s="327"/>
      <c r="I11" s="326"/>
      <c r="J11" s="327"/>
      <c r="K11" s="326"/>
      <c r="L11" s="326"/>
      <c r="M11" s="326"/>
      <c r="N11" s="326"/>
      <c r="O11" s="327"/>
      <c r="P11" s="327"/>
      <c r="Q11" s="327"/>
      <c r="R11" s="116"/>
      <c r="S11" s="137"/>
      <c r="T11" s="137"/>
      <c r="U11" s="137"/>
      <c r="V11" s="137"/>
      <c r="W11" s="137"/>
      <c r="X11" s="138"/>
      <c r="Y11" s="137"/>
    </row>
    <row r="12" spans="1:27" ht="85.75" customHeight="1">
      <c r="A12" s="52">
        <v>3</v>
      </c>
      <c r="B12" s="217" t="str">
        <f ca="1">"H2-Heat_"&amp;$A$3&amp;"_"&amp;TEXT(A12,"000")</f>
        <v>H2-Heat_Import_003</v>
      </c>
      <c r="C12" s="324" t="s">
        <v>497</v>
      </c>
      <c r="D12" s="321" t="s">
        <v>498</v>
      </c>
      <c r="E12" s="36"/>
      <c r="F12" s="325">
        <v>42987</v>
      </c>
      <c r="G12" s="30" t="s">
        <v>135</v>
      </c>
      <c r="H12" s="30" t="s">
        <v>499</v>
      </c>
      <c r="I12" s="30" t="s">
        <v>60</v>
      </c>
      <c r="J12" s="30"/>
      <c r="K12" s="30" t="s">
        <v>60</v>
      </c>
      <c r="L12" s="30"/>
      <c r="M12" s="36" t="s">
        <v>62</v>
      </c>
      <c r="N12" s="37">
        <v>42909</v>
      </c>
      <c r="O12" s="36" t="s">
        <v>500</v>
      </c>
      <c r="P12" s="315" t="s">
        <v>489</v>
      </c>
      <c r="Q12" s="129"/>
      <c r="R12" s="120"/>
      <c r="S12" s="121">
        <v>1.66</v>
      </c>
      <c r="T12" s="120"/>
    </row>
    <row r="13" spans="1:27" s="134" customFormat="1" ht="19.75" customHeight="1">
      <c r="B13" s="216"/>
      <c r="C13" s="116"/>
      <c r="D13" s="327"/>
      <c r="E13" s="327"/>
      <c r="F13" s="136"/>
      <c r="G13" s="326"/>
      <c r="H13" s="327"/>
      <c r="I13" s="326"/>
      <c r="J13" s="327"/>
      <c r="K13" s="326"/>
      <c r="L13" s="326"/>
      <c r="M13" s="326"/>
      <c r="N13" s="326"/>
      <c r="O13" s="327"/>
      <c r="P13" s="327"/>
      <c r="Q13" s="327"/>
      <c r="R13" s="116"/>
      <c r="S13" s="137"/>
      <c r="T13" s="137"/>
      <c r="U13" s="137"/>
      <c r="V13" s="137"/>
      <c r="W13" s="137"/>
      <c r="X13" s="138"/>
      <c r="Y13" s="137"/>
    </row>
    <row r="14" spans="1:27" ht="43.2">
      <c r="A14" s="52">
        <v>4</v>
      </c>
      <c r="B14" s="217" t="str">
        <f t="shared" ref="B14" ca="1" si="0">"H2-Heat_"&amp;$A$3&amp;"_"&amp;TEXT(A14,"000")</f>
        <v>H2-Heat_Import_004</v>
      </c>
      <c r="C14" s="324" t="s">
        <v>501</v>
      </c>
      <c r="D14" s="321" t="s">
        <v>502</v>
      </c>
      <c r="E14" s="36"/>
      <c r="F14" s="325">
        <v>42987</v>
      </c>
      <c r="G14" s="30" t="s">
        <v>60</v>
      </c>
      <c r="H14" s="30"/>
      <c r="I14" s="30" t="s">
        <v>60</v>
      </c>
      <c r="J14" s="30"/>
      <c r="K14" s="30" t="s">
        <v>50</v>
      </c>
      <c r="L14" s="30"/>
      <c r="M14" s="36" t="s">
        <v>62</v>
      </c>
      <c r="N14" s="37">
        <v>42909</v>
      </c>
      <c r="O14" s="30"/>
      <c r="P14" s="315" t="s">
        <v>489</v>
      </c>
      <c r="Q14" s="129" t="s">
        <v>503</v>
      </c>
      <c r="R14" s="120"/>
      <c r="S14" s="88">
        <v>50</v>
      </c>
      <c r="T14" s="120"/>
    </row>
    <row r="15" spans="1:27" s="134" customFormat="1" ht="19.75" customHeight="1">
      <c r="B15" s="216"/>
      <c r="C15" s="116"/>
      <c r="D15" s="327"/>
      <c r="E15" s="327"/>
      <c r="F15" s="136"/>
      <c r="G15" s="326"/>
      <c r="H15" s="327"/>
      <c r="I15" s="326"/>
      <c r="J15" s="327"/>
      <c r="K15" s="326"/>
      <c r="L15" s="326"/>
      <c r="M15" s="326"/>
      <c r="N15" s="326"/>
      <c r="O15" s="327"/>
      <c r="P15" s="327"/>
      <c r="Q15" s="327"/>
      <c r="R15" s="116"/>
      <c r="S15" s="137"/>
      <c r="T15" s="137"/>
      <c r="U15" s="137"/>
      <c r="V15" s="137"/>
      <c r="W15" s="137"/>
      <c r="X15" s="138"/>
      <c r="Y15" s="137"/>
    </row>
    <row r="16" spans="1:27" ht="43.35" customHeight="1">
      <c r="A16" s="52">
        <v>5</v>
      </c>
      <c r="B16" s="217" t="str">
        <f t="shared" ref="B16" ca="1" si="1">"H2-Heat_"&amp;$A$3&amp;"_"&amp;TEXT(A16,"000")</f>
        <v>H2-Heat_Import_005</v>
      </c>
      <c r="C16" s="324" t="s">
        <v>504</v>
      </c>
      <c r="D16" s="321" t="s">
        <v>505</v>
      </c>
      <c r="E16" s="36"/>
      <c r="F16" s="325">
        <v>42987</v>
      </c>
      <c r="G16" s="30" t="s">
        <v>60</v>
      </c>
      <c r="H16" s="36" t="s">
        <v>506</v>
      </c>
      <c r="I16" s="30" t="s">
        <v>60</v>
      </c>
      <c r="J16" s="30"/>
      <c r="K16" s="30" t="s">
        <v>50</v>
      </c>
      <c r="L16" s="30"/>
      <c r="M16" s="36" t="s">
        <v>62</v>
      </c>
      <c r="N16" s="37">
        <v>42909</v>
      </c>
      <c r="O16" s="30"/>
      <c r="P16" s="315" t="s">
        <v>489</v>
      </c>
      <c r="Q16" s="129" t="s">
        <v>88</v>
      </c>
      <c r="R16" s="120"/>
      <c r="S16" s="88">
        <v>40</v>
      </c>
      <c r="T16" s="120"/>
    </row>
    <row r="17" spans="1:25" ht="17.5" customHeight="1">
      <c r="B17" s="218"/>
      <c r="C17" s="100"/>
      <c r="D17" s="131"/>
      <c r="E17" s="131"/>
      <c r="F17" s="132"/>
      <c r="G17" s="133"/>
      <c r="H17" s="131"/>
      <c r="I17" s="133"/>
      <c r="J17" s="131"/>
      <c r="K17" s="133"/>
      <c r="L17" s="133"/>
      <c r="M17" s="133"/>
      <c r="N17" s="133"/>
      <c r="O17" s="131"/>
      <c r="P17" s="131"/>
      <c r="Q17" s="131"/>
      <c r="R17" s="100"/>
      <c r="S17" s="100"/>
      <c r="T17" s="100"/>
      <c r="U17" s="100"/>
      <c r="V17" s="100"/>
      <c r="W17" s="100"/>
      <c r="X17" s="100"/>
      <c r="Y17" s="100"/>
    </row>
    <row r="18" spans="1:25" ht="43.35" customHeight="1">
      <c r="A18" s="52">
        <v>6</v>
      </c>
      <c r="B18" s="217" t="str">
        <f t="shared" ref="B18:B22" ca="1" si="2">"H2-Heat_"&amp;$A$3&amp;"_"&amp;TEXT(A18,"000")</f>
        <v>H2-Heat_Import_006</v>
      </c>
      <c r="C18" s="324" t="s">
        <v>507</v>
      </c>
      <c r="D18" s="321" t="s">
        <v>505</v>
      </c>
      <c r="E18" s="36"/>
      <c r="F18" s="325">
        <v>42987</v>
      </c>
      <c r="G18" s="30" t="s">
        <v>60</v>
      </c>
      <c r="H18" s="36" t="s">
        <v>506</v>
      </c>
      <c r="I18" s="30" t="s">
        <v>60</v>
      </c>
      <c r="J18" s="30"/>
      <c r="K18" s="30" t="s">
        <v>50</v>
      </c>
      <c r="L18" s="30"/>
      <c r="M18" s="36" t="s">
        <v>62</v>
      </c>
      <c r="N18" s="37">
        <v>42909</v>
      </c>
      <c r="O18" s="30"/>
      <c r="P18" s="315" t="s">
        <v>489</v>
      </c>
      <c r="Q18" s="129" t="s">
        <v>458</v>
      </c>
      <c r="R18" s="120"/>
      <c r="S18" s="160">
        <v>0.95</v>
      </c>
      <c r="T18" s="120"/>
    </row>
    <row r="19" spans="1:25" ht="16.350000000000001" customHeight="1">
      <c r="A19" s="131"/>
      <c r="B19" s="100"/>
      <c r="C19" s="131"/>
      <c r="D19" s="131"/>
      <c r="E19" s="53"/>
      <c r="F19" s="148"/>
      <c r="G19" s="33"/>
      <c r="H19" s="33"/>
      <c r="I19" s="33"/>
      <c r="J19" s="33"/>
      <c r="K19" s="33"/>
      <c r="L19" s="33"/>
      <c r="M19" s="33"/>
      <c r="N19" s="33"/>
      <c r="O19" s="33"/>
      <c r="P19" s="133"/>
      <c r="Q19" s="162"/>
      <c r="R19" s="162"/>
      <c r="S19" s="162"/>
      <c r="T19" s="162"/>
    </row>
    <row r="20" spans="1:25" ht="43.35" customHeight="1">
      <c r="A20" s="52">
        <v>7</v>
      </c>
      <c r="B20" s="217" t="str">
        <f t="shared" ca="1" si="2"/>
        <v>H2-Heat_Import_007</v>
      </c>
      <c r="C20" s="324" t="s">
        <v>508</v>
      </c>
      <c r="D20" s="321" t="s">
        <v>505</v>
      </c>
      <c r="E20" s="36"/>
      <c r="F20" s="325">
        <v>42987</v>
      </c>
      <c r="G20" s="30" t="s">
        <v>60</v>
      </c>
      <c r="H20" s="30"/>
      <c r="I20" s="30" t="s">
        <v>60</v>
      </c>
      <c r="J20" s="30"/>
      <c r="K20" s="30" t="s">
        <v>60</v>
      </c>
      <c r="L20" s="30"/>
      <c r="M20" s="36" t="s">
        <v>62</v>
      </c>
      <c r="N20" s="37">
        <v>42909</v>
      </c>
      <c r="O20" s="30"/>
      <c r="P20" s="315" t="s">
        <v>489</v>
      </c>
      <c r="Q20" s="129" t="s">
        <v>509</v>
      </c>
      <c r="R20" s="120"/>
      <c r="S20" s="160">
        <v>0.03</v>
      </c>
      <c r="T20" s="120"/>
    </row>
    <row r="21" spans="1:25" ht="16.350000000000001" customHeight="1">
      <c r="A21" s="131"/>
      <c r="B21" s="100"/>
      <c r="C21" s="131"/>
      <c r="D21" s="131"/>
      <c r="E21" s="53"/>
      <c r="F21" s="148"/>
      <c r="G21" s="33"/>
      <c r="H21" s="33"/>
      <c r="I21" s="33"/>
      <c r="J21" s="33"/>
      <c r="K21" s="33"/>
      <c r="L21" s="33"/>
      <c r="M21" s="33"/>
      <c r="N21" s="33"/>
      <c r="O21" s="33"/>
      <c r="P21" s="133"/>
      <c r="Q21" s="162"/>
      <c r="R21" s="162"/>
      <c r="S21" s="162"/>
      <c r="T21" s="162"/>
      <c r="U21" s="162"/>
    </row>
    <row r="22" spans="1:25" ht="57.6">
      <c r="A22" s="52">
        <v>8</v>
      </c>
      <c r="B22" s="217" t="str">
        <f t="shared" ca="1" si="2"/>
        <v>H2-Heat_Import_008</v>
      </c>
      <c r="C22" s="324" t="s">
        <v>510</v>
      </c>
      <c r="D22" s="321" t="s">
        <v>511</v>
      </c>
      <c r="E22" s="36"/>
      <c r="F22" s="325">
        <v>42987</v>
      </c>
      <c r="G22" s="30" t="s">
        <v>60</v>
      </c>
      <c r="H22" s="36" t="s">
        <v>512</v>
      </c>
      <c r="I22" s="30" t="s">
        <v>60</v>
      </c>
      <c r="J22" s="30"/>
      <c r="K22" s="30" t="s">
        <v>50</v>
      </c>
      <c r="L22" s="30"/>
      <c r="M22" s="36" t="s">
        <v>62</v>
      </c>
      <c r="N22" s="37">
        <v>42909</v>
      </c>
      <c r="O22" s="30"/>
      <c r="P22" s="315" t="s">
        <v>489</v>
      </c>
      <c r="Q22" s="129"/>
      <c r="R22" s="120"/>
      <c r="S22" s="120"/>
      <c r="T22" s="120"/>
    </row>
    <row r="23" spans="1:25" ht="16.350000000000001" customHeight="1">
      <c r="A23" s="131"/>
      <c r="B23" s="100"/>
      <c r="C23" s="131"/>
      <c r="D23" s="131"/>
      <c r="E23" s="53"/>
      <c r="F23" s="148"/>
      <c r="G23" s="33"/>
      <c r="H23" s="33"/>
      <c r="I23" s="33"/>
      <c r="J23" s="33"/>
      <c r="K23" s="33"/>
      <c r="L23" s="33"/>
      <c r="M23" s="33"/>
      <c r="N23" s="33"/>
      <c r="O23" s="33"/>
      <c r="P23" s="133"/>
      <c r="Q23" s="162"/>
      <c r="R23" s="162"/>
      <c r="S23" s="162"/>
      <c r="T23" s="162"/>
      <c r="U23" s="162"/>
    </row>
    <row r="24" spans="1:25" ht="45.6" customHeight="1">
      <c r="A24" s="52">
        <v>9</v>
      </c>
      <c r="B24" s="388" t="str">
        <f ca="1">"H2-Heat_"&amp;$A$3&amp;"_"&amp;TEXT(A24,"000")</f>
        <v>H2-Heat_Import_009</v>
      </c>
      <c r="C24" s="389" t="s">
        <v>513</v>
      </c>
      <c r="D24" s="351" t="s">
        <v>514</v>
      </c>
      <c r="E24" s="351" t="s">
        <v>515</v>
      </c>
      <c r="F24" s="390">
        <v>42987</v>
      </c>
      <c r="G24" s="335" t="s">
        <v>50</v>
      </c>
      <c r="H24" s="335"/>
      <c r="I24" s="335" t="s">
        <v>60</v>
      </c>
      <c r="J24" s="335"/>
      <c r="K24" s="335" t="s">
        <v>50</v>
      </c>
      <c r="L24" s="335"/>
      <c r="M24" s="342" t="s">
        <v>62</v>
      </c>
      <c r="N24" s="345">
        <v>42909</v>
      </c>
      <c r="O24" s="351" t="s">
        <v>516</v>
      </c>
      <c r="P24" s="335" t="s">
        <v>489</v>
      </c>
      <c r="Q24" s="186" t="s">
        <v>517</v>
      </c>
      <c r="R24" s="190"/>
      <c r="S24" s="175">
        <v>0.1</v>
      </c>
      <c r="T24" s="120"/>
    </row>
    <row r="25" spans="1:25" ht="46.35" customHeight="1">
      <c r="B25" s="388"/>
      <c r="C25" s="389"/>
      <c r="D25" s="351"/>
      <c r="E25" s="351"/>
      <c r="F25" s="390"/>
      <c r="G25" s="335"/>
      <c r="H25" s="335"/>
      <c r="I25" s="335"/>
      <c r="J25" s="335"/>
      <c r="K25" s="335"/>
      <c r="L25" s="335"/>
      <c r="M25" s="344"/>
      <c r="N25" s="347"/>
      <c r="O25" s="351"/>
      <c r="P25" s="335"/>
      <c r="Q25" s="186" t="s">
        <v>518</v>
      </c>
      <c r="R25" s="190"/>
      <c r="S25" s="187">
        <v>0.192</v>
      </c>
      <c r="T25" s="120"/>
    </row>
    <row r="27" spans="1:25" ht="55.75" customHeight="1">
      <c r="A27" s="52">
        <v>10</v>
      </c>
      <c r="B27" s="217" t="str">
        <f t="shared" ref="B27" ca="1" si="3">"H2-Heat_"&amp;$A$3&amp;"_"&amp;TEXT(A27,"000")</f>
        <v>H2-Heat_Import_010</v>
      </c>
      <c r="C27" s="323" t="s">
        <v>519</v>
      </c>
      <c r="D27" s="321" t="s">
        <v>514</v>
      </c>
      <c r="E27" s="183" t="s">
        <v>520</v>
      </c>
      <c r="F27" s="325">
        <v>42987</v>
      </c>
      <c r="G27" s="30" t="s">
        <v>60</v>
      </c>
      <c r="H27" s="30"/>
      <c r="I27" s="30" t="s">
        <v>60</v>
      </c>
      <c r="J27" s="30"/>
      <c r="K27" s="30" t="s">
        <v>60</v>
      </c>
      <c r="L27" s="30"/>
      <c r="M27" s="36" t="s">
        <v>62</v>
      </c>
      <c r="N27" s="37">
        <v>42909</v>
      </c>
      <c r="O27" s="36" t="s">
        <v>521</v>
      </c>
      <c r="P27" s="315" t="s">
        <v>489</v>
      </c>
      <c r="Q27" s="129" t="s">
        <v>522</v>
      </c>
      <c r="R27" s="120"/>
      <c r="S27" s="191">
        <v>2.15</v>
      </c>
      <c r="T27" s="120"/>
    </row>
    <row r="28" spans="1:25">
      <c r="C28" s="85"/>
    </row>
    <row r="29" spans="1:25" ht="55.75" customHeight="1">
      <c r="A29" s="52">
        <v>11</v>
      </c>
      <c r="B29" s="217" t="str">
        <f t="shared" ref="B29" ca="1" si="4">"H2-Heat_"&amp;$A$3&amp;"_"&amp;TEXT(A29,"000")</f>
        <v>H2-Heat_Import_011</v>
      </c>
      <c r="C29" s="323" t="s">
        <v>523</v>
      </c>
      <c r="D29" s="321" t="s">
        <v>514</v>
      </c>
      <c r="E29" s="183" t="s">
        <v>520</v>
      </c>
      <c r="F29" s="325">
        <v>42987</v>
      </c>
      <c r="G29" s="30" t="s">
        <v>60</v>
      </c>
      <c r="H29" s="30"/>
      <c r="I29" s="30" t="s">
        <v>60</v>
      </c>
      <c r="J29" s="30"/>
      <c r="K29" s="30" t="s">
        <v>60</v>
      </c>
      <c r="L29" s="30"/>
      <c r="M29" s="36" t="s">
        <v>62</v>
      </c>
      <c r="N29" s="37">
        <v>42909</v>
      </c>
      <c r="O29" s="36" t="s">
        <v>521</v>
      </c>
      <c r="P29" s="315" t="s">
        <v>489</v>
      </c>
      <c r="Q29" s="129" t="s">
        <v>522</v>
      </c>
      <c r="R29" s="120"/>
      <c r="S29" s="191">
        <v>1.1000000000000001</v>
      </c>
      <c r="T29" s="120"/>
    </row>
    <row r="31" spans="1:25" ht="55.75" customHeight="1">
      <c r="A31" s="52">
        <v>12</v>
      </c>
      <c r="B31" s="217" t="str">
        <f t="shared" ref="B31" ca="1" si="5">"H2-Heat_"&amp;$A$3&amp;"_"&amp;TEXT(A31,"000")</f>
        <v>H2-Heat_Import_012</v>
      </c>
      <c r="C31" s="324" t="s">
        <v>524</v>
      </c>
      <c r="D31" s="321" t="s">
        <v>514</v>
      </c>
      <c r="E31" s="195" t="s">
        <v>525</v>
      </c>
      <c r="F31" s="325">
        <v>42987</v>
      </c>
      <c r="G31" s="30" t="s">
        <v>135</v>
      </c>
      <c r="H31" s="30" t="s">
        <v>526</v>
      </c>
      <c r="I31" s="30" t="s">
        <v>60</v>
      </c>
      <c r="J31" s="30"/>
      <c r="K31" s="30" t="s">
        <v>60</v>
      </c>
      <c r="L31" s="30"/>
      <c r="M31" s="36" t="s">
        <v>62</v>
      </c>
      <c r="N31" s="37">
        <v>42909</v>
      </c>
      <c r="O31" s="36" t="s">
        <v>527</v>
      </c>
      <c r="P31" s="315" t="s">
        <v>489</v>
      </c>
      <c r="Q31" s="129" t="s">
        <v>528</v>
      </c>
      <c r="R31" s="120"/>
      <c r="S31" s="196">
        <v>29.42</v>
      </c>
      <c r="T31" s="120"/>
    </row>
    <row r="32" spans="1:25">
      <c r="S32" s="197"/>
    </row>
    <row r="33" spans="1:20" ht="55.75" customHeight="1">
      <c r="A33" s="52">
        <v>13</v>
      </c>
      <c r="B33" s="217" t="str">
        <f t="shared" ref="B33" ca="1" si="6">"H2-Heat_"&amp;$A$3&amp;"_"&amp;TEXT(A33,"000")</f>
        <v>H2-Heat_Import_013</v>
      </c>
      <c r="C33" s="323" t="s">
        <v>529</v>
      </c>
      <c r="D33" s="321" t="s">
        <v>514</v>
      </c>
      <c r="E33" s="36" t="s">
        <v>530</v>
      </c>
      <c r="F33" s="325">
        <v>42987</v>
      </c>
      <c r="G33" s="30" t="s">
        <v>135</v>
      </c>
      <c r="H33" s="30" t="s">
        <v>526</v>
      </c>
      <c r="I33" s="30" t="s">
        <v>60</v>
      </c>
      <c r="J33" s="30"/>
      <c r="K33" s="30" t="s">
        <v>60</v>
      </c>
      <c r="L33" s="30"/>
      <c r="M33" s="36" t="s">
        <v>62</v>
      </c>
      <c r="N33" s="37">
        <v>42909</v>
      </c>
      <c r="O33" s="36" t="s">
        <v>527</v>
      </c>
      <c r="P33" s="315" t="s">
        <v>489</v>
      </c>
      <c r="Q33" s="129" t="s">
        <v>531</v>
      </c>
      <c r="R33" s="120"/>
      <c r="S33" s="196">
        <v>27.216000000000001</v>
      </c>
      <c r="T33" s="120"/>
    </row>
    <row r="35" spans="1:20" ht="55.75" customHeight="1">
      <c r="A35" s="52">
        <v>14</v>
      </c>
      <c r="B35" s="217" t="str">
        <f t="shared" ref="B35" ca="1" si="7">"H2-Heat_"&amp;$A$3&amp;"_"&amp;TEXT(A35,"000")</f>
        <v>H2-Heat_Import_014</v>
      </c>
      <c r="C35" s="323" t="s">
        <v>532</v>
      </c>
      <c r="D35" s="321" t="s">
        <v>533</v>
      </c>
      <c r="E35" s="36"/>
      <c r="F35" s="325">
        <v>42987</v>
      </c>
      <c r="G35" s="30" t="s">
        <v>135</v>
      </c>
      <c r="H35" s="30" t="s">
        <v>526</v>
      </c>
      <c r="I35" s="30" t="s">
        <v>60</v>
      </c>
      <c r="J35" s="30"/>
      <c r="K35" s="30" t="s">
        <v>60</v>
      </c>
      <c r="L35" s="30"/>
      <c r="M35" s="36" t="s">
        <v>62</v>
      </c>
      <c r="N35" s="37">
        <v>42909</v>
      </c>
      <c r="O35" s="36" t="s">
        <v>534</v>
      </c>
      <c r="P35" s="315" t="s">
        <v>489</v>
      </c>
      <c r="Q35" s="129" t="s">
        <v>490</v>
      </c>
      <c r="R35" s="120"/>
      <c r="S35" s="196">
        <v>0.37</v>
      </c>
      <c r="T35" s="120"/>
    </row>
    <row r="37" spans="1:20" ht="55.75" customHeight="1">
      <c r="A37" s="52">
        <v>15</v>
      </c>
      <c r="B37" s="217" t="str">
        <f t="shared" ref="B37" ca="1" si="8">"H2-Heat_"&amp;$A$3&amp;"_"&amp;TEXT(A37,"000")</f>
        <v>H2-Heat_Import_015</v>
      </c>
      <c r="C37" s="323" t="s">
        <v>535</v>
      </c>
      <c r="D37" s="321" t="s">
        <v>533</v>
      </c>
      <c r="E37" s="36"/>
      <c r="F37" s="325">
        <v>42987</v>
      </c>
      <c r="G37" s="30" t="s">
        <v>135</v>
      </c>
      <c r="H37" s="30" t="s">
        <v>526</v>
      </c>
      <c r="I37" s="30" t="s">
        <v>60</v>
      </c>
      <c r="J37" s="30"/>
      <c r="K37" s="30" t="s">
        <v>60</v>
      </c>
      <c r="L37" s="30"/>
      <c r="M37" s="36" t="s">
        <v>62</v>
      </c>
      <c r="N37" s="37">
        <v>42909</v>
      </c>
      <c r="O37" s="36" t="s">
        <v>536</v>
      </c>
      <c r="P37" s="315" t="s">
        <v>489</v>
      </c>
      <c r="Q37" s="129" t="s">
        <v>537</v>
      </c>
      <c r="R37" s="120"/>
      <c r="S37" s="196">
        <v>0.23</v>
      </c>
      <c r="T37" s="120"/>
    </row>
    <row r="39" spans="1:20" ht="117" customHeight="1">
      <c r="A39" s="52">
        <v>16</v>
      </c>
      <c r="B39" s="217" t="str">
        <f t="shared" ref="B39" ca="1" si="9">"H2-Heat_"&amp;$A$3&amp;"_"&amp;TEXT(A39,"000")</f>
        <v>H2-Heat_Import_016</v>
      </c>
      <c r="C39" s="323" t="s">
        <v>538</v>
      </c>
      <c r="D39" s="321" t="s">
        <v>533</v>
      </c>
      <c r="E39" s="36"/>
      <c r="F39" s="325">
        <v>43711</v>
      </c>
      <c r="G39" s="30" t="s">
        <v>60</v>
      </c>
      <c r="H39" s="30"/>
      <c r="I39" s="30" t="s">
        <v>60</v>
      </c>
      <c r="J39" s="30"/>
      <c r="K39" s="30" t="s">
        <v>60</v>
      </c>
      <c r="L39" s="30"/>
      <c r="M39" s="36" t="s">
        <v>62</v>
      </c>
      <c r="N39" s="37">
        <v>42909</v>
      </c>
      <c r="O39" s="36" t="s">
        <v>539</v>
      </c>
      <c r="P39" s="315" t="s">
        <v>489</v>
      </c>
      <c r="Q39" s="129" t="s">
        <v>540</v>
      </c>
      <c r="R39" s="120"/>
      <c r="S39" s="196" t="s">
        <v>159</v>
      </c>
      <c r="T39" s="120"/>
    </row>
    <row r="41" spans="1:20" ht="15.6" customHeight="1"/>
  </sheetData>
  <mergeCells count="15">
    <mergeCell ref="N24:N25"/>
    <mergeCell ref="O24:O25"/>
    <mergeCell ref="P24:P25"/>
    <mergeCell ref="B24:B25"/>
    <mergeCell ref="C24:C25"/>
    <mergeCell ref="D24:D25"/>
    <mergeCell ref="E24:E25"/>
    <mergeCell ref="K24:K25"/>
    <mergeCell ref="L24:L25"/>
    <mergeCell ref="M24:M25"/>
    <mergeCell ref="F24:F25"/>
    <mergeCell ref="G24:G25"/>
    <mergeCell ref="H24:H25"/>
    <mergeCell ref="I24:I25"/>
    <mergeCell ref="J24:J25"/>
  </mergeCells>
  <conditionalFormatting sqref="G7:L7 O7:P7">
    <cfRule type="containsText" dxfId="1562" priority="337" operator="containsText" text="GREEN">
      <formula>NOT(ISERROR(SEARCH("GREEN",G7)))</formula>
    </cfRule>
    <cfRule type="containsText" dxfId="1561" priority="338" operator="containsText" text="AMBER">
      <formula>NOT(ISERROR(SEARCH("AMBER",G7)))</formula>
    </cfRule>
    <cfRule type="containsText" dxfId="1560" priority="339" operator="containsText" text="RED">
      <formula>NOT(ISERROR(SEARCH("RED",G7)))</formula>
    </cfRule>
  </conditionalFormatting>
  <conditionalFormatting sqref="M7:N7">
    <cfRule type="containsText" dxfId="1559" priority="214" operator="containsText" text="GREEN">
      <formula>NOT(ISERROR(SEARCH("GREEN",M7)))</formula>
    </cfRule>
    <cfRule type="containsText" dxfId="1558" priority="215" operator="containsText" text="AMBER">
      <formula>NOT(ISERROR(SEARCH("AMBER",M7)))</formula>
    </cfRule>
    <cfRule type="containsText" dxfId="1557" priority="216" operator="containsText" text="RED">
      <formula>NOT(ISERROR(SEARCH("RED",M7)))</formula>
    </cfRule>
  </conditionalFormatting>
  <conditionalFormatting sqref="G8:L8">
    <cfRule type="containsText" dxfId="1556" priority="184" operator="containsText" text="GREEN">
      <formula>NOT(ISERROR(SEARCH("GREEN",G8)))</formula>
    </cfRule>
    <cfRule type="containsText" dxfId="1555" priority="185" operator="containsText" text="AMBER">
      <formula>NOT(ISERROR(SEARCH("AMBER",G8)))</formula>
    </cfRule>
    <cfRule type="containsText" dxfId="1554" priority="186" operator="containsText" text="RED">
      <formula>NOT(ISERROR(SEARCH("RED",G8)))</formula>
    </cfRule>
  </conditionalFormatting>
  <conditionalFormatting sqref="G21:L21 G20:J20 L20">
    <cfRule type="containsText" dxfId="1553" priority="154" operator="containsText" text="GREEN">
      <formula>NOT(ISERROR(SEARCH("GREEN",G20)))</formula>
    </cfRule>
    <cfRule type="containsText" dxfId="1552" priority="155" operator="containsText" text="AMBER">
      <formula>NOT(ISERROR(SEARCH("AMBER",G20)))</formula>
    </cfRule>
    <cfRule type="containsText" dxfId="1551" priority="156" operator="containsText" text="RED">
      <formula>NOT(ISERROR(SEARCH("RED",G20)))</formula>
    </cfRule>
  </conditionalFormatting>
  <conditionalFormatting sqref="G10:J10 L10">
    <cfRule type="containsText" dxfId="1550" priority="178" operator="containsText" text="GREEN">
      <formula>NOT(ISERROR(SEARCH("GREEN",G10)))</formula>
    </cfRule>
    <cfRule type="containsText" dxfId="1549" priority="179" operator="containsText" text="AMBER">
      <formula>NOT(ISERROR(SEARCH("AMBER",G10)))</formula>
    </cfRule>
    <cfRule type="containsText" dxfId="1548" priority="180" operator="containsText" text="RED">
      <formula>NOT(ISERROR(SEARCH("RED",G10)))</formula>
    </cfRule>
  </conditionalFormatting>
  <conditionalFormatting sqref="M21:N21">
    <cfRule type="containsText" dxfId="1547" priority="151" operator="containsText" text="GREEN">
      <formula>NOT(ISERROR(SEARCH("GREEN",M21)))</formula>
    </cfRule>
    <cfRule type="containsText" dxfId="1546" priority="152" operator="containsText" text="AMBER">
      <formula>NOT(ISERROR(SEARCH("AMBER",M21)))</formula>
    </cfRule>
    <cfRule type="containsText" dxfId="1545" priority="153" operator="containsText" text="RED">
      <formula>NOT(ISERROR(SEARCH("RED",M21)))</formula>
    </cfRule>
  </conditionalFormatting>
  <conditionalFormatting sqref="G14:J14 L14">
    <cfRule type="containsText" dxfId="1544" priority="172" operator="containsText" text="GREEN">
      <formula>NOT(ISERROR(SEARCH("GREEN",G14)))</formula>
    </cfRule>
    <cfRule type="containsText" dxfId="1543" priority="173" operator="containsText" text="AMBER">
      <formula>NOT(ISERROR(SEARCH("AMBER",G14)))</formula>
    </cfRule>
    <cfRule type="containsText" dxfId="1542" priority="174" operator="containsText" text="RED">
      <formula>NOT(ISERROR(SEARCH("RED",G14)))</formula>
    </cfRule>
  </conditionalFormatting>
  <conditionalFormatting sqref="G23:L23 H22:J22 L22">
    <cfRule type="containsText" dxfId="1541" priority="148" operator="containsText" text="GREEN">
      <formula>NOT(ISERROR(SEARCH("GREEN",G22)))</formula>
    </cfRule>
    <cfRule type="containsText" dxfId="1540" priority="149" operator="containsText" text="AMBER">
      <formula>NOT(ISERROR(SEARCH("AMBER",G22)))</formula>
    </cfRule>
    <cfRule type="containsText" dxfId="1539" priority="150" operator="containsText" text="RED">
      <formula>NOT(ISERROR(SEARCH("RED",G22)))</formula>
    </cfRule>
  </conditionalFormatting>
  <conditionalFormatting sqref="G16 L16 I16:J16">
    <cfRule type="containsText" dxfId="1538" priority="166" operator="containsText" text="GREEN">
      <formula>NOT(ISERROR(SEARCH("GREEN",G16)))</formula>
    </cfRule>
    <cfRule type="containsText" dxfId="1537" priority="167" operator="containsText" text="AMBER">
      <formula>NOT(ISERROR(SEARCH("AMBER",G16)))</formula>
    </cfRule>
    <cfRule type="containsText" dxfId="1536" priority="168" operator="containsText" text="RED">
      <formula>NOT(ISERROR(SEARCH("RED",G16)))</formula>
    </cfRule>
  </conditionalFormatting>
  <conditionalFormatting sqref="M23:N23">
    <cfRule type="containsText" dxfId="1535" priority="145" operator="containsText" text="GREEN">
      <formula>NOT(ISERROR(SEARCH("GREEN",M23)))</formula>
    </cfRule>
    <cfRule type="containsText" dxfId="1534" priority="146" operator="containsText" text="AMBER">
      <formula>NOT(ISERROR(SEARCH("AMBER",M23)))</formula>
    </cfRule>
    <cfRule type="containsText" dxfId="1533" priority="147" operator="containsText" text="RED">
      <formula>NOT(ISERROR(SEARCH("RED",M23)))</formula>
    </cfRule>
  </conditionalFormatting>
  <conditionalFormatting sqref="G19:L19 G18:J18 L18">
    <cfRule type="containsText" dxfId="1532" priority="160" operator="containsText" text="GREEN">
      <formula>NOT(ISERROR(SEARCH("GREEN",G18)))</formula>
    </cfRule>
    <cfRule type="containsText" dxfId="1531" priority="161" operator="containsText" text="AMBER">
      <formula>NOT(ISERROR(SEARCH("AMBER",G18)))</formula>
    </cfRule>
    <cfRule type="containsText" dxfId="1530" priority="162" operator="containsText" text="RED">
      <formula>NOT(ISERROR(SEARCH("RED",G18)))</formula>
    </cfRule>
  </conditionalFormatting>
  <conditionalFormatting sqref="M19:N19">
    <cfRule type="containsText" dxfId="1529" priority="157" operator="containsText" text="GREEN">
      <formula>NOT(ISERROR(SEARCH("GREEN",M19)))</formula>
    </cfRule>
    <cfRule type="containsText" dxfId="1528" priority="158" operator="containsText" text="AMBER">
      <formula>NOT(ISERROR(SEARCH("AMBER",M19)))</formula>
    </cfRule>
    <cfRule type="containsText" dxfId="1527" priority="159" operator="containsText" text="RED">
      <formula>NOT(ISERROR(SEARCH("RED",M19)))</formula>
    </cfRule>
  </conditionalFormatting>
  <conditionalFormatting sqref="G24:L24">
    <cfRule type="containsText" dxfId="1526" priority="142" operator="containsText" text="GREEN">
      <formula>NOT(ISERROR(SEARCH("GREEN",G24)))</formula>
    </cfRule>
    <cfRule type="containsText" dxfId="1525" priority="143" operator="containsText" text="AMBER">
      <formula>NOT(ISERROR(SEARCH("AMBER",G24)))</formula>
    </cfRule>
    <cfRule type="containsText" dxfId="1524" priority="144" operator="containsText" text="RED">
      <formula>NOT(ISERROR(SEARCH("RED",G24)))</formula>
    </cfRule>
  </conditionalFormatting>
  <conditionalFormatting sqref="G27:L27">
    <cfRule type="containsText" dxfId="1523" priority="136" operator="containsText" text="GREEN">
      <formula>NOT(ISERROR(SEARCH("GREEN",G27)))</formula>
    </cfRule>
    <cfRule type="containsText" dxfId="1522" priority="137" operator="containsText" text="AMBER">
      <formula>NOT(ISERROR(SEARCH("AMBER",G27)))</formula>
    </cfRule>
    <cfRule type="containsText" dxfId="1521" priority="138" operator="containsText" text="RED">
      <formula>NOT(ISERROR(SEARCH("RED",G27)))</formula>
    </cfRule>
  </conditionalFormatting>
  <conditionalFormatting sqref="M8:N8">
    <cfRule type="containsText" dxfId="1520" priority="130" operator="containsText" text="GREEN">
      <formula>NOT(ISERROR(SEARCH("GREEN",M8)))</formula>
    </cfRule>
    <cfRule type="containsText" dxfId="1519" priority="131" operator="containsText" text="AMBER">
      <formula>NOT(ISERROR(SEARCH("AMBER",M8)))</formula>
    </cfRule>
    <cfRule type="containsText" dxfId="1518" priority="132" operator="containsText" text="RED">
      <formula>NOT(ISERROR(SEARCH("RED",M8)))</formula>
    </cfRule>
  </conditionalFormatting>
  <conditionalFormatting sqref="M10:N10">
    <cfRule type="containsText" dxfId="1517" priority="127" operator="containsText" text="GREEN">
      <formula>NOT(ISERROR(SEARCH("GREEN",M10)))</formula>
    </cfRule>
    <cfRule type="containsText" dxfId="1516" priority="128" operator="containsText" text="AMBER">
      <formula>NOT(ISERROR(SEARCH("AMBER",M10)))</formula>
    </cfRule>
    <cfRule type="containsText" dxfId="1515" priority="129" operator="containsText" text="RED">
      <formula>NOT(ISERROR(SEARCH("RED",M10)))</formula>
    </cfRule>
  </conditionalFormatting>
  <conditionalFormatting sqref="M14:N14">
    <cfRule type="containsText" dxfId="1514" priority="124" operator="containsText" text="GREEN">
      <formula>NOT(ISERROR(SEARCH("GREEN",M14)))</formula>
    </cfRule>
    <cfRule type="containsText" dxfId="1513" priority="125" operator="containsText" text="AMBER">
      <formula>NOT(ISERROR(SEARCH("AMBER",M14)))</formula>
    </cfRule>
    <cfRule type="containsText" dxfId="1512" priority="126" operator="containsText" text="RED">
      <formula>NOT(ISERROR(SEARCH("RED",M14)))</formula>
    </cfRule>
  </conditionalFormatting>
  <conditionalFormatting sqref="M16:N16">
    <cfRule type="containsText" dxfId="1511" priority="121" operator="containsText" text="GREEN">
      <formula>NOT(ISERROR(SEARCH("GREEN",M16)))</formula>
    </cfRule>
    <cfRule type="containsText" dxfId="1510" priority="122" operator="containsText" text="AMBER">
      <formula>NOT(ISERROR(SEARCH("AMBER",M16)))</formula>
    </cfRule>
    <cfRule type="containsText" dxfId="1509" priority="123" operator="containsText" text="RED">
      <formula>NOT(ISERROR(SEARCH("RED",M16)))</formula>
    </cfRule>
  </conditionalFormatting>
  <conditionalFormatting sqref="M18:N18">
    <cfRule type="containsText" dxfId="1508" priority="118" operator="containsText" text="GREEN">
      <formula>NOT(ISERROR(SEARCH("GREEN",M18)))</formula>
    </cfRule>
    <cfRule type="containsText" dxfId="1507" priority="119" operator="containsText" text="AMBER">
      <formula>NOT(ISERROR(SEARCH("AMBER",M18)))</formula>
    </cfRule>
    <cfRule type="containsText" dxfId="1506" priority="120" operator="containsText" text="RED">
      <formula>NOT(ISERROR(SEARCH("RED",M18)))</formula>
    </cfRule>
  </conditionalFormatting>
  <conditionalFormatting sqref="M20:N20">
    <cfRule type="containsText" dxfId="1505" priority="115" operator="containsText" text="GREEN">
      <formula>NOT(ISERROR(SEARCH("GREEN",M20)))</formula>
    </cfRule>
    <cfRule type="containsText" dxfId="1504" priority="116" operator="containsText" text="AMBER">
      <formula>NOT(ISERROR(SEARCH("AMBER",M20)))</formula>
    </cfRule>
    <cfRule type="containsText" dxfId="1503" priority="117" operator="containsText" text="RED">
      <formula>NOT(ISERROR(SEARCH("RED",M20)))</formula>
    </cfRule>
  </conditionalFormatting>
  <conditionalFormatting sqref="M22:N22">
    <cfRule type="containsText" dxfId="1502" priority="112" operator="containsText" text="GREEN">
      <formula>NOT(ISERROR(SEARCH("GREEN",M22)))</formula>
    </cfRule>
    <cfRule type="containsText" dxfId="1501" priority="113" operator="containsText" text="AMBER">
      <formula>NOT(ISERROR(SEARCH("AMBER",M22)))</formula>
    </cfRule>
    <cfRule type="containsText" dxfId="1500" priority="114" operator="containsText" text="RED">
      <formula>NOT(ISERROR(SEARCH("RED",M22)))</formula>
    </cfRule>
  </conditionalFormatting>
  <conditionalFormatting sqref="M24:N24">
    <cfRule type="containsText" dxfId="1499" priority="109" operator="containsText" text="GREEN">
      <formula>NOT(ISERROR(SEARCH("GREEN",M24)))</formula>
    </cfRule>
    <cfRule type="containsText" dxfId="1498" priority="110" operator="containsText" text="AMBER">
      <formula>NOT(ISERROR(SEARCH("AMBER",M24)))</formula>
    </cfRule>
    <cfRule type="containsText" dxfId="1497" priority="111" operator="containsText" text="RED">
      <formula>NOT(ISERROR(SEARCH("RED",M24)))</formula>
    </cfRule>
  </conditionalFormatting>
  <conditionalFormatting sqref="M27:N27">
    <cfRule type="containsText" dxfId="1496" priority="106" operator="containsText" text="GREEN">
      <formula>NOT(ISERROR(SEARCH("GREEN",M27)))</formula>
    </cfRule>
    <cfRule type="containsText" dxfId="1495" priority="107" operator="containsText" text="AMBER">
      <formula>NOT(ISERROR(SEARCH("AMBER",M27)))</formula>
    </cfRule>
    <cfRule type="containsText" dxfId="1494" priority="108" operator="containsText" text="RED">
      <formula>NOT(ISERROR(SEARCH("RED",M27)))</formula>
    </cfRule>
  </conditionalFormatting>
  <conditionalFormatting sqref="G12:J12 L12">
    <cfRule type="containsText" dxfId="1493" priority="103" operator="containsText" text="GREEN">
      <formula>NOT(ISERROR(SEARCH("GREEN",G12)))</formula>
    </cfRule>
    <cfRule type="containsText" dxfId="1492" priority="104" operator="containsText" text="AMBER">
      <formula>NOT(ISERROR(SEARCH("AMBER",G12)))</formula>
    </cfRule>
    <cfRule type="containsText" dxfId="1491" priority="105" operator="containsText" text="RED">
      <formula>NOT(ISERROR(SEARCH("RED",G12)))</formula>
    </cfRule>
  </conditionalFormatting>
  <conditionalFormatting sqref="M12:N12">
    <cfRule type="containsText" dxfId="1490" priority="100" operator="containsText" text="GREEN">
      <formula>NOT(ISERROR(SEARCH("GREEN",M12)))</formula>
    </cfRule>
    <cfRule type="containsText" dxfId="1489" priority="101" operator="containsText" text="AMBER">
      <formula>NOT(ISERROR(SEARCH("AMBER",M12)))</formula>
    </cfRule>
    <cfRule type="containsText" dxfId="1488" priority="102" operator="containsText" text="RED">
      <formula>NOT(ISERROR(SEARCH("RED",M12)))</formula>
    </cfRule>
  </conditionalFormatting>
  <conditionalFormatting sqref="M33:N33">
    <cfRule type="containsText" dxfId="1487" priority="88" operator="containsText" text="GREEN">
      <formula>NOT(ISERROR(SEARCH("GREEN",M33)))</formula>
    </cfRule>
    <cfRule type="containsText" dxfId="1486" priority="89" operator="containsText" text="AMBER">
      <formula>NOT(ISERROR(SEARCH("AMBER",M33)))</formula>
    </cfRule>
    <cfRule type="containsText" dxfId="1485" priority="90" operator="containsText" text="RED">
      <formula>NOT(ISERROR(SEARCH("RED",M33)))</formula>
    </cfRule>
  </conditionalFormatting>
  <conditionalFormatting sqref="G31:J31 L31">
    <cfRule type="containsText" dxfId="1484" priority="97" operator="containsText" text="GREEN">
      <formula>NOT(ISERROR(SEARCH("GREEN",G31)))</formula>
    </cfRule>
    <cfRule type="containsText" dxfId="1483" priority="98" operator="containsText" text="AMBER">
      <formula>NOT(ISERROR(SEARCH("AMBER",G31)))</formula>
    </cfRule>
    <cfRule type="containsText" dxfId="1482" priority="99" operator="containsText" text="RED">
      <formula>NOT(ISERROR(SEARCH("RED",G31)))</formula>
    </cfRule>
  </conditionalFormatting>
  <conditionalFormatting sqref="M31:N31">
    <cfRule type="containsText" dxfId="1481" priority="94" operator="containsText" text="GREEN">
      <formula>NOT(ISERROR(SEARCH("GREEN",M31)))</formula>
    </cfRule>
    <cfRule type="containsText" dxfId="1480" priority="95" operator="containsText" text="AMBER">
      <formula>NOT(ISERROR(SEARCH("AMBER",M31)))</formula>
    </cfRule>
    <cfRule type="containsText" dxfId="1479" priority="96" operator="containsText" text="RED">
      <formula>NOT(ISERROR(SEARCH("RED",M31)))</formula>
    </cfRule>
  </conditionalFormatting>
  <conditionalFormatting sqref="I33:J33 L33">
    <cfRule type="containsText" dxfId="1478" priority="91" operator="containsText" text="GREEN">
      <formula>NOT(ISERROR(SEARCH("GREEN",I33)))</formula>
    </cfRule>
    <cfRule type="containsText" dxfId="1477" priority="92" operator="containsText" text="AMBER">
      <formula>NOT(ISERROR(SEARCH("AMBER",I33)))</formula>
    </cfRule>
    <cfRule type="containsText" dxfId="1476" priority="93" operator="containsText" text="RED">
      <formula>NOT(ISERROR(SEARCH("RED",I33)))</formula>
    </cfRule>
  </conditionalFormatting>
  <conditionalFormatting sqref="M35:N35">
    <cfRule type="containsText" dxfId="1475" priority="82" operator="containsText" text="GREEN">
      <formula>NOT(ISERROR(SEARCH("GREEN",M35)))</formula>
    </cfRule>
    <cfRule type="containsText" dxfId="1474" priority="83" operator="containsText" text="AMBER">
      <formula>NOT(ISERROR(SEARCH("AMBER",M35)))</formula>
    </cfRule>
    <cfRule type="containsText" dxfId="1473" priority="84" operator="containsText" text="RED">
      <formula>NOT(ISERROR(SEARCH("RED",M35)))</formula>
    </cfRule>
  </conditionalFormatting>
  <conditionalFormatting sqref="I35:J35 L35">
    <cfRule type="containsText" dxfId="1472" priority="85" operator="containsText" text="GREEN">
      <formula>NOT(ISERROR(SEARCH("GREEN",I35)))</formula>
    </cfRule>
    <cfRule type="containsText" dxfId="1471" priority="86" operator="containsText" text="AMBER">
      <formula>NOT(ISERROR(SEARCH("AMBER",I35)))</formula>
    </cfRule>
    <cfRule type="containsText" dxfId="1470" priority="87" operator="containsText" text="RED">
      <formula>NOT(ISERROR(SEARCH("RED",I35)))</formula>
    </cfRule>
  </conditionalFormatting>
  <conditionalFormatting sqref="G29:J29 L29">
    <cfRule type="containsText" dxfId="1469" priority="79" operator="containsText" text="GREEN">
      <formula>NOT(ISERROR(SEARCH("GREEN",G29)))</formula>
    </cfRule>
    <cfRule type="containsText" dxfId="1468" priority="80" operator="containsText" text="AMBER">
      <formula>NOT(ISERROR(SEARCH("AMBER",G29)))</formula>
    </cfRule>
    <cfRule type="containsText" dxfId="1467" priority="81" operator="containsText" text="RED">
      <formula>NOT(ISERROR(SEARCH("RED",G29)))</formula>
    </cfRule>
  </conditionalFormatting>
  <conditionalFormatting sqref="M29:N29">
    <cfRule type="containsText" dxfId="1466" priority="76" operator="containsText" text="GREEN">
      <formula>NOT(ISERROR(SEARCH("GREEN",M29)))</formula>
    </cfRule>
    <cfRule type="containsText" dxfId="1465" priority="77" operator="containsText" text="AMBER">
      <formula>NOT(ISERROR(SEARCH("AMBER",M29)))</formula>
    </cfRule>
    <cfRule type="containsText" dxfId="1464" priority="78" operator="containsText" text="RED">
      <formula>NOT(ISERROR(SEARCH("RED",M29)))</formula>
    </cfRule>
  </conditionalFormatting>
  <conditionalFormatting sqref="M37:N37">
    <cfRule type="containsText" dxfId="1463" priority="70" operator="containsText" text="GREEN">
      <formula>NOT(ISERROR(SEARCH("GREEN",M37)))</formula>
    </cfRule>
    <cfRule type="containsText" dxfId="1462" priority="71" operator="containsText" text="AMBER">
      <formula>NOT(ISERROR(SEARCH("AMBER",M37)))</formula>
    </cfRule>
    <cfRule type="containsText" dxfId="1461" priority="72" operator="containsText" text="RED">
      <formula>NOT(ISERROR(SEARCH("RED",M37)))</formula>
    </cfRule>
  </conditionalFormatting>
  <conditionalFormatting sqref="I37:J37 L37">
    <cfRule type="containsText" dxfId="1460" priority="73" operator="containsText" text="GREEN">
      <formula>NOT(ISERROR(SEARCH("GREEN",I37)))</formula>
    </cfRule>
    <cfRule type="containsText" dxfId="1459" priority="74" operator="containsText" text="AMBER">
      <formula>NOT(ISERROR(SEARCH("AMBER",I37)))</formula>
    </cfRule>
    <cfRule type="containsText" dxfId="1458" priority="75" operator="containsText" text="RED">
      <formula>NOT(ISERROR(SEARCH("RED",I37)))</formula>
    </cfRule>
  </conditionalFormatting>
  <conditionalFormatting sqref="M39:N39">
    <cfRule type="containsText" dxfId="1457" priority="64" operator="containsText" text="GREEN">
      <formula>NOT(ISERROR(SEARCH("GREEN",M39)))</formula>
    </cfRule>
    <cfRule type="containsText" dxfId="1456" priority="65" operator="containsText" text="AMBER">
      <formula>NOT(ISERROR(SEARCH("AMBER",M39)))</formula>
    </cfRule>
    <cfRule type="containsText" dxfId="1455" priority="66" operator="containsText" text="RED">
      <formula>NOT(ISERROR(SEARCH("RED",M39)))</formula>
    </cfRule>
  </conditionalFormatting>
  <conditionalFormatting sqref="G39:J39 L39">
    <cfRule type="containsText" dxfId="1454" priority="67" operator="containsText" text="GREEN">
      <formula>NOT(ISERROR(SEARCH("GREEN",G39)))</formula>
    </cfRule>
    <cfRule type="containsText" dxfId="1453" priority="68" operator="containsText" text="AMBER">
      <formula>NOT(ISERROR(SEARCH("AMBER",G39)))</formula>
    </cfRule>
    <cfRule type="containsText" dxfId="1452" priority="69" operator="containsText" text="RED">
      <formula>NOT(ISERROR(SEARCH("RED",G39)))</formula>
    </cfRule>
  </conditionalFormatting>
  <conditionalFormatting sqref="K22">
    <cfRule type="containsText" dxfId="1451" priority="43" operator="containsText" text="GREEN">
      <formula>NOT(ISERROR(SEARCH("GREEN",K22)))</formula>
    </cfRule>
    <cfRule type="containsText" dxfId="1450" priority="44" operator="containsText" text="AMBER">
      <formula>NOT(ISERROR(SEARCH("AMBER",K22)))</formula>
    </cfRule>
    <cfRule type="containsText" dxfId="1449" priority="45" operator="containsText" text="RED">
      <formula>NOT(ISERROR(SEARCH("RED",K22)))</formula>
    </cfRule>
  </conditionalFormatting>
  <conditionalFormatting sqref="K14">
    <cfRule type="containsText" dxfId="1448" priority="55" operator="containsText" text="GREEN">
      <formula>NOT(ISERROR(SEARCH("GREEN",K14)))</formula>
    </cfRule>
    <cfRule type="containsText" dxfId="1447" priority="56" operator="containsText" text="AMBER">
      <formula>NOT(ISERROR(SEARCH("AMBER",K14)))</formula>
    </cfRule>
    <cfRule type="containsText" dxfId="1446" priority="57" operator="containsText" text="RED">
      <formula>NOT(ISERROR(SEARCH("RED",K14)))</formula>
    </cfRule>
  </conditionalFormatting>
  <conditionalFormatting sqref="K16">
    <cfRule type="containsText" dxfId="1445" priority="52" operator="containsText" text="GREEN">
      <formula>NOT(ISERROR(SEARCH("GREEN",K16)))</formula>
    </cfRule>
    <cfRule type="containsText" dxfId="1444" priority="53" operator="containsText" text="AMBER">
      <formula>NOT(ISERROR(SEARCH("AMBER",K16)))</formula>
    </cfRule>
    <cfRule type="containsText" dxfId="1443" priority="54" operator="containsText" text="RED">
      <formula>NOT(ISERROR(SEARCH("RED",K16)))</formula>
    </cfRule>
  </conditionalFormatting>
  <conditionalFormatting sqref="K18">
    <cfRule type="containsText" dxfId="1442" priority="49" operator="containsText" text="GREEN">
      <formula>NOT(ISERROR(SEARCH("GREEN",K18)))</formula>
    </cfRule>
    <cfRule type="containsText" dxfId="1441" priority="50" operator="containsText" text="AMBER">
      <formula>NOT(ISERROR(SEARCH("AMBER",K18)))</formula>
    </cfRule>
    <cfRule type="containsText" dxfId="1440" priority="51" operator="containsText" text="RED">
      <formula>NOT(ISERROR(SEARCH("RED",K18)))</formula>
    </cfRule>
  </conditionalFormatting>
  <conditionalFormatting sqref="K33">
    <cfRule type="containsText" dxfId="1439" priority="34" operator="containsText" text="GREEN">
      <formula>NOT(ISERROR(SEARCH("GREEN",K33)))</formula>
    </cfRule>
    <cfRule type="containsText" dxfId="1438" priority="35" operator="containsText" text="AMBER">
      <formula>NOT(ISERROR(SEARCH("AMBER",K33)))</formula>
    </cfRule>
    <cfRule type="containsText" dxfId="1437" priority="36" operator="containsText" text="RED">
      <formula>NOT(ISERROR(SEARCH("RED",K33)))</formula>
    </cfRule>
  </conditionalFormatting>
  <conditionalFormatting sqref="K29">
    <cfRule type="containsText" dxfId="1436" priority="40" operator="containsText" text="GREEN">
      <formula>NOT(ISERROR(SEARCH("GREEN",K29)))</formula>
    </cfRule>
    <cfRule type="containsText" dxfId="1435" priority="41" operator="containsText" text="AMBER">
      <formula>NOT(ISERROR(SEARCH("AMBER",K29)))</formula>
    </cfRule>
    <cfRule type="containsText" dxfId="1434" priority="42" operator="containsText" text="RED">
      <formula>NOT(ISERROR(SEARCH("RED",K29)))</formula>
    </cfRule>
  </conditionalFormatting>
  <conditionalFormatting sqref="K31">
    <cfRule type="containsText" dxfId="1433" priority="37" operator="containsText" text="GREEN">
      <formula>NOT(ISERROR(SEARCH("GREEN",K31)))</formula>
    </cfRule>
    <cfRule type="containsText" dxfId="1432" priority="38" operator="containsText" text="AMBER">
      <formula>NOT(ISERROR(SEARCH("AMBER",K31)))</formula>
    </cfRule>
    <cfRule type="containsText" dxfId="1431" priority="39" operator="containsText" text="RED">
      <formula>NOT(ISERROR(SEARCH("RED",K31)))</formula>
    </cfRule>
  </conditionalFormatting>
  <conditionalFormatting sqref="K35">
    <cfRule type="containsText" dxfId="1430" priority="31" operator="containsText" text="GREEN">
      <formula>NOT(ISERROR(SEARCH("GREEN",K35)))</formula>
    </cfRule>
    <cfRule type="containsText" dxfId="1429" priority="32" operator="containsText" text="AMBER">
      <formula>NOT(ISERROR(SEARCH("AMBER",K35)))</formula>
    </cfRule>
    <cfRule type="containsText" dxfId="1428" priority="33" operator="containsText" text="RED">
      <formula>NOT(ISERROR(SEARCH("RED",K35)))</formula>
    </cfRule>
  </conditionalFormatting>
  <conditionalFormatting sqref="K37">
    <cfRule type="containsText" dxfId="1427" priority="28" operator="containsText" text="GREEN">
      <formula>NOT(ISERROR(SEARCH("GREEN",K37)))</formula>
    </cfRule>
    <cfRule type="containsText" dxfId="1426" priority="29" operator="containsText" text="AMBER">
      <formula>NOT(ISERROR(SEARCH("AMBER",K37)))</formula>
    </cfRule>
    <cfRule type="containsText" dxfId="1425" priority="30" operator="containsText" text="RED">
      <formula>NOT(ISERROR(SEARCH("RED",K37)))</formula>
    </cfRule>
  </conditionalFormatting>
  <conditionalFormatting sqref="K39">
    <cfRule type="containsText" dxfId="1424" priority="25" operator="containsText" text="GREEN">
      <formula>NOT(ISERROR(SEARCH("GREEN",K39)))</formula>
    </cfRule>
    <cfRule type="containsText" dxfId="1423" priority="26" operator="containsText" text="AMBER">
      <formula>NOT(ISERROR(SEARCH("AMBER",K39)))</formula>
    </cfRule>
    <cfRule type="containsText" dxfId="1422" priority="27" operator="containsText" text="RED">
      <formula>NOT(ISERROR(SEARCH("RED",K39)))</formula>
    </cfRule>
  </conditionalFormatting>
  <conditionalFormatting sqref="H16">
    <cfRule type="containsText" dxfId="1421" priority="22" operator="containsText" text="GREEN">
      <formula>NOT(ISERROR(SEARCH("GREEN",H16)))</formula>
    </cfRule>
    <cfRule type="containsText" dxfId="1420" priority="23" operator="containsText" text="AMBER">
      <formula>NOT(ISERROR(SEARCH("AMBER",H16)))</formula>
    </cfRule>
    <cfRule type="containsText" dxfId="1419" priority="24" operator="containsText" text="RED">
      <formula>NOT(ISERROR(SEARCH("RED",H16)))</formula>
    </cfRule>
  </conditionalFormatting>
  <conditionalFormatting sqref="G22">
    <cfRule type="containsText" dxfId="1418" priority="19" operator="containsText" text="GREEN">
      <formula>NOT(ISERROR(SEARCH("GREEN",G22)))</formula>
    </cfRule>
    <cfRule type="containsText" dxfId="1417" priority="20" operator="containsText" text="AMBER">
      <formula>NOT(ISERROR(SEARCH("AMBER",G22)))</formula>
    </cfRule>
    <cfRule type="containsText" dxfId="1416" priority="21" operator="containsText" text="RED">
      <formula>NOT(ISERROR(SEARCH("RED",G22)))</formula>
    </cfRule>
  </conditionalFormatting>
  <conditionalFormatting sqref="K10">
    <cfRule type="containsText" dxfId="1415" priority="16" operator="containsText" text="GREEN">
      <formula>NOT(ISERROR(SEARCH("GREEN",K10)))</formula>
    </cfRule>
    <cfRule type="containsText" dxfId="1414" priority="17" operator="containsText" text="AMBER">
      <formula>NOT(ISERROR(SEARCH("AMBER",K10)))</formula>
    </cfRule>
    <cfRule type="containsText" dxfId="1413" priority="18" operator="containsText" text="RED">
      <formula>NOT(ISERROR(SEARCH("RED",K10)))</formula>
    </cfRule>
  </conditionalFormatting>
  <conditionalFormatting sqref="K12">
    <cfRule type="containsText" dxfId="1412" priority="13" operator="containsText" text="GREEN">
      <formula>NOT(ISERROR(SEARCH("GREEN",K12)))</formula>
    </cfRule>
    <cfRule type="containsText" dxfId="1411" priority="14" operator="containsText" text="AMBER">
      <formula>NOT(ISERROR(SEARCH("AMBER",K12)))</formula>
    </cfRule>
    <cfRule type="containsText" dxfId="1410" priority="15" operator="containsText" text="RED">
      <formula>NOT(ISERROR(SEARCH("RED",K12)))</formula>
    </cfRule>
  </conditionalFormatting>
  <conditionalFormatting sqref="G37:H37">
    <cfRule type="containsText" dxfId="1409" priority="1" operator="containsText" text="GREEN">
      <formula>NOT(ISERROR(SEARCH("GREEN",G37)))</formula>
    </cfRule>
    <cfRule type="containsText" dxfId="1408" priority="2" operator="containsText" text="AMBER">
      <formula>NOT(ISERROR(SEARCH("AMBER",G37)))</formula>
    </cfRule>
    <cfRule type="containsText" dxfId="1407" priority="3" operator="containsText" text="RED">
      <formula>NOT(ISERROR(SEARCH("RED",G37)))</formula>
    </cfRule>
  </conditionalFormatting>
  <conditionalFormatting sqref="K20">
    <cfRule type="containsText" dxfId="1406" priority="10" operator="containsText" text="GREEN">
      <formula>NOT(ISERROR(SEARCH("GREEN",K20)))</formula>
    </cfRule>
    <cfRule type="containsText" dxfId="1405" priority="11" operator="containsText" text="AMBER">
      <formula>NOT(ISERROR(SEARCH("AMBER",K20)))</formula>
    </cfRule>
    <cfRule type="containsText" dxfId="1404" priority="12" operator="containsText" text="RED">
      <formula>NOT(ISERROR(SEARCH("RED",K20)))</formula>
    </cfRule>
  </conditionalFormatting>
  <conditionalFormatting sqref="G33:H33">
    <cfRule type="containsText" dxfId="1403" priority="7" operator="containsText" text="GREEN">
      <formula>NOT(ISERROR(SEARCH("GREEN",G33)))</formula>
    </cfRule>
    <cfRule type="containsText" dxfId="1402" priority="8" operator="containsText" text="AMBER">
      <formula>NOT(ISERROR(SEARCH("AMBER",G33)))</formula>
    </cfRule>
    <cfRule type="containsText" dxfId="1401" priority="9" operator="containsText" text="RED">
      <formula>NOT(ISERROR(SEARCH("RED",G33)))</formula>
    </cfRule>
  </conditionalFormatting>
  <conditionalFormatting sqref="G35:H35">
    <cfRule type="containsText" dxfId="1400" priority="4" operator="containsText" text="GREEN">
      <formula>NOT(ISERROR(SEARCH("GREEN",G35)))</formula>
    </cfRule>
    <cfRule type="containsText" dxfId="1399" priority="5" operator="containsText" text="AMBER">
      <formula>NOT(ISERROR(SEARCH("AMBER",G35)))</formula>
    </cfRule>
    <cfRule type="containsText" dxfId="1398" priority="6" operator="containsText" text="RED">
      <formula>NOT(ISERROR(SEARCH("RED",G35)))</formula>
    </cfRule>
  </conditionalFormatting>
  <dataValidations count="1">
    <dataValidation type="list" allowBlank="1" showInputMessage="1" showErrorMessage="1" sqref="O7:P7 I7:I8 I14 I16 I18:I24 G27 G7:G24 I27 I39 K39 I10 I12 G31 K29 I31 K7:K24 K31 I33 G33 K33 I35 G29 K27 I29 G35 K35 I37 G39 K37 G37" xr:uid="{00000000-0002-0000-0B00-000000000000}">
      <formula1>"RED,AMBER,GREEN"</formula1>
    </dataValidation>
  </dataValidations>
  <hyperlinks>
    <hyperlink ref="E27" r:id="rId1" xr:uid="{00000000-0004-0000-0B00-000000000000}"/>
    <hyperlink ref="E29" r:id="rId2" xr:uid="{00000000-0004-0000-0B00-000001000000}"/>
  </hyperlinks>
  <pageMargins left="0.70866141732283472" right="0.70866141732283472" top="0.74803149606299213" bottom="0.74803149606299213" header="0.31496062992125984" footer="0.31496062992125984"/>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3" tint="0.39997558519241921"/>
  </sheetPr>
  <dimension ref="A1:AA61"/>
  <sheetViews>
    <sheetView showGridLines="0" zoomScale="55" zoomScaleNormal="55" workbookViewId="0"/>
  </sheetViews>
  <sheetFormatPr defaultColWidth="9.15625" defaultRowHeight="14.4"/>
  <cols>
    <col min="1" max="1" width="10.41796875" style="52" customWidth="1"/>
    <col min="2" max="2" width="29.41796875" style="229" customWidth="1"/>
    <col min="3" max="3" width="50.578125" style="52" customWidth="1"/>
    <col min="4" max="4" width="34.83984375" style="52" customWidth="1"/>
    <col min="5" max="5" width="103" style="52" customWidth="1"/>
    <col min="6" max="6" width="25.578125" style="52" customWidth="1"/>
    <col min="7" max="7" width="16.41796875" style="52" customWidth="1"/>
    <col min="8" max="8" width="34.83984375" style="85" customWidth="1"/>
    <col min="9" max="9" width="10.83984375" style="52" customWidth="1"/>
    <col min="10" max="10" width="33.83984375" style="52" customWidth="1"/>
    <col min="11" max="11" width="9.15625" style="52"/>
    <col min="12" max="14" width="16.15625" style="52" customWidth="1"/>
    <col min="15" max="15" width="28.15625" style="52" customWidth="1"/>
    <col min="16" max="16" width="22.578125" style="52" customWidth="1"/>
    <col min="17" max="17" width="18.578125" style="52" customWidth="1"/>
    <col min="18" max="18" width="9.15625" style="52"/>
    <col min="19" max="22" width="11.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222"/>
      <c r="H1" s="286"/>
    </row>
    <row r="2" spans="1:27" s="45" customFormat="1" ht="17.25" customHeight="1">
      <c r="A2" s="10" t="str">
        <f>Tmpl_NR_ModelName&amp;" - "&amp;Tmpl_NR_VersionNumber</f>
        <v>H2 for Heat - Supply chain evidence base - 1.3</v>
      </c>
      <c r="B2" s="223"/>
      <c r="C2" s="46"/>
      <c r="D2" s="46"/>
      <c r="E2" s="46"/>
      <c r="F2" s="46"/>
      <c r="G2" s="46"/>
      <c r="H2" s="287"/>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Compression</v>
      </c>
      <c r="B3" s="224"/>
      <c r="C3" s="48"/>
      <c r="D3" s="48"/>
      <c r="E3" s="48"/>
      <c r="F3" s="48"/>
      <c r="G3" s="48"/>
      <c r="H3" s="288"/>
      <c r="I3" s="48"/>
      <c r="J3" s="48"/>
      <c r="K3" s="48"/>
      <c r="L3" s="48"/>
      <c r="M3" s="48"/>
      <c r="N3" s="48"/>
      <c r="O3" s="48"/>
      <c r="P3" s="48"/>
      <c r="Q3" s="48"/>
      <c r="R3" s="48"/>
      <c r="S3" s="48"/>
      <c r="T3" s="48"/>
      <c r="U3" s="48"/>
      <c r="V3" s="48"/>
      <c r="W3" s="48"/>
      <c r="X3" s="48"/>
      <c r="Y3" s="48"/>
      <c r="Z3" s="48"/>
      <c r="AA3" s="48"/>
    </row>
    <row r="4" spans="1:27" s="49" customFormat="1">
      <c r="A4" s="50"/>
      <c r="B4" s="225"/>
      <c r="C4" s="51" t="s">
        <v>27</v>
      </c>
      <c r="D4" s="50" t="str">
        <f ca="1">MID(CELL("filename",A1),FIND("]",CELL("filename",A1))+1,30)</f>
        <v>Compression</v>
      </c>
      <c r="E4" s="50"/>
      <c r="F4" s="50"/>
      <c r="G4" s="51"/>
      <c r="H4" s="289"/>
      <c r="I4" s="50"/>
      <c r="J4" s="50"/>
      <c r="K4" s="50"/>
      <c r="L4" s="50"/>
      <c r="M4" s="50"/>
      <c r="N4" s="50"/>
      <c r="O4" s="50"/>
      <c r="P4" s="50"/>
      <c r="Q4" s="50"/>
      <c r="R4" s="50"/>
      <c r="S4" s="50"/>
      <c r="T4" s="50"/>
      <c r="U4" s="50"/>
      <c r="V4" s="50"/>
      <c r="W4" s="50"/>
      <c r="X4" s="50"/>
      <c r="Y4" s="50"/>
      <c r="Z4" s="50"/>
      <c r="AA4" s="50"/>
    </row>
    <row r="6" spans="1:27" ht="24.6">
      <c r="B6" s="226"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329"/>
      <c r="E7" s="112"/>
      <c r="F7" s="113"/>
      <c r="H7" s="112"/>
      <c r="Q7" s="112"/>
      <c r="R7" s="114"/>
      <c r="S7" s="114"/>
      <c r="T7" s="114"/>
    </row>
    <row r="8" spans="1:27" ht="94.75" customHeight="1">
      <c r="A8" s="52">
        <v>1</v>
      </c>
      <c r="B8" s="227" t="str">
        <f ca="1">"H2-Heat_"&amp;$A$3&amp;"_"&amp;TEXT(A8,"000")</f>
        <v>H2-Heat_Compression_001</v>
      </c>
      <c r="C8" s="323" t="s">
        <v>541</v>
      </c>
      <c r="D8" s="321" t="s">
        <v>542</v>
      </c>
      <c r="E8" s="254" t="s">
        <v>543</v>
      </c>
      <c r="F8" s="325">
        <v>42892</v>
      </c>
      <c r="G8" s="30" t="s">
        <v>60</v>
      </c>
      <c r="H8" s="36" t="s">
        <v>544</v>
      </c>
      <c r="I8" s="30" t="s">
        <v>60</v>
      </c>
      <c r="J8" s="30"/>
      <c r="K8" s="30" t="s">
        <v>60</v>
      </c>
      <c r="L8" s="30"/>
      <c r="M8" s="36" t="s">
        <v>62</v>
      </c>
      <c r="N8" s="37">
        <v>42909</v>
      </c>
      <c r="O8" s="36"/>
      <c r="P8" s="315" t="s">
        <v>545</v>
      </c>
      <c r="Q8" s="129"/>
      <c r="R8" s="120"/>
      <c r="S8" s="120"/>
      <c r="T8" s="120"/>
    </row>
    <row r="9" spans="1:27" ht="15.6" customHeight="1">
      <c r="B9" s="228"/>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ht="196.75" customHeight="1">
      <c r="A10" s="52">
        <v>2</v>
      </c>
      <c r="B10" s="227" t="str">
        <f ca="1">"H2-Heat_"&amp;$A$3&amp;"_"&amp;TEXT(A10,"000")</f>
        <v>H2-Heat_Compression_002</v>
      </c>
      <c r="C10" s="324" t="s">
        <v>546</v>
      </c>
      <c r="D10" s="321" t="s">
        <v>547</v>
      </c>
      <c r="E10" s="183" t="s">
        <v>449</v>
      </c>
      <c r="F10" s="325">
        <v>42892</v>
      </c>
      <c r="G10" s="30" t="s">
        <v>60</v>
      </c>
      <c r="H10" s="36" t="s">
        <v>548</v>
      </c>
      <c r="I10" s="30" t="s">
        <v>60</v>
      </c>
      <c r="J10" s="30"/>
      <c r="K10" s="30" t="s">
        <v>50</v>
      </c>
      <c r="L10" s="30"/>
      <c r="M10" s="36" t="s">
        <v>62</v>
      </c>
      <c r="N10" s="37">
        <v>42909</v>
      </c>
      <c r="O10" s="36" t="s">
        <v>549</v>
      </c>
      <c r="P10" s="315" t="s">
        <v>545</v>
      </c>
      <c r="Q10" s="129" t="s">
        <v>550</v>
      </c>
      <c r="R10" s="120"/>
      <c r="S10" s="163">
        <v>2</v>
      </c>
      <c r="T10" s="120"/>
    </row>
    <row r="11" spans="1:27" s="134" customFormat="1" ht="25.75" customHeight="1">
      <c r="B11" s="329"/>
      <c r="C11" s="116"/>
      <c r="D11" s="327"/>
      <c r="E11" s="327"/>
      <c r="F11" s="136"/>
      <c r="G11" s="326"/>
      <c r="H11" s="327"/>
      <c r="I11" s="326"/>
      <c r="J11" s="327"/>
      <c r="K11" s="326"/>
      <c r="L11" s="326"/>
      <c r="M11" s="326"/>
      <c r="N11" s="326"/>
      <c r="O11" s="327"/>
      <c r="P11" s="327"/>
      <c r="Q11" s="327"/>
      <c r="R11" s="116"/>
      <c r="S11" s="137"/>
      <c r="T11" s="137"/>
      <c r="U11" s="137"/>
      <c r="V11" s="137"/>
      <c r="W11" s="137"/>
      <c r="X11" s="138"/>
      <c r="Y11" s="137"/>
    </row>
    <row r="12" spans="1:27" ht="85.75" customHeight="1">
      <c r="A12" s="52">
        <v>3</v>
      </c>
      <c r="B12" s="227" t="str">
        <f ca="1">"H2-Heat_"&amp;$A$3&amp;"_"&amp;TEXT(A12,"000")</f>
        <v>H2-Heat_Compression_003</v>
      </c>
      <c r="C12" s="324" t="s">
        <v>551</v>
      </c>
      <c r="D12" s="321" t="s">
        <v>214</v>
      </c>
      <c r="E12" s="183" t="s">
        <v>449</v>
      </c>
      <c r="F12" s="325">
        <v>42892</v>
      </c>
      <c r="G12" s="30" t="s">
        <v>60</v>
      </c>
      <c r="H12" s="36"/>
      <c r="I12" s="30" t="s">
        <v>50</v>
      </c>
      <c r="J12" s="30"/>
      <c r="K12" s="30" t="s">
        <v>50</v>
      </c>
      <c r="L12" s="30"/>
      <c r="M12" s="36" t="s">
        <v>62</v>
      </c>
      <c r="N12" s="37">
        <v>42909</v>
      </c>
      <c r="O12" s="36" t="s">
        <v>552</v>
      </c>
      <c r="P12" s="315" t="s">
        <v>545</v>
      </c>
      <c r="Q12" s="129" t="s">
        <v>553</v>
      </c>
      <c r="R12" s="120"/>
      <c r="S12" s="255">
        <v>5.0000000000000001E-3</v>
      </c>
      <c r="T12" s="120"/>
    </row>
    <row r="13" spans="1:27" s="134" customFormat="1" ht="19.75" customHeight="1">
      <c r="B13" s="329"/>
      <c r="C13" s="116"/>
      <c r="D13" s="327"/>
      <c r="E13" s="327"/>
      <c r="F13" s="136"/>
      <c r="G13" s="326"/>
      <c r="H13" s="327"/>
      <c r="I13" s="326"/>
      <c r="J13" s="327"/>
      <c r="K13" s="326"/>
      <c r="L13" s="326"/>
      <c r="M13" s="326"/>
      <c r="N13" s="326"/>
      <c r="O13" s="327"/>
      <c r="P13" s="327"/>
      <c r="Q13" s="327"/>
      <c r="R13" s="116"/>
      <c r="S13" s="137"/>
      <c r="T13" s="137"/>
      <c r="U13" s="137"/>
      <c r="V13" s="137"/>
      <c r="W13" s="137"/>
      <c r="X13" s="138"/>
      <c r="Y13" s="137"/>
    </row>
    <row r="14" spans="1:27" ht="31.2">
      <c r="A14" s="52">
        <v>4</v>
      </c>
      <c r="B14" s="227" t="str">
        <f t="shared" ref="B14" ca="1" si="0">"H2-Heat_"&amp;$A$3&amp;"_"&amp;TEXT(A14,"000")</f>
        <v>H2-Heat_Compression_004</v>
      </c>
      <c r="C14" s="324" t="s">
        <v>554</v>
      </c>
      <c r="D14" s="321" t="s">
        <v>214</v>
      </c>
      <c r="E14" s="183" t="s">
        <v>449</v>
      </c>
      <c r="F14" s="325">
        <v>42892</v>
      </c>
      <c r="G14" s="30" t="s">
        <v>60</v>
      </c>
      <c r="H14" s="36"/>
      <c r="I14" s="30" t="s">
        <v>50</v>
      </c>
      <c r="J14" s="30"/>
      <c r="K14" s="30" t="s">
        <v>50</v>
      </c>
      <c r="L14" s="30"/>
      <c r="M14" s="36" t="s">
        <v>62</v>
      </c>
      <c r="N14" s="37">
        <v>42909</v>
      </c>
      <c r="O14" s="30"/>
      <c r="P14" s="315" t="s">
        <v>545</v>
      </c>
      <c r="Q14" s="129" t="s">
        <v>555</v>
      </c>
      <c r="R14" s="120"/>
      <c r="S14" s="256">
        <v>0.06</v>
      </c>
      <c r="T14" s="120"/>
    </row>
    <row r="15" spans="1:27" s="134" customFormat="1" ht="19.75" customHeight="1">
      <c r="B15" s="329"/>
      <c r="C15" s="116"/>
      <c r="D15" s="327"/>
      <c r="E15" s="327"/>
      <c r="F15" s="136"/>
      <c r="G15" s="326"/>
      <c r="H15" s="327"/>
      <c r="I15" s="326"/>
      <c r="J15" s="327"/>
      <c r="K15" s="326"/>
      <c r="L15" s="326"/>
      <c r="M15" s="326"/>
      <c r="N15" s="326"/>
      <c r="O15" s="327"/>
      <c r="P15" s="327"/>
      <c r="Q15" s="327"/>
      <c r="R15" s="116"/>
      <c r="S15" s="137"/>
      <c r="T15" s="137"/>
      <c r="U15" s="137"/>
      <c r="V15" s="137"/>
      <c r="W15" s="137"/>
      <c r="X15" s="138"/>
      <c r="Y15" s="137"/>
    </row>
    <row r="16" spans="1:27" s="134" customFormat="1" ht="19.75" customHeight="1">
      <c r="B16" s="329"/>
      <c r="C16" s="116"/>
      <c r="D16" s="327"/>
      <c r="E16" s="327"/>
      <c r="F16" s="136"/>
      <c r="G16" s="326"/>
      <c r="H16" s="327"/>
      <c r="I16" s="326"/>
      <c r="J16" s="327"/>
      <c r="K16" s="326"/>
      <c r="L16" s="326"/>
      <c r="M16" s="326"/>
      <c r="N16" s="326"/>
      <c r="O16" s="327"/>
      <c r="P16" s="327"/>
      <c r="Q16" s="257" t="s">
        <v>556</v>
      </c>
      <c r="R16" s="258">
        <v>82106</v>
      </c>
      <c r="S16" s="258">
        <v>164213</v>
      </c>
      <c r="T16" s="258">
        <v>328425</v>
      </c>
      <c r="U16" s="258">
        <v>656850</v>
      </c>
      <c r="V16" s="258">
        <v>1313700</v>
      </c>
      <c r="W16" s="137"/>
      <c r="X16" s="138"/>
      <c r="Y16" s="137"/>
    </row>
    <row r="17" spans="1:27" ht="43.35" customHeight="1">
      <c r="A17" s="52">
        <v>5</v>
      </c>
      <c r="B17" s="227" t="str">
        <f t="shared" ref="B17:B19" ca="1" si="1">"H2-Heat_"&amp;$A$3&amp;"_"&amp;TEXT(A17,"000")</f>
        <v>H2-Heat_Compression_005</v>
      </c>
      <c r="C17" s="324" t="s">
        <v>557</v>
      </c>
      <c r="D17" s="321" t="s">
        <v>558</v>
      </c>
      <c r="E17" s="183" t="s">
        <v>449</v>
      </c>
      <c r="F17" s="325">
        <v>42997</v>
      </c>
      <c r="G17" s="30" t="s">
        <v>60</v>
      </c>
      <c r="H17" s="36"/>
      <c r="I17" s="30" t="s">
        <v>60</v>
      </c>
      <c r="J17" s="30"/>
      <c r="K17" s="30" t="s">
        <v>50</v>
      </c>
      <c r="L17" s="30"/>
      <c r="M17" s="36" t="s">
        <v>62</v>
      </c>
      <c r="N17" s="37">
        <v>42909</v>
      </c>
      <c r="O17" s="30"/>
      <c r="P17" s="315" t="s">
        <v>545</v>
      </c>
      <c r="Q17" s="129" t="s">
        <v>559</v>
      </c>
      <c r="R17" s="259">
        <v>73.44</v>
      </c>
      <c r="S17" s="259">
        <v>55.86</v>
      </c>
      <c r="T17" s="259">
        <v>42.51</v>
      </c>
      <c r="U17" s="259">
        <v>32.33</v>
      </c>
      <c r="V17" s="259">
        <v>24.54</v>
      </c>
    </row>
    <row r="18" spans="1:27" ht="43.35" customHeight="1">
      <c r="A18" s="52">
        <v>6</v>
      </c>
      <c r="B18" s="227" t="str">
        <f t="shared" ca="1" si="1"/>
        <v>H2-Heat_Compression_006</v>
      </c>
      <c r="C18" s="324" t="s">
        <v>560</v>
      </c>
      <c r="D18" s="321" t="s">
        <v>561</v>
      </c>
      <c r="E18" s="254" t="s">
        <v>562</v>
      </c>
      <c r="F18" s="325">
        <v>42997</v>
      </c>
      <c r="G18" s="30" t="s">
        <v>135</v>
      </c>
      <c r="H18" s="36" t="s">
        <v>563</v>
      </c>
      <c r="I18" s="30" t="s">
        <v>60</v>
      </c>
      <c r="J18" s="30"/>
      <c r="K18" s="30" t="s">
        <v>60</v>
      </c>
      <c r="L18" s="30"/>
      <c r="M18" s="36" t="s">
        <v>62</v>
      </c>
      <c r="N18" s="37">
        <v>42910</v>
      </c>
      <c r="O18" s="30"/>
      <c r="P18" s="315" t="s">
        <v>545</v>
      </c>
      <c r="Q18" s="129" t="s">
        <v>559</v>
      </c>
      <c r="R18" s="259">
        <v>51.51</v>
      </c>
      <c r="S18" s="259">
        <v>38.06</v>
      </c>
      <c r="T18" s="259">
        <v>27.91</v>
      </c>
      <c r="U18" s="259">
        <v>20.3</v>
      </c>
      <c r="V18" s="259">
        <v>17.760000000000002</v>
      </c>
    </row>
    <row r="19" spans="1:27" ht="43.35" customHeight="1">
      <c r="A19" s="52">
        <v>7</v>
      </c>
      <c r="B19" s="227" t="str">
        <f t="shared" ca="1" si="1"/>
        <v>H2-Heat_Compression_007</v>
      </c>
      <c r="C19" s="324" t="s">
        <v>564</v>
      </c>
      <c r="D19" s="321" t="s">
        <v>565</v>
      </c>
      <c r="E19" s="183" t="s">
        <v>449</v>
      </c>
      <c r="F19" s="325">
        <v>42997</v>
      </c>
      <c r="G19" s="30" t="s">
        <v>60</v>
      </c>
      <c r="H19" s="36"/>
      <c r="I19" s="30" t="s">
        <v>60</v>
      </c>
      <c r="J19" s="30"/>
      <c r="K19" s="30" t="s">
        <v>50</v>
      </c>
      <c r="L19" s="30"/>
      <c r="M19" s="36" t="s">
        <v>62</v>
      </c>
      <c r="N19" s="37">
        <v>42911</v>
      </c>
      <c r="O19" s="30"/>
      <c r="P19" s="315" t="s">
        <v>545</v>
      </c>
      <c r="Q19" s="129" t="s">
        <v>559</v>
      </c>
      <c r="R19" s="259">
        <v>110.16</v>
      </c>
      <c r="S19" s="259">
        <v>83.79</v>
      </c>
      <c r="T19" s="259">
        <v>63.77</v>
      </c>
      <c r="U19" s="259">
        <v>48.5</v>
      </c>
      <c r="V19" s="259">
        <v>36.81</v>
      </c>
    </row>
    <row r="20" spans="1:27" ht="17.5" customHeight="1">
      <c r="B20" s="228"/>
      <c r="C20" s="100"/>
      <c r="D20" s="131"/>
      <c r="E20" s="131"/>
      <c r="F20" s="132"/>
      <c r="G20" s="133"/>
      <c r="H20" s="131"/>
      <c r="I20" s="133"/>
      <c r="J20" s="131"/>
      <c r="K20" s="133"/>
      <c r="L20" s="133"/>
      <c r="M20" s="133"/>
      <c r="N20" s="133"/>
      <c r="O20" s="131"/>
      <c r="P20" s="131"/>
      <c r="Q20" s="131"/>
      <c r="R20" s="100"/>
      <c r="S20" s="100"/>
      <c r="T20" s="100"/>
      <c r="U20" s="100"/>
      <c r="V20" s="100"/>
      <c r="W20" s="100"/>
      <c r="X20" s="100"/>
      <c r="Y20" s="100"/>
    </row>
    <row r="21" spans="1:27" ht="43.35" customHeight="1">
      <c r="A21" s="52">
        <v>8</v>
      </c>
      <c r="B21" s="227" t="str">
        <f t="shared" ref="B21" ca="1" si="2">"H2-Heat_"&amp;$A$3&amp;"_"&amp;TEXT(A21,"000")</f>
        <v>H2-Heat_Compression_008</v>
      </c>
      <c r="C21" s="324" t="s">
        <v>566</v>
      </c>
      <c r="D21" s="321" t="s">
        <v>214</v>
      </c>
      <c r="E21" s="183" t="s">
        <v>449</v>
      </c>
      <c r="F21" s="325">
        <v>42997</v>
      </c>
      <c r="G21" s="30" t="s">
        <v>60</v>
      </c>
      <c r="H21" s="36" t="s">
        <v>567</v>
      </c>
      <c r="I21" s="30" t="s">
        <v>60</v>
      </c>
      <c r="J21" s="30"/>
      <c r="K21" s="30" t="s">
        <v>50</v>
      </c>
      <c r="L21" s="30"/>
      <c r="M21" s="36" t="s">
        <v>62</v>
      </c>
      <c r="N21" s="37">
        <v>42909</v>
      </c>
      <c r="O21" s="30"/>
      <c r="P21" s="315" t="s">
        <v>545</v>
      </c>
      <c r="Q21" s="129" t="s">
        <v>568</v>
      </c>
      <c r="R21" s="120"/>
      <c r="S21" s="163">
        <v>1.7600000000000001E-2</v>
      </c>
      <c r="T21" s="120"/>
    </row>
    <row r="22" spans="1:27" ht="16.350000000000001" customHeight="1">
      <c r="A22" s="131"/>
      <c r="B22" s="100"/>
      <c r="C22" s="131"/>
      <c r="D22" s="131"/>
      <c r="E22" s="53"/>
      <c r="F22" s="148"/>
      <c r="G22" s="33"/>
      <c r="H22" s="53"/>
      <c r="I22" s="33"/>
      <c r="J22" s="33"/>
      <c r="K22" s="33"/>
      <c r="L22" s="33"/>
      <c r="M22" s="33"/>
      <c r="N22" s="33"/>
      <c r="O22" s="33"/>
      <c r="P22" s="133"/>
      <c r="Q22" s="162"/>
      <c r="R22" s="162"/>
      <c r="S22" s="162"/>
      <c r="T22" s="162"/>
    </row>
    <row r="23" spans="1:27" ht="43.35" customHeight="1">
      <c r="A23" s="110"/>
      <c r="B23" s="261"/>
      <c r="C23" s="330"/>
      <c r="D23" s="327"/>
      <c r="E23" s="112"/>
      <c r="F23" s="328"/>
      <c r="G23" s="110"/>
      <c r="H23" s="112"/>
      <c r="I23" s="110"/>
      <c r="J23" s="110"/>
      <c r="K23" s="110"/>
      <c r="L23" s="110"/>
      <c r="M23" s="112"/>
      <c r="N23" s="113"/>
      <c r="O23" s="110"/>
      <c r="P23" s="326"/>
      <c r="Q23" s="262"/>
      <c r="R23" s="117"/>
      <c r="S23" s="263"/>
      <c r="T23" s="117"/>
      <c r="U23" s="110"/>
      <c r="V23" s="110"/>
      <c r="W23" s="110"/>
      <c r="X23" s="110"/>
      <c r="Y23" s="110"/>
      <c r="Z23" s="110"/>
      <c r="AA23" s="110"/>
    </row>
    <row r="24" spans="1:27" ht="16.350000000000001" customHeight="1">
      <c r="A24" s="327"/>
      <c r="B24" s="116"/>
      <c r="C24" s="327"/>
      <c r="D24" s="327"/>
      <c r="E24" s="112"/>
      <c r="F24" s="328"/>
      <c r="G24" s="110"/>
      <c r="H24" s="112"/>
      <c r="I24" s="110"/>
      <c r="J24" s="110"/>
      <c r="K24" s="110"/>
      <c r="L24" s="110"/>
      <c r="M24" s="110"/>
      <c r="N24" s="110"/>
      <c r="O24" s="110"/>
      <c r="P24" s="326"/>
      <c r="Q24" s="262"/>
      <c r="R24" s="262"/>
      <c r="S24" s="262"/>
      <c r="T24" s="262"/>
      <c r="U24" s="262"/>
      <c r="V24" s="110"/>
      <c r="W24" s="110"/>
      <c r="X24" s="110"/>
      <c r="Y24" s="110"/>
      <c r="Z24" s="110"/>
      <c r="AA24" s="110"/>
    </row>
    <row r="25" spans="1:27" ht="15.6">
      <c r="A25" s="110"/>
      <c r="B25" s="261"/>
      <c r="C25" s="330"/>
      <c r="D25" s="327"/>
      <c r="E25" s="112"/>
      <c r="F25" s="328"/>
      <c r="G25" s="110"/>
      <c r="H25" s="112"/>
      <c r="I25" s="110"/>
      <c r="J25" s="110"/>
      <c r="K25" s="110"/>
      <c r="L25" s="110"/>
      <c r="M25" s="112"/>
      <c r="N25" s="113"/>
      <c r="O25" s="110"/>
      <c r="P25" s="326"/>
      <c r="Q25" s="262"/>
      <c r="R25" s="117"/>
      <c r="S25" s="117"/>
      <c r="T25" s="117"/>
      <c r="U25" s="110"/>
      <c r="V25" s="110"/>
      <c r="W25" s="110"/>
      <c r="X25" s="110"/>
      <c r="Y25" s="110"/>
      <c r="Z25" s="110"/>
      <c r="AA25" s="110"/>
    </row>
    <row r="26" spans="1:27" ht="16.350000000000001" customHeight="1">
      <c r="A26" s="327"/>
      <c r="B26" s="116"/>
      <c r="C26" s="327"/>
      <c r="D26" s="327"/>
      <c r="E26" s="112"/>
      <c r="F26" s="328"/>
      <c r="G26" s="110"/>
      <c r="H26" s="112"/>
      <c r="I26" s="110"/>
      <c r="J26" s="110"/>
      <c r="K26" s="110"/>
      <c r="L26" s="110"/>
      <c r="M26" s="110"/>
      <c r="N26" s="110"/>
      <c r="O26" s="110"/>
      <c r="P26" s="326"/>
      <c r="Q26" s="262"/>
      <c r="R26" s="262"/>
      <c r="S26" s="262"/>
      <c r="T26" s="262"/>
      <c r="U26" s="262"/>
      <c r="V26" s="110"/>
      <c r="W26" s="110"/>
      <c r="X26" s="110"/>
      <c r="Y26" s="110"/>
      <c r="Z26" s="110"/>
      <c r="AA26" s="110"/>
    </row>
    <row r="27" spans="1:27" ht="45.6" customHeight="1">
      <c r="A27" s="110"/>
      <c r="B27" s="394"/>
      <c r="C27" s="395"/>
      <c r="D27" s="392"/>
      <c r="E27" s="392"/>
      <c r="F27" s="393"/>
      <c r="G27" s="391"/>
      <c r="H27" s="392"/>
      <c r="I27" s="391"/>
      <c r="J27" s="391"/>
      <c r="K27" s="391"/>
      <c r="L27" s="391"/>
      <c r="M27" s="392"/>
      <c r="N27" s="393"/>
      <c r="O27" s="392"/>
      <c r="P27" s="391"/>
      <c r="Q27" s="264"/>
      <c r="R27" s="265"/>
      <c r="S27" s="266"/>
      <c r="T27" s="117"/>
      <c r="U27" s="110"/>
      <c r="V27" s="110"/>
      <c r="W27" s="110"/>
      <c r="X27" s="110"/>
      <c r="Y27" s="110"/>
      <c r="Z27" s="110"/>
      <c r="AA27" s="110"/>
    </row>
    <row r="28" spans="1:27" ht="46.35" customHeight="1">
      <c r="A28" s="110"/>
      <c r="B28" s="394"/>
      <c r="C28" s="395"/>
      <c r="D28" s="392"/>
      <c r="E28" s="392"/>
      <c r="F28" s="393"/>
      <c r="G28" s="391"/>
      <c r="H28" s="392"/>
      <c r="I28" s="391"/>
      <c r="J28" s="391"/>
      <c r="K28" s="391"/>
      <c r="L28" s="391"/>
      <c r="M28" s="392"/>
      <c r="N28" s="393"/>
      <c r="O28" s="392"/>
      <c r="P28" s="391"/>
      <c r="Q28" s="264"/>
      <c r="R28" s="265"/>
      <c r="S28" s="267"/>
      <c r="T28" s="117"/>
      <c r="U28" s="110"/>
      <c r="V28" s="110"/>
      <c r="W28" s="110"/>
      <c r="X28" s="110"/>
      <c r="Y28" s="110"/>
      <c r="Z28" s="110"/>
      <c r="AA28" s="110"/>
    </row>
    <row r="29" spans="1:27">
      <c r="A29" s="110"/>
      <c r="B29" s="116"/>
      <c r="C29" s="110"/>
      <c r="D29" s="110"/>
      <c r="E29" s="110"/>
      <c r="F29" s="110"/>
      <c r="G29" s="110"/>
      <c r="H29" s="112"/>
      <c r="I29" s="110"/>
      <c r="J29" s="110"/>
      <c r="K29" s="110"/>
      <c r="L29" s="110"/>
      <c r="M29" s="110"/>
      <c r="N29" s="110"/>
      <c r="O29" s="110"/>
      <c r="P29" s="110"/>
      <c r="Q29" s="110"/>
      <c r="R29" s="110"/>
      <c r="S29" s="110"/>
      <c r="T29" s="110"/>
      <c r="U29" s="110"/>
      <c r="V29" s="110"/>
      <c r="W29" s="110"/>
      <c r="X29" s="110"/>
      <c r="Y29" s="110"/>
      <c r="Z29" s="110"/>
      <c r="AA29" s="110"/>
    </row>
    <row r="30" spans="1:27" ht="55.75" customHeight="1">
      <c r="A30" s="110"/>
      <c r="B30" s="261"/>
      <c r="C30" s="116"/>
      <c r="D30" s="327"/>
      <c r="E30" s="268"/>
      <c r="F30" s="328"/>
      <c r="G30" s="110"/>
      <c r="H30" s="112"/>
      <c r="I30" s="110"/>
      <c r="J30" s="110"/>
      <c r="K30" s="110"/>
      <c r="L30" s="110"/>
      <c r="M30" s="112"/>
      <c r="N30" s="113"/>
      <c r="O30" s="112"/>
      <c r="P30" s="326"/>
      <c r="Q30" s="262"/>
      <c r="R30" s="117"/>
      <c r="S30" s="269"/>
      <c r="T30" s="117"/>
      <c r="U30" s="110"/>
      <c r="V30" s="110"/>
      <c r="W30" s="110"/>
      <c r="X30" s="110"/>
      <c r="Y30" s="110"/>
      <c r="Z30" s="110"/>
      <c r="AA30" s="110"/>
    </row>
    <row r="31" spans="1:27">
      <c r="A31" s="110"/>
      <c r="B31" s="116"/>
      <c r="C31" s="112"/>
      <c r="D31" s="110"/>
      <c r="E31" s="110"/>
      <c r="F31" s="110"/>
      <c r="G31" s="110"/>
      <c r="H31" s="112"/>
      <c r="I31" s="110"/>
      <c r="J31" s="110"/>
      <c r="K31" s="110"/>
      <c r="L31" s="110"/>
      <c r="M31" s="110"/>
      <c r="N31" s="110"/>
      <c r="O31" s="110"/>
      <c r="P31" s="110"/>
      <c r="Q31" s="110"/>
      <c r="R31" s="110"/>
      <c r="S31" s="110"/>
      <c r="T31" s="110"/>
      <c r="U31" s="110"/>
      <c r="V31" s="110"/>
      <c r="W31" s="110"/>
      <c r="X31" s="110"/>
      <c r="Y31" s="110"/>
      <c r="Z31" s="110"/>
      <c r="AA31" s="110"/>
    </row>
    <row r="32" spans="1:27" ht="55.75" customHeight="1">
      <c r="A32" s="110"/>
      <c r="B32" s="261"/>
      <c r="C32" s="116"/>
      <c r="D32" s="327"/>
      <c r="E32" s="268"/>
      <c r="F32" s="328"/>
      <c r="G32" s="110"/>
      <c r="H32" s="112"/>
      <c r="I32" s="110"/>
      <c r="J32" s="110"/>
      <c r="K32" s="110"/>
      <c r="L32" s="110"/>
      <c r="M32" s="112"/>
      <c r="N32" s="113"/>
      <c r="O32" s="112"/>
      <c r="P32" s="326"/>
      <c r="Q32" s="262"/>
      <c r="R32" s="117"/>
      <c r="S32" s="269"/>
      <c r="T32" s="117"/>
      <c r="U32" s="110"/>
      <c r="V32" s="110"/>
      <c r="W32" s="110"/>
      <c r="X32" s="110"/>
      <c r="Y32" s="110"/>
      <c r="Z32" s="110"/>
      <c r="AA32" s="110"/>
    </row>
    <row r="33" spans="1:27">
      <c r="A33" s="110"/>
      <c r="B33" s="116"/>
      <c r="C33" s="110"/>
      <c r="D33" s="110"/>
      <c r="E33" s="110"/>
      <c r="F33" s="110"/>
      <c r="G33" s="110"/>
      <c r="H33" s="112"/>
      <c r="I33" s="110"/>
      <c r="J33" s="110"/>
      <c r="K33" s="110"/>
      <c r="L33" s="110"/>
      <c r="M33" s="110"/>
      <c r="N33" s="110"/>
      <c r="O33" s="110"/>
      <c r="P33" s="110"/>
      <c r="Q33" s="110"/>
      <c r="R33" s="110"/>
      <c r="S33" s="110"/>
      <c r="T33" s="110"/>
      <c r="U33" s="110"/>
      <c r="V33" s="110"/>
      <c r="W33" s="110"/>
      <c r="X33" s="110"/>
      <c r="Y33" s="110"/>
      <c r="Z33" s="110"/>
      <c r="AA33" s="110"/>
    </row>
    <row r="34" spans="1:27" ht="55.75" customHeight="1">
      <c r="A34" s="110"/>
      <c r="B34" s="261"/>
      <c r="C34" s="330"/>
      <c r="D34" s="327"/>
      <c r="E34" s="260"/>
      <c r="F34" s="328"/>
      <c r="G34" s="110"/>
      <c r="H34" s="112"/>
      <c r="I34" s="110"/>
      <c r="J34" s="110"/>
      <c r="K34" s="110"/>
      <c r="L34" s="110"/>
      <c r="M34" s="112"/>
      <c r="N34" s="113"/>
      <c r="O34" s="112"/>
      <c r="P34" s="326"/>
      <c r="Q34" s="262"/>
      <c r="R34" s="117"/>
      <c r="S34" s="270"/>
      <c r="T34" s="117"/>
      <c r="U34" s="110"/>
      <c r="V34" s="110"/>
      <c r="W34" s="110"/>
      <c r="X34" s="110"/>
      <c r="Y34" s="110"/>
      <c r="Z34" s="110"/>
      <c r="AA34" s="110"/>
    </row>
    <row r="35" spans="1:27">
      <c r="A35" s="110"/>
      <c r="B35" s="116"/>
      <c r="C35" s="110"/>
      <c r="D35" s="110"/>
      <c r="E35" s="110"/>
      <c r="F35" s="110"/>
      <c r="G35" s="110"/>
      <c r="H35" s="112"/>
      <c r="I35" s="110"/>
      <c r="J35" s="110"/>
      <c r="K35" s="110"/>
      <c r="L35" s="110"/>
      <c r="M35" s="110"/>
      <c r="N35" s="110"/>
      <c r="O35" s="110"/>
      <c r="P35" s="110"/>
      <c r="Q35" s="110"/>
      <c r="R35" s="110"/>
      <c r="S35" s="271"/>
      <c r="T35" s="110"/>
      <c r="U35" s="110"/>
      <c r="V35" s="110"/>
      <c r="W35" s="110"/>
      <c r="X35" s="110"/>
      <c r="Y35" s="110"/>
      <c r="Z35" s="110"/>
      <c r="AA35" s="110"/>
    </row>
    <row r="36" spans="1:27" ht="55.75" customHeight="1">
      <c r="A36" s="110"/>
      <c r="B36" s="261"/>
      <c r="C36" s="116"/>
      <c r="D36" s="327"/>
      <c r="E36" s="112"/>
      <c r="F36" s="328"/>
      <c r="G36" s="110"/>
      <c r="H36" s="112"/>
      <c r="I36" s="110"/>
      <c r="J36" s="110"/>
      <c r="K36" s="110"/>
      <c r="L36" s="110"/>
      <c r="M36" s="112"/>
      <c r="N36" s="113"/>
      <c r="O36" s="112"/>
      <c r="P36" s="326"/>
      <c r="Q36" s="262"/>
      <c r="R36" s="117"/>
      <c r="S36" s="270"/>
      <c r="T36" s="117"/>
      <c r="U36" s="110"/>
      <c r="V36" s="110"/>
      <c r="W36" s="110"/>
      <c r="X36" s="110"/>
      <c r="Y36" s="110"/>
      <c r="Z36" s="110"/>
      <c r="AA36" s="110"/>
    </row>
    <row r="37" spans="1:27">
      <c r="A37" s="110"/>
      <c r="B37" s="116"/>
      <c r="C37" s="110"/>
      <c r="D37" s="110"/>
      <c r="E37" s="110"/>
      <c r="F37" s="110"/>
      <c r="G37" s="110"/>
      <c r="H37" s="112"/>
      <c r="I37" s="110"/>
      <c r="J37" s="110"/>
      <c r="K37" s="110"/>
      <c r="L37" s="110"/>
      <c r="M37" s="110"/>
      <c r="N37" s="110"/>
      <c r="O37" s="110"/>
      <c r="P37" s="110"/>
      <c r="Q37" s="110"/>
      <c r="R37" s="110"/>
      <c r="S37" s="110"/>
      <c r="T37" s="110"/>
      <c r="U37" s="110"/>
      <c r="V37" s="110"/>
      <c r="W37" s="110"/>
      <c r="X37" s="110"/>
      <c r="Y37" s="110"/>
      <c r="Z37" s="110"/>
      <c r="AA37" s="110"/>
    </row>
    <row r="38" spans="1:27" ht="55.75" customHeight="1">
      <c r="A38" s="110"/>
      <c r="B38" s="261"/>
      <c r="C38" s="116"/>
      <c r="D38" s="327"/>
      <c r="E38" s="112"/>
      <c r="F38" s="328"/>
      <c r="G38" s="110"/>
      <c r="H38" s="112"/>
      <c r="I38" s="110"/>
      <c r="J38" s="110"/>
      <c r="K38" s="110"/>
      <c r="L38" s="110"/>
      <c r="M38" s="112"/>
      <c r="N38" s="113"/>
      <c r="O38" s="112"/>
      <c r="P38" s="326"/>
      <c r="Q38" s="262"/>
      <c r="R38" s="117"/>
      <c r="S38" s="270"/>
      <c r="T38" s="117"/>
      <c r="U38" s="110"/>
      <c r="V38" s="110"/>
      <c r="W38" s="110"/>
      <c r="X38" s="110"/>
      <c r="Y38" s="110"/>
      <c r="Z38" s="110"/>
      <c r="AA38" s="110"/>
    </row>
    <row r="39" spans="1:27">
      <c r="A39" s="110"/>
      <c r="B39" s="116"/>
      <c r="C39" s="110"/>
      <c r="D39" s="110"/>
      <c r="E39" s="110"/>
      <c r="F39" s="110"/>
      <c r="G39" s="110"/>
      <c r="H39" s="112"/>
      <c r="I39" s="110"/>
      <c r="J39" s="110"/>
      <c r="K39" s="110"/>
      <c r="L39" s="110"/>
      <c r="M39" s="110"/>
      <c r="N39" s="110"/>
      <c r="O39" s="110"/>
      <c r="P39" s="110"/>
      <c r="Q39" s="110"/>
      <c r="R39" s="110"/>
      <c r="S39" s="110"/>
      <c r="T39" s="110"/>
      <c r="U39" s="110"/>
      <c r="V39" s="110"/>
      <c r="W39" s="110"/>
      <c r="X39" s="110"/>
      <c r="Y39" s="110"/>
      <c r="Z39" s="110"/>
      <c r="AA39" s="110"/>
    </row>
    <row r="40" spans="1:27" ht="55.75" customHeight="1">
      <c r="A40" s="110"/>
      <c r="B40" s="261"/>
      <c r="C40" s="116"/>
      <c r="D40" s="327"/>
      <c r="E40" s="112"/>
      <c r="F40" s="328"/>
      <c r="G40" s="110"/>
      <c r="H40" s="112"/>
      <c r="I40" s="110"/>
      <c r="J40" s="110"/>
      <c r="K40" s="110"/>
      <c r="L40" s="110"/>
      <c r="M40" s="112"/>
      <c r="N40" s="113"/>
      <c r="O40" s="112"/>
      <c r="P40" s="326"/>
      <c r="Q40" s="262"/>
      <c r="R40" s="117"/>
      <c r="S40" s="270"/>
      <c r="T40" s="117"/>
      <c r="U40" s="110"/>
      <c r="V40" s="110"/>
      <c r="W40" s="110"/>
      <c r="X40" s="110"/>
      <c r="Y40" s="110"/>
      <c r="Z40" s="110"/>
      <c r="AA40" s="110"/>
    </row>
    <row r="41" spans="1:27">
      <c r="A41" s="110"/>
      <c r="B41" s="116"/>
      <c r="C41" s="110"/>
      <c r="D41" s="110"/>
      <c r="E41" s="110"/>
      <c r="F41" s="110"/>
      <c r="G41" s="110"/>
      <c r="H41" s="112"/>
      <c r="I41" s="110"/>
      <c r="J41" s="110"/>
      <c r="K41" s="110"/>
      <c r="L41" s="110"/>
      <c r="M41" s="110"/>
      <c r="N41" s="110"/>
      <c r="O41" s="110"/>
      <c r="P41" s="110"/>
      <c r="Q41" s="110"/>
      <c r="R41" s="110"/>
      <c r="S41" s="110"/>
      <c r="T41" s="110"/>
      <c r="U41" s="110"/>
      <c r="V41" s="110"/>
      <c r="W41" s="110"/>
      <c r="X41" s="110"/>
      <c r="Y41" s="110"/>
      <c r="Z41" s="110"/>
      <c r="AA41" s="110"/>
    </row>
    <row r="42" spans="1:27">
      <c r="A42" s="110"/>
      <c r="B42" s="116"/>
      <c r="C42" s="110"/>
      <c r="D42" s="110"/>
      <c r="E42" s="110"/>
      <c r="F42" s="110"/>
      <c r="G42" s="110"/>
      <c r="H42" s="112"/>
      <c r="I42" s="110"/>
      <c r="J42" s="110"/>
      <c r="K42" s="110"/>
      <c r="L42" s="110"/>
      <c r="M42" s="110"/>
      <c r="N42" s="110"/>
      <c r="O42" s="110"/>
      <c r="P42" s="110"/>
      <c r="Q42" s="110"/>
      <c r="R42" s="110"/>
      <c r="S42" s="110"/>
      <c r="T42" s="110"/>
      <c r="U42" s="110"/>
      <c r="V42" s="110"/>
      <c r="W42" s="110"/>
      <c r="X42" s="110"/>
      <c r="Y42" s="110"/>
      <c r="Z42" s="110"/>
      <c r="AA42" s="110"/>
    </row>
    <row r="43" spans="1:27">
      <c r="A43" s="110"/>
      <c r="B43" s="116"/>
      <c r="C43" s="110"/>
      <c r="D43" s="110"/>
      <c r="E43" s="110"/>
      <c r="F43" s="110"/>
      <c r="G43" s="110"/>
      <c r="H43" s="112"/>
      <c r="I43" s="110"/>
      <c r="J43" s="110"/>
      <c r="K43" s="110"/>
      <c r="L43" s="110"/>
      <c r="M43" s="110"/>
      <c r="N43" s="110"/>
      <c r="O43" s="110"/>
      <c r="P43" s="110"/>
      <c r="Q43" s="110"/>
      <c r="R43" s="110"/>
      <c r="S43" s="110"/>
      <c r="T43" s="110"/>
      <c r="U43" s="110"/>
      <c r="V43" s="110"/>
      <c r="W43" s="110"/>
      <c r="X43" s="110"/>
      <c r="Y43" s="110"/>
      <c r="Z43" s="110"/>
      <c r="AA43" s="110"/>
    </row>
    <row r="44" spans="1:27">
      <c r="A44" s="110"/>
      <c r="B44" s="116"/>
      <c r="C44" s="110"/>
      <c r="D44" s="110"/>
      <c r="E44" s="110"/>
      <c r="F44" s="110"/>
      <c r="G44" s="110"/>
      <c r="H44" s="112"/>
      <c r="I44" s="110"/>
      <c r="J44" s="110"/>
      <c r="K44" s="110"/>
      <c r="L44" s="110"/>
      <c r="M44" s="110"/>
      <c r="N44" s="110"/>
      <c r="O44" s="110"/>
      <c r="P44" s="110"/>
      <c r="Q44" s="110"/>
      <c r="R44" s="110"/>
      <c r="S44" s="110"/>
      <c r="T44" s="110"/>
      <c r="U44" s="110"/>
      <c r="V44" s="110"/>
      <c r="W44" s="110"/>
      <c r="X44" s="110"/>
      <c r="Y44" s="110"/>
      <c r="Z44" s="110"/>
      <c r="AA44" s="110"/>
    </row>
    <row r="45" spans="1:27">
      <c r="A45" s="110"/>
      <c r="B45" s="116"/>
      <c r="C45" s="110"/>
      <c r="D45" s="110"/>
      <c r="E45" s="110"/>
      <c r="F45" s="110"/>
      <c r="G45" s="110"/>
      <c r="H45" s="112"/>
      <c r="I45" s="110"/>
      <c r="J45" s="110"/>
      <c r="K45" s="110"/>
      <c r="L45" s="110"/>
      <c r="M45" s="110"/>
      <c r="N45" s="110"/>
      <c r="O45" s="110"/>
      <c r="P45" s="110"/>
      <c r="Q45" s="110"/>
      <c r="R45" s="110"/>
      <c r="S45" s="110"/>
      <c r="T45" s="110"/>
      <c r="U45" s="110"/>
      <c r="V45" s="110"/>
      <c r="W45" s="110"/>
      <c r="X45" s="110"/>
      <c r="Y45" s="110"/>
      <c r="Z45" s="110"/>
      <c r="AA45" s="110"/>
    </row>
    <row r="46" spans="1:27">
      <c r="A46" s="110"/>
      <c r="B46" s="116"/>
      <c r="C46" s="110"/>
      <c r="D46" s="110"/>
      <c r="E46" s="110"/>
      <c r="F46" s="110"/>
      <c r="G46" s="110"/>
      <c r="H46" s="112"/>
      <c r="I46" s="110"/>
      <c r="J46" s="110"/>
      <c r="K46" s="110"/>
      <c r="L46" s="110"/>
      <c r="M46" s="110"/>
      <c r="N46" s="110"/>
      <c r="O46" s="110"/>
      <c r="P46" s="110"/>
      <c r="Q46" s="110"/>
      <c r="R46" s="110"/>
      <c r="S46" s="110"/>
      <c r="T46" s="110"/>
      <c r="U46" s="110"/>
      <c r="V46" s="110"/>
      <c r="W46" s="110"/>
      <c r="X46" s="110"/>
      <c r="Y46" s="110"/>
      <c r="Z46" s="110"/>
      <c r="AA46" s="110"/>
    </row>
    <row r="47" spans="1:27">
      <c r="A47" s="110"/>
      <c r="B47" s="116"/>
      <c r="C47" s="110"/>
      <c r="D47" s="110"/>
      <c r="E47" s="110"/>
      <c r="F47" s="110"/>
      <c r="G47" s="110"/>
      <c r="H47" s="112"/>
      <c r="I47" s="110"/>
      <c r="J47" s="110"/>
      <c r="K47" s="110"/>
      <c r="L47" s="110"/>
      <c r="M47" s="110"/>
      <c r="N47" s="110"/>
      <c r="O47" s="110"/>
      <c r="P47" s="110"/>
      <c r="Q47" s="110"/>
      <c r="R47" s="110"/>
      <c r="S47" s="110"/>
      <c r="T47" s="110"/>
      <c r="U47" s="110"/>
      <c r="V47" s="110"/>
      <c r="W47" s="110"/>
      <c r="X47" s="110"/>
      <c r="Y47" s="110"/>
      <c r="Z47" s="110"/>
      <c r="AA47" s="110"/>
    </row>
    <row r="48" spans="1:27">
      <c r="A48" s="110"/>
      <c r="B48" s="116"/>
      <c r="C48" s="110"/>
      <c r="D48" s="110"/>
      <c r="E48" s="110"/>
      <c r="F48" s="110"/>
      <c r="G48" s="110"/>
      <c r="H48" s="112"/>
      <c r="I48" s="110"/>
      <c r="J48" s="110"/>
      <c r="K48" s="110"/>
      <c r="L48" s="110"/>
      <c r="M48" s="110"/>
      <c r="N48" s="110"/>
      <c r="O48" s="110"/>
      <c r="P48" s="110"/>
      <c r="Q48" s="110"/>
      <c r="R48" s="110"/>
      <c r="S48" s="110"/>
      <c r="T48" s="110"/>
      <c r="U48" s="110"/>
      <c r="V48" s="110"/>
      <c r="W48" s="110"/>
      <c r="X48" s="110"/>
      <c r="Y48" s="110"/>
      <c r="Z48" s="110"/>
      <c r="AA48" s="110"/>
    </row>
    <row r="49" spans="1:27">
      <c r="A49" s="110"/>
      <c r="B49" s="116"/>
      <c r="C49" s="110"/>
      <c r="D49" s="110"/>
      <c r="E49" s="110"/>
      <c r="F49" s="110"/>
      <c r="G49" s="110"/>
      <c r="H49" s="112"/>
      <c r="I49" s="110"/>
      <c r="J49" s="110"/>
      <c r="K49" s="110"/>
      <c r="L49" s="110"/>
      <c r="M49" s="110"/>
      <c r="N49" s="110"/>
      <c r="O49" s="110"/>
      <c r="P49" s="110"/>
      <c r="Q49" s="110"/>
      <c r="R49" s="110"/>
      <c r="S49" s="110"/>
      <c r="T49" s="110"/>
      <c r="U49" s="110"/>
      <c r="V49" s="110"/>
      <c r="W49" s="110"/>
      <c r="X49" s="110"/>
      <c r="Y49" s="110"/>
      <c r="Z49" s="110"/>
      <c r="AA49" s="110"/>
    </row>
    <row r="50" spans="1:27">
      <c r="A50" s="110"/>
      <c r="B50" s="116"/>
      <c r="C50" s="110"/>
      <c r="D50" s="110"/>
      <c r="E50" s="110"/>
      <c r="F50" s="110"/>
      <c r="G50" s="110"/>
      <c r="H50" s="112"/>
      <c r="I50" s="110"/>
      <c r="J50" s="110"/>
      <c r="K50" s="110"/>
      <c r="L50" s="110"/>
      <c r="M50" s="110"/>
      <c r="N50" s="110"/>
      <c r="O50" s="110"/>
      <c r="P50" s="110"/>
      <c r="Q50" s="110"/>
      <c r="R50" s="110"/>
      <c r="S50" s="110"/>
      <c r="T50" s="110"/>
      <c r="U50" s="110"/>
      <c r="V50" s="110"/>
      <c r="W50" s="110"/>
      <c r="X50" s="110"/>
      <c r="Y50" s="110"/>
      <c r="Z50" s="110"/>
      <c r="AA50" s="110"/>
    </row>
    <row r="51" spans="1:27">
      <c r="A51" s="110"/>
      <c r="B51" s="116"/>
      <c r="C51" s="110"/>
      <c r="D51" s="110"/>
      <c r="E51" s="110"/>
      <c r="F51" s="110"/>
      <c r="G51" s="110"/>
      <c r="H51" s="112"/>
      <c r="I51" s="110"/>
      <c r="J51" s="110"/>
      <c r="K51" s="110"/>
      <c r="L51" s="110"/>
      <c r="M51" s="110"/>
      <c r="N51" s="110"/>
      <c r="O51" s="110"/>
      <c r="P51" s="110"/>
      <c r="Q51" s="110"/>
      <c r="R51" s="110"/>
      <c r="S51" s="110"/>
      <c r="T51" s="110"/>
      <c r="U51" s="110"/>
      <c r="V51" s="110"/>
      <c r="W51" s="110"/>
      <c r="X51" s="110"/>
      <c r="Y51" s="110"/>
      <c r="Z51" s="110"/>
      <c r="AA51" s="110"/>
    </row>
    <row r="52" spans="1:27">
      <c r="A52" s="110"/>
      <c r="B52" s="116"/>
      <c r="C52" s="110"/>
      <c r="D52" s="110"/>
      <c r="E52" s="110"/>
      <c r="F52" s="110"/>
      <c r="G52" s="110"/>
      <c r="H52" s="112"/>
      <c r="I52" s="110"/>
      <c r="J52" s="110"/>
      <c r="K52" s="110"/>
      <c r="L52" s="110"/>
      <c r="M52" s="110"/>
      <c r="N52" s="110"/>
      <c r="O52" s="110"/>
      <c r="P52" s="110"/>
      <c r="Q52" s="110"/>
      <c r="R52" s="110"/>
      <c r="S52" s="110"/>
      <c r="T52" s="110"/>
      <c r="U52" s="110"/>
      <c r="V52" s="110"/>
      <c r="W52" s="110"/>
      <c r="X52" s="110"/>
      <c r="Y52" s="110"/>
      <c r="Z52" s="110"/>
      <c r="AA52" s="110"/>
    </row>
    <row r="53" spans="1:27">
      <c r="A53" s="110"/>
      <c r="B53" s="116"/>
      <c r="C53" s="110"/>
      <c r="D53" s="110"/>
      <c r="E53" s="110"/>
      <c r="F53" s="110"/>
      <c r="G53" s="110"/>
      <c r="H53" s="112"/>
      <c r="I53" s="110"/>
      <c r="J53" s="110"/>
      <c r="K53" s="110"/>
      <c r="L53" s="110"/>
      <c r="M53" s="110"/>
      <c r="N53" s="110"/>
      <c r="O53" s="110"/>
      <c r="P53" s="110"/>
      <c r="Q53" s="110"/>
      <c r="R53" s="110"/>
      <c r="S53" s="110"/>
      <c r="T53" s="110"/>
      <c r="U53" s="110"/>
      <c r="V53" s="110"/>
      <c r="W53" s="110"/>
      <c r="X53" s="110"/>
      <c r="Y53" s="110"/>
      <c r="Z53" s="110"/>
      <c r="AA53" s="110"/>
    </row>
    <row r="54" spans="1:27">
      <c r="A54" s="110"/>
      <c r="B54" s="116"/>
      <c r="C54" s="110"/>
      <c r="D54" s="110"/>
      <c r="E54" s="110"/>
      <c r="F54" s="110"/>
      <c r="G54" s="110"/>
      <c r="H54" s="112"/>
      <c r="I54" s="110"/>
      <c r="J54" s="110"/>
      <c r="K54" s="110"/>
      <c r="L54" s="110"/>
      <c r="M54" s="110"/>
      <c r="N54" s="110"/>
      <c r="O54" s="110"/>
      <c r="P54" s="110"/>
      <c r="Q54" s="110"/>
      <c r="R54" s="110"/>
      <c r="S54" s="110"/>
      <c r="T54" s="110"/>
      <c r="U54" s="110"/>
      <c r="V54" s="110"/>
      <c r="W54" s="110"/>
      <c r="X54" s="110"/>
      <c r="Y54" s="110"/>
      <c r="Z54" s="110"/>
      <c r="AA54" s="110"/>
    </row>
    <row r="55" spans="1:27">
      <c r="A55" s="110"/>
      <c r="B55" s="116"/>
      <c r="C55" s="110"/>
      <c r="D55" s="110"/>
      <c r="E55" s="110"/>
      <c r="F55" s="110"/>
      <c r="G55" s="110"/>
      <c r="H55" s="112"/>
      <c r="I55" s="110"/>
      <c r="J55" s="110"/>
      <c r="K55" s="110"/>
      <c r="L55" s="110"/>
      <c r="M55" s="110"/>
      <c r="N55" s="110"/>
      <c r="O55" s="110"/>
      <c r="P55" s="110"/>
      <c r="Q55" s="110"/>
      <c r="R55" s="110"/>
      <c r="S55" s="110"/>
      <c r="T55" s="110"/>
      <c r="U55" s="110"/>
      <c r="V55" s="110"/>
      <c r="W55" s="110"/>
      <c r="X55" s="110"/>
      <c r="Y55" s="110"/>
      <c r="Z55" s="110"/>
      <c r="AA55" s="110"/>
    </row>
    <row r="56" spans="1:27">
      <c r="A56" s="110"/>
      <c r="B56" s="116"/>
      <c r="C56" s="110"/>
      <c r="D56" s="110"/>
      <c r="E56" s="110"/>
      <c r="F56" s="110"/>
      <c r="G56" s="110"/>
      <c r="H56" s="112"/>
      <c r="I56" s="110"/>
      <c r="J56" s="110"/>
      <c r="K56" s="110"/>
      <c r="L56" s="110"/>
      <c r="M56" s="110"/>
      <c r="N56" s="110"/>
      <c r="O56" s="110"/>
      <c r="P56" s="110"/>
      <c r="Q56" s="110"/>
      <c r="R56" s="110"/>
      <c r="S56" s="110"/>
      <c r="T56" s="110"/>
      <c r="U56" s="110"/>
      <c r="V56" s="110"/>
      <c r="W56" s="110"/>
      <c r="X56" s="110"/>
      <c r="Y56" s="110"/>
      <c r="Z56" s="110"/>
      <c r="AA56" s="110"/>
    </row>
    <row r="57" spans="1:27">
      <c r="A57" s="110"/>
      <c r="B57" s="116"/>
      <c r="C57" s="110"/>
      <c r="D57" s="110"/>
      <c r="E57" s="110"/>
      <c r="F57" s="110"/>
      <c r="G57" s="110"/>
      <c r="H57" s="112"/>
      <c r="I57" s="110"/>
      <c r="J57" s="110"/>
      <c r="K57" s="110"/>
      <c r="L57" s="110"/>
      <c r="M57" s="110"/>
      <c r="N57" s="110"/>
      <c r="O57" s="110"/>
      <c r="P57" s="110"/>
      <c r="Q57" s="110"/>
      <c r="R57" s="110"/>
      <c r="S57" s="110"/>
      <c r="T57" s="110"/>
      <c r="U57" s="110"/>
      <c r="V57" s="110"/>
      <c r="W57" s="110"/>
      <c r="X57" s="110"/>
      <c r="Y57" s="110"/>
      <c r="Z57" s="110"/>
      <c r="AA57" s="110"/>
    </row>
    <row r="58" spans="1:27">
      <c r="A58" s="110"/>
      <c r="B58" s="116"/>
      <c r="C58" s="110"/>
      <c r="D58" s="110"/>
      <c r="E58" s="110"/>
      <c r="F58" s="110"/>
      <c r="G58" s="110"/>
      <c r="H58" s="112"/>
      <c r="I58" s="110"/>
      <c r="J58" s="110"/>
      <c r="K58" s="110"/>
      <c r="L58" s="110"/>
      <c r="M58" s="110"/>
      <c r="N58" s="110"/>
      <c r="O58" s="110"/>
      <c r="P58" s="110"/>
      <c r="Q58" s="110"/>
      <c r="R58" s="110"/>
      <c r="S58" s="110"/>
      <c r="T58" s="110"/>
      <c r="U58" s="110"/>
      <c r="V58" s="110"/>
      <c r="W58" s="110"/>
      <c r="X58" s="110"/>
      <c r="Y58" s="110"/>
      <c r="Z58" s="110"/>
      <c r="AA58" s="110"/>
    </row>
    <row r="59" spans="1:27">
      <c r="A59" s="110"/>
      <c r="B59" s="116"/>
      <c r="C59" s="110"/>
      <c r="D59" s="110"/>
      <c r="E59" s="110"/>
      <c r="F59" s="110"/>
      <c r="G59" s="110"/>
      <c r="H59" s="112"/>
      <c r="I59" s="110"/>
      <c r="J59" s="110"/>
      <c r="K59" s="110"/>
      <c r="L59" s="110"/>
      <c r="M59" s="110"/>
      <c r="N59" s="110"/>
      <c r="O59" s="110"/>
      <c r="P59" s="110"/>
      <c r="Q59" s="110"/>
      <c r="R59" s="110"/>
      <c r="S59" s="110"/>
      <c r="T59" s="110"/>
      <c r="U59" s="110"/>
      <c r="V59" s="110"/>
      <c r="W59" s="110"/>
      <c r="X59" s="110"/>
      <c r="Y59" s="110"/>
      <c r="Z59" s="110"/>
      <c r="AA59" s="110"/>
    </row>
    <row r="60" spans="1:27">
      <c r="A60" s="110"/>
      <c r="B60" s="116"/>
      <c r="C60" s="110"/>
      <c r="D60" s="110"/>
      <c r="E60" s="110"/>
      <c r="F60" s="110"/>
      <c r="G60" s="110"/>
      <c r="H60" s="112"/>
      <c r="I60" s="110"/>
      <c r="J60" s="110"/>
      <c r="K60" s="110"/>
      <c r="L60" s="110"/>
      <c r="M60" s="110"/>
      <c r="N60" s="110"/>
      <c r="O60" s="110"/>
      <c r="P60" s="110"/>
      <c r="Q60" s="110"/>
      <c r="R60" s="110"/>
      <c r="S60" s="110"/>
      <c r="T60" s="110"/>
      <c r="U60" s="110"/>
      <c r="V60" s="110"/>
      <c r="W60" s="110"/>
      <c r="X60" s="110"/>
      <c r="Y60" s="110"/>
      <c r="Z60" s="110"/>
      <c r="AA60" s="110"/>
    </row>
    <row r="61" spans="1:27">
      <c r="A61" s="110"/>
      <c r="B61" s="116"/>
      <c r="C61" s="110"/>
      <c r="D61" s="110"/>
      <c r="E61" s="110"/>
      <c r="F61" s="110"/>
      <c r="G61" s="110"/>
      <c r="H61" s="112"/>
      <c r="I61" s="110"/>
      <c r="J61" s="110"/>
      <c r="K61" s="110"/>
      <c r="L61" s="110"/>
      <c r="M61" s="110"/>
      <c r="N61" s="110"/>
      <c r="O61" s="110"/>
      <c r="P61" s="110"/>
      <c r="Q61" s="110"/>
      <c r="R61" s="110"/>
      <c r="S61" s="110"/>
      <c r="T61" s="110"/>
      <c r="U61" s="110"/>
      <c r="V61" s="110"/>
      <c r="W61" s="110"/>
      <c r="X61" s="110"/>
      <c r="Y61" s="110"/>
      <c r="Z61" s="110"/>
      <c r="AA61" s="110"/>
    </row>
  </sheetData>
  <mergeCells count="15">
    <mergeCell ref="F27:F28"/>
    <mergeCell ref="B27:B28"/>
    <mergeCell ref="C27:C28"/>
    <mergeCell ref="D27:D28"/>
    <mergeCell ref="E27:E28"/>
    <mergeCell ref="P27:P28"/>
    <mergeCell ref="G27:G28"/>
    <mergeCell ref="H27:H28"/>
    <mergeCell ref="I27:I28"/>
    <mergeCell ref="J27:J28"/>
    <mergeCell ref="K27:K28"/>
    <mergeCell ref="L27:L28"/>
    <mergeCell ref="M27:M28"/>
    <mergeCell ref="N27:N28"/>
    <mergeCell ref="O27:O28"/>
  </mergeCells>
  <conditionalFormatting sqref="G7:L7 O7:P7">
    <cfRule type="containsText" dxfId="1397" priority="118" operator="containsText" text="GREEN">
      <formula>NOT(ISERROR(SEARCH("GREEN",G7)))</formula>
    </cfRule>
    <cfRule type="containsText" dxfId="1396" priority="119" operator="containsText" text="AMBER">
      <formula>NOT(ISERROR(SEARCH("AMBER",G7)))</formula>
    </cfRule>
    <cfRule type="containsText" dxfId="1395" priority="120" operator="containsText" text="RED">
      <formula>NOT(ISERROR(SEARCH("RED",G7)))</formula>
    </cfRule>
  </conditionalFormatting>
  <conditionalFormatting sqref="M7:N7">
    <cfRule type="containsText" dxfId="1394" priority="115" operator="containsText" text="GREEN">
      <formula>NOT(ISERROR(SEARCH("GREEN",M7)))</formula>
    </cfRule>
    <cfRule type="containsText" dxfId="1393" priority="116" operator="containsText" text="AMBER">
      <formula>NOT(ISERROR(SEARCH("AMBER",M7)))</formula>
    </cfRule>
    <cfRule type="containsText" dxfId="1392" priority="117" operator="containsText" text="RED">
      <formula>NOT(ISERROR(SEARCH("RED",M7)))</formula>
    </cfRule>
  </conditionalFormatting>
  <conditionalFormatting sqref="G8:J8 L8">
    <cfRule type="containsText" dxfId="1391" priority="112" operator="containsText" text="GREEN">
      <formula>NOT(ISERROR(SEARCH("GREEN",G8)))</formula>
    </cfRule>
    <cfRule type="containsText" dxfId="1390" priority="113" operator="containsText" text="AMBER">
      <formula>NOT(ISERROR(SEARCH("AMBER",G8)))</formula>
    </cfRule>
    <cfRule type="containsText" dxfId="1389" priority="114" operator="containsText" text="RED">
      <formula>NOT(ISERROR(SEARCH("RED",G8)))</formula>
    </cfRule>
  </conditionalFormatting>
  <conditionalFormatting sqref="G23:L24">
    <cfRule type="containsText" dxfId="1388" priority="94" operator="containsText" text="GREEN">
      <formula>NOT(ISERROR(SEARCH("GREEN",G23)))</formula>
    </cfRule>
    <cfRule type="containsText" dxfId="1387" priority="95" operator="containsText" text="AMBER">
      <formula>NOT(ISERROR(SEARCH("AMBER",G23)))</formula>
    </cfRule>
    <cfRule type="containsText" dxfId="1386" priority="96" operator="containsText" text="RED">
      <formula>NOT(ISERROR(SEARCH("RED",G23)))</formula>
    </cfRule>
  </conditionalFormatting>
  <conditionalFormatting sqref="G10:J10 L10">
    <cfRule type="containsText" dxfId="1385" priority="109" operator="containsText" text="GREEN">
      <formula>NOT(ISERROR(SEARCH("GREEN",G10)))</formula>
    </cfRule>
    <cfRule type="containsText" dxfId="1384" priority="110" operator="containsText" text="AMBER">
      <formula>NOT(ISERROR(SEARCH("AMBER",G10)))</formula>
    </cfRule>
    <cfRule type="containsText" dxfId="1383" priority="111" operator="containsText" text="RED">
      <formula>NOT(ISERROR(SEARCH("RED",G10)))</formula>
    </cfRule>
  </conditionalFormatting>
  <conditionalFormatting sqref="M24:N24">
    <cfRule type="containsText" dxfId="1382" priority="91" operator="containsText" text="GREEN">
      <formula>NOT(ISERROR(SEARCH("GREEN",M24)))</formula>
    </cfRule>
    <cfRule type="containsText" dxfId="1381" priority="92" operator="containsText" text="AMBER">
      <formula>NOT(ISERROR(SEARCH("AMBER",M24)))</formula>
    </cfRule>
    <cfRule type="containsText" dxfId="1380" priority="93" operator="containsText" text="RED">
      <formula>NOT(ISERROR(SEARCH("RED",M24)))</formula>
    </cfRule>
  </conditionalFormatting>
  <conditionalFormatting sqref="G14:H14 L14 J14">
    <cfRule type="containsText" dxfId="1379" priority="106" operator="containsText" text="GREEN">
      <formula>NOT(ISERROR(SEARCH("GREEN",G14)))</formula>
    </cfRule>
    <cfRule type="containsText" dxfId="1378" priority="107" operator="containsText" text="AMBER">
      <formula>NOT(ISERROR(SEARCH("AMBER",G14)))</formula>
    </cfRule>
    <cfRule type="containsText" dxfId="1377" priority="108" operator="containsText" text="RED">
      <formula>NOT(ISERROR(SEARCH("RED",G14)))</formula>
    </cfRule>
  </conditionalFormatting>
  <conditionalFormatting sqref="G25:L26">
    <cfRule type="containsText" dxfId="1376" priority="88" operator="containsText" text="GREEN">
      <formula>NOT(ISERROR(SEARCH("GREEN",G25)))</formula>
    </cfRule>
    <cfRule type="containsText" dxfId="1375" priority="89" operator="containsText" text="AMBER">
      <formula>NOT(ISERROR(SEARCH("AMBER",G25)))</formula>
    </cfRule>
    <cfRule type="containsText" dxfId="1374" priority="90" operator="containsText" text="RED">
      <formula>NOT(ISERROR(SEARCH("RED",G25)))</formula>
    </cfRule>
  </conditionalFormatting>
  <conditionalFormatting sqref="G17:L19">
    <cfRule type="containsText" dxfId="1373" priority="103" operator="containsText" text="GREEN">
      <formula>NOT(ISERROR(SEARCH("GREEN",G17)))</formula>
    </cfRule>
    <cfRule type="containsText" dxfId="1372" priority="104" operator="containsText" text="AMBER">
      <formula>NOT(ISERROR(SEARCH("AMBER",G17)))</formula>
    </cfRule>
    <cfRule type="containsText" dxfId="1371" priority="105" operator="containsText" text="RED">
      <formula>NOT(ISERROR(SEARCH("RED",G17)))</formula>
    </cfRule>
  </conditionalFormatting>
  <conditionalFormatting sqref="M26:N26">
    <cfRule type="containsText" dxfId="1370" priority="85" operator="containsText" text="GREEN">
      <formula>NOT(ISERROR(SEARCH("GREEN",M26)))</formula>
    </cfRule>
    <cfRule type="containsText" dxfId="1369" priority="86" operator="containsText" text="AMBER">
      <formula>NOT(ISERROR(SEARCH("AMBER",M26)))</formula>
    </cfRule>
    <cfRule type="containsText" dxfId="1368" priority="87" operator="containsText" text="RED">
      <formula>NOT(ISERROR(SEARCH("RED",M26)))</formula>
    </cfRule>
  </conditionalFormatting>
  <conditionalFormatting sqref="G22:L22 G21:J21 L21">
    <cfRule type="containsText" dxfId="1367" priority="100" operator="containsText" text="GREEN">
      <formula>NOT(ISERROR(SEARCH("GREEN",G21)))</formula>
    </cfRule>
    <cfRule type="containsText" dxfId="1366" priority="101" operator="containsText" text="AMBER">
      <formula>NOT(ISERROR(SEARCH("AMBER",G21)))</formula>
    </cfRule>
    <cfRule type="containsText" dxfId="1365" priority="102" operator="containsText" text="RED">
      <formula>NOT(ISERROR(SEARCH("RED",G21)))</formula>
    </cfRule>
  </conditionalFormatting>
  <conditionalFormatting sqref="M22:N22">
    <cfRule type="containsText" dxfId="1364" priority="97" operator="containsText" text="GREEN">
      <formula>NOT(ISERROR(SEARCH("GREEN",M22)))</formula>
    </cfRule>
    <cfRule type="containsText" dxfId="1363" priority="98" operator="containsText" text="AMBER">
      <formula>NOT(ISERROR(SEARCH("AMBER",M22)))</formula>
    </cfRule>
    <cfRule type="containsText" dxfId="1362" priority="99" operator="containsText" text="RED">
      <formula>NOT(ISERROR(SEARCH("RED",M22)))</formula>
    </cfRule>
  </conditionalFormatting>
  <conditionalFormatting sqref="G27:L27">
    <cfRule type="containsText" dxfId="1361" priority="82" operator="containsText" text="GREEN">
      <formula>NOT(ISERROR(SEARCH("GREEN",G27)))</formula>
    </cfRule>
    <cfRule type="containsText" dxfId="1360" priority="83" operator="containsText" text="AMBER">
      <formula>NOT(ISERROR(SEARCH("AMBER",G27)))</formula>
    </cfRule>
    <cfRule type="containsText" dxfId="1359" priority="84" operator="containsText" text="RED">
      <formula>NOT(ISERROR(SEARCH("RED",G27)))</formula>
    </cfRule>
  </conditionalFormatting>
  <conditionalFormatting sqref="G30:L30">
    <cfRule type="containsText" dxfId="1358" priority="79" operator="containsText" text="GREEN">
      <formula>NOT(ISERROR(SEARCH("GREEN",G30)))</formula>
    </cfRule>
    <cfRule type="containsText" dxfId="1357" priority="80" operator="containsText" text="AMBER">
      <formula>NOT(ISERROR(SEARCH("AMBER",G30)))</formula>
    </cfRule>
    <cfRule type="containsText" dxfId="1356" priority="81" operator="containsText" text="RED">
      <formula>NOT(ISERROR(SEARCH("RED",G30)))</formula>
    </cfRule>
  </conditionalFormatting>
  <conditionalFormatting sqref="M8:N8">
    <cfRule type="containsText" dxfId="1355" priority="76" operator="containsText" text="GREEN">
      <formula>NOT(ISERROR(SEARCH("GREEN",M8)))</formula>
    </cfRule>
    <cfRule type="containsText" dxfId="1354" priority="77" operator="containsText" text="AMBER">
      <formula>NOT(ISERROR(SEARCH("AMBER",M8)))</formula>
    </cfRule>
    <cfRule type="containsText" dxfId="1353" priority="78" operator="containsText" text="RED">
      <formula>NOT(ISERROR(SEARCH("RED",M8)))</formula>
    </cfRule>
  </conditionalFormatting>
  <conditionalFormatting sqref="M10:N10">
    <cfRule type="containsText" dxfId="1352" priority="73" operator="containsText" text="GREEN">
      <formula>NOT(ISERROR(SEARCH("GREEN",M10)))</formula>
    </cfRule>
    <cfRule type="containsText" dxfId="1351" priority="74" operator="containsText" text="AMBER">
      <formula>NOT(ISERROR(SEARCH("AMBER",M10)))</formula>
    </cfRule>
    <cfRule type="containsText" dxfId="1350" priority="75" operator="containsText" text="RED">
      <formula>NOT(ISERROR(SEARCH("RED",M10)))</formula>
    </cfRule>
  </conditionalFormatting>
  <conditionalFormatting sqref="M14:N14">
    <cfRule type="containsText" dxfId="1349" priority="70" operator="containsText" text="GREEN">
      <formula>NOT(ISERROR(SEARCH("GREEN",M14)))</formula>
    </cfRule>
    <cfRule type="containsText" dxfId="1348" priority="71" operator="containsText" text="AMBER">
      <formula>NOT(ISERROR(SEARCH("AMBER",M14)))</formula>
    </cfRule>
    <cfRule type="containsText" dxfId="1347" priority="72" operator="containsText" text="RED">
      <formula>NOT(ISERROR(SEARCH("RED",M14)))</formula>
    </cfRule>
  </conditionalFormatting>
  <conditionalFormatting sqref="M17:N19">
    <cfRule type="containsText" dxfId="1346" priority="67" operator="containsText" text="GREEN">
      <formula>NOT(ISERROR(SEARCH("GREEN",M17)))</formula>
    </cfRule>
    <cfRule type="containsText" dxfId="1345" priority="68" operator="containsText" text="AMBER">
      <formula>NOT(ISERROR(SEARCH("AMBER",M17)))</formula>
    </cfRule>
    <cfRule type="containsText" dxfId="1344" priority="69" operator="containsText" text="RED">
      <formula>NOT(ISERROR(SEARCH("RED",M17)))</formula>
    </cfRule>
  </conditionalFormatting>
  <conditionalFormatting sqref="M21:N21">
    <cfRule type="containsText" dxfId="1343" priority="64" operator="containsText" text="GREEN">
      <formula>NOT(ISERROR(SEARCH("GREEN",M21)))</formula>
    </cfRule>
    <cfRule type="containsText" dxfId="1342" priority="65" operator="containsText" text="AMBER">
      <formula>NOT(ISERROR(SEARCH("AMBER",M21)))</formula>
    </cfRule>
    <cfRule type="containsText" dxfId="1341" priority="66" operator="containsText" text="RED">
      <formula>NOT(ISERROR(SEARCH("RED",M21)))</formula>
    </cfRule>
  </conditionalFormatting>
  <conditionalFormatting sqref="M23:N23">
    <cfRule type="containsText" dxfId="1340" priority="61" operator="containsText" text="GREEN">
      <formula>NOT(ISERROR(SEARCH("GREEN",M23)))</formula>
    </cfRule>
    <cfRule type="containsText" dxfId="1339" priority="62" operator="containsText" text="AMBER">
      <formula>NOT(ISERROR(SEARCH("AMBER",M23)))</formula>
    </cfRule>
    <cfRule type="containsText" dxfId="1338" priority="63" operator="containsText" text="RED">
      <formula>NOT(ISERROR(SEARCH("RED",M23)))</formula>
    </cfRule>
  </conditionalFormatting>
  <conditionalFormatting sqref="M25:N25">
    <cfRule type="containsText" dxfId="1337" priority="58" operator="containsText" text="GREEN">
      <formula>NOT(ISERROR(SEARCH("GREEN",M25)))</formula>
    </cfRule>
    <cfRule type="containsText" dxfId="1336" priority="59" operator="containsText" text="AMBER">
      <formula>NOT(ISERROR(SEARCH("AMBER",M25)))</formula>
    </cfRule>
    <cfRule type="containsText" dxfId="1335" priority="60" operator="containsText" text="RED">
      <formula>NOT(ISERROR(SEARCH("RED",M25)))</formula>
    </cfRule>
  </conditionalFormatting>
  <conditionalFormatting sqref="M27:N27">
    <cfRule type="containsText" dxfId="1334" priority="55" operator="containsText" text="GREEN">
      <formula>NOT(ISERROR(SEARCH("GREEN",M27)))</formula>
    </cfRule>
    <cfRule type="containsText" dxfId="1333" priority="56" operator="containsText" text="AMBER">
      <formula>NOT(ISERROR(SEARCH("AMBER",M27)))</formula>
    </cfRule>
    <cfRule type="containsText" dxfId="1332" priority="57" operator="containsText" text="RED">
      <formula>NOT(ISERROR(SEARCH("RED",M27)))</formula>
    </cfRule>
  </conditionalFormatting>
  <conditionalFormatting sqref="M30:N30">
    <cfRule type="containsText" dxfId="1331" priority="52" operator="containsText" text="GREEN">
      <formula>NOT(ISERROR(SEARCH("GREEN",M30)))</formula>
    </cfRule>
    <cfRule type="containsText" dxfId="1330" priority="53" operator="containsText" text="AMBER">
      <formula>NOT(ISERROR(SEARCH("AMBER",M30)))</formula>
    </cfRule>
    <cfRule type="containsText" dxfId="1329" priority="54" operator="containsText" text="RED">
      <formula>NOT(ISERROR(SEARCH("RED",M30)))</formula>
    </cfRule>
  </conditionalFormatting>
  <conditionalFormatting sqref="G12:L12">
    <cfRule type="containsText" dxfId="1328" priority="49" operator="containsText" text="GREEN">
      <formula>NOT(ISERROR(SEARCH("GREEN",G12)))</formula>
    </cfRule>
    <cfRule type="containsText" dxfId="1327" priority="50" operator="containsText" text="AMBER">
      <formula>NOT(ISERROR(SEARCH("AMBER",G12)))</formula>
    </cfRule>
    <cfRule type="containsText" dxfId="1326" priority="51" operator="containsText" text="RED">
      <formula>NOT(ISERROR(SEARCH("RED",G12)))</formula>
    </cfRule>
  </conditionalFormatting>
  <conditionalFormatting sqref="M12:N12">
    <cfRule type="containsText" dxfId="1325" priority="46" operator="containsText" text="GREEN">
      <formula>NOT(ISERROR(SEARCH("GREEN",M12)))</formula>
    </cfRule>
    <cfRule type="containsText" dxfId="1324" priority="47" operator="containsText" text="AMBER">
      <formula>NOT(ISERROR(SEARCH("AMBER",M12)))</formula>
    </cfRule>
    <cfRule type="containsText" dxfId="1323" priority="48" operator="containsText" text="RED">
      <formula>NOT(ISERROR(SEARCH("RED",M12)))</formula>
    </cfRule>
  </conditionalFormatting>
  <conditionalFormatting sqref="M36:N36">
    <cfRule type="containsText" dxfId="1322" priority="34" operator="containsText" text="GREEN">
      <formula>NOT(ISERROR(SEARCH("GREEN",M36)))</formula>
    </cfRule>
    <cfRule type="containsText" dxfId="1321" priority="35" operator="containsText" text="AMBER">
      <formula>NOT(ISERROR(SEARCH("AMBER",M36)))</formula>
    </cfRule>
    <cfRule type="containsText" dxfId="1320" priority="36" operator="containsText" text="RED">
      <formula>NOT(ISERROR(SEARCH("RED",M36)))</formula>
    </cfRule>
  </conditionalFormatting>
  <conditionalFormatting sqref="G34:L34">
    <cfRule type="containsText" dxfId="1319" priority="43" operator="containsText" text="GREEN">
      <formula>NOT(ISERROR(SEARCH("GREEN",G34)))</formula>
    </cfRule>
    <cfRule type="containsText" dxfId="1318" priority="44" operator="containsText" text="AMBER">
      <formula>NOT(ISERROR(SEARCH("AMBER",G34)))</formula>
    </cfRule>
    <cfRule type="containsText" dxfId="1317" priority="45" operator="containsText" text="RED">
      <formula>NOT(ISERROR(SEARCH("RED",G34)))</formula>
    </cfRule>
  </conditionalFormatting>
  <conditionalFormatting sqref="M34:N34">
    <cfRule type="containsText" dxfId="1316" priority="40" operator="containsText" text="GREEN">
      <formula>NOT(ISERROR(SEARCH("GREEN",M34)))</formula>
    </cfRule>
    <cfRule type="containsText" dxfId="1315" priority="41" operator="containsText" text="AMBER">
      <formula>NOT(ISERROR(SEARCH("AMBER",M34)))</formula>
    </cfRule>
    <cfRule type="containsText" dxfId="1314" priority="42" operator="containsText" text="RED">
      <formula>NOT(ISERROR(SEARCH("RED",M34)))</formula>
    </cfRule>
  </conditionalFormatting>
  <conditionalFormatting sqref="G36:L36">
    <cfRule type="containsText" dxfId="1313" priority="37" operator="containsText" text="GREEN">
      <formula>NOT(ISERROR(SEARCH("GREEN",G36)))</formula>
    </cfRule>
    <cfRule type="containsText" dxfId="1312" priority="38" operator="containsText" text="AMBER">
      <formula>NOT(ISERROR(SEARCH("AMBER",G36)))</formula>
    </cfRule>
    <cfRule type="containsText" dxfId="1311" priority="39" operator="containsText" text="RED">
      <formula>NOT(ISERROR(SEARCH("RED",G36)))</formula>
    </cfRule>
  </conditionalFormatting>
  <conditionalFormatting sqref="M38:N38">
    <cfRule type="containsText" dxfId="1310" priority="28" operator="containsText" text="GREEN">
      <formula>NOT(ISERROR(SEARCH("GREEN",M38)))</formula>
    </cfRule>
    <cfRule type="containsText" dxfId="1309" priority="29" operator="containsText" text="AMBER">
      <formula>NOT(ISERROR(SEARCH("AMBER",M38)))</formula>
    </cfRule>
    <cfRule type="containsText" dxfId="1308" priority="30" operator="containsText" text="RED">
      <formula>NOT(ISERROR(SEARCH("RED",M38)))</formula>
    </cfRule>
  </conditionalFormatting>
  <conditionalFormatting sqref="G38:L38">
    <cfRule type="containsText" dxfId="1307" priority="31" operator="containsText" text="GREEN">
      <formula>NOT(ISERROR(SEARCH("GREEN",G38)))</formula>
    </cfRule>
    <cfRule type="containsText" dxfId="1306" priority="32" operator="containsText" text="AMBER">
      <formula>NOT(ISERROR(SEARCH("AMBER",G38)))</formula>
    </cfRule>
    <cfRule type="containsText" dxfId="1305" priority="33" operator="containsText" text="RED">
      <formula>NOT(ISERROR(SEARCH("RED",G38)))</formula>
    </cfRule>
  </conditionalFormatting>
  <conditionalFormatting sqref="G32:L32">
    <cfRule type="containsText" dxfId="1304" priority="25" operator="containsText" text="GREEN">
      <formula>NOT(ISERROR(SEARCH("GREEN",G32)))</formula>
    </cfRule>
    <cfRule type="containsText" dxfId="1303" priority="26" operator="containsText" text="AMBER">
      <formula>NOT(ISERROR(SEARCH("AMBER",G32)))</formula>
    </cfRule>
    <cfRule type="containsText" dxfId="1302" priority="27" operator="containsText" text="RED">
      <formula>NOT(ISERROR(SEARCH("RED",G32)))</formula>
    </cfRule>
  </conditionalFormatting>
  <conditionalFormatting sqref="M32:N32">
    <cfRule type="containsText" dxfId="1301" priority="22" operator="containsText" text="GREEN">
      <formula>NOT(ISERROR(SEARCH("GREEN",M32)))</formula>
    </cfRule>
    <cfRule type="containsText" dxfId="1300" priority="23" operator="containsText" text="AMBER">
      <formula>NOT(ISERROR(SEARCH("AMBER",M32)))</formula>
    </cfRule>
    <cfRule type="containsText" dxfId="1299" priority="24" operator="containsText" text="RED">
      <formula>NOT(ISERROR(SEARCH("RED",M32)))</formula>
    </cfRule>
  </conditionalFormatting>
  <conditionalFormatting sqref="M40:N40">
    <cfRule type="containsText" dxfId="1298" priority="16" operator="containsText" text="GREEN">
      <formula>NOT(ISERROR(SEARCH("GREEN",M40)))</formula>
    </cfRule>
    <cfRule type="containsText" dxfId="1297" priority="17" operator="containsText" text="AMBER">
      <formula>NOT(ISERROR(SEARCH("AMBER",M40)))</formula>
    </cfRule>
    <cfRule type="containsText" dxfId="1296" priority="18" operator="containsText" text="RED">
      <formula>NOT(ISERROR(SEARCH("RED",M40)))</formula>
    </cfRule>
  </conditionalFormatting>
  <conditionalFormatting sqref="G40:L40">
    <cfRule type="containsText" dxfId="1295" priority="19" operator="containsText" text="GREEN">
      <formula>NOT(ISERROR(SEARCH("GREEN",G40)))</formula>
    </cfRule>
    <cfRule type="containsText" dxfId="1294" priority="20" operator="containsText" text="AMBER">
      <formula>NOT(ISERROR(SEARCH("AMBER",G40)))</formula>
    </cfRule>
    <cfRule type="containsText" dxfId="1293" priority="21" operator="containsText" text="RED">
      <formula>NOT(ISERROR(SEARCH("RED",G40)))</formula>
    </cfRule>
  </conditionalFormatting>
  <conditionalFormatting sqref="K10">
    <cfRule type="containsText" dxfId="1292" priority="13" operator="containsText" text="GREEN">
      <formula>NOT(ISERROR(SEARCH("GREEN",K10)))</formula>
    </cfRule>
    <cfRule type="containsText" dxfId="1291" priority="14" operator="containsText" text="AMBER">
      <formula>NOT(ISERROR(SEARCH("AMBER",K10)))</formula>
    </cfRule>
    <cfRule type="containsText" dxfId="1290" priority="15" operator="containsText" text="RED">
      <formula>NOT(ISERROR(SEARCH("RED",K10)))</formula>
    </cfRule>
  </conditionalFormatting>
  <conditionalFormatting sqref="K8">
    <cfRule type="containsText" dxfId="1289" priority="10" operator="containsText" text="GREEN">
      <formula>NOT(ISERROR(SEARCH("GREEN",K8)))</formula>
    </cfRule>
    <cfRule type="containsText" dxfId="1288" priority="11" operator="containsText" text="AMBER">
      <formula>NOT(ISERROR(SEARCH("AMBER",K8)))</formula>
    </cfRule>
    <cfRule type="containsText" dxfId="1287" priority="12" operator="containsText" text="RED">
      <formula>NOT(ISERROR(SEARCH("RED",K8)))</formula>
    </cfRule>
  </conditionalFormatting>
  <conditionalFormatting sqref="K14">
    <cfRule type="containsText" dxfId="1286" priority="7" operator="containsText" text="GREEN">
      <formula>NOT(ISERROR(SEARCH("GREEN",K14)))</formula>
    </cfRule>
    <cfRule type="containsText" dxfId="1285" priority="8" operator="containsText" text="AMBER">
      <formula>NOT(ISERROR(SEARCH("AMBER",K14)))</formula>
    </cfRule>
    <cfRule type="containsText" dxfId="1284" priority="9" operator="containsText" text="RED">
      <formula>NOT(ISERROR(SEARCH("RED",K14)))</formula>
    </cfRule>
  </conditionalFormatting>
  <conditionalFormatting sqref="I14">
    <cfRule type="containsText" dxfId="1283" priority="4" operator="containsText" text="GREEN">
      <formula>NOT(ISERROR(SEARCH("GREEN",I14)))</formula>
    </cfRule>
    <cfRule type="containsText" dxfId="1282" priority="5" operator="containsText" text="AMBER">
      <formula>NOT(ISERROR(SEARCH("AMBER",I14)))</formula>
    </cfRule>
    <cfRule type="containsText" dxfId="1281" priority="6" operator="containsText" text="RED">
      <formula>NOT(ISERROR(SEARCH("RED",I14)))</formula>
    </cfRule>
  </conditionalFormatting>
  <conditionalFormatting sqref="K21">
    <cfRule type="containsText" dxfId="1280" priority="1" operator="containsText" text="GREEN">
      <formula>NOT(ISERROR(SEARCH("GREEN",K21)))</formula>
    </cfRule>
    <cfRule type="containsText" dxfId="1279" priority="2" operator="containsText" text="AMBER">
      <formula>NOT(ISERROR(SEARCH("AMBER",K21)))</formula>
    </cfRule>
    <cfRule type="containsText" dxfId="1278" priority="3" operator="containsText" text="RED">
      <formula>NOT(ISERROR(SEARCH("RED",K21)))</formula>
    </cfRule>
  </conditionalFormatting>
  <dataValidations count="1">
    <dataValidation type="list" allowBlank="1" showInputMessage="1" showErrorMessage="1" sqref="O7:P7 I7:I8 I17:I19 I21:I27 G30 K30 I30 I40 I14 I10 I12 G34 K34 I34 G36 K36 I36 G38 K38 I38 G32 K32 I32 G40 K40 G7:G27 K7:K27" xr:uid="{00000000-0002-0000-0C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3" tint="-0.499984740745262"/>
  </sheetPr>
  <dimension ref="A1"/>
  <sheetViews>
    <sheetView zoomScale="85" zoomScaleNormal="85" workbookViewId="0"/>
  </sheetViews>
  <sheetFormatPr defaultColWidth="8.83984375" defaultRowHeight="14.4"/>
  <cols>
    <col min="1" max="16384" width="8.83984375" style="299"/>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3" tint="0.39997558519241921"/>
  </sheetPr>
  <dimension ref="A1:U38"/>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14.83984375" style="52" customWidth="1"/>
    <col min="8" max="8" width="34.83984375" style="85" customWidth="1"/>
    <col min="9" max="9" width="10.83984375" style="52" customWidth="1"/>
    <col min="10" max="10" width="33.83984375" style="85" customWidth="1"/>
    <col min="11" max="11" width="9.15625" style="52"/>
    <col min="12" max="14" width="16.15625" style="52" customWidth="1"/>
    <col min="15" max="15" width="37.83984375" style="52" customWidth="1"/>
    <col min="16" max="16" width="16.41796875" style="52" customWidth="1"/>
    <col min="17" max="17" width="12.83984375" style="52" customWidth="1"/>
    <col min="18" max="20" width="12.578125" style="52" customWidth="1"/>
    <col min="21" max="22" width="9.15625" style="52" customWidth="1"/>
    <col min="23" max="23" width="9.15625" style="52"/>
    <col min="24" max="24" width="9.15625" style="52" customWidth="1"/>
    <col min="25" max="25" width="9.15625" style="52"/>
    <col min="26" max="26" width="9.15625" style="52" customWidth="1"/>
    <col min="27" max="16384" width="9.15625" style="52"/>
  </cols>
  <sheetData>
    <row r="1" spans="1:21" s="44" customFormat="1" ht="34.5" customHeight="1">
      <c r="A1" s="43"/>
      <c r="B1" s="43"/>
      <c r="H1" s="286"/>
      <c r="J1" s="286"/>
    </row>
    <row r="2" spans="1:21" s="45" customFormat="1" ht="17.25" customHeight="1">
      <c r="A2" s="10" t="str">
        <f>Tmpl_NR_ModelName&amp;" - "&amp;Tmpl_NR_VersionNumber</f>
        <v>H2 for Heat - Supply chain evidence base - 1.3</v>
      </c>
      <c r="B2" s="103"/>
      <c r="C2" s="46"/>
      <c r="D2" s="46"/>
      <c r="E2" s="46"/>
      <c r="F2" s="46"/>
      <c r="G2" s="46"/>
      <c r="H2" s="287"/>
      <c r="I2" s="46"/>
      <c r="J2" s="287"/>
      <c r="K2" s="46"/>
      <c r="L2" s="46"/>
      <c r="M2" s="46"/>
      <c r="N2" s="46"/>
      <c r="O2" s="46"/>
      <c r="P2" s="46"/>
      <c r="Q2" s="46"/>
      <c r="R2" s="46"/>
      <c r="S2" s="46"/>
      <c r="T2" s="46"/>
      <c r="U2" s="46"/>
    </row>
    <row r="3" spans="1:21" s="47" customFormat="1" ht="20.399999999999999">
      <c r="A3" s="104" t="str">
        <f ca="1">MID(CELL("filename",A1),FIND("]",CELL("filename",A1))+1,30)</f>
        <v>Transmission</v>
      </c>
      <c r="B3" s="104"/>
      <c r="C3" s="48"/>
      <c r="D3" s="48"/>
      <c r="E3" s="48"/>
      <c r="F3" s="48"/>
      <c r="G3" s="48"/>
      <c r="H3" s="288"/>
      <c r="I3" s="48"/>
      <c r="J3" s="288"/>
      <c r="K3" s="48"/>
      <c r="L3" s="48"/>
      <c r="M3" s="48"/>
      <c r="N3" s="48"/>
      <c r="O3" s="48"/>
      <c r="P3" s="48"/>
      <c r="Q3" s="48"/>
      <c r="R3" s="48"/>
      <c r="S3" s="48"/>
      <c r="T3" s="48"/>
      <c r="U3" s="48"/>
    </row>
    <row r="4" spans="1:21" s="49" customFormat="1">
      <c r="A4" s="50"/>
      <c r="B4" s="50"/>
      <c r="C4" s="51" t="s">
        <v>27</v>
      </c>
      <c r="D4" s="50" t="str">
        <f ca="1">MID(CELL("filename",A1),FIND("]",CELL("filename",A1))+1,30)</f>
        <v>Transmission</v>
      </c>
      <c r="E4" s="50"/>
      <c r="F4" s="50"/>
      <c r="G4" s="51"/>
      <c r="H4" s="289"/>
      <c r="I4" s="50"/>
      <c r="J4" s="312"/>
      <c r="K4" s="50"/>
      <c r="L4" s="50"/>
      <c r="M4" s="50"/>
      <c r="N4" s="50"/>
      <c r="O4" s="50"/>
      <c r="P4" s="50"/>
      <c r="Q4" s="50"/>
      <c r="R4" s="50"/>
      <c r="S4" s="50"/>
      <c r="T4" s="50"/>
      <c r="U4" s="50"/>
    </row>
    <row r="6" spans="1:21" ht="28.8">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1" s="110" customFormat="1">
      <c r="B7" s="111"/>
      <c r="E7" s="112"/>
      <c r="F7" s="113"/>
      <c r="H7" s="112"/>
      <c r="J7" s="112"/>
      <c r="Q7" s="112"/>
      <c r="R7" s="114"/>
      <c r="S7" s="114" t="s">
        <v>569</v>
      </c>
      <c r="T7" s="114" t="s">
        <v>570</v>
      </c>
    </row>
    <row r="8" spans="1:21" ht="28.8">
      <c r="A8" s="172">
        <v>1</v>
      </c>
      <c r="B8" s="173" t="str">
        <f ca="1">"H2-Heat_"&amp;$A$3&amp;"_"&amp;TEXT(A8,"000")</f>
        <v>H2-Heat_Transmission_001</v>
      </c>
      <c r="C8" s="323" t="s">
        <v>571</v>
      </c>
      <c r="D8" s="321" t="s">
        <v>214</v>
      </c>
      <c r="E8" s="183" t="s">
        <v>572</v>
      </c>
      <c r="F8" s="325">
        <v>42892</v>
      </c>
      <c r="G8" s="30" t="s">
        <v>60</v>
      </c>
      <c r="H8" s="36" t="s">
        <v>573</v>
      </c>
      <c r="I8" s="30" t="s">
        <v>60</v>
      </c>
      <c r="J8" s="36"/>
      <c r="K8" s="30" t="s">
        <v>60</v>
      </c>
      <c r="L8" s="30"/>
      <c r="M8" s="36" t="s">
        <v>62</v>
      </c>
      <c r="N8" s="37">
        <v>42999</v>
      </c>
      <c r="O8" s="36" t="s">
        <v>574</v>
      </c>
      <c r="P8" s="315" t="s">
        <v>575</v>
      </c>
      <c r="Q8" s="129"/>
      <c r="R8" s="120"/>
      <c r="S8" s="160">
        <v>0.05</v>
      </c>
      <c r="T8" s="160">
        <v>0.15</v>
      </c>
    </row>
    <row r="10" spans="1:21" ht="140.5" customHeight="1">
      <c r="A10" s="244">
        <v>2</v>
      </c>
      <c r="B10" s="106" t="str">
        <f ca="1">"H2-Heat_"&amp;$A$3&amp;"_"&amp;TEXT(A10,"000")</f>
        <v>H2-Heat_Transmission_002</v>
      </c>
      <c r="C10" s="323" t="s">
        <v>576</v>
      </c>
      <c r="D10" s="321"/>
      <c r="E10" s="36"/>
      <c r="F10" s="325">
        <v>42892</v>
      </c>
      <c r="G10" s="30" t="s">
        <v>50</v>
      </c>
      <c r="H10" s="36"/>
      <c r="I10" s="30" t="s">
        <v>135</v>
      </c>
      <c r="J10" s="36" t="s">
        <v>577</v>
      </c>
      <c r="K10" s="30" t="s">
        <v>50</v>
      </c>
      <c r="L10" s="30"/>
      <c r="M10" s="36" t="s">
        <v>62</v>
      </c>
      <c r="N10" s="37">
        <v>42999</v>
      </c>
      <c r="O10" s="36" t="s">
        <v>578</v>
      </c>
      <c r="P10" s="315" t="s">
        <v>575</v>
      </c>
      <c r="Q10" s="129"/>
      <c r="R10" s="120"/>
      <c r="S10" s="120"/>
      <c r="T10" s="120"/>
    </row>
    <row r="11" spans="1:21" ht="16.350000000000001" customHeight="1">
      <c r="A11" s="244">
        <v>2.5</v>
      </c>
      <c r="B11" s="108"/>
      <c r="C11" s="161"/>
      <c r="D11" s="131"/>
      <c r="E11" s="53"/>
      <c r="F11" s="148"/>
      <c r="G11" s="33"/>
      <c r="H11" s="53"/>
      <c r="I11" s="33"/>
      <c r="J11" s="53"/>
      <c r="K11" s="33"/>
      <c r="L11" s="33"/>
      <c r="M11" s="33"/>
      <c r="N11" s="33"/>
      <c r="O11" s="33"/>
      <c r="P11" s="133"/>
      <c r="Q11" s="162"/>
      <c r="R11" s="162"/>
      <c r="S11" s="162"/>
      <c r="T11" s="162"/>
    </row>
    <row r="12" spans="1:21" ht="140.5" customHeight="1">
      <c r="A12" s="244">
        <v>3</v>
      </c>
      <c r="B12" s="106" t="str">
        <f ca="1">"H2-Heat_"&amp;$A$3&amp;"_"&amp;TEXT(A12,"000")</f>
        <v>H2-Heat_Transmission_003</v>
      </c>
      <c r="C12" s="323" t="s">
        <v>579</v>
      </c>
      <c r="D12" s="321"/>
      <c r="E12" s="36"/>
      <c r="F12" s="325">
        <v>42892</v>
      </c>
      <c r="G12" s="30" t="s">
        <v>50</v>
      </c>
      <c r="H12" s="36"/>
      <c r="I12" s="30" t="s">
        <v>60</v>
      </c>
      <c r="J12" s="36" t="s">
        <v>580</v>
      </c>
      <c r="K12" s="30" t="s">
        <v>50</v>
      </c>
      <c r="L12" s="30"/>
      <c r="M12" s="36" t="s">
        <v>62</v>
      </c>
      <c r="N12" s="37">
        <v>42999</v>
      </c>
      <c r="O12" s="36" t="s">
        <v>581</v>
      </c>
      <c r="P12" s="315" t="s">
        <v>575</v>
      </c>
      <c r="Q12" s="129"/>
      <c r="R12" s="120"/>
      <c r="S12" s="120"/>
      <c r="T12" s="120"/>
    </row>
    <row r="13" spans="1:21" ht="16.350000000000001" customHeight="1">
      <c r="A13" s="244">
        <v>3.5</v>
      </c>
      <c r="B13" s="108"/>
      <c r="C13" s="161"/>
      <c r="D13" s="131"/>
      <c r="E13" s="53"/>
      <c r="F13" s="148"/>
      <c r="G13" s="33"/>
      <c r="H13" s="53"/>
      <c r="I13" s="33"/>
      <c r="J13" s="53"/>
      <c r="K13" s="33"/>
      <c r="L13" s="33"/>
      <c r="M13" s="33"/>
      <c r="N13" s="33"/>
      <c r="O13" s="33"/>
      <c r="P13" s="133"/>
      <c r="Q13" s="162"/>
      <c r="R13" s="162"/>
      <c r="S13" s="162"/>
      <c r="T13" s="162"/>
      <c r="U13" s="162"/>
    </row>
    <row r="14" spans="1:21" ht="140.5" customHeight="1">
      <c r="A14" s="244">
        <v>4</v>
      </c>
      <c r="B14" s="106" t="str">
        <f ca="1">"H2-Heat_"&amp;$A$3&amp;"_"&amp;TEXT(A14,"000")</f>
        <v>H2-Heat_Transmission_004</v>
      </c>
      <c r="C14" s="323" t="s">
        <v>582</v>
      </c>
      <c r="D14" s="321" t="s">
        <v>583</v>
      </c>
      <c r="E14" s="36" t="s">
        <v>584</v>
      </c>
      <c r="F14" s="325">
        <v>42892</v>
      </c>
      <c r="G14" s="30" t="s">
        <v>60</v>
      </c>
      <c r="H14" s="36" t="s">
        <v>585</v>
      </c>
      <c r="I14" s="30" t="s">
        <v>60</v>
      </c>
      <c r="J14" s="36"/>
      <c r="K14" s="30" t="s">
        <v>50</v>
      </c>
      <c r="L14" s="30"/>
      <c r="M14" s="36" t="s">
        <v>62</v>
      </c>
      <c r="N14" s="37">
        <v>42999</v>
      </c>
      <c r="O14" s="36" t="s">
        <v>586</v>
      </c>
      <c r="P14" s="315" t="s">
        <v>575</v>
      </c>
      <c r="Q14" s="129"/>
      <c r="R14" s="120"/>
      <c r="S14" s="120"/>
      <c r="T14" s="120"/>
    </row>
    <row r="15" spans="1:21" ht="16.350000000000001" customHeight="1">
      <c r="A15" s="244">
        <v>4.5</v>
      </c>
      <c r="B15" s="108"/>
      <c r="C15" s="161"/>
      <c r="D15" s="131"/>
      <c r="E15" s="53"/>
      <c r="F15" s="148"/>
      <c r="G15" s="33"/>
      <c r="H15" s="53"/>
      <c r="I15" s="33"/>
      <c r="J15" s="53"/>
      <c r="K15" s="33"/>
      <c r="L15" s="33"/>
      <c r="M15" s="33"/>
      <c r="N15" s="33"/>
      <c r="O15" s="33"/>
      <c r="P15" s="133"/>
      <c r="Q15" s="162"/>
      <c r="R15" s="162"/>
      <c r="S15" s="162"/>
      <c r="T15" s="162"/>
      <c r="U15" s="162"/>
    </row>
    <row r="16" spans="1:21" ht="140.5" customHeight="1">
      <c r="A16" s="244">
        <v>5</v>
      </c>
      <c r="B16" s="106" t="str">
        <f ca="1">"H2-Heat_"&amp;$A$3&amp;"_"&amp;TEXT(A16,"000")</f>
        <v>H2-Heat_Transmission_005</v>
      </c>
      <c r="C16" s="323" t="s">
        <v>587</v>
      </c>
      <c r="D16" s="321" t="s">
        <v>588</v>
      </c>
      <c r="E16" s="183" t="s">
        <v>589</v>
      </c>
      <c r="F16" s="325">
        <v>42892</v>
      </c>
      <c r="G16" s="30" t="s">
        <v>60</v>
      </c>
      <c r="H16" s="36" t="s">
        <v>590</v>
      </c>
      <c r="I16" s="30" t="s">
        <v>60</v>
      </c>
      <c r="J16" s="36"/>
      <c r="K16" s="30" t="s">
        <v>60</v>
      </c>
      <c r="L16" s="36" t="s">
        <v>591</v>
      </c>
      <c r="M16" s="36" t="s">
        <v>62</v>
      </c>
      <c r="N16" s="37">
        <v>42999</v>
      </c>
      <c r="O16" s="36" t="s">
        <v>592</v>
      </c>
      <c r="P16" s="315" t="s">
        <v>575</v>
      </c>
      <c r="Q16" s="129"/>
      <c r="R16" s="120"/>
      <c r="S16" s="120"/>
      <c r="T16" s="120"/>
    </row>
    <row r="17" spans="1:21" ht="16.350000000000001" customHeight="1">
      <c r="A17" s="244">
        <v>5.5</v>
      </c>
      <c r="B17" s="108"/>
      <c r="C17" s="161"/>
      <c r="D17" s="131"/>
      <c r="E17" s="53"/>
      <c r="F17" s="148"/>
      <c r="G17" s="33"/>
      <c r="H17" s="53"/>
      <c r="I17" s="33"/>
      <c r="J17" s="53"/>
      <c r="K17" s="33"/>
      <c r="L17" s="33"/>
      <c r="M17" s="33"/>
      <c r="N17" s="33"/>
      <c r="O17" s="33"/>
      <c r="P17" s="133"/>
      <c r="Q17" s="162"/>
      <c r="R17" s="162"/>
      <c r="S17" s="162"/>
      <c r="T17" s="162"/>
      <c r="U17" s="162"/>
    </row>
    <row r="18" spans="1:21" ht="140.5" customHeight="1">
      <c r="A18" s="244">
        <v>6</v>
      </c>
      <c r="B18" s="106" t="str">
        <f ca="1">"H2-Heat_"&amp;$A$3&amp;"_"&amp;TEXT(A18,"000")</f>
        <v>H2-Heat_Transmission_006</v>
      </c>
      <c r="C18" s="323" t="s">
        <v>593</v>
      </c>
      <c r="D18" s="321" t="s">
        <v>594</v>
      </c>
      <c r="E18" s="176"/>
      <c r="F18" s="325">
        <v>42892</v>
      </c>
      <c r="G18" s="30" t="s">
        <v>60</v>
      </c>
      <c r="H18" s="36"/>
      <c r="I18" s="30" t="s">
        <v>60</v>
      </c>
      <c r="J18" s="36"/>
      <c r="K18" s="30" t="s">
        <v>50</v>
      </c>
      <c r="L18" s="30"/>
      <c r="M18" s="36" t="s">
        <v>62</v>
      </c>
      <c r="N18" s="37">
        <v>42999</v>
      </c>
      <c r="O18" s="36"/>
      <c r="P18" s="315" t="s">
        <v>575</v>
      </c>
      <c r="Q18" s="129"/>
      <c r="R18" s="120"/>
      <c r="S18" s="120"/>
      <c r="T18" s="120"/>
    </row>
    <row r="19" spans="1:21" ht="16.350000000000001" customHeight="1">
      <c r="A19" s="244">
        <v>6.5</v>
      </c>
      <c r="B19" s="108"/>
      <c r="C19" s="161"/>
      <c r="D19" s="131"/>
      <c r="E19" s="53"/>
      <c r="F19" s="148"/>
      <c r="G19" s="33"/>
      <c r="H19" s="53"/>
      <c r="I19" s="33"/>
      <c r="J19" s="53"/>
      <c r="K19" s="33"/>
      <c r="L19" s="33"/>
      <c r="M19" s="33"/>
      <c r="N19" s="33"/>
      <c r="O19" s="33"/>
      <c r="P19" s="133"/>
      <c r="Q19" s="162"/>
      <c r="R19" s="162"/>
      <c r="S19" s="162"/>
      <c r="T19" s="162"/>
      <c r="U19" s="162"/>
    </row>
    <row r="20" spans="1:21" ht="140.5" customHeight="1">
      <c r="A20" s="244">
        <v>7</v>
      </c>
      <c r="B20" s="106" t="str">
        <f ca="1">"H2-Heat_"&amp;$A$3&amp;"_"&amp;TEXT(A20,"000")</f>
        <v>H2-Heat_Transmission_007</v>
      </c>
      <c r="C20" s="323" t="s">
        <v>595</v>
      </c>
      <c r="D20" s="321" t="s">
        <v>596</v>
      </c>
      <c r="E20" s="36" t="s">
        <v>597</v>
      </c>
      <c r="F20" s="325">
        <v>42892</v>
      </c>
      <c r="G20" s="30" t="s">
        <v>60</v>
      </c>
      <c r="H20" s="36"/>
      <c r="I20" s="30" t="s">
        <v>60</v>
      </c>
      <c r="J20" s="36"/>
      <c r="K20" s="30" t="s">
        <v>50</v>
      </c>
      <c r="L20" s="30"/>
      <c r="M20" s="36" t="s">
        <v>62</v>
      </c>
      <c r="N20" s="37">
        <v>42999</v>
      </c>
      <c r="O20" s="254" t="s">
        <v>598</v>
      </c>
      <c r="P20" s="315" t="s">
        <v>575</v>
      </c>
      <c r="Q20" s="129"/>
      <c r="R20" s="120"/>
      <c r="S20" s="120"/>
      <c r="T20" s="120"/>
    </row>
    <row r="21" spans="1:21" ht="13.35" customHeight="1">
      <c r="A21" s="244">
        <v>7.5</v>
      </c>
      <c r="B21" s="108"/>
      <c r="C21" s="108"/>
      <c r="D21" s="108"/>
      <c r="E21" s="53"/>
      <c r="F21" s="148"/>
      <c r="G21" s="33"/>
      <c r="H21" s="53"/>
      <c r="I21" s="33"/>
      <c r="J21" s="53"/>
      <c r="K21" s="33"/>
      <c r="L21" s="33"/>
      <c r="M21" s="33"/>
      <c r="N21" s="33"/>
      <c r="O21" s="53"/>
      <c r="P21" s="133"/>
      <c r="Q21" s="162"/>
      <c r="R21" s="169"/>
      <c r="S21" s="169"/>
      <c r="T21" s="169"/>
    </row>
    <row r="22" spans="1:21" ht="140.5" customHeight="1">
      <c r="A22" s="244">
        <v>8</v>
      </c>
      <c r="B22" s="106" t="str">
        <f t="shared" ref="B22" ca="1" si="0">"H2-Heat_"&amp;$A$3&amp;"_"&amp;TEXT(A22,"000")</f>
        <v>H2-Heat_Transmission_008</v>
      </c>
      <c r="C22" s="323" t="s">
        <v>599</v>
      </c>
      <c r="D22" s="321" t="s">
        <v>214</v>
      </c>
      <c r="E22" s="36" t="s">
        <v>600</v>
      </c>
      <c r="F22" s="325">
        <v>42892</v>
      </c>
      <c r="G22" s="30" t="s">
        <v>60</v>
      </c>
      <c r="H22" s="36"/>
      <c r="I22" s="30" t="s">
        <v>60</v>
      </c>
      <c r="J22" s="36"/>
      <c r="K22" s="30" t="s">
        <v>60</v>
      </c>
      <c r="L22" s="36" t="s">
        <v>601</v>
      </c>
      <c r="M22" s="36" t="s">
        <v>62</v>
      </c>
      <c r="N22" s="37">
        <v>42999</v>
      </c>
      <c r="O22" s="36" t="s">
        <v>602</v>
      </c>
      <c r="P22" s="315" t="s">
        <v>575</v>
      </c>
      <c r="Q22" s="129"/>
      <c r="R22" s="120"/>
      <c r="S22" s="120"/>
      <c r="T22" s="120"/>
    </row>
    <row r="23" spans="1:21">
      <c r="A23" s="244">
        <v>8.5</v>
      </c>
    </row>
    <row r="24" spans="1:21" ht="140.5" customHeight="1">
      <c r="A24" s="244">
        <v>9</v>
      </c>
      <c r="B24" s="106" t="str">
        <f t="shared" ref="B24" ca="1" si="1">"H2-Heat_"&amp;$A$3&amp;"_"&amp;TEXT(A24,"000")</f>
        <v>H2-Heat_Transmission_009</v>
      </c>
      <c r="C24" s="323" t="s">
        <v>603</v>
      </c>
      <c r="D24" s="321" t="s">
        <v>498</v>
      </c>
      <c r="E24" s="36"/>
      <c r="F24" s="325">
        <v>42892</v>
      </c>
      <c r="G24" s="30" t="s">
        <v>135</v>
      </c>
      <c r="H24" s="36" t="s">
        <v>604</v>
      </c>
      <c r="I24" s="30" t="s">
        <v>60</v>
      </c>
      <c r="J24" s="36"/>
      <c r="K24" s="30" t="s">
        <v>50</v>
      </c>
      <c r="L24" s="30"/>
      <c r="M24" s="36" t="s">
        <v>62</v>
      </c>
      <c r="N24" s="37">
        <v>42999</v>
      </c>
      <c r="O24" s="36"/>
      <c r="P24" s="315" t="s">
        <v>575</v>
      </c>
      <c r="Q24" s="129" t="s">
        <v>605</v>
      </c>
      <c r="R24" s="120"/>
      <c r="S24" s="163">
        <v>0.02</v>
      </c>
      <c r="T24" s="120"/>
    </row>
    <row r="25" spans="1:21" ht="15.6">
      <c r="A25" s="244"/>
      <c r="S25" s="182" t="s">
        <v>46</v>
      </c>
    </row>
    <row r="26" spans="1:21" ht="114" customHeight="1">
      <c r="A26" s="244">
        <v>10</v>
      </c>
      <c r="B26" s="106" t="str">
        <f t="shared" ref="B26" ca="1" si="2">"H2-Heat_"&amp;$A$3&amp;"_"&amp;TEXT(A26,"000")</f>
        <v>H2-Heat_Transmission_010</v>
      </c>
      <c r="C26" s="323" t="s">
        <v>606</v>
      </c>
      <c r="D26" s="321" t="s">
        <v>607</v>
      </c>
      <c r="E26" s="36" t="s">
        <v>608</v>
      </c>
      <c r="F26" s="325">
        <v>42892</v>
      </c>
      <c r="G26" s="30" t="s">
        <v>60</v>
      </c>
      <c r="H26" s="36"/>
      <c r="I26" s="30" t="s">
        <v>60</v>
      </c>
      <c r="J26" s="36"/>
      <c r="K26" s="30" t="s">
        <v>50</v>
      </c>
      <c r="L26" s="30"/>
      <c r="M26" s="36" t="s">
        <v>359</v>
      </c>
      <c r="N26" s="37">
        <v>42999</v>
      </c>
      <c r="O26" s="36" t="s">
        <v>609</v>
      </c>
      <c r="P26" s="315" t="s">
        <v>575</v>
      </c>
      <c r="Q26" s="129" t="s">
        <v>610</v>
      </c>
      <c r="R26" s="160"/>
      <c r="S26" s="283">
        <v>6.4000000000000001E-2</v>
      </c>
      <c r="T26" s="160"/>
    </row>
    <row r="27" spans="1:21" ht="16.350000000000001" customHeight="1">
      <c r="A27" s="244"/>
      <c r="S27" s="182" t="s">
        <v>46</v>
      </c>
      <c r="U27" s="162"/>
    </row>
    <row r="28" spans="1:21" ht="140.5" customHeight="1">
      <c r="A28" s="244">
        <v>11</v>
      </c>
      <c r="B28" s="106" t="str">
        <f t="shared" ref="B28" ca="1" si="3">"H2-Heat_"&amp;$A$3&amp;"_"&amp;TEXT(A28,"000")</f>
        <v>H2-Heat_Transmission_011</v>
      </c>
      <c r="C28" s="323" t="s">
        <v>611</v>
      </c>
      <c r="D28" s="321" t="s">
        <v>607</v>
      </c>
      <c r="E28" s="36" t="s">
        <v>608</v>
      </c>
      <c r="F28" s="325">
        <v>42892</v>
      </c>
      <c r="G28" s="30" t="s">
        <v>60</v>
      </c>
      <c r="H28" s="36"/>
      <c r="I28" s="30" t="s">
        <v>60</v>
      </c>
      <c r="J28" s="36"/>
      <c r="K28" s="30" t="s">
        <v>50</v>
      </c>
      <c r="L28" s="30"/>
      <c r="M28" s="36" t="s">
        <v>359</v>
      </c>
      <c r="N28" s="37">
        <v>42999</v>
      </c>
      <c r="O28" s="36" t="s">
        <v>612</v>
      </c>
      <c r="P28" s="315" t="s">
        <v>575</v>
      </c>
      <c r="Q28" s="129" t="s">
        <v>613</v>
      </c>
      <c r="R28" s="160"/>
      <c r="S28" s="283">
        <v>-0.27989999999999998</v>
      </c>
      <c r="T28" s="160"/>
    </row>
    <row r="29" spans="1:21" ht="15.6">
      <c r="A29" s="244"/>
      <c r="S29" s="182" t="s">
        <v>46</v>
      </c>
    </row>
    <row r="30" spans="1:21" ht="106.35" customHeight="1">
      <c r="A30" s="244">
        <v>12</v>
      </c>
      <c r="B30" s="106" t="str">
        <f t="shared" ref="B30" ca="1" si="4">"H2-Heat_"&amp;$A$3&amp;"_"&amp;TEXT(A30,"000")</f>
        <v>H2-Heat_Transmission_012</v>
      </c>
      <c r="C30" s="323" t="s">
        <v>614</v>
      </c>
      <c r="D30" s="321" t="s">
        <v>607</v>
      </c>
      <c r="E30" s="36" t="s">
        <v>594</v>
      </c>
      <c r="F30" s="325">
        <v>42892</v>
      </c>
      <c r="G30" s="30" t="s">
        <v>60</v>
      </c>
      <c r="H30" s="36" t="s">
        <v>615</v>
      </c>
      <c r="I30" s="30" t="s">
        <v>60</v>
      </c>
      <c r="J30" s="36"/>
      <c r="K30" s="30" t="s">
        <v>50</v>
      </c>
      <c r="L30" s="30"/>
      <c r="M30" s="36" t="s">
        <v>359</v>
      </c>
      <c r="N30" s="37">
        <v>42999</v>
      </c>
      <c r="O30" s="36" t="s">
        <v>616</v>
      </c>
      <c r="P30" s="315" t="s">
        <v>575</v>
      </c>
      <c r="Q30" s="129" t="s">
        <v>617</v>
      </c>
      <c r="R30" s="160"/>
      <c r="S30" s="283">
        <v>0.31140000000000001</v>
      </c>
      <c r="T30" s="160"/>
    </row>
    <row r="31" spans="1:21" ht="16.350000000000001" customHeight="1">
      <c r="A31" s="244"/>
      <c r="S31" s="182" t="s">
        <v>46</v>
      </c>
      <c r="U31" s="162"/>
    </row>
    <row r="32" spans="1:21" ht="140.5" customHeight="1">
      <c r="A32" s="244">
        <v>13</v>
      </c>
      <c r="B32" s="106" t="str">
        <f t="shared" ref="B32" ca="1" si="5">"H2-Heat_"&amp;$A$3&amp;"_"&amp;TEXT(A32,"000")</f>
        <v>H2-Heat_Transmission_013</v>
      </c>
      <c r="C32" s="323" t="s">
        <v>618</v>
      </c>
      <c r="D32" s="321" t="s">
        <v>607</v>
      </c>
      <c r="E32" s="36" t="s">
        <v>594</v>
      </c>
      <c r="F32" s="325">
        <v>42892</v>
      </c>
      <c r="G32" s="30" t="s">
        <v>60</v>
      </c>
      <c r="H32" s="36" t="s">
        <v>615</v>
      </c>
      <c r="I32" s="30" t="s">
        <v>60</v>
      </c>
      <c r="J32" s="36"/>
      <c r="K32" s="30" t="s">
        <v>50</v>
      </c>
      <c r="L32" s="30"/>
      <c r="M32" s="36" t="s">
        <v>359</v>
      </c>
      <c r="N32" s="37">
        <v>42999</v>
      </c>
      <c r="O32" s="36" t="s">
        <v>619</v>
      </c>
      <c r="P32" s="315" t="s">
        <v>575</v>
      </c>
      <c r="Q32" s="129" t="s">
        <v>620</v>
      </c>
      <c r="R32" s="160"/>
      <c r="S32" s="283">
        <v>1.3869</v>
      </c>
      <c r="T32" s="160"/>
    </row>
    <row r="33" spans="1:20" ht="15.6">
      <c r="A33" s="244"/>
      <c r="B33" s="108"/>
      <c r="C33" s="161"/>
      <c r="D33" s="131"/>
      <c r="E33" s="53"/>
      <c r="F33" s="148"/>
      <c r="G33" s="33"/>
      <c r="H33" s="53"/>
      <c r="I33" s="33"/>
      <c r="J33" s="53"/>
      <c r="K33" s="33"/>
      <c r="L33" s="33"/>
      <c r="M33" s="33"/>
      <c r="N33" s="33"/>
      <c r="O33" s="33"/>
      <c r="P33" s="133"/>
      <c r="Q33" s="162"/>
      <c r="R33" s="182" t="s">
        <v>45</v>
      </c>
      <c r="S33" s="182" t="s">
        <v>46</v>
      </c>
      <c r="T33" s="182" t="s">
        <v>47</v>
      </c>
    </row>
    <row r="34" spans="1:20" ht="140.5" customHeight="1">
      <c r="A34" s="244">
        <v>14</v>
      </c>
      <c r="B34" s="106" t="s">
        <v>621</v>
      </c>
      <c r="C34" s="323" t="s">
        <v>622</v>
      </c>
      <c r="D34" s="321" t="s">
        <v>607</v>
      </c>
      <c r="E34" s="36" t="s">
        <v>623</v>
      </c>
      <c r="F34" s="325">
        <v>42892</v>
      </c>
      <c r="G34" s="30" t="s">
        <v>60</v>
      </c>
      <c r="H34" s="36" t="s">
        <v>624</v>
      </c>
      <c r="I34" s="30" t="s">
        <v>60</v>
      </c>
      <c r="J34" s="36"/>
      <c r="K34" s="30" t="s">
        <v>50</v>
      </c>
      <c r="L34" s="30"/>
      <c r="M34" s="36" t="s">
        <v>62</v>
      </c>
      <c r="N34" s="37">
        <v>42999</v>
      </c>
      <c r="O34" s="36"/>
      <c r="P34" s="315" t="s">
        <v>575</v>
      </c>
      <c r="Q34" s="129" t="s">
        <v>625</v>
      </c>
      <c r="R34" s="160">
        <v>0.85</v>
      </c>
      <c r="S34" s="160">
        <v>1</v>
      </c>
      <c r="T34" s="160">
        <v>1.35</v>
      </c>
    </row>
    <row r="35" spans="1:20">
      <c r="A35" s="244">
        <v>14.5</v>
      </c>
    </row>
    <row r="36" spans="1:20" ht="140.5" customHeight="1">
      <c r="A36" s="244">
        <v>15</v>
      </c>
      <c r="B36" s="106" t="s">
        <v>626</v>
      </c>
      <c r="C36" s="323" t="s">
        <v>627</v>
      </c>
      <c r="D36" s="321" t="s">
        <v>628</v>
      </c>
      <c r="E36" s="36"/>
      <c r="F36" s="325">
        <v>42981</v>
      </c>
      <c r="G36" s="30" t="s">
        <v>60</v>
      </c>
      <c r="H36" s="36" t="s">
        <v>629</v>
      </c>
      <c r="I36" s="30" t="s">
        <v>60</v>
      </c>
      <c r="J36" s="36"/>
      <c r="K36" s="30" t="s">
        <v>60</v>
      </c>
      <c r="L36" s="30"/>
      <c r="M36" s="36" t="s">
        <v>62</v>
      </c>
      <c r="N36" s="37">
        <v>42999</v>
      </c>
      <c r="O36" s="36" t="s">
        <v>630</v>
      </c>
      <c r="P36" s="315" t="s">
        <v>575</v>
      </c>
      <c r="Q36" s="129"/>
      <c r="R36" s="120"/>
      <c r="S36" s="120"/>
      <c r="T36" s="120"/>
    </row>
    <row r="37" spans="1:20">
      <c r="A37" s="244">
        <v>15.5</v>
      </c>
    </row>
    <row r="38" spans="1:20" ht="60" customHeight="1">
      <c r="A38" s="244">
        <v>16</v>
      </c>
      <c r="B38" s="106" t="s">
        <v>631</v>
      </c>
      <c r="C38" s="323" t="s">
        <v>632</v>
      </c>
      <c r="D38" s="321" t="s">
        <v>633</v>
      </c>
      <c r="E38" s="36"/>
      <c r="F38" s="325">
        <v>42981</v>
      </c>
      <c r="G38" s="30" t="s">
        <v>135</v>
      </c>
      <c r="H38" s="36" t="s">
        <v>634</v>
      </c>
      <c r="I38" s="30" t="s">
        <v>60</v>
      </c>
      <c r="J38" s="36"/>
      <c r="K38" s="30" t="s">
        <v>60</v>
      </c>
      <c r="L38" s="30"/>
      <c r="M38" s="36" t="s">
        <v>62</v>
      </c>
      <c r="N38" s="37">
        <v>42999</v>
      </c>
      <c r="O38" s="36" t="s">
        <v>635</v>
      </c>
      <c r="P38" s="315" t="s">
        <v>575</v>
      </c>
      <c r="Q38" s="129" t="s">
        <v>636</v>
      </c>
      <c r="R38" s="120"/>
      <c r="S38" s="255">
        <v>5.0000000000000001E-3</v>
      </c>
      <c r="T38" s="120"/>
    </row>
  </sheetData>
  <conditionalFormatting sqref="G7:L7 O7:P7">
    <cfRule type="containsText" dxfId="1277" priority="400" operator="containsText" text="GREEN">
      <formula>NOT(ISERROR(SEARCH("GREEN",G7)))</formula>
    </cfRule>
    <cfRule type="containsText" dxfId="1276" priority="401" operator="containsText" text="AMBER">
      <formula>NOT(ISERROR(SEARCH("AMBER",G7)))</formula>
    </cfRule>
    <cfRule type="containsText" dxfId="1275" priority="402" operator="containsText" text="RED">
      <formula>NOT(ISERROR(SEARCH("RED",G7)))</formula>
    </cfRule>
  </conditionalFormatting>
  <conditionalFormatting sqref="M7:N7">
    <cfRule type="containsText" dxfId="1274" priority="397" operator="containsText" text="GREEN">
      <formula>NOT(ISERROR(SEARCH("GREEN",M7)))</formula>
    </cfRule>
    <cfRule type="containsText" dxfId="1273" priority="398" operator="containsText" text="AMBER">
      <formula>NOT(ISERROR(SEARCH("AMBER",M7)))</formula>
    </cfRule>
    <cfRule type="containsText" dxfId="1272" priority="399" operator="containsText" text="RED">
      <formula>NOT(ISERROR(SEARCH("RED",M7)))</formula>
    </cfRule>
  </conditionalFormatting>
  <conditionalFormatting sqref="G8:L8">
    <cfRule type="containsText" dxfId="1271" priority="394" operator="containsText" text="GREEN">
      <formula>NOT(ISERROR(SEARCH("GREEN",G8)))</formula>
    </cfRule>
    <cfRule type="containsText" dxfId="1270" priority="395" operator="containsText" text="AMBER">
      <formula>NOT(ISERROR(SEARCH("AMBER",G8)))</formula>
    </cfRule>
    <cfRule type="containsText" dxfId="1269" priority="396" operator="containsText" text="RED">
      <formula>NOT(ISERROR(SEARCH("RED",G8)))</formula>
    </cfRule>
  </conditionalFormatting>
  <conditionalFormatting sqref="G11:L11">
    <cfRule type="containsText" dxfId="1268" priority="388" operator="containsText" text="GREEN">
      <formula>NOT(ISERROR(SEARCH("GREEN",G11)))</formula>
    </cfRule>
    <cfRule type="containsText" dxfId="1267" priority="389" operator="containsText" text="AMBER">
      <formula>NOT(ISERROR(SEARCH("AMBER",G11)))</formula>
    </cfRule>
    <cfRule type="containsText" dxfId="1266" priority="390" operator="containsText" text="RED">
      <formula>NOT(ISERROR(SEARCH("RED",G11)))</formula>
    </cfRule>
  </conditionalFormatting>
  <conditionalFormatting sqref="M11:N11">
    <cfRule type="containsText" dxfId="1265" priority="385" operator="containsText" text="GREEN">
      <formula>NOT(ISERROR(SEARCH("GREEN",M11)))</formula>
    </cfRule>
    <cfRule type="containsText" dxfId="1264" priority="386" operator="containsText" text="AMBER">
      <formula>NOT(ISERROR(SEARCH("AMBER",M11)))</formula>
    </cfRule>
    <cfRule type="containsText" dxfId="1263" priority="387" operator="containsText" text="RED">
      <formula>NOT(ISERROR(SEARCH("RED",M11)))</formula>
    </cfRule>
  </conditionalFormatting>
  <conditionalFormatting sqref="G13:L13">
    <cfRule type="containsText" dxfId="1262" priority="382" operator="containsText" text="GREEN">
      <formula>NOT(ISERROR(SEARCH("GREEN",G13)))</formula>
    </cfRule>
    <cfRule type="containsText" dxfId="1261" priority="383" operator="containsText" text="AMBER">
      <formula>NOT(ISERROR(SEARCH("AMBER",G13)))</formula>
    </cfRule>
    <cfRule type="containsText" dxfId="1260" priority="384" operator="containsText" text="RED">
      <formula>NOT(ISERROR(SEARCH("RED",G13)))</formula>
    </cfRule>
  </conditionalFormatting>
  <conditionalFormatting sqref="M13:N13">
    <cfRule type="containsText" dxfId="1259" priority="379" operator="containsText" text="GREEN">
      <formula>NOT(ISERROR(SEARCH("GREEN",M13)))</formula>
    </cfRule>
    <cfRule type="containsText" dxfId="1258" priority="380" operator="containsText" text="AMBER">
      <formula>NOT(ISERROR(SEARCH("AMBER",M13)))</formula>
    </cfRule>
    <cfRule type="containsText" dxfId="1257" priority="381" operator="containsText" text="RED">
      <formula>NOT(ISERROR(SEARCH("RED",M13)))</formula>
    </cfRule>
  </conditionalFormatting>
  <conditionalFormatting sqref="G15:L15 G17:L17 G19:L19 G33:L33">
    <cfRule type="containsText" dxfId="1256" priority="376" operator="containsText" text="GREEN">
      <formula>NOT(ISERROR(SEARCH("GREEN",G15)))</formula>
    </cfRule>
    <cfRule type="containsText" dxfId="1255" priority="377" operator="containsText" text="AMBER">
      <formula>NOT(ISERROR(SEARCH("AMBER",G15)))</formula>
    </cfRule>
    <cfRule type="containsText" dxfId="1254" priority="378" operator="containsText" text="RED">
      <formula>NOT(ISERROR(SEARCH("RED",G15)))</formula>
    </cfRule>
  </conditionalFormatting>
  <conditionalFormatting sqref="M15:N15 M17:N17 M19:N19 M33:N33">
    <cfRule type="containsText" dxfId="1253" priority="373" operator="containsText" text="GREEN">
      <formula>NOT(ISERROR(SEARCH("GREEN",M15)))</formula>
    </cfRule>
    <cfRule type="containsText" dxfId="1252" priority="374" operator="containsText" text="AMBER">
      <formula>NOT(ISERROR(SEARCH("AMBER",M15)))</formula>
    </cfRule>
    <cfRule type="containsText" dxfId="1251" priority="375" operator="containsText" text="RED">
      <formula>NOT(ISERROR(SEARCH("RED",M15)))</formula>
    </cfRule>
  </conditionalFormatting>
  <conditionalFormatting sqref="G10:J10 L10">
    <cfRule type="containsText" dxfId="1250" priority="322" operator="containsText" text="GREEN">
      <formula>NOT(ISERROR(SEARCH("GREEN",G10)))</formula>
    </cfRule>
    <cfRule type="containsText" dxfId="1249" priority="323" operator="containsText" text="AMBER">
      <formula>NOT(ISERROR(SEARCH("AMBER",G10)))</formula>
    </cfRule>
    <cfRule type="containsText" dxfId="1248" priority="324" operator="containsText" text="RED">
      <formula>NOT(ISERROR(SEARCH("RED",G10)))</formula>
    </cfRule>
  </conditionalFormatting>
  <conditionalFormatting sqref="G18:J18 L18">
    <cfRule type="containsText" dxfId="1247" priority="292" operator="containsText" text="GREEN">
      <formula>NOT(ISERROR(SEARCH("GREEN",G18)))</formula>
    </cfRule>
    <cfRule type="containsText" dxfId="1246" priority="293" operator="containsText" text="AMBER">
      <formula>NOT(ISERROR(SEARCH("AMBER",G18)))</formula>
    </cfRule>
    <cfRule type="containsText" dxfId="1245" priority="294" operator="containsText" text="RED">
      <formula>NOT(ISERROR(SEARCH("RED",G18)))</formula>
    </cfRule>
  </conditionalFormatting>
  <conditionalFormatting sqref="G12:J12 L12">
    <cfRule type="containsText" dxfId="1244" priority="316" operator="containsText" text="GREEN">
      <formula>NOT(ISERROR(SEARCH("GREEN",G12)))</formula>
    </cfRule>
    <cfRule type="containsText" dxfId="1243" priority="317" operator="containsText" text="AMBER">
      <formula>NOT(ISERROR(SEARCH("AMBER",G12)))</formula>
    </cfRule>
    <cfRule type="containsText" dxfId="1242" priority="318" operator="containsText" text="RED">
      <formula>NOT(ISERROR(SEARCH("RED",G12)))</formula>
    </cfRule>
  </conditionalFormatting>
  <conditionalFormatting sqref="G14:J14 L14">
    <cfRule type="containsText" dxfId="1241" priority="310" operator="containsText" text="GREEN">
      <formula>NOT(ISERROR(SEARCH("GREEN",G14)))</formula>
    </cfRule>
    <cfRule type="containsText" dxfId="1240" priority="311" operator="containsText" text="AMBER">
      <formula>NOT(ISERROR(SEARCH("AMBER",G14)))</formula>
    </cfRule>
    <cfRule type="containsText" dxfId="1239" priority="312" operator="containsText" text="RED">
      <formula>NOT(ISERROR(SEARCH("RED",G14)))</formula>
    </cfRule>
  </conditionalFormatting>
  <conditionalFormatting sqref="G21:L21">
    <cfRule type="containsText" dxfId="1238" priority="286" operator="containsText" text="GREEN">
      <formula>NOT(ISERROR(SEARCH("GREEN",G21)))</formula>
    </cfRule>
    <cfRule type="containsText" dxfId="1237" priority="287" operator="containsText" text="AMBER">
      <formula>NOT(ISERROR(SEARCH("AMBER",G21)))</formula>
    </cfRule>
    <cfRule type="containsText" dxfId="1236" priority="288" operator="containsText" text="RED">
      <formula>NOT(ISERROR(SEARCH("RED",G21)))</formula>
    </cfRule>
  </conditionalFormatting>
  <conditionalFormatting sqref="G16 I16:J16">
    <cfRule type="containsText" dxfId="1235" priority="304" operator="containsText" text="GREEN">
      <formula>NOT(ISERROR(SEARCH("GREEN",G16)))</formula>
    </cfRule>
    <cfRule type="containsText" dxfId="1234" priority="305" operator="containsText" text="AMBER">
      <formula>NOT(ISERROR(SEARCH("AMBER",G16)))</formula>
    </cfRule>
    <cfRule type="containsText" dxfId="1233" priority="306" operator="containsText" text="RED">
      <formula>NOT(ISERROR(SEARCH("RED",G16)))</formula>
    </cfRule>
  </conditionalFormatting>
  <conditionalFormatting sqref="M21:N21">
    <cfRule type="containsText" dxfId="1232" priority="283" operator="containsText" text="GREEN">
      <formula>NOT(ISERROR(SEARCH("GREEN",M21)))</formula>
    </cfRule>
    <cfRule type="containsText" dxfId="1231" priority="284" operator="containsText" text="AMBER">
      <formula>NOT(ISERROR(SEARCH("AMBER",M21)))</formula>
    </cfRule>
    <cfRule type="containsText" dxfId="1230" priority="285" operator="containsText" text="RED">
      <formula>NOT(ISERROR(SEARCH("RED",M21)))</formula>
    </cfRule>
  </conditionalFormatting>
  <conditionalFormatting sqref="G20:J20 L20">
    <cfRule type="containsText" dxfId="1229" priority="280" operator="containsText" text="GREEN">
      <formula>NOT(ISERROR(SEARCH("GREEN",G20)))</formula>
    </cfRule>
    <cfRule type="containsText" dxfId="1228" priority="281" operator="containsText" text="AMBER">
      <formula>NOT(ISERROR(SEARCH("AMBER",G20)))</formula>
    </cfRule>
    <cfRule type="containsText" dxfId="1227" priority="282" operator="containsText" text="RED">
      <formula>NOT(ISERROR(SEARCH("RED",G20)))</formula>
    </cfRule>
  </conditionalFormatting>
  <conditionalFormatting sqref="G24:J24 L24">
    <cfRule type="containsText" dxfId="1226" priority="136" operator="containsText" text="GREEN">
      <formula>NOT(ISERROR(SEARCH("GREEN",G24)))</formula>
    </cfRule>
    <cfRule type="containsText" dxfId="1225" priority="137" operator="containsText" text="AMBER">
      <formula>NOT(ISERROR(SEARCH("AMBER",G24)))</formula>
    </cfRule>
    <cfRule type="containsText" dxfId="1224" priority="138" operator="containsText" text="RED">
      <formula>NOT(ISERROR(SEARCH("RED",G24)))</formula>
    </cfRule>
  </conditionalFormatting>
  <conditionalFormatting sqref="G22:J22">
    <cfRule type="containsText" dxfId="1223" priority="148" operator="containsText" text="GREEN">
      <formula>NOT(ISERROR(SEARCH("GREEN",G22)))</formula>
    </cfRule>
    <cfRule type="containsText" dxfId="1222" priority="149" operator="containsText" text="AMBER">
      <formula>NOT(ISERROR(SEARCH("AMBER",G22)))</formula>
    </cfRule>
    <cfRule type="containsText" dxfId="1221" priority="150" operator="containsText" text="RED">
      <formula>NOT(ISERROR(SEARCH("RED",G22)))</formula>
    </cfRule>
  </conditionalFormatting>
  <conditionalFormatting sqref="G34:J34 L34">
    <cfRule type="containsText" dxfId="1220" priority="142" operator="containsText" text="GREEN">
      <formula>NOT(ISERROR(SEARCH("GREEN",G34)))</formula>
    </cfRule>
    <cfRule type="containsText" dxfId="1219" priority="143" operator="containsText" text="AMBER">
      <formula>NOT(ISERROR(SEARCH("AMBER",G34)))</formula>
    </cfRule>
    <cfRule type="containsText" dxfId="1218" priority="144" operator="containsText" text="RED">
      <formula>NOT(ISERROR(SEARCH("RED",G34)))</formula>
    </cfRule>
  </conditionalFormatting>
  <conditionalFormatting sqref="M8:N8">
    <cfRule type="containsText" dxfId="1217" priority="130" operator="containsText" text="GREEN">
      <formula>NOT(ISERROR(SEARCH("GREEN",M8)))</formula>
    </cfRule>
    <cfRule type="containsText" dxfId="1216" priority="131" operator="containsText" text="AMBER">
      <formula>NOT(ISERROR(SEARCH("AMBER",M8)))</formula>
    </cfRule>
    <cfRule type="containsText" dxfId="1215" priority="132" operator="containsText" text="RED">
      <formula>NOT(ISERROR(SEARCH("RED",M8)))</formula>
    </cfRule>
  </conditionalFormatting>
  <conditionalFormatting sqref="M10:N10">
    <cfRule type="containsText" dxfId="1214" priority="118" operator="containsText" text="GREEN">
      <formula>NOT(ISERROR(SEARCH("GREEN",M10)))</formula>
    </cfRule>
    <cfRule type="containsText" dxfId="1213" priority="119" operator="containsText" text="AMBER">
      <formula>NOT(ISERROR(SEARCH("AMBER",M10)))</formula>
    </cfRule>
    <cfRule type="containsText" dxfId="1212" priority="120" operator="containsText" text="RED">
      <formula>NOT(ISERROR(SEARCH("RED",M10)))</formula>
    </cfRule>
  </conditionalFormatting>
  <conditionalFormatting sqref="M12:N12">
    <cfRule type="containsText" dxfId="1211" priority="115" operator="containsText" text="GREEN">
      <formula>NOT(ISERROR(SEARCH("GREEN",M12)))</formula>
    </cfRule>
    <cfRule type="containsText" dxfId="1210" priority="116" operator="containsText" text="AMBER">
      <formula>NOT(ISERROR(SEARCH("AMBER",M12)))</formula>
    </cfRule>
    <cfRule type="containsText" dxfId="1209" priority="117" operator="containsText" text="RED">
      <formula>NOT(ISERROR(SEARCH("RED",M12)))</formula>
    </cfRule>
  </conditionalFormatting>
  <conditionalFormatting sqref="M14:N14">
    <cfRule type="containsText" dxfId="1208" priority="112" operator="containsText" text="GREEN">
      <formula>NOT(ISERROR(SEARCH("GREEN",M14)))</formula>
    </cfRule>
    <cfRule type="containsText" dxfId="1207" priority="113" operator="containsText" text="AMBER">
      <formula>NOT(ISERROR(SEARCH("AMBER",M14)))</formula>
    </cfRule>
    <cfRule type="containsText" dxfId="1206" priority="114" operator="containsText" text="RED">
      <formula>NOT(ISERROR(SEARCH("RED",M14)))</formula>
    </cfRule>
  </conditionalFormatting>
  <conditionalFormatting sqref="M16:N16">
    <cfRule type="containsText" dxfId="1205" priority="109" operator="containsText" text="GREEN">
      <formula>NOT(ISERROR(SEARCH("GREEN",M16)))</formula>
    </cfRule>
    <cfRule type="containsText" dxfId="1204" priority="110" operator="containsText" text="AMBER">
      <formula>NOT(ISERROR(SEARCH("AMBER",M16)))</formula>
    </cfRule>
    <cfRule type="containsText" dxfId="1203" priority="111" operator="containsText" text="RED">
      <formula>NOT(ISERROR(SEARCH("RED",M16)))</formula>
    </cfRule>
  </conditionalFormatting>
  <conditionalFormatting sqref="M18:N18">
    <cfRule type="containsText" dxfId="1202" priority="106" operator="containsText" text="GREEN">
      <formula>NOT(ISERROR(SEARCH("GREEN",M18)))</formula>
    </cfRule>
    <cfRule type="containsText" dxfId="1201" priority="107" operator="containsText" text="AMBER">
      <formula>NOT(ISERROR(SEARCH("AMBER",M18)))</formula>
    </cfRule>
    <cfRule type="containsText" dxfId="1200" priority="108" operator="containsText" text="RED">
      <formula>NOT(ISERROR(SEARCH("RED",M18)))</formula>
    </cfRule>
  </conditionalFormatting>
  <conditionalFormatting sqref="M20:N20">
    <cfRule type="containsText" dxfId="1199" priority="103" operator="containsText" text="GREEN">
      <formula>NOT(ISERROR(SEARCH("GREEN",M20)))</formula>
    </cfRule>
    <cfRule type="containsText" dxfId="1198" priority="104" operator="containsText" text="AMBER">
      <formula>NOT(ISERROR(SEARCH("AMBER",M20)))</formula>
    </cfRule>
    <cfRule type="containsText" dxfId="1197" priority="105" operator="containsText" text="RED">
      <formula>NOT(ISERROR(SEARCH("RED",M20)))</formula>
    </cfRule>
  </conditionalFormatting>
  <conditionalFormatting sqref="M22:N22">
    <cfRule type="containsText" dxfId="1196" priority="100" operator="containsText" text="GREEN">
      <formula>NOT(ISERROR(SEARCH("GREEN",M22)))</formula>
    </cfRule>
    <cfRule type="containsText" dxfId="1195" priority="101" operator="containsText" text="AMBER">
      <formula>NOT(ISERROR(SEARCH("AMBER",M22)))</formula>
    </cfRule>
    <cfRule type="containsText" dxfId="1194" priority="102" operator="containsText" text="RED">
      <formula>NOT(ISERROR(SEARCH("RED",M22)))</formula>
    </cfRule>
  </conditionalFormatting>
  <conditionalFormatting sqref="M24:N24">
    <cfRule type="containsText" dxfId="1193" priority="97" operator="containsText" text="GREEN">
      <formula>NOT(ISERROR(SEARCH("GREEN",M24)))</formula>
    </cfRule>
    <cfRule type="containsText" dxfId="1192" priority="98" operator="containsText" text="AMBER">
      <formula>NOT(ISERROR(SEARCH("AMBER",M24)))</formula>
    </cfRule>
    <cfRule type="containsText" dxfId="1191" priority="99" operator="containsText" text="RED">
      <formula>NOT(ISERROR(SEARCH("RED",M24)))</formula>
    </cfRule>
  </conditionalFormatting>
  <conditionalFormatting sqref="M34:N34">
    <cfRule type="containsText" dxfId="1190" priority="94" operator="containsText" text="GREEN">
      <formula>NOT(ISERROR(SEARCH("GREEN",M34)))</formula>
    </cfRule>
    <cfRule type="containsText" dxfId="1189" priority="95" operator="containsText" text="AMBER">
      <formula>NOT(ISERROR(SEARCH("AMBER",M34)))</formula>
    </cfRule>
    <cfRule type="containsText" dxfId="1188" priority="96" operator="containsText" text="RED">
      <formula>NOT(ISERROR(SEARCH("RED",M34)))</formula>
    </cfRule>
  </conditionalFormatting>
  <conditionalFormatting sqref="G36:J36 L36">
    <cfRule type="containsText" dxfId="1187" priority="91" operator="containsText" text="GREEN">
      <formula>NOT(ISERROR(SEARCH("GREEN",G36)))</formula>
    </cfRule>
    <cfRule type="containsText" dxfId="1186" priority="92" operator="containsText" text="AMBER">
      <formula>NOT(ISERROR(SEARCH("AMBER",G36)))</formula>
    </cfRule>
    <cfRule type="containsText" dxfId="1185" priority="93" operator="containsText" text="RED">
      <formula>NOT(ISERROR(SEARCH("RED",G36)))</formula>
    </cfRule>
  </conditionalFormatting>
  <conditionalFormatting sqref="M36:N36">
    <cfRule type="containsText" dxfId="1184" priority="88" operator="containsText" text="GREEN">
      <formula>NOT(ISERROR(SEARCH("GREEN",M36)))</formula>
    </cfRule>
    <cfRule type="containsText" dxfId="1183" priority="89" operator="containsText" text="AMBER">
      <formula>NOT(ISERROR(SEARCH("AMBER",M36)))</formula>
    </cfRule>
    <cfRule type="containsText" dxfId="1182" priority="90" operator="containsText" text="RED">
      <formula>NOT(ISERROR(SEARCH("RED",M36)))</formula>
    </cfRule>
  </conditionalFormatting>
  <conditionalFormatting sqref="G38:J38 L38">
    <cfRule type="containsText" dxfId="1181" priority="85" operator="containsText" text="GREEN">
      <formula>NOT(ISERROR(SEARCH("GREEN",G38)))</formula>
    </cfRule>
    <cfRule type="containsText" dxfId="1180" priority="86" operator="containsText" text="AMBER">
      <formula>NOT(ISERROR(SEARCH("AMBER",G38)))</formula>
    </cfRule>
    <cfRule type="containsText" dxfId="1179" priority="87" operator="containsText" text="RED">
      <formula>NOT(ISERROR(SEARCH("RED",G38)))</formula>
    </cfRule>
  </conditionalFormatting>
  <conditionalFormatting sqref="M38:N38">
    <cfRule type="containsText" dxfId="1178" priority="82" operator="containsText" text="GREEN">
      <formula>NOT(ISERROR(SEARCH("GREEN",M38)))</formula>
    </cfRule>
    <cfRule type="containsText" dxfId="1177" priority="83" operator="containsText" text="AMBER">
      <formula>NOT(ISERROR(SEARCH("AMBER",M38)))</formula>
    </cfRule>
    <cfRule type="containsText" dxfId="1176" priority="84" operator="containsText" text="RED">
      <formula>NOT(ISERROR(SEARCH("RED",M38)))</formula>
    </cfRule>
  </conditionalFormatting>
  <conditionalFormatting sqref="K10">
    <cfRule type="containsText" dxfId="1175" priority="70" operator="containsText" text="GREEN">
      <formula>NOT(ISERROR(SEARCH("GREEN",K10)))</formula>
    </cfRule>
    <cfRule type="containsText" dxfId="1174" priority="71" operator="containsText" text="AMBER">
      <formula>NOT(ISERROR(SEARCH("AMBER",K10)))</formula>
    </cfRule>
    <cfRule type="containsText" dxfId="1173" priority="72" operator="containsText" text="RED">
      <formula>NOT(ISERROR(SEARCH("RED",K10)))</formula>
    </cfRule>
  </conditionalFormatting>
  <conditionalFormatting sqref="K12">
    <cfRule type="containsText" dxfId="1172" priority="67" operator="containsText" text="GREEN">
      <formula>NOT(ISERROR(SEARCH("GREEN",K12)))</formula>
    </cfRule>
    <cfRule type="containsText" dxfId="1171" priority="68" operator="containsText" text="AMBER">
      <formula>NOT(ISERROR(SEARCH("AMBER",K12)))</formula>
    </cfRule>
    <cfRule type="containsText" dxfId="1170" priority="69" operator="containsText" text="RED">
      <formula>NOT(ISERROR(SEARCH("RED",K12)))</formula>
    </cfRule>
  </conditionalFormatting>
  <conditionalFormatting sqref="K14">
    <cfRule type="containsText" dxfId="1169" priority="64" operator="containsText" text="GREEN">
      <formula>NOT(ISERROR(SEARCH("GREEN",K14)))</formula>
    </cfRule>
    <cfRule type="containsText" dxfId="1168" priority="65" operator="containsText" text="AMBER">
      <formula>NOT(ISERROR(SEARCH("AMBER",K14)))</formula>
    </cfRule>
    <cfRule type="containsText" dxfId="1167" priority="66" operator="containsText" text="RED">
      <formula>NOT(ISERROR(SEARCH("RED",K14)))</formula>
    </cfRule>
  </conditionalFormatting>
  <conditionalFormatting sqref="K16">
    <cfRule type="containsText" dxfId="1166" priority="61" operator="containsText" text="GREEN">
      <formula>NOT(ISERROR(SEARCH("GREEN",K16)))</formula>
    </cfRule>
    <cfRule type="containsText" dxfId="1165" priority="62" operator="containsText" text="AMBER">
      <formula>NOT(ISERROR(SEARCH("AMBER",K16)))</formula>
    </cfRule>
    <cfRule type="containsText" dxfId="1164" priority="63" operator="containsText" text="RED">
      <formula>NOT(ISERROR(SEARCH("RED",K16)))</formula>
    </cfRule>
  </conditionalFormatting>
  <conditionalFormatting sqref="K18">
    <cfRule type="containsText" dxfId="1163" priority="58" operator="containsText" text="GREEN">
      <formula>NOT(ISERROR(SEARCH("GREEN",K18)))</formula>
    </cfRule>
    <cfRule type="containsText" dxfId="1162" priority="59" operator="containsText" text="AMBER">
      <formula>NOT(ISERROR(SEARCH("AMBER",K18)))</formula>
    </cfRule>
    <cfRule type="containsText" dxfId="1161" priority="60" operator="containsText" text="RED">
      <formula>NOT(ISERROR(SEARCH("RED",K18)))</formula>
    </cfRule>
  </conditionalFormatting>
  <conditionalFormatting sqref="K20">
    <cfRule type="containsText" dxfId="1160" priority="55" operator="containsText" text="GREEN">
      <formula>NOT(ISERROR(SEARCH("GREEN",K20)))</formula>
    </cfRule>
    <cfRule type="containsText" dxfId="1159" priority="56" operator="containsText" text="AMBER">
      <formula>NOT(ISERROR(SEARCH("AMBER",K20)))</formula>
    </cfRule>
    <cfRule type="containsText" dxfId="1158" priority="57" operator="containsText" text="RED">
      <formula>NOT(ISERROR(SEARCH("RED",K20)))</formula>
    </cfRule>
  </conditionalFormatting>
  <conditionalFormatting sqref="K22">
    <cfRule type="containsText" dxfId="1157" priority="52" operator="containsText" text="GREEN">
      <formula>NOT(ISERROR(SEARCH("GREEN",K22)))</formula>
    </cfRule>
    <cfRule type="containsText" dxfId="1156" priority="53" operator="containsText" text="AMBER">
      <formula>NOT(ISERROR(SEARCH("AMBER",K22)))</formula>
    </cfRule>
    <cfRule type="containsText" dxfId="1155" priority="54" operator="containsText" text="RED">
      <formula>NOT(ISERROR(SEARCH("RED",K22)))</formula>
    </cfRule>
  </conditionalFormatting>
  <conditionalFormatting sqref="K24">
    <cfRule type="containsText" dxfId="1154" priority="49" operator="containsText" text="GREEN">
      <formula>NOT(ISERROR(SEARCH("GREEN",K24)))</formula>
    </cfRule>
    <cfRule type="containsText" dxfId="1153" priority="50" operator="containsText" text="AMBER">
      <formula>NOT(ISERROR(SEARCH("AMBER",K24)))</formula>
    </cfRule>
    <cfRule type="containsText" dxfId="1152" priority="51" operator="containsText" text="RED">
      <formula>NOT(ISERROR(SEARCH("RED",K24)))</formula>
    </cfRule>
  </conditionalFormatting>
  <conditionalFormatting sqref="K34">
    <cfRule type="containsText" dxfId="1151" priority="46" operator="containsText" text="GREEN">
      <formula>NOT(ISERROR(SEARCH("GREEN",K34)))</formula>
    </cfRule>
    <cfRule type="containsText" dxfId="1150" priority="47" operator="containsText" text="AMBER">
      <formula>NOT(ISERROR(SEARCH("AMBER",K34)))</formula>
    </cfRule>
    <cfRule type="containsText" dxfId="1149" priority="48" operator="containsText" text="RED">
      <formula>NOT(ISERROR(SEARCH("RED",K34)))</formula>
    </cfRule>
  </conditionalFormatting>
  <conditionalFormatting sqref="K36">
    <cfRule type="containsText" dxfId="1148" priority="43" operator="containsText" text="GREEN">
      <formula>NOT(ISERROR(SEARCH("GREEN",K36)))</formula>
    </cfRule>
    <cfRule type="containsText" dxfId="1147" priority="44" operator="containsText" text="AMBER">
      <formula>NOT(ISERROR(SEARCH("AMBER",K36)))</formula>
    </cfRule>
    <cfRule type="containsText" dxfId="1146" priority="45" operator="containsText" text="RED">
      <formula>NOT(ISERROR(SEARCH("RED",K36)))</formula>
    </cfRule>
  </conditionalFormatting>
  <conditionalFormatting sqref="K38">
    <cfRule type="containsText" dxfId="1145" priority="40" operator="containsText" text="GREEN">
      <formula>NOT(ISERROR(SEARCH("GREEN",K38)))</formula>
    </cfRule>
    <cfRule type="containsText" dxfId="1144" priority="41" operator="containsText" text="AMBER">
      <formula>NOT(ISERROR(SEARCH("AMBER",K38)))</formula>
    </cfRule>
    <cfRule type="containsText" dxfId="1143" priority="42" operator="containsText" text="RED">
      <formula>NOT(ISERROR(SEARCH("RED",K38)))</formula>
    </cfRule>
  </conditionalFormatting>
  <conditionalFormatting sqref="G26:J26 L26">
    <cfRule type="containsText" dxfId="1142" priority="37" operator="containsText" text="GREEN">
      <formula>NOT(ISERROR(SEARCH("GREEN",G26)))</formula>
    </cfRule>
    <cfRule type="containsText" dxfId="1141" priority="38" operator="containsText" text="AMBER">
      <formula>NOT(ISERROR(SEARCH("AMBER",G26)))</formula>
    </cfRule>
    <cfRule type="containsText" dxfId="1140" priority="39" operator="containsText" text="RED">
      <formula>NOT(ISERROR(SEARCH("RED",G26)))</formula>
    </cfRule>
  </conditionalFormatting>
  <conditionalFormatting sqref="M26:N26">
    <cfRule type="containsText" dxfId="1139" priority="34" operator="containsText" text="GREEN">
      <formula>NOT(ISERROR(SEARCH("GREEN",M26)))</formula>
    </cfRule>
    <cfRule type="containsText" dxfId="1138" priority="35" operator="containsText" text="AMBER">
      <formula>NOT(ISERROR(SEARCH("AMBER",M26)))</formula>
    </cfRule>
    <cfRule type="containsText" dxfId="1137" priority="36" operator="containsText" text="RED">
      <formula>NOT(ISERROR(SEARCH("RED",M26)))</formula>
    </cfRule>
  </conditionalFormatting>
  <conditionalFormatting sqref="K26">
    <cfRule type="containsText" dxfId="1136" priority="31" operator="containsText" text="GREEN">
      <formula>NOT(ISERROR(SEARCH("GREEN",K26)))</formula>
    </cfRule>
    <cfRule type="containsText" dxfId="1135" priority="32" operator="containsText" text="AMBER">
      <formula>NOT(ISERROR(SEARCH("AMBER",K26)))</formula>
    </cfRule>
    <cfRule type="containsText" dxfId="1134" priority="33" operator="containsText" text="RED">
      <formula>NOT(ISERROR(SEARCH("RED",K26)))</formula>
    </cfRule>
  </conditionalFormatting>
  <conditionalFormatting sqref="G28:J28 L28">
    <cfRule type="containsText" dxfId="1133" priority="28" operator="containsText" text="GREEN">
      <formula>NOT(ISERROR(SEARCH("GREEN",G28)))</formula>
    </cfRule>
    <cfRule type="containsText" dxfId="1132" priority="29" operator="containsText" text="AMBER">
      <formula>NOT(ISERROR(SEARCH("AMBER",G28)))</formula>
    </cfRule>
    <cfRule type="containsText" dxfId="1131" priority="30" operator="containsText" text="RED">
      <formula>NOT(ISERROR(SEARCH("RED",G28)))</formula>
    </cfRule>
  </conditionalFormatting>
  <conditionalFormatting sqref="M28:N28">
    <cfRule type="containsText" dxfId="1130" priority="25" operator="containsText" text="GREEN">
      <formula>NOT(ISERROR(SEARCH("GREEN",M28)))</formula>
    </cfRule>
    <cfRule type="containsText" dxfId="1129" priority="26" operator="containsText" text="AMBER">
      <formula>NOT(ISERROR(SEARCH("AMBER",M28)))</formula>
    </cfRule>
    <cfRule type="containsText" dxfId="1128" priority="27" operator="containsText" text="RED">
      <formula>NOT(ISERROR(SEARCH("RED",M28)))</formula>
    </cfRule>
  </conditionalFormatting>
  <conditionalFormatting sqref="K28">
    <cfRule type="containsText" dxfId="1127" priority="22" operator="containsText" text="GREEN">
      <formula>NOT(ISERROR(SEARCH("GREEN",K28)))</formula>
    </cfRule>
    <cfRule type="containsText" dxfId="1126" priority="23" operator="containsText" text="AMBER">
      <formula>NOT(ISERROR(SEARCH("AMBER",K28)))</formula>
    </cfRule>
    <cfRule type="containsText" dxfId="1125" priority="24" operator="containsText" text="RED">
      <formula>NOT(ISERROR(SEARCH("RED",K28)))</formula>
    </cfRule>
  </conditionalFormatting>
  <conditionalFormatting sqref="G30:J30 L30">
    <cfRule type="containsText" dxfId="1124" priority="19" operator="containsText" text="GREEN">
      <formula>NOT(ISERROR(SEARCH("GREEN",G30)))</formula>
    </cfRule>
    <cfRule type="containsText" dxfId="1123" priority="20" operator="containsText" text="AMBER">
      <formula>NOT(ISERROR(SEARCH("AMBER",G30)))</formula>
    </cfRule>
    <cfRule type="containsText" dxfId="1122" priority="21" operator="containsText" text="RED">
      <formula>NOT(ISERROR(SEARCH("RED",G30)))</formula>
    </cfRule>
  </conditionalFormatting>
  <conditionalFormatting sqref="M30:N30">
    <cfRule type="containsText" dxfId="1121" priority="16" operator="containsText" text="GREEN">
      <formula>NOT(ISERROR(SEARCH("GREEN",M30)))</formula>
    </cfRule>
    <cfRule type="containsText" dxfId="1120" priority="17" operator="containsText" text="AMBER">
      <formula>NOT(ISERROR(SEARCH("AMBER",M30)))</formula>
    </cfRule>
    <cfRule type="containsText" dxfId="1119" priority="18" operator="containsText" text="RED">
      <formula>NOT(ISERROR(SEARCH("RED",M30)))</formula>
    </cfRule>
  </conditionalFormatting>
  <conditionalFormatting sqref="K30">
    <cfRule type="containsText" dxfId="1118" priority="13" operator="containsText" text="GREEN">
      <formula>NOT(ISERROR(SEARCH("GREEN",K30)))</formula>
    </cfRule>
    <cfRule type="containsText" dxfId="1117" priority="14" operator="containsText" text="AMBER">
      <formula>NOT(ISERROR(SEARCH("AMBER",K30)))</formula>
    </cfRule>
    <cfRule type="containsText" dxfId="1116" priority="15" operator="containsText" text="RED">
      <formula>NOT(ISERROR(SEARCH("RED",K30)))</formula>
    </cfRule>
  </conditionalFormatting>
  <conditionalFormatting sqref="G32 L32 I32:J32">
    <cfRule type="containsText" dxfId="1115" priority="10" operator="containsText" text="GREEN">
      <formula>NOT(ISERROR(SEARCH("GREEN",G32)))</formula>
    </cfRule>
    <cfRule type="containsText" dxfId="1114" priority="11" operator="containsText" text="AMBER">
      <formula>NOT(ISERROR(SEARCH("AMBER",G32)))</formula>
    </cfRule>
    <cfRule type="containsText" dxfId="1113" priority="12" operator="containsText" text="RED">
      <formula>NOT(ISERROR(SEARCH("RED",G32)))</formula>
    </cfRule>
  </conditionalFormatting>
  <conditionalFormatting sqref="M32:N32">
    <cfRule type="containsText" dxfId="1112" priority="7" operator="containsText" text="GREEN">
      <formula>NOT(ISERROR(SEARCH("GREEN",M32)))</formula>
    </cfRule>
    <cfRule type="containsText" dxfId="1111" priority="8" operator="containsText" text="AMBER">
      <formula>NOT(ISERROR(SEARCH("AMBER",M32)))</formula>
    </cfRule>
    <cfRule type="containsText" dxfId="1110" priority="9" operator="containsText" text="RED">
      <formula>NOT(ISERROR(SEARCH("RED",M32)))</formula>
    </cfRule>
  </conditionalFormatting>
  <conditionalFormatting sqref="K32">
    <cfRule type="containsText" dxfId="1109" priority="4" operator="containsText" text="GREEN">
      <formula>NOT(ISERROR(SEARCH("GREEN",K32)))</formula>
    </cfRule>
    <cfRule type="containsText" dxfId="1108" priority="5" operator="containsText" text="AMBER">
      <formula>NOT(ISERROR(SEARCH("AMBER",K32)))</formula>
    </cfRule>
    <cfRule type="containsText" dxfId="1107" priority="6" operator="containsText" text="RED">
      <formula>NOT(ISERROR(SEARCH("RED",K32)))</formula>
    </cfRule>
  </conditionalFormatting>
  <conditionalFormatting sqref="H32">
    <cfRule type="containsText" dxfId="1106" priority="1" operator="containsText" text="GREEN">
      <formula>NOT(ISERROR(SEARCH("GREEN",H32)))</formula>
    </cfRule>
    <cfRule type="containsText" dxfId="1105" priority="2" operator="containsText" text="AMBER">
      <formula>NOT(ISERROR(SEARCH("AMBER",H32)))</formula>
    </cfRule>
    <cfRule type="containsText" dxfId="1104" priority="3" operator="containsText" text="RED">
      <formula>NOT(ISERROR(SEARCH("RED",H32)))</formula>
    </cfRule>
  </conditionalFormatting>
  <dataValidations count="1">
    <dataValidation type="list" allowBlank="1" showInputMessage="1" showErrorMessage="1" sqref="O7:P7 I7:I8 K24 I38 I10:I22 G24 I24 G36 I36 K36 G38 K7:K8 G7:G8 K38 G10:G22 K10:K22 G32:G34 K32:K34 G26 I26 K26 K28 G28 I28 I32:I34 G30 I30 K30" xr:uid="{00000000-0002-0000-0E00-000000000000}">
      <formula1>"RED,AMBER,GREEN"</formula1>
    </dataValidation>
  </dataValidations>
  <hyperlinks>
    <hyperlink ref="E16" r:id="rId1" xr:uid="{00000000-0004-0000-0E00-000000000000}"/>
    <hyperlink ref="E8" r:id="rId2" xr:uid="{00000000-0004-0000-0E00-000001000000}"/>
  </hyperlinks>
  <pageMargins left="0.70866141732283472" right="0.70866141732283472" top="0.74803149606299213" bottom="0.74803149606299213" header="0.31496062992125984" footer="0.31496062992125984"/>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tint="-0.499984740745262"/>
  </sheetPr>
  <dimension ref="A1"/>
  <sheetViews>
    <sheetView zoomScale="85" zoomScaleNormal="85" workbookViewId="0"/>
  </sheetViews>
  <sheetFormatPr defaultColWidth="8.83984375" defaultRowHeight="14.4"/>
  <cols>
    <col min="1" max="16384" width="8.83984375" style="299"/>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theme="3" tint="0.39997558519241921"/>
  </sheetPr>
  <dimension ref="A1:AA57"/>
  <sheetViews>
    <sheetView showGridLines="0" zoomScale="55" zoomScaleNormal="55" workbookViewId="0"/>
  </sheetViews>
  <sheetFormatPr defaultColWidth="9.15625" defaultRowHeight="14.4"/>
  <cols>
    <col min="1" max="1" width="10.41796875" style="52" customWidth="1"/>
    <col min="2" max="2" width="41.578125" style="52" customWidth="1"/>
    <col min="3" max="3" width="50.578125" style="52" customWidth="1"/>
    <col min="4" max="4" width="34.83984375" style="52" customWidth="1"/>
    <col min="5" max="5" width="103" style="52" customWidth="1"/>
    <col min="6" max="6" width="25.578125" style="52" customWidth="1"/>
    <col min="7" max="7" width="18.15625" style="52" customWidth="1"/>
    <col min="8" max="8" width="34.83984375" style="85" customWidth="1"/>
    <col min="9" max="9" width="10.83984375" style="52" customWidth="1"/>
    <col min="10" max="10" width="33.83984375" style="52" customWidth="1"/>
    <col min="11" max="11" width="9.15625" style="52"/>
    <col min="12" max="14" width="16.15625" style="52" customWidth="1"/>
    <col min="15" max="15" width="34.41796875" style="52" customWidth="1"/>
    <col min="16" max="16" width="22.578125" style="52" customWidth="1"/>
    <col min="17" max="17" width="12.83984375" style="52" customWidth="1"/>
    <col min="18" max="19" width="12.41796875" style="52" customWidth="1"/>
    <col min="20" max="20" width="13.83984375" style="52" customWidth="1"/>
    <col min="21" max="27" width="12.41796875" style="52" customWidth="1"/>
    <col min="28" max="28" width="11.83984375" style="52" bestFit="1" customWidth="1"/>
    <col min="29" max="16384" width="9.15625" style="52"/>
  </cols>
  <sheetData>
    <row r="1" spans="1:27" s="44" customFormat="1" ht="34.5" customHeight="1">
      <c r="A1" s="43"/>
      <c r="B1" s="43"/>
      <c r="H1" s="286"/>
    </row>
    <row r="2" spans="1:27" s="45" customFormat="1" ht="17.25" customHeight="1">
      <c r="A2" s="10" t="str">
        <f>Tmpl_NR_ModelName&amp;" - "&amp;Tmpl_NR_VersionNumber</f>
        <v>H2 for Heat - Supply chain evidence base - 1.3</v>
      </c>
      <c r="B2" s="103"/>
      <c r="C2" s="46"/>
      <c r="D2" s="46"/>
      <c r="E2" s="46"/>
      <c r="F2" s="46"/>
      <c r="G2" s="46"/>
      <c r="H2" s="287"/>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Underground Storage</v>
      </c>
      <c r="B3" s="104"/>
      <c r="C3" s="48"/>
      <c r="D3" s="48"/>
      <c r="E3" s="48"/>
      <c r="F3" s="48"/>
      <c r="G3" s="48"/>
      <c r="H3" s="288"/>
      <c r="I3" s="48"/>
      <c r="J3" s="48"/>
      <c r="K3" s="48"/>
      <c r="L3" s="48"/>
      <c r="M3" s="48"/>
      <c r="N3" s="48"/>
      <c r="O3" s="48"/>
      <c r="P3" s="48"/>
      <c r="Q3" s="48"/>
      <c r="R3" s="48"/>
      <c r="S3" s="48"/>
      <c r="T3" s="48"/>
      <c r="U3" s="48"/>
      <c r="V3" s="48"/>
      <c r="W3" s="48"/>
      <c r="X3" s="48"/>
      <c r="Y3" s="48"/>
      <c r="Z3" s="48"/>
      <c r="AA3" s="48"/>
    </row>
    <row r="4" spans="1:27" s="49" customFormat="1">
      <c r="A4" s="50"/>
      <c r="B4" s="50"/>
      <c r="C4" s="51" t="s">
        <v>27</v>
      </c>
      <c r="D4" s="50" t="str">
        <f ca="1">MID(CELL("filename",A1),FIND("]",CELL("filename",A1))+1,30)</f>
        <v>Underground Storage</v>
      </c>
      <c r="E4" s="50"/>
      <c r="F4" s="50"/>
      <c r="G4" s="51"/>
      <c r="H4" s="289"/>
      <c r="I4" s="50"/>
      <c r="J4" s="50"/>
      <c r="K4" s="50"/>
      <c r="L4" s="50"/>
      <c r="M4" s="50"/>
      <c r="N4" s="50"/>
      <c r="O4" s="50"/>
      <c r="P4" s="50"/>
      <c r="Q4" s="50"/>
      <c r="R4" s="50"/>
      <c r="S4" s="50"/>
      <c r="T4" s="50"/>
      <c r="U4" s="50"/>
      <c r="V4" s="50"/>
      <c r="W4" s="50"/>
      <c r="X4" s="50"/>
      <c r="Y4" s="50"/>
      <c r="Z4" s="50"/>
      <c r="AA4" s="50"/>
    </row>
    <row r="6" spans="1:27" ht="24.6">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11"/>
      <c r="E7" s="112"/>
      <c r="F7" s="113"/>
      <c r="H7" s="112"/>
      <c r="Q7" s="112"/>
      <c r="R7" s="114"/>
      <c r="S7" s="114"/>
      <c r="T7" s="114"/>
    </row>
    <row r="8" spans="1:27" ht="28.8">
      <c r="A8" s="172">
        <v>1</v>
      </c>
      <c r="B8" s="173" t="str">
        <f ca="1">"H2-Heat_"&amp;$A$3&amp;"_"&amp;TEXT(A8,"000")</f>
        <v>H2-Heat_Underground Storage_001</v>
      </c>
      <c r="C8" s="323" t="s">
        <v>637</v>
      </c>
      <c r="D8" s="321" t="s">
        <v>638</v>
      </c>
      <c r="E8" s="220" t="s">
        <v>639</v>
      </c>
      <c r="F8" s="325" t="s">
        <v>640</v>
      </c>
      <c r="G8" s="30" t="s">
        <v>50</v>
      </c>
      <c r="H8" s="36"/>
      <c r="I8" s="30" t="s">
        <v>60</v>
      </c>
      <c r="J8" s="30"/>
      <c r="K8" s="30" t="s">
        <v>60</v>
      </c>
      <c r="L8" s="30"/>
      <c r="M8" s="36" t="s">
        <v>62</v>
      </c>
      <c r="N8" s="37">
        <v>42909</v>
      </c>
      <c r="O8" s="36"/>
      <c r="P8" s="315" t="s">
        <v>641</v>
      </c>
      <c r="Q8" s="129"/>
      <c r="R8" s="120"/>
      <c r="S8" s="120"/>
      <c r="T8" s="120"/>
    </row>
    <row r="9" spans="1:27" ht="15.6" customHeight="1">
      <c r="B9" s="130"/>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ht="57.6">
      <c r="A10" s="52">
        <v>2</v>
      </c>
      <c r="B10" s="173" t="str">
        <f t="shared" ref="B10" ca="1" si="0">"H2-Heat_"&amp;$A$3&amp;"_"&amp;TEXT(A10,"000")</f>
        <v>H2-Heat_Underground Storage_002</v>
      </c>
      <c r="C10" s="272" t="s">
        <v>642</v>
      </c>
      <c r="D10" s="273" t="s">
        <v>643</v>
      </c>
      <c r="E10" s="221"/>
      <c r="F10" s="325">
        <v>42997</v>
      </c>
      <c r="G10" s="30" t="s">
        <v>50</v>
      </c>
      <c r="H10" s="36"/>
      <c r="I10" s="30" t="s">
        <v>50</v>
      </c>
      <c r="J10" s="30"/>
      <c r="K10" s="30" t="s">
        <v>50</v>
      </c>
      <c r="L10" s="30"/>
      <c r="M10" s="36" t="s">
        <v>62</v>
      </c>
      <c r="N10" s="37">
        <v>42909</v>
      </c>
      <c r="O10" s="36" t="s">
        <v>644</v>
      </c>
      <c r="P10" s="315" t="s">
        <v>641</v>
      </c>
      <c r="Q10" s="129"/>
      <c r="R10" s="120"/>
      <c r="S10" s="120"/>
      <c r="T10" s="120"/>
    </row>
    <row r="11" spans="1:27" s="134" customFormat="1" ht="16.350000000000001" customHeight="1">
      <c r="B11" s="135"/>
      <c r="C11" s="116"/>
      <c r="D11" s="327"/>
      <c r="E11" s="170"/>
      <c r="F11" s="136"/>
      <c r="G11" s="326"/>
      <c r="H11" s="327"/>
      <c r="I11" s="326"/>
      <c r="J11" s="327"/>
      <c r="K11" s="326"/>
      <c r="L11" s="326"/>
      <c r="M11" s="326"/>
      <c r="N11" s="326"/>
      <c r="O11" s="327"/>
      <c r="P11" s="327"/>
      <c r="Q11" s="327"/>
      <c r="R11" s="116"/>
      <c r="S11" s="137"/>
      <c r="T11" s="137"/>
      <c r="U11" s="137"/>
      <c r="V11" s="137"/>
      <c r="W11" s="137"/>
      <c r="X11" s="138"/>
      <c r="Y11" s="137"/>
    </row>
    <row r="12" spans="1:27" s="134" customFormat="1" ht="16.350000000000001" customHeight="1">
      <c r="B12" s="135"/>
      <c r="C12" s="116"/>
      <c r="D12" s="327"/>
      <c r="E12" s="170"/>
      <c r="F12" s="136"/>
      <c r="G12" s="326"/>
      <c r="H12" s="327"/>
      <c r="I12" s="326"/>
      <c r="J12" s="327"/>
      <c r="K12" s="326"/>
      <c r="L12" s="326"/>
      <c r="M12" s="326"/>
      <c r="N12" s="326"/>
      <c r="O12" s="327"/>
      <c r="P12" s="327"/>
      <c r="Q12" s="327"/>
      <c r="R12" s="116" t="s">
        <v>645</v>
      </c>
      <c r="S12" s="137"/>
      <c r="T12" s="137" t="s">
        <v>646</v>
      </c>
      <c r="U12" s="137"/>
      <c r="V12" s="137"/>
      <c r="W12" s="137"/>
      <c r="X12" s="138"/>
      <c r="Y12" s="137"/>
    </row>
    <row r="13" spans="1:27" ht="86.4">
      <c r="A13" s="52">
        <v>3</v>
      </c>
      <c r="B13" s="173" t="str">
        <f t="shared" ref="B13" ca="1" si="1">"H2-Heat_"&amp;$A$3&amp;"_"&amp;TEXT(A13,"000")</f>
        <v>H2-Heat_Underground Storage_003</v>
      </c>
      <c r="C13" s="272" t="s">
        <v>647</v>
      </c>
      <c r="D13" s="321" t="s">
        <v>648</v>
      </c>
      <c r="E13" s="220" t="s">
        <v>639</v>
      </c>
      <c r="F13" s="325">
        <v>42997</v>
      </c>
      <c r="G13" s="30" t="s">
        <v>50</v>
      </c>
      <c r="H13" s="36"/>
      <c r="I13" s="30" t="s">
        <v>50</v>
      </c>
      <c r="J13" s="30"/>
      <c r="K13" s="30" t="s">
        <v>50</v>
      </c>
      <c r="L13" s="30"/>
      <c r="M13" s="36" t="s">
        <v>62</v>
      </c>
      <c r="N13" s="37">
        <v>42909</v>
      </c>
      <c r="O13" s="36" t="s">
        <v>649</v>
      </c>
      <c r="P13" s="315" t="s">
        <v>641</v>
      </c>
      <c r="Q13" s="129" t="s">
        <v>650</v>
      </c>
      <c r="R13" s="281">
        <v>0.3</v>
      </c>
      <c r="S13" s="120"/>
      <c r="T13" s="281">
        <v>0.8</v>
      </c>
    </row>
    <row r="15" spans="1:27" ht="86.4">
      <c r="A15" s="52">
        <v>4</v>
      </c>
      <c r="B15" s="173" t="str">
        <f t="shared" ref="B15" ca="1" si="2">"H2-Heat_"&amp;$A$3&amp;"_"&amp;TEXT(A15,"000")</f>
        <v>H2-Heat_Underground Storage_004</v>
      </c>
      <c r="C15" s="272" t="s">
        <v>651</v>
      </c>
      <c r="D15" s="321" t="s">
        <v>652</v>
      </c>
      <c r="E15" s="220"/>
      <c r="F15" s="325">
        <v>42997</v>
      </c>
      <c r="G15" s="30" t="s">
        <v>135</v>
      </c>
      <c r="H15" s="36" t="s">
        <v>653</v>
      </c>
      <c r="I15" s="30" t="s">
        <v>60</v>
      </c>
      <c r="J15" s="30"/>
      <c r="K15" s="30" t="s">
        <v>135</v>
      </c>
      <c r="L15" s="301" t="s">
        <v>654</v>
      </c>
      <c r="M15" s="36" t="s">
        <v>62</v>
      </c>
      <c r="N15" s="37">
        <v>42909</v>
      </c>
      <c r="O15" s="36" t="s">
        <v>655</v>
      </c>
      <c r="P15" s="315" t="s">
        <v>641</v>
      </c>
      <c r="Q15" s="129"/>
      <c r="R15" s="120"/>
      <c r="S15" s="120"/>
      <c r="T15" s="120"/>
    </row>
    <row r="17" spans="1:23" ht="46.75" customHeight="1">
      <c r="A17" s="274">
        <v>5</v>
      </c>
      <c r="B17" s="382" t="str">
        <f ca="1">"H2-Heat_"&amp;$A$3&amp;"_"&amp;TEXT(A17,"000")</f>
        <v>H2-Heat_Underground Storage_005</v>
      </c>
      <c r="C17" s="399" t="s">
        <v>656</v>
      </c>
      <c r="D17" s="399" t="s">
        <v>648</v>
      </c>
      <c r="E17" s="402" t="s">
        <v>639</v>
      </c>
      <c r="F17" s="405">
        <v>43109</v>
      </c>
      <c r="G17" s="408" t="s">
        <v>60</v>
      </c>
      <c r="H17" s="342"/>
      <c r="I17" s="348" t="s">
        <v>60</v>
      </c>
      <c r="J17" s="348"/>
      <c r="K17" s="348" t="s">
        <v>60</v>
      </c>
      <c r="L17" s="348"/>
      <c r="M17" s="342" t="s">
        <v>62</v>
      </c>
      <c r="N17" s="345">
        <v>43109</v>
      </c>
      <c r="O17" s="342" t="s">
        <v>657</v>
      </c>
      <c r="P17" s="348" t="s">
        <v>641</v>
      </c>
      <c r="Q17" s="396"/>
      <c r="R17" s="165" t="s">
        <v>658</v>
      </c>
      <c r="S17" s="165" t="s">
        <v>659</v>
      </c>
      <c r="T17" s="165" t="s">
        <v>660</v>
      </c>
      <c r="U17" s="165" t="s">
        <v>661</v>
      </c>
      <c r="V17" s="165" t="s">
        <v>662</v>
      </c>
      <c r="W17" s="165" t="s">
        <v>663</v>
      </c>
    </row>
    <row r="18" spans="1:23" ht="46.75" customHeight="1">
      <c r="A18" s="274"/>
      <c r="B18" s="383"/>
      <c r="C18" s="400"/>
      <c r="D18" s="400"/>
      <c r="E18" s="403"/>
      <c r="F18" s="406"/>
      <c r="G18" s="409"/>
      <c r="H18" s="343"/>
      <c r="I18" s="349"/>
      <c r="J18" s="349"/>
      <c r="K18" s="349"/>
      <c r="L18" s="349"/>
      <c r="M18" s="343"/>
      <c r="N18" s="346"/>
      <c r="O18" s="343"/>
      <c r="P18" s="349"/>
      <c r="Q18" s="397"/>
      <c r="R18" s="165" t="s">
        <v>664</v>
      </c>
      <c r="S18" s="166">
        <v>4.5</v>
      </c>
      <c r="T18" s="166">
        <v>370</v>
      </c>
      <c r="U18" s="282">
        <v>70000</v>
      </c>
      <c r="V18" s="282">
        <v>21</v>
      </c>
      <c r="W18" s="166">
        <v>329</v>
      </c>
    </row>
    <row r="19" spans="1:23" ht="46.75" customHeight="1">
      <c r="A19" s="28"/>
      <c r="B19" s="383"/>
      <c r="C19" s="400"/>
      <c r="D19" s="400"/>
      <c r="E19" s="403"/>
      <c r="F19" s="406"/>
      <c r="G19" s="409"/>
      <c r="H19" s="343"/>
      <c r="I19" s="349"/>
      <c r="J19" s="349"/>
      <c r="K19" s="349"/>
      <c r="L19" s="349"/>
      <c r="M19" s="343"/>
      <c r="N19" s="346"/>
      <c r="O19" s="343"/>
      <c r="P19" s="349"/>
      <c r="Q19" s="397"/>
      <c r="R19" s="165" t="s">
        <v>665</v>
      </c>
      <c r="S19" s="166">
        <v>10.5</v>
      </c>
      <c r="T19" s="166">
        <v>680</v>
      </c>
      <c r="U19" s="282">
        <v>300000</v>
      </c>
      <c r="V19" s="282">
        <v>3</v>
      </c>
      <c r="W19" s="166">
        <v>336.4</v>
      </c>
    </row>
    <row r="20" spans="1:23" ht="46.75" customHeight="1">
      <c r="A20" s="28"/>
      <c r="B20" s="383"/>
      <c r="C20" s="400"/>
      <c r="D20" s="400"/>
      <c r="E20" s="403"/>
      <c r="F20" s="406"/>
      <c r="G20" s="409"/>
      <c r="H20" s="343"/>
      <c r="I20" s="349"/>
      <c r="J20" s="349"/>
      <c r="K20" s="349"/>
      <c r="L20" s="349"/>
      <c r="M20" s="343"/>
      <c r="N20" s="346"/>
      <c r="O20" s="343"/>
      <c r="P20" s="349"/>
      <c r="Q20" s="397"/>
      <c r="R20" s="165" t="s">
        <v>666</v>
      </c>
      <c r="S20" s="166">
        <v>27</v>
      </c>
      <c r="T20" s="166">
        <v>1800</v>
      </c>
      <c r="U20" s="282">
        <v>300000</v>
      </c>
      <c r="V20" s="282">
        <v>1</v>
      </c>
      <c r="W20" s="166">
        <v>339.9</v>
      </c>
    </row>
    <row r="21" spans="1:23" ht="46.75" customHeight="1">
      <c r="A21" s="28"/>
      <c r="B21" s="384"/>
      <c r="C21" s="401"/>
      <c r="D21" s="401"/>
      <c r="E21" s="404"/>
      <c r="F21" s="407"/>
      <c r="G21" s="410"/>
      <c r="H21" s="344"/>
      <c r="I21" s="350"/>
      <c r="J21" s="350"/>
      <c r="K21" s="350"/>
      <c r="L21" s="350"/>
      <c r="M21" s="344"/>
      <c r="N21" s="347"/>
      <c r="O21" s="344"/>
      <c r="P21" s="350"/>
      <c r="Q21" s="398"/>
      <c r="R21" s="165" t="s">
        <v>667</v>
      </c>
      <c r="S21" s="166">
        <v>10.5</v>
      </c>
      <c r="T21" s="166">
        <v>680</v>
      </c>
      <c r="U21" s="282">
        <v>300000</v>
      </c>
      <c r="V21" s="282">
        <v>3</v>
      </c>
      <c r="W21" s="166">
        <v>590.5</v>
      </c>
    </row>
    <row r="23" spans="1:23" ht="85.75" customHeight="1">
      <c r="A23" s="274">
        <v>6</v>
      </c>
      <c r="B23" s="382" t="str">
        <f ca="1">"H2-Heat_"&amp;$A$3&amp;"_"&amp;TEXT(A23,"000")</f>
        <v>H2-Heat_Underground Storage_006</v>
      </c>
      <c r="C23" s="399" t="s">
        <v>668</v>
      </c>
      <c r="D23" s="399" t="s">
        <v>648</v>
      </c>
      <c r="E23" s="402" t="s">
        <v>639</v>
      </c>
      <c r="F23" s="405">
        <v>43109</v>
      </c>
      <c r="G23" s="408" t="s">
        <v>60</v>
      </c>
      <c r="H23" s="342"/>
      <c r="I23" s="348" t="s">
        <v>135</v>
      </c>
      <c r="J23" s="411"/>
      <c r="K23" s="348" t="s">
        <v>135</v>
      </c>
      <c r="L23" s="348"/>
      <c r="M23" s="342" t="s">
        <v>62</v>
      </c>
      <c r="N23" s="345">
        <v>43109</v>
      </c>
      <c r="O23" s="342" t="s">
        <v>669</v>
      </c>
      <c r="P23" s="348" t="s">
        <v>641</v>
      </c>
      <c r="Q23" s="396"/>
      <c r="R23" s="165" t="s">
        <v>658</v>
      </c>
      <c r="S23" s="165" t="s">
        <v>670</v>
      </c>
      <c r="T23" s="165" t="s">
        <v>671</v>
      </c>
      <c r="U23" s="165" t="s">
        <v>672</v>
      </c>
      <c r="V23" s="165" t="s">
        <v>673</v>
      </c>
    </row>
    <row r="24" spans="1:23" ht="46.75" customHeight="1">
      <c r="A24" s="274"/>
      <c r="B24" s="383"/>
      <c r="C24" s="400"/>
      <c r="D24" s="400"/>
      <c r="E24" s="403"/>
      <c r="F24" s="406"/>
      <c r="G24" s="409"/>
      <c r="H24" s="343"/>
      <c r="I24" s="349"/>
      <c r="J24" s="412"/>
      <c r="K24" s="349"/>
      <c r="L24" s="349"/>
      <c r="M24" s="343"/>
      <c r="N24" s="346"/>
      <c r="O24" s="343"/>
      <c r="P24" s="349"/>
      <c r="Q24" s="397"/>
      <c r="R24" s="165" t="s">
        <v>664</v>
      </c>
      <c r="S24" s="296">
        <v>9.3000000000000007</v>
      </c>
      <c r="T24" s="297">
        <v>0.32</v>
      </c>
      <c r="U24" s="193">
        <v>222</v>
      </c>
      <c r="V24" s="193">
        <v>12918</v>
      </c>
    </row>
    <row r="25" spans="1:23" ht="46.75" customHeight="1">
      <c r="A25" s="28"/>
      <c r="B25" s="383"/>
      <c r="C25" s="400"/>
      <c r="D25" s="400"/>
      <c r="E25" s="403"/>
      <c r="F25" s="406"/>
      <c r="G25" s="409"/>
      <c r="H25" s="343"/>
      <c r="I25" s="349"/>
      <c r="J25" s="412"/>
      <c r="K25" s="349"/>
      <c r="L25" s="349"/>
      <c r="M25" s="343"/>
      <c r="N25" s="346"/>
      <c r="O25" s="343"/>
      <c r="P25" s="349"/>
      <c r="Q25" s="397"/>
      <c r="R25" s="165" t="s">
        <v>665</v>
      </c>
      <c r="S25" s="296">
        <v>12.6</v>
      </c>
      <c r="T25" s="297">
        <v>0.46</v>
      </c>
      <c r="U25" s="193">
        <v>362</v>
      </c>
      <c r="V25" s="193">
        <v>21941</v>
      </c>
    </row>
    <row r="26" spans="1:23" ht="46.75" customHeight="1">
      <c r="A26" s="28"/>
      <c r="B26" s="383"/>
      <c r="C26" s="400"/>
      <c r="D26" s="400"/>
      <c r="E26" s="403"/>
      <c r="F26" s="406"/>
      <c r="G26" s="409"/>
      <c r="H26" s="343"/>
      <c r="I26" s="349"/>
      <c r="J26" s="412"/>
      <c r="K26" s="349"/>
      <c r="L26" s="349"/>
      <c r="M26" s="343"/>
      <c r="N26" s="346"/>
      <c r="O26" s="343"/>
      <c r="P26" s="349"/>
      <c r="Q26" s="397"/>
      <c r="R26" s="165" t="s">
        <v>666</v>
      </c>
      <c r="S26" s="296">
        <v>18.899999999999999</v>
      </c>
      <c r="T26" s="297">
        <v>0.7</v>
      </c>
      <c r="U26" s="193">
        <v>181</v>
      </c>
      <c r="V26" s="193">
        <v>26920</v>
      </c>
    </row>
    <row r="27" spans="1:23" ht="46.75" customHeight="1">
      <c r="A27" s="28"/>
      <c r="B27" s="384"/>
      <c r="C27" s="401"/>
      <c r="D27" s="401"/>
      <c r="E27" s="404"/>
      <c r="F27" s="407"/>
      <c r="G27" s="410"/>
      <c r="H27" s="344"/>
      <c r="I27" s="350"/>
      <c r="J27" s="413"/>
      <c r="K27" s="350"/>
      <c r="L27" s="350"/>
      <c r="M27" s="344"/>
      <c r="N27" s="347"/>
      <c r="O27" s="344"/>
      <c r="P27" s="350"/>
      <c r="Q27" s="398"/>
      <c r="R27" s="165" t="s">
        <v>667</v>
      </c>
      <c r="S27" s="296">
        <v>31.3</v>
      </c>
      <c r="T27" s="297">
        <v>0.46</v>
      </c>
      <c r="U27" s="193">
        <v>362</v>
      </c>
      <c r="V27" s="193">
        <v>21941</v>
      </c>
    </row>
    <row r="29" spans="1:23" ht="28.8">
      <c r="A29" s="274">
        <v>7</v>
      </c>
      <c r="B29" s="382" t="str">
        <f ca="1">"H2-Heat_"&amp;$A$3&amp;"_"&amp;TEXT(A29,"000")</f>
        <v>H2-Heat_Underground Storage_007</v>
      </c>
      <c r="C29" s="399" t="s">
        <v>674</v>
      </c>
      <c r="D29" s="399" t="s">
        <v>652</v>
      </c>
      <c r="E29" s="402"/>
      <c r="F29" s="405">
        <v>43109</v>
      </c>
      <c r="G29" s="408" t="s">
        <v>135</v>
      </c>
      <c r="H29" s="342"/>
      <c r="I29" s="348" t="s">
        <v>60</v>
      </c>
      <c r="J29" s="348"/>
      <c r="K29" s="348" t="s">
        <v>60</v>
      </c>
      <c r="L29" s="348"/>
      <c r="M29" s="342" t="s">
        <v>62</v>
      </c>
      <c r="N29" s="345">
        <v>43109</v>
      </c>
      <c r="O29" s="342" t="s">
        <v>675</v>
      </c>
      <c r="P29" s="348" t="s">
        <v>641</v>
      </c>
      <c r="Q29" s="396" t="s">
        <v>676</v>
      </c>
      <c r="R29" s="165" t="s">
        <v>658</v>
      </c>
      <c r="S29" s="165" t="s">
        <v>677</v>
      </c>
    </row>
    <row r="30" spans="1:23" ht="28.8">
      <c r="A30" s="274"/>
      <c r="B30" s="383"/>
      <c r="C30" s="400"/>
      <c r="D30" s="400"/>
      <c r="E30" s="403"/>
      <c r="F30" s="406"/>
      <c r="G30" s="409"/>
      <c r="H30" s="343"/>
      <c r="I30" s="349"/>
      <c r="J30" s="349"/>
      <c r="K30" s="349"/>
      <c r="L30" s="349"/>
      <c r="M30" s="343"/>
      <c r="N30" s="346"/>
      <c r="O30" s="343"/>
      <c r="P30" s="349"/>
      <c r="Q30" s="397"/>
      <c r="R30" s="165" t="s">
        <v>664</v>
      </c>
      <c r="S30" s="193">
        <v>218</v>
      </c>
    </row>
    <row r="31" spans="1:23" ht="28.8">
      <c r="A31" s="28"/>
      <c r="B31" s="383"/>
      <c r="C31" s="400"/>
      <c r="D31" s="400"/>
      <c r="E31" s="403"/>
      <c r="F31" s="406"/>
      <c r="G31" s="409"/>
      <c r="H31" s="343"/>
      <c r="I31" s="349"/>
      <c r="J31" s="349"/>
      <c r="K31" s="349"/>
      <c r="L31" s="349"/>
      <c r="M31" s="343"/>
      <c r="N31" s="346"/>
      <c r="O31" s="343"/>
      <c r="P31" s="349"/>
      <c r="Q31" s="397"/>
      <c r="R31" s="165" t="s">
        <v>665</v>
      </c>
      <c r="S31" s="193">
        <v>311</v>
      </c>
    </row>
    <row r="32" spans="1:23" ht="28.8">
      <c r="A32" s="28"/>
      <c r="B32" s="383"/>
      <c r="C32" s="400"/>
      <c r="D32" s="400"/>
      <c r="E32" s="403"/>
      <c r="F32" s="406"/>
      <c r="G32" s="409"/>
      <c r="H32" s="343"/>
      <c r="I32" s="349"/>
      <c r="J32" s="349"/>
      <c r="K32" s="349"/>
      <c r="L32" s="349"/>
      <c r="M32" s="343"/>
      <c r="N32" s="346"/>
      <c r="O32" s="343"/>
      <c r="P32" s="349"/>
      <c r="Q32" s="397"/>
      <c r="R32" s="165" t="s">
        <v>666</v>
      </c>
      <c r="S32" s="193">
        <v>267</v>
      </c>
    </row>
    <row r="33" spans="1:26" ht="28.8">
      <c r="A33" s="28"/>
      <c r="B33" s="384"/>
      <c r="C33" s="401"/>
      <c r="D33" s="401"/>
      <c r="E33" s="404"/>
      <c r="F33" s="407"/>
      <c r="G33" s="410"/>
      <c r="H33" s="344"/>
      <c r="I33" s="350"/>
      <c r="J33" s="350"/>
      <c r="K33" s="350"/>
      <c r="L33" s="350"/>
      <c r="M33" s="344"/>
      <c r="N33" s="347"/>
      <c r="O33" s="344"/>
      <c r="P33" s="350"/>
      <c r="Q33" s="398"/>
      <c r="R33" s="165" t="s">
        <v>667</v>
      </c>
      <c r="S33" s="193">
        <v>198</v>
      </c>
    </row>
    <row r="35" spans="1:26" ht="57.6">
      <c r="A35" s="52">
        <v>8</v>
      </c>
      <c r="B35" s="173" t="str">
        <f t="shared" ref="B35" ca="1" si="3">"H2-Heat_"&amp;$A$3&amp;"_"&amp;TEXT(A35,"000")</f>
        <v>H2-Heat_Underground Storage_008</v>
      </c>
      <c r="C35" s="272" t="s">
        <v>678</v>
      </c>
      <c r="D35" s="321" t="s">
        <v>234</v>
      </c>
      <c r="E35" s="220" t="s">
        <v>639</v>
      </c>
      <c r="F35" s="325">
        <v>42997</v>
      </c>
      <c r="G35" s="30" t="s">
        <v>60</v>
      </c>
      <c r="H35" s="36"/>
      <c r="I35" s="30" t="s">
        <v>60</v>
      </c>
      <c r="J35" s="30"/>
      <c r="K35" s="30" t="s">
        <v>60</v>
      </c>
      <c r="L35" s="30"/>
      <c r="M35" s="36" t="s">
        <v>62</v>
      </c>
      <c r="N35" s="37">
        <v>42909</v>
      </c>
      <c r="O35" s="36" t="s">
        <v>679</v>
      </c>
      <c r="P35" s="315" t="s">
        <v>641</v>
      </c>
      <c r="Q35" s="129" t="s">
        <v>680</v>
      </c>
      <c r="R35" s="120" t="s">
        <v>681</v>
      </c>
      <c r="S35" s="275">
        <v>1</v>
      </c>
      <c r="T35" s="120"/>
    </row>
    <row r="37" spans="1:26" ht="57.6">
      <c r="A37" s="52">
        <v>9</v>
      </c>
      <c r="B37" s="173" t="str">
        <f t="shared" ref="B37" ca="1" si="4">"H2-Heat_"&amp;$A$3&amp;"_"&amp;TEXT(A37,"000")</f>
        <v>H2-Heat_Underground Storage_009</v>
      </c>
      <c r="C37" s="272" t="s">
        <v>682</v>
      </c>
      <c r="D37" s="321" t="s">
        <v>234</v>
      </c>
      <c r="E37" s="220"/>
      <c r="F37" s="325">
        <v>42997</v>
      </c>
      <c r="G37" s="30" t="s">
        <v>60</v>
      </c>
      <c r="H37" s="36" t="s">
        <v>683</v>
      </c>
      <c r="I37" s="30" t="s">
        <v>60</v>
      </c>
      <c r="J37" s="30"/>
      <c r="K37" s="30" t="s">
        <v>60</v>
      </c>
      <c r="L37" s="30"/>
      <c r="M37" s="36" t="s">
        <v>62</v>
      </c>
      <c r="N37" s="37">
        <v>42909</v>
      </c>
      <c r="O37" s="36" t="s">
        <v>684</v>
      </c>
      <c r="P37" s="315" t="s">
        <v>641</v>
      </c>
      <c r="Q37" s="129"/>
      <c r="R37" s="120"/>
      <c r="S37" s="120"/>
      <c r="T37" s="120"/>
    </row>
    <row r="39" spans="1:26" ht="88.35" customHeight="1">
      <c r="A39" s="274">
        <v>10</v>
      </c>
      <c r="B39" s="382" t="str">
        <f ca="1">"H2-Heat_"&amp;$A$3&amp;"_"&amp;TEXT(A39,"000")</f>
        <v>H2-Heat_Underground Storage_010</v>
      </c>
      <c r="C39" s="399" t="s">
        <v>685</v>
      </c>
      <c r="D39" s="399" t="s">
        <v>648</v>
      </c>
      <c r="E39" s="402" t="s">
        <v>639</v>
      </c>
      <c r="F39" s="405">
        <v>43109</v>
      </c>
      <c r="G39" s="408" t="s">
        <v>60</v>
      </c>
      <c r="H39" s="342"/>
      <c r="I39" s="348" t="s">
        <v>60</v>
      </c>
      <c r="J39" s="348"/>
      <c r="K39" s="348" t="s">
        <v>60</v>
      </c>
      <c r="L39" s="348"/>
      <c r="M39" s="342" t="s">
        <v>62</v>
      </c>
      <c r="N39" s="345">
        <v>43109</v>
      </c>
      <c r="O39" s="342" t="s">
        <v>686</v>
      </c>
      <c r="P39" s="348" t="s">
        <v>641</v>
      </c>
      <c r="Q39" s="396"/>
      <c r="R39" s="165" t="s">
        <v>658</v>
      </c>
      <c r="S39" s="165" t="s">
        <v>687</v>
      </c>
      <c r="T39" s="165" t="s">
        <v>688</v>
      </c>
      <c r="U39" s="165" t="s">
        <v>689</v>
      </c>
      <c r="V39" s="165" t="s">
        <v>690</v>
      </c>
      <c r="W39" s="165" t="s">
        <v>691</v>
      </c>
      <c r="X39" s="165" t="s">
        <v>692</v>
      </c>
      <c r="Y39" s="165" t="s">
        <v>693</v>
      </c>
      <c r="Z39" s="165" t="s">
        <v>694</v>
      </c>
    </row>
    <row r="40" spans="1:26" ht="46.75" customHeight="1">
      <c r="A40" s="274"/>
      <c r="B40" s="383"/>
      <c r="C40" s="400"/>
      <c r="D40" s="400"/>
      <c r="E40" s="403"/>
      <c r="F40" s="406"/>
      <c r="G40" s="409"/>
      <c r="H40" s="343"/>
      <c r="I40" s="349"/>
      <c r="J40" s="349"/>
      <c r="K40" s="349"/>
      <c r="L40" s="349"/>
      <c r="M40" s="343"/>
      <c r="N40" s="346"/>
      <c r="O40" s="343"/>
      <c r="P40" s="349"/>
      <c r="Q40" s="397"/>
      <c r="R40" s="165" t="s">
        <v>664</v>
      </c>
      <c r="S40" s="167">
        <v>8.24</v>
      </c>
      <c r="T40" s="294">
        <v>5.14</v>
      </c>
      <c r="U40" s="294">
        <v>29.36</v>
      </c>
      <c r="V40" s="167">
        <v>0.24</v>
      </c>
      <c r="W40" s="295">
        <v>0.29099999999999998</v>
      </c>
      <c r="X40" s="178">
        <v>5.1000000000000004E-3</v>
      </c>
      <c r="Y40" s="295">
        <v>44.66</v>
      </c>
      <c r="Z40" s="295">
        <v>1.28</v>
      </c>
    </row>
    <row r="41" spans="1:26" ht="46.75" customHeight="1">
      <c r="A41" s="28"/>
      <c r="B41" s="383"/>
      <c r="C41" s="400"/>
      <c r="D41" s="400"/>
      <c r="E41" s="403"/>
      <c r="F41" s="406"/>
      <c r="G41" s="409"/>
      <c r="H41" s="343"/>
      <c r="I41" s="349"/>
      <c r="J41" s="349"/>
      <c r="K41" s="349"/>
      <c r="L41" s="349"/>
      <c r="M41" s="343"/>
      <c r="N41" s="346"/>
      <c r="O41" s="343"/>
      <c r="P41" s="349"/>
      <c r="Q41" s="397"/>
      <c r="R41" s="165" t="s">
        <v>665</v>
      </c>
      <c r="S41" s="167">
        <v>1.76</v>
      </c>
      <c r="T41" s="294">
        <v>8.3800000000000008</v>
      </c>
      <c r="U41" s="294">
        <v>49.87</v>
      </c>
      <c r="V41" s="167">
        <v>7.0000000000000007E-2</v>
      </c>
      <c r="W41" s="295">
        <v>0.41899999999999998</v>
      </c>
      <c r="X41" s="178">
        <v>8.3999999999999995E-3</v>
      </c>
      <c r="Y41" s="295">
        <v>6.73</v>
      </c>
      <c r="Z41" s="295">
        <v>0.26</v>
      </c>
    </row>
    <row r="42" spans="1:26" ht="46.75" customHeight="1">
      <c r="A42" s="28"/>
      <c r="B42" s="383"/>
      <c r="C42" s="400"/>
      <c r="D42" s="400"/>
      <c r="E42" s="403"/>
      <c r="F42" s="406"/>
      <c r="G42" s="409"/>
      <c r="H42" s="343"/>
      <c r="I42" s="349"/>
      <c r="J42" s="349"/>
      <c r="K42" s="349"/>
      <c r="L42" s="349"/>
      <c r="M42" s="343"/>
      <c r="N42" s="346"/>
      <c r="O42" s="343"/>
      <c r="P42" s="349"/>
      <c r="Q42" s="397"/>
      <c r="R42" s="165" t="s">
        <v>666</v>
      </c>
      <c r="S42" s="167">
        <v>1.4</v>
      </c>
      <c r="T42" s="294">
        <v>4.1900000000000004</v>
      </c>
      <c r="U42" s="294">
        <v>61.18</v>
      </c>
      <c r="V42" s="167">
        <v>0.08</v>
      </c>
      <c r="W42" s="295">
        <v>0.63700000000000001</v>
      </c>
      <c r="X42" s="178">
        <v>4.1999999999999997E-3</v>
      </c>
      <c r="Y42" s="295">
        <v>44.4</v>
      </c>
      <c r="Z42" s="295">
        <v>2.52</v>
      </c>
    </row>
    <row r="43" spans="1:26" ht="78.599999999999994" customHeight="1">
      <c r="A43" s="28"/>
      <c r="B43" s="384"/>
      <c r="C43" s="401"/>
      <c r="D43" s="401"/>
      <c r="E43" s="404"/>
      <c r="F43" s="407"/>
      <c r="G43" s="410"/>
      <c r="H43" s="344"/>
      <c r="I43" s="350"/>
      <c r="J43" s="350"/>
      <c r="K43" s="350"/>
      <c r="L43" s="350"/>
      <c r="M43" s="344"/>
      <c r="N43" s="347"/>
      <c r="O43" s="344"/>
      <c r="P43" s="350"/>
      <c r="Q43" s="398"/>
      <c r="R43" s="165" t="s">
        <v>667</v>
      </c>
      <c r="S43" s="167">
        <v>1.76</v>
      </c>
      <c r="T43" s="294">
        <v>8.3800000000000008</v>
      </c>
      <c r="U43" s="294">
        <v>49.87</v>
      </c>
      <c r="V43" s="167">
        <v>0.1</v>
      </c>
      <c r="W43" s="295">
        <v>0.41899999999999998</v>
      </c>
      <c r="X43" s="178">
        <v>8.3999999999999995E-3</v>
      </c>
      <c r="Y43" s="295">
        <v>7.07</v>
      </c>
      <c r="Z43" s="295">
        <v>0.4</v>
      </c>
    </row>
    <row r="45" spans="1:26" ht="62.5" customHeight="1">
      <c r="A45" s="274">
        <v>11</v>
      </c>
      <c r="B45" s="382" t="str">
        <f ca="1">"H2-Heat_"&amp;$A$3&amp;"_"&amp;TEXT(A45,"000")</f>
        <v>H2-Heat_Underground Storage_011</v>
      </c>
      <c r="C45" s="399" t="s">
        <v>695</v>
      </c>
      <c r="D45" s="399" t="s">
        <v>652</v>
      </c>
      <c r="E45" s="402"/>
      <c r="F45" s="405">
        <v>43109</v>
      </c>
      <c r="G45" s="408" t="s">
        <v>135</v>
      </c>
      <c r="H45" s="342" t="s">
        <v>696</v>
      </c>
      <c r="I45" s="348" t="s">
        <v>60</v>
      </c>
      <c r="J45" s="348"/>
      <c r="K45" s="348" t="s">
        <v>60</v>
      </c>
      <c r="L45" s="348"/>
      <c r="M45" s="342" t="s">
        <v>62</v>
      </c>
      <c r="N45" s="345">
        <v>43109</v>
      </c>
      <c r="O45" s="342" t="s">
        <v>697</v>
      </c>
      <c r="P45" s="348" t="s">
        <v>641</v>
      </c>
      <c r="Q45" s="396"/>
      <c r="R45" s="165" t="s">
        <v>658</v>
      </c>
      <c r="S45" s="165" t="s">
        <v>698</v>
      </c>
      <c r="T45" s="165" t="s">
        <v>699</v>
      </c>
      <c r="U45" s="165" t="s">
        <v>700</v>
      </c>
    </row>
    <row r="46" spans="1:26" ht="46.75" customHeight="1">
      <c r="A46" s="274"/>
      <c r="B46" s="383"/>
      <c r="C46" s="400"/>
      <c r="D46" s="400"/>
      <c r="E46" s="403"/>
      <c r="F46" s="406"/>
      <c r="G46" s="409"/>
      <c r="H46" s="343"/>
      <c r="I46" s="349"/>
      <c r="J46" s="349"/>
      <c r="K46" s="349"/>
      <c r="L46" s="349"/>
      <c r="M46" s="343"/>
      <c r="N46" s="346"/>
      <c r="O46" s="343"/>
      <c r="P46" s="349"/>
      <c r="Q46" s="397"/>
      <c r="R46" s="165" t="s">
        <v>664</v>
      </c>
      <c r="S46" s="166">
        <v>0</v>
      </c>
      <c r="T46" s="166">
        <v>0</v>
      </c>
      <c r="U46" s="166">
        <v>0</v>
      </c>
    </row>
    <row r="47" spans="1:26" ht="46.75" customHeight="1">
      <c r="A47" s="28"/>
      <c r="B47" s="383"/>
      <c r="C47" s="400"/>
      <c r="D47" s="400"/>
      <c r="E47" s="403"/>
      <c r="F47" s="406"/>
      <c r="G47" s="409"/>
      <c r="H47" s="343"/>
      <c r="I47" s="349"/>
      <c r="J47" s="349"/>
      <c r="K47" s="349"/>
      <c r="L47" s="349"/>
      <c r="M47" s="343"/>
      <c r="N47" s="346"/>
      <c r="O47" s="343"/>
      <c r="P47" s="349"/>
      <c r="Q47" s="397"/>
      <c r="R47" s="165" t="s">
        <v>665</v>
      </c>
      <c r="S47" s="166">
        <v>16</v>
      </c>
      <c r="T47" s="88">
        <v>12226409</v>
      </c>
      <c r="U47" s="88">
        <v>423.73243973097919</v>
      </c>
    </row>
    <row r="48" spans="1:26" ht="46.75" customHeight="1">
      <c r="A48" s="28"/>
      <c r="B48" s="383"/>
      <c r="C48" s="400"/>
      <c r="D48" s="400"/>
      <c r="E48" s="403"/>
      <c r="F48" s="406"/>
      <c r="G48" s="409"/>
      <c r="H48" s="343"/>
      <c r="I48" s="349"/>
      <c r="J48" s="349"/>
      <c r="K48" s="349"/>
      <c r="L48" s="349"/>
      <c r="M48" s="343"/>
      <c r="N48" s="346"/>
      <c r="O48" s="343"/>
      <c r="P48" s="349"/>
      <c r="Q48" s="397"/>
      <c r="R48" s="165" t="s">
        <v>666</v>
      </c>
      <c r="S48" s="166">
        <v>52</v>
      </c>
      <c r="T48" s="88">
        <v>65481385</v>
      </c>
      <c r="U48" s="88">
        <v>5835.5946239493751</v>
      </c>
    </row>
    <row r="49" spans="1:21" ht="46.75" customHeight="1">
      <c r="A49" s="28"/>
      <c r="B49" s="383"/>
      <c r="C49" s="400"/>
      <c r="D49" s="400"/>
      <c r="E49" s="403"/>
      <c r="F49" s="406"/>
      <c r="G49" s="409"/>
      <c r="H49" s="343"/>
      <c r="I49" s="349"/>
      <c r="J49" s="349"/>
      <c r="K49" s="349"/>
      <c r="L49" s="349"/>
      <c r="M49" s="343"/>
      <c r="N49" s="346"/>
      <c r="O49" s="343"/>
      <c r="P49" s="349"/>
      <c r="Q49" s="397"/>
      <c r="R49" s="165" t="s">
        <v>667</v>
      </c>
      <c r="S49" s="166">
        <v>78</v>
      </c>
      <c r="T49" s="88">
        <v>93410622</v>
      </c>
      <c r="U49" s="88">
        <v>3237.3455490363754</v>
      </c>
    </row>
    <row r="50" spans="1:21" ht="46.75" customHeight="1">
      <c r="A50" s="28"/>
      <c r="B50" s="384"/>
      <c r="C50" s="401"/>
      <c r="D50" s="401"/>
      <c r="E50" s="404"/>
      <c r="F50" s="407"/>
      <c r="G50" s="410"/>
      <c r="H50" s="344"/>
      <c r="I50" s="350"/>
      <c r="J50" s="350"/>
      <c r="K50" s="350"/>
      <c r="L50" s="350"/>
      <c r="M50" s="344"/>
      <c r="N50" s="347"/>
      <c r="O50" s="344"/>
      <c r="P50" s="350"/>
      <c r="Q50" s="398"/>
      <c r="R50" s="165" t="s">
        <v>701</v>
      </c>
      <c r="S50" s="166">
        <v>220</v>
      </c>
      <c r="T50" s="88">
        <v>255024135</v>
      </c>
      <c r="U50" s="88">
        <v>22727.336496980624</v>
      </c>
    </row>
    <row r="52" spans="1:21" ht="62.5" customHeight="1">
      <c r="A52" s="274">
        <v>12</v>
      </c>
      <c r="B52" s="382" t="str">
        <f ca="1">"H2-Heat_"&amp;$A$3&amp;"_"&amp;TEXT(A52,"000")</f>
        <v>H2-Heat_Underground Storage_012</v>
      </c>
      <c r="C52" s="399" t="s">
        <v>702</v>
      </c>
      <c r="D52" s="399" t="s">
        <v>234</v>
      </c>
      <c r="E52" s="402"/>
      <c r="F52" s="405">
        <v>42997</v>
      </c>
      <c r="G52" s="408" t="s">
        <v>135</v>
      </c>
      <c r="H52" s="342" t="s">
        <v>703</v>
      </c>
      <c r="I52" s="348" t="s">
        <v>60</v>
      </c>
      <c r="J52" s="348"/>
      <c r="K52" s="348" t="s">
        <v>60</v>
      </c>
      <c r="L52" s="348"/>
      <c r="M52" s="342" t="s">
        <v>62</v>
      </c>
      <c r="N52" s="345">
        <v>42906</v>
      </c>
      <c r="O52" s="342" t="s">
        <v>704</v>
      </c>
      <c r="P52" s="348" t="s">
        <v>641</v>
      </c>
      <c r="Q52" s="396"/>
      <c r="R52" s="165" t="s">
        <v>658</v>
      </c>
      <c r="S52" s="165" t="s">
        <v>705</v>
      </c>
    </row>
    <row r="53" spans="1:21" ht="46.75" customHeight="1">
      <c r="A53" s="274"/>
      <c r="B53" s="383"/>
      <c r="C53" s="400"/>
      <c r="D53" s="400"/>
      <c r="E53" s="403"/>
      <c r="F53" s="406"/>
      <c r="G53" s="409"/>
      <c r="H53" s="343"/>
      <c r="I53" s="349"/>
      <c r="J53" s="349"/>
      <c r="K53" s="349"/>
      <c r="L53" s="349"/>
      <c r="M53" s="343"/>
      <c r="N53" s="346"/>
      <c r="O53" s="343"/>
      <c r="P53" s="349"/>
      <c r="Q53" s="397"/>
      <c r="R53" s="165" t="s">
        <v>664</v>
      </c>
      <c r="S53" s="193">
        <v>0</v>
      </c>
    </row>
    <row r="54" spans="1:21" ht="46.75" customHeight="1">
      <c r="A54" s="28"/>
      <c r="B54" s="383"/>
      <c r="C54" s="400"/>
      <c r="D54" s="400"/>
      <c r="E54" s="403"/>
      <c r="F54" s="406"/>
      <c r="G54" s="409"/>
      <c r="H54" s="343"/>
      <c r="I54" s="349"/>
      <c r="J54" s="349"/>
      <c r="K54" s="349"/>
      <c r="L54" s="349"/>
      <c r="M54" s="343"/>
      <c r="N54" s="346"/>
      <c r="O54" s="343"/>
      <c r="P54" s="349"/>
      <c r="Q54" s="397"/>
      <c r="R54" s="165" t="s">
        <v>665</v>
      </c>
      <c r="S54" s="193">
        <v>4237.3243973097924</v>
      </c>
    </row>
    <row r="55" spans="1:21" ht="46.75" customHeight="1">
      <c r="A55" s="28"/>
      <c r="B55" s="383"/>
      <c r="C55" s="400"/>
      <c r="D55" s="400"/>
      <c r="E55" s="403"/>
      <c r="F55" s="406"/>
      <c r="G55" s="409"/>
      <c r="H55" s="343"/>
      <c r="I55" s="349"/>
      <c r="J55" s="349"/>
      <c r="K55" s="349"/>
      <c r="L55" s="349"/>
      <c r="M55" s="343"/>
      <c r="N55" s="346"/>
      <c r="O55" s="343"/>
      <c r="P55" s="349"/>
      <c r="Q55" s="397"/>
      <c r="R55" s="165" t="s">
        <v>666</v>
      </c>
      <c r="S55" s="193">
        <v>58355.946239493751</v>
      </c>
    </row>
    <row r="56" spans="1:21" ht="46.75" customHeight="1">
      <c r="A56" s="28"/>
      <c r="B56" s="383"/>
      <c r="C56" s="400"/>
      <c r="D56" s="400"/>
      <c r="E56" s="403"/>
      <c r="F56" s="406"/>
      <c r="G56" s="409"/>
      <c r="H56" s="343"/>
      <c r="I56" s="349"/>
      <c r="J56" s="349"/>
      <c r="K56" s="349"/>
      <c r="L56" s="349"/>
      <c r="M56" s="343"/>
      <c r="N56" s="346"/>
      <c r="O56" s="343"/>
      <c r="P56" s="349"/>
      <c r="Q56" s="397"/>
      <c r="R56" s="165" t="s">
        <v>667</v>
      </c>
      <c r="S56" s="193">
        <v>32373.455490363755</v>
      </c>
    </row>
    <row r="57" spans="1:21" ht="46.75" customHeight="1">
      <c r="A57" s="28"/>
      <c r="B57" s="384"/>
      <c r="C57" s="401"/>
      <c r="D57" s="401"/>
      <c r="E57" s="404"/>
      <c r="F57" s="407"/>
      <c r="G57" s="410"/>
      <c r="H57" s="344"/>
      <c r="I57" s="350"/>
      <c r="J57" s="350"/>
      <c r="K57" s="350"/>
      <c r="L57" s="350"/>
      <c r="M57" s="344"/>
      <c r="N57" s="347"/>
      <c r="O57" s="344"/>
      <c r="P57" s="350"/>
      <c r="Q57" s="398"/>
      <c r="R57" s="165" t="s">
        <v>701</v>
      </c>
      <c r="S57" s="193">
        <v>227273.36496980625</v>
      </c>
    </row>
  </sheetData>
  <mergeCells count="96">
    <mergeCell ref="K29:K33"/>
    <mergeCell ref="B29:B33"/>
    <mergeCell ref="Q17:Q21"/>
    <mergeCell ref="B23:B27"/>
    <mergeCell ref="C23:C27"/>
    <mergeCell ref="D23:D27"/>
    <mergeCell ref="E23:E27"/>
    <mergeCell ref="F23:F27"/>
    <mergeCell ref="G23:G27"/>
    <mergeCell ref="H23:H27"/>
    <mergeCell ref="I23:I27"/>
    <mergeCell ref="M17:M21"/>
    <mergeCell ref="N17:N21"/>
    <mergeCell ref="O17:O21"/>
    <mergeCell ref="P17:P21"/>
    <mergeCell ref="Q23:Q27"/>
    <mergeCell ref="L17:L21"/>
    <mergeCell ref="B17:B21"/>
    <mergeCell ref="C17:C21"/>
    <mergeCell ref="O23:O27"/>
    <mergeCell ref="P23:P27"/>
    <mergeCell ref="G17:G21"/>
    <mergeCell ref="H17:H21"/>
    <mergeCell ref="I17:I21"/>
    <mergeCell ref="J17:J21"/>
    <mergeCell ref="K17:K21"/>
    <mergeCell ref="D17:D21"/>
    <mergeCell ref="E17:E21"/>
    <mergeCell ref="F17:F21"/>
    <mergeCell ref="K23:K27"/>
    <mergeCell ref="L23:L27"/>
    <mergeCell ref="M23:M27"/>
    <mergeCell ref="C29:C33"/>
    <mergeCell ref="D29:D33"/>
    <mergeCell ref="E29:E33"/>
    <mergeCell ref="F29:F33"/>
    <mergeCell ref="J23:J27"/>
    <mergeCell ref="N23:N27"/>
    <mergeCell ref="Q29:Q33"/>
    <mergeCell ref="M29:M33"/>
    <mergeCell ref="N29:N33"/>
    <mergeCell ref="O29:O33"/>
    <mergeCell ref="P29:P33"/>
    <mergeCell ref="L29:L33"/>
    <mergeCell ref="B39:B43"/>
    <mergeCell ref="C39:C43"/>
    <mergeCell ref="D39:D43"/>
    <mergeCell ref="E39:E43"/>
    <mergeCell ref="F39:F43"/>
    <mergeCell ref="G39:G43"/>
    <mergeCell ref="H39:H43"/>
    <mergeCell ref="I39:I43"/>
    <mergeCell ref="J39:J43"/>
    <mergeCell ref="K39:K43"/>
    <mergeCell ref="L39:L43"/>
    <mergeCell ref="G29:G33"/>
    <mergeCell ref="H29:H33"/>
    <mergeCell ref="I29:I33"/>
    <mergeCell ref="J29:J33"/>
    <mergeCell ref="Q45:Q50"/>
    <mergeCell ref="M45:M50"/>
    <mergeCell ref="N45:N50"/>
    <mergeCell ref="Q39:Q43"/>
    <mergeCell ref="M39:M43"/>
    <mergeCell ref="N39:N43"/>
    <mergeCell ref="O39:O43"/>
    <mergeCell ref="P39:P43"/>
    <mergeCell ref="G52:G57"/>
    <mergeCell ref="H52:H57"/>
    <mergeCell ref="I52:I57"/>
    <mergeCell ref="O45:O50"/>
    <mergeCell ref="P45:P50"/>
    <mergeCell ref="J45:J50"/>
    <mergeCell ref="K45:K50"/>
    <mergeCell ref="L45:L50"/>
    <mergeCell ref="G45:G50"/>
    <mergeCell ref="H45:H50"/>
    <mergeCell ref="I45:I50"/>
    <mergeCell ref="J52:J57"/>
    <mergeCell ref="K52:K57"/>
    <mergeCell ref="L52:L57"/>
    <mergeCell ref="B52:B57"/>
    <mergeCell ref="C52:C57"/>
    <mergeCell ref="D52:D57"/>
    <mergeCell ref="E52:E57"/>
    <mergeCell ref="F52:F57"/>
    <mergeCell ref="B45:B50"/>
    <mergeCell ref="C45:C50"/>
    <mergeCell ref="D45:D50"/>
    <mergeCell ref="E45:E50"/>
    <mergeCell ref="F45:F50"/>
    <mergeCell ref="Q52:Q57"/>
    <mergeCell ref="M52:M57"/>
    <mergeCell ref="N52:N57"/>
    <mergeCell ref="O52:O57"/>
    <mergeCell ref="P52:P57"/>
  </mergeCells>
  <conditionalFormatting sqref="G7:L7 O7:P7">
    <cfRule type="containsText" dxfId="1103" priority="178" operator="containsText" text="GREEN">
      <formula>NOT(ISERROR(SEARCH("GREEN",G7)))</formula>
    </cfRule>
    <cfRule type="containsText" dxfId="1102" priority="179" operator="containsText" text="AMBER">
      <formula>NOT(ISERROR(SEARCH("AMBER",G7)))</formula>
    </cfRule>
    <cfRule type="containsText" dxfId="1101" priority="180" operator="containsText" text="RED">
      <formula>NOT(ISERROR(SEARCH("RED",G7)))</formula>
    </cfRule>
  </conditionalFormatting>
  <conditionalFormatting sqref="M7:N7">
    <cfRule type="containsText" dxfId="1100" priority="175" operator="containsText" text="GREEN">
      <formula>NOT(ISERROR(SEARCH("GREEN",M7)))</formula>
    </cfRule>
    <cfRule type="containsText" dxfId="1099" priority="176" operator="containsText" text="AMBER">
      <formula>NOT(ISERROR(SEARCH("AMBER",M7)))</formula>
    </cfRule>
    <cfRule type="containsText" dxfId="1098" priority="177" operator="containsText" text="RED">
      <formula>NOT(ISERROR(SEARCH("RED",M7)))</formula>
    </cfRule>
  </conditionalFormatting>
  <conditionalFormatting sqref="G8:L8">
    <cfRule type="containsText" dxfId="1097" priority="172" operator="containsText" text="GREEN">
      <formula>NOT(ISERROR(SEARCH("GREEN",G8)))</formula>
    </cfRule>
    <cfRule type="containsText" dxfId="1096" priority="173" operator="containsText" text="AMBER">
      <formula>NOT(ISERROR(SEARCH("AMBER",G8)))</formula>
    </cfRule>
    <cfRule type="containsText" dxfId="1095" priority="174" operator="containsText" text="RED">
      <formula>NOT(ISERROR(SEARCH("RED",G8)))</formula>
    </cfRule>
  </conditionalFormatting>
  <conditionalFormatting sqref="G10:L10">
    <cfRule type="containsText" dxfId="1094" priority="166" operator="containsText" text="GREEN">
      <formula>NOT(ISERROR(SEARCH("GREEN",G10)))</formula>
    </cfRule>
    <cfRule type="containsText" dxfId="1093" priority="167" operator="containsText" text="AMBER">
      <formula>NOT(ISERROR(SEARCH("AMBER",G10)))</formula>
    </cfRule>
    <cfRule type="containsText" dxfId="1092" priority="168" operator="containsText" text="RED">
      <formula>NOT(ISERROR(SEARCH("RED",G10)))</formula>
    </cfRule>
  </conditionalFormatting>
  <conditionalFormatting sqref="M10">
    <cfRule type="containsText" dxfId="1091" priority="163" operator="containsText" text="GREEN">
      <formula>NOT(ISERROR(SEARCH("GREEN",M10)))</formula>
    </cfRule>
    <cfRule type="containsText" dxfId="1090" priority="164" operator="containsText" text="AMBER">
      <formula>NOT(ISERROR(SEARCH("AMBER",M10)))</formula>
    </cfRule>
    <cfRule type="containsText" dxfId="1089" priority="165" operator="containsText" text="RED">
      <formula>NOT(ISERROR(SEARCH("RED",M10)))</formula>
    </cfRule>
  </conditionalFormatting>
  <conditionalFormatting sqref="M8:N8">
    <cfRule type="containsText" dxfId="1088" priority="154" operator="containsText" text="GREEN">
      <formula>NOT(ISERROR(SEARCH("GREEN",M8)))</formula>
    </cfRule>
    <cfRule type="containsText" dxfId="1087" priority="155" operator="containsText" text="AMBER">
      <formula>NOT(ISERROR(SEARCH("AMBER",M8)))</formula>
    </cfRule>
    <cfRule type="containsText" dxfId="1086" priority="156" operator="containsText" text="RED">
      <formula>NOT(ISERROR(SEARCH("RED",M8)))</formula>
    </cfRule>
  </conditionalFormatting>
  <conditionalFormatting sqref="M10:N10">
    <cfRule type="containsText" dxfId="1085" priority="151" operator="containsText" text="GREEN">
      <formula>NOT(ISERROR(SEARCH("GREEN",M10)))</formula>
    </cfRule>
    <cfRule type="containsText" dxfId="1084" priority="152" operator="containsText" text="AMBER">
      <formula>NOT(ISERROR(SEARCH("AMBER",M10)))</formula>
    </cfRule>
    <cfRule type="containsText" dxfId="1083" priority="153" operator="containsText" text="RED">
      <formula>NOT(ISERROR(SEARCH("RED",M10)))</formula>
    </cfRule>
  </conditionalFormatting>
  <conditionalFormatting sqref="G13:L13">
    <cfRule type="containsText" dxfId="1082" priority="148" operator="containsText" text="GREEN">
      <formula>NOT(ISERROR(SEARCH("GREEN",G13)))</formula>
    </cfRule>
    <cfRule type="containsText" dxfId="1081" priority="149" operator="containsText" text="AMBER">
      <formula>NOT(ISERROR(SEARCH("AMBER",G13)))</formula>
    </cfRule>
    <cfRule type="containsText" dxfId="1080" priority="150" operator="containsText" text="RED">
      <formula>NOT(ISERROR(SEARCH("RED",G13)))</formula>
    </cfRule>
  </conditionalFormatting>
  <conditionalFormatting sqref="M13">
    <cfRule type="containsText" dxfId="1079" priority="145" operator="containsText" text="GREEN">
      <formula>NOT(ISERROR(SEARCH("GREEN",M13)))</formula>
    </cfRule>
    <cfRule type="containsText" dxfId="1078" priority="146" operator="containsText" text="AMBER">
      <formula>NOT(ISERROR(SEARCH("AMBER",M13)))</formula>
    </cfRule>
    <cfRule type="containsText" dxfId="1077" priority="147" operator="containsText" text="RED">
      <formula>NOT(ISERROR(SEARCH("RED",M13)))</formula>
    </cfRule>
  </conditionalFormatting>
  <conditionalFormatting sqref="M13:N13">
    <cfRule type="containsText" dxfId="1076" priority="142" operator="containsText" text="GREEN">
      <formula>NOT(ISERROR(SEARCH("GREEN",M13)))</formula>
    </cfRule>
    <cfRule type="containsText" dxfId="1075" priority="143" operator="containsText" text="AMBER">
      <formula>NOT(ISERROR(SEARCH("AMBER",M13)))</formula>
    </cfRule>
    <cfRule type="containsText" dxfId="1074" priority="144" operator="containsText" text="RED">
      <formula>NOT(ISERROR(SEARCH("RED",M13)))</formula>
    </cfRule>
  </conditionalFormatting>
  <conditionalFormatting sqref="G17:G20">
    <cfRule type="containsText" dxfId="1073" priority="139" operator="containsText" text="GREEN">
      <formula>NOT(ISERROR(SEARCH("GREEN",G17)))</formula>
    </cfRule>
    <cfRule type="containsText" dxfId="1072" priority="140" operator="containsText" text="AMBER">
      <formula>NOT(ISERROR(SEARCH("AMBER",G17)))</formula>
    </cfRule>
    <cfRule type="containsText" dxfId="1071" priority="141" operator="containsText" text="RED">
      <formula>NOT(ISERROR(SEARCH("RED",G17)))</formula>
    </cfRule>
  </conditionalFormatting>
  <conditionalFormatting sqref="I17:I20">
    <cfRule type="containsText" dxfId="1070" priority="136" operator="containsText" text="GREEN">
      <formula>NOT(ISERROR(SEARCH("GREEN",I17)))</formula>
    </cfRule>
    <cfRule type="containsText" dxfId="1069" priority="137" operator="containsText" text="AMBER">
      <formula>NOT(ISERROR(SEARCH("AMBER",I17)))</formula>
    </cfRule>
    <cfRule type="containsText" dxfId="1068" priority="138" operator="containsText" text="RED">
      <formula>NOT(ISERROR(SEARCH("RED",I17)))</formula>
    </cfRule>
  </conditionalFormatting>
  <conditionalFormatting sqref="M17:N20">
    <cfRule type="containsText" dxfId="1067" priority="133" operator="containsText" text="GREEN">
      <formula>NOT(ISERROR(SEARCH("GREEN",M17)))</formula>
    </cfRule>
    <cfRule type="containsText" dxfId="1066" priority="134" operator="containsText" text="AMBER">
      <formula>NOT(ISERROR(SEARCH("AMBER",M17)))</formula>
    </cfRule>
    <cfRule type="containsText" dxfId="1065" priority="135" operator="containsText" text="RED">
      <formula>NOT(ISERROR(SEARCH("RED",M17)))</formula>
    </cfRule>
  </conditionalFormatting>
  <conditionalFormatting sqref="G15:L15">
    <cfRule type="containsText" dxfId="1064" priority="127" operator="containsText" text="GREEN">
      <formula>NOT(ISERROR(SEARCH("GREEN",G15)))</formula>
    </cfRule>
    <cfRule type="containsText" dxfId="1063" priority="128" operator="containsText" text="AMBER">
      <formula>NOT(ISERROR(SEARCH("AMBER",G15)))</formula>
    </cfRule>
    <cfRule type="containsText" dxfId="1062" priority="129" operator="containsText" text="RED">
      <formula>NOT(ISERROR(SEARCH("RED",G15)))</formula>
    </cfRule>
  </conditionalFormatting>
  <conditionalFormatting sqref="M15">
    <cfRule type="containsText" dxfId="1061" priority="124" operator="containsText" text="GREEN">
      <formula>NOT(ISERROR(SEARCH("GREEN",M15)))</formula>
    </cfRule>
    <cfRule type="containsText" dxfId="1060" priority="125" operator="containsText" text="AMBER">
      <formula>NOT(ISERROR(SEARCH("AMBER",M15)))</formula>
    </cfRule>
    <cfRule type="containsText" dxfId="1059" priority="126" operator="containsText" text="RED">
      <formula>NOT(ISERROR(SEARCH("RED",M15)))</formula>
    </cfRule>
  </conditionalFormatting>
  <conditionalFormatting sqref="M15:N15">
    <cfRule type="containsText" dxfId="1058" priority="121" operator="containsText" text="GREEN">
      <formula>NOT(ISERROR(SEARCH("GREEN",M15)))</formula>
    </cfRule>
    <cfRule type="containsText" dxfId="1057" priority="122" operator="containsText" text="AMBER">
      <formula>NOT(ISERROR(SEARCH("AMBER",M15)))</formula>
    </cfRule>
    <cfRule type="containsText" dxfId="1056" priority="123" operator="containsText" text="RED">
      <formula>NOT(ISERROR(SEARCH("RED",M15)))</formula>
    </cfRule>
  </conditionalFormatting>
  <conditionalFormatting sqref="K17:K20">
    <cfRule type="containsText" dxfId="1055" priority="118" operator="containsText" text="GREEN">
      <formula>NOT(ISERROR(SEARCH("GREEN",K17)))</formula>
    </cfRule>
    <cfRule type="containsText" dxfId="1054" priority="119" operator="containsText" text="AMBER">
      <formula>NOT(ISERROR(SEARCH("AMBER",K17)))</formula>
    </cfRule>
    <cfRule type="containsText" dxfId="1053" priority="120" operator="containsText" text="RED">
      <formula>NOT(ISERROR(SEARCH("RED",K17)))</formula>
    </cfRule>
  </conditionalFormatting>
  <conditionalFormatting sqref="I45:I49">
    <cfRule type="containsText" dxfId="1052" priority="37" operator="containsText" text="GREEN">
      <formula>NOT(ISERROR(SEARCH("GREEN",I45)))</formula>
    </cfRule>
    <cfRule type="containsText" dxfId="1051" priority="38" operator="containsText" text="AMBER">
      <formula>NOT(ISERROR(SEARCH("AMBER",I45)))</formula>
    </cfRule>
    <cfRule type="containsText" dxfId="1050" priority="39" operator="containsText" text="RED">
      <formula>NOT(ISERROR(SEARCH("RED",I45)))</formula>
    </cfRule>
  </conditionalFormatting>
  <conditionalFormatting sqref="M45:N49">
    <cfRule type="containsText" dxfId="1049" priority="34" operator="containsText" text="GREEN">
      <formula>NOT(ISERROR(SEARCH("GREEN",M45)))</formula>
    </cfRule>
    <cfRule type="containsText" dxfId="1048" priority="35" operator="containsText" text="AMBER">
      <formula>NOT(ISERROR(SEARCH("AMBER",M45)))</formula>
    </cfRule>
    <cfRule type="containsText" dxfId="1047" priority="36" operator="containsText" text="RED">
      <formula>NOT(ISERROR(SEARCH("RED",M45)))</formula>
    </cfRule>
  </conditionalFormatting>
  <conditionalFormatting sqref="K45:K49">
    <cfRule type="containsText" dxfId="1046" priority="31" operator="containsText" text="GREEN">
      <formula>NOT(ISERROR(SEARCH("GREEN",K45)))</formula>
    </cfRule>
    <cfRule type="containsText" dxfId="1045" priority="32" operator="containsText" text="AMBER">
      <formula>NOT(ISERROR(SEARCH("AMBER",K45)))</formula>
    </cfRule>
    <cfRule type="containsText" dxfId="1044" priority="33" operator="containsText" text="RED">
      <formula>NOT(ISERROR(SEARCH("RED",K45)))</formula>
    </cfRule>
  </conditionalFormatting>
  <conditionalFormatting sqref="G23:G26">
    <cfRule type="containsText" dxfId="1043" priority="106" operator="containsText" text="GREEN">
      <formula>NOT(ISERROR(SEARCH("GREEN",G23)))</formula>
    </cfRule>
    <cfRule type="containsText" dxfId="1042" priority="107" operator="containsText" text="AMBER">
      <formula>NOT(ISERROR(SEARCH("AMBER",G23)))</formula>
    </cfRule>
    <cfRule type="containsText" dxfId="1041" priority="108" operator="containsText" text="RED">
      <formula>NOT(ISERROR(SEARCH("RED",G23)))</formula>
    </cfRule>
  </conditionalFormatting>
  <conditionalFormatting sqref="I23:I26">
    <cfRule type="containsText" dxfId="1040" priority="103" operator="containsText" text="GREEN">
      <formula>NOT(ISERROR(SEARCH("GREEN",I23)))</formula>
    </cfRule>
    <cfRule type="containsText" dxfId="1039" priority="104" operator="containsText" text="AMBER">
      <formula>NOT(ISERROR(SEARCH("AMBER",I23)))</formula>
    </cfRule>
    <cfRule type="containsText" dxfId="1038" priority="105" operator="containsText" text="RED">
      <formula>NOT(ISERROR(SEARCH("RED",I23)))</formula>
    </cfRule>
  </conditionalFormatting>
  <conditionalFormatting sqref="M23:N26">
    <cfRule type="containsText" dxfId="1037" priority="100" operator="containsText" text="GREEN">
      <formula>NOT(ISERROR(SEARCH("GREEN",M23)))</formula>
    </cfRule>
    <cfRule type="containsText" dxfId="1036" priority="101" operator="containsText" text="AMBER">
      <formula>NOT(ISERROR(SEARCH("AMBER",M23)))</formula>
    </cfRule>
    <cfRule type="containsText" dxfId="1035" priority="102" operator="containsText" text="RED">
      <formula>NOT(ISERROR(SEARCH("RED",M23)))</formula>
    </cfRule>
  </conditionalFormatting>
  <conditionalFormatting sqref="K23:K26">
    <cfRule type="containsText" dxfId="1034" priority="97" operator="containsText" text="GREEN">
      <formula>NOT(ISERROR(SEARCH("GREEN",K23)))</formula>
    </cfRule>
    <cfRule type="containsText" dxfId="1033" priority="98" operator="containsText" text="AMBER">
      <formula>NOT(ISERROR(SEARCH("AMBER",K23)))</formula>
    </cfRule>
    <cfRule type="containsText" dxfId="1032" priority="99" operator="containsText" text="RED">
      <formula>NOT(ISERROR(SEARCH("RED",K23)))</formula>
    </cfRule>
  </conditionalFormatting>
  <conditionalFormatting sqref="G29:G32">
    <cfRule type="containsText" dxfId="1031" priority="94" operator="containsText" text="GREEN">
      <formula>NOT(ISERROR(SEARCH("GREEN",G29)))</formula>
    </cfRule>
    <cfRule type="containsText" dxfId="1030" priority="95" operator="containsText" text="AMBER">
      <formula>NOT(ISERROR(SEARCH("AMBER",G29)))</formula>
    </cfRule>
    <cfRule type="containsText" dxfId="1029" priority="96" operator="containsText" text="RED">
      <formula>NOT(ISERROR(SEARCH("RED",G29)))</formula>
    </cfRule>
  </conditionalFormatting>
  <conditionalFormatting sqref="I29:I32">
    <cfRule type="containsText" dxfId="1028" priority="91" operator="containsText" text="GREEN">
      <formula>NOT(ISERROR(SEARCH("GREEN",I29)))</formula>
    </cfRule>
    <cfRule type="containsText" dxfId="1027" priority="92" operator="containsText" text="AMBER">
      <formula>NOT(ISERROR(SEARCH("AMBER",I29)))</formula>
    </cfRule>
    <cfRule type="containsText" dxfId="1026" priority="93" operator="containsText" text="RED">
      <formula>NOT(ISERROR(SEARCH("RED",I29)))</formula>
    </cfRule>
  </conditionalFormatting>
  <conditionalFormatting sqref="M29:N32">
    <cfRule type="containsText" dxfId="1025" priority="88" operator="containsText" text="GREEN">
      <formula>NOT(ISERROR(SEARCH("GREEN",M29)))</formula>
    </cfRule>
    <cfRule type="containsText" dxfId="1024" priority="89" operator="containsText" text="AMBER">
      <formula>NOT(ISERROR(SEARCH("AMBER",M29)))</formula>
    </cfRule>
    <cfRule type="containsText" dxfId="1023" priority="90" operator="containsText" text="RED">
      <formula>NOT(ISERROR(SEARCH("RED",M29)))</formula>
    </cfRule>
  </conditionalFormatting>
  <conditionalFormatting sqref="K29:K32">
    <cfRule type="containsText" dxfId="1022" priority="85" operator="containsText" text="GREEN">
      <formula>NOT(ISERROR(SEARCH("GREEN",K29)))</formula>
    </cfRule>
    <cfRule type="containsText" dxfId="1021" priority="86" operator="containsText" text="AMBER">
      <formula>NOT(ISERROR(SEARCH("AMBER",K29)))</formula>
    </cfRule>
    <cfRule type="containsText" dxfId="1020" priority="87" operator="containsText" text="RED">
      <formula>NOT(ISERROR(SEARCH("RED",K29)))</formula>
    </cfRule>
  </conditionalFormatting>
  <conditionalFormatting sqref="G37:L37">
    <cfRule type="containsText" dxfId="1019" priority="70" operator="containsText" text="GREEN">
      <formula>NOT(ISERROR(SEARCH("GREEN",G37)))</formula>
    </cfRule>
    <cfRule type="containsText" dxfId="1018" priority="71" operator="containsText" text="AMBER">
      <formula>NOT(ISERROR(SEARCH("AMBER",G37)))</formula>
    </cfRule>
    <cfRule type="containsText" dxfId="1017" priority="72" operator="containsText" text="RED">
      <formula>NOT(ISERROR(SEARCH("RED",G37)))</formula>
    </cfRule>
  </conditionalFormatting>
  <conditionalFormatting sqref="M37">
    <cfRule type="containsText" dxfId="1016" priority="67" operator="containsText" text="GREEN">
      <formula>NOT(ISERROR(SEARCH("GREEN",M37)))</formula>
    </cfRule>
    <cfRule type="containsText" dxfId="1015" priority="68" operator="containsText" text="AMBER">
      <formula>NOT(ISERROR(SEARCH("AMBER",M37)))</formula>
    </cfRule>
    <cfRule type="containsText" dxfId="1014" priority="69" operator="containsText" text="RED">
      <formula>NOT(ISERROR(SEARCH("RED",M37)))</formula>
    </cfRule>
  </conditionalFormatting>
  <conditionalFormatting sqref="M37:N37">
    <cfRule type="containsText" dxfId="1013" priority="64" operator="containsText" text="GREEN">
      <formula>NOT(ISERROR(SEARCH("GREEN",M37)))</formula>
    </cfRule>
    <cfRule type="containsText" dxfId="1012" priority="65" operator="containsText" text="AMBER">
      <formula>NOT(ISERROR(SEARCH("AMBER",M37)))</formula>
    </cfRule>
    <cfRule type="containsText" dxfId="1011" priority="66" operator="containsText" text="RED">
      <formula>NOT(ISERROR(SEARCH("RED",M37)))</formula>
    </cfRule>
  </conditionalFormatting>
  <conditionalFormatting sqref="G39:G42">
    <cfRule type="containsText" dxfId="1010" priority="61" operator="containsText" text="GREEN">
      <formula>NOT(ISERROR(SEARCH("GREEN",G39)))</formula>
    </cfRule>
    <cfRule type="containsText" dxfId="1009" priority="62" operator="containsText" text="AMBER">
      <formula>NOT(ISERROR(SEARCH("AMBER",G39)))</formula>
    </cfRule>
    <cfRule type="containsText" dxfId="1008" priority="63" operator="containsText" text="RED">
      <formula>NOT(ISERROR(SEARCH("RED",G39)))</formula>
    </cfRule>
  </conditionalFormatting>
  <conditionalFormatting sqref="I39:I42">
    <cfRule type="containsText" dxfId="1007" priority="58" operator="containsText" text="GREEN">
      <formula>NOT(ISERROR(SEARCH("GREEN",I39)))</formula>
    </cfRule>
    <cfRule type="containsText" dxfId="1006" priority="59" operator="containsText" text="AMBER">
      <formula>NOT(ISERROR(SEARCH("AMBER",I39)))</formula>
    </cfRule>
    <cfRule type="containsText" dxfId="1005" priority="60" operator="containsText" text="RED">
      <formula>NOT(ISERROR(SEARCH("RED",I39)))</formula>
    </cfRule>
  </conditionalFormatting>
  <conditionalFormatting sqref="M39:N42">
    <cfRule type="containsText" dxfId="1004" priority="55" operator="containsText" text="GREEN">
      <formula>NOT(ISERROR(SEARCH("GREEN",M39)))</formula>
    </cfRule>
    <cfRule type="containsText" dxfId="1003" priority="56" operator="containsText" text="AMBER">
      <formula>NOT(ISERROR(SEARCH("AMBER",M39)))</formula>
    </cfRule>
    <cfRule type="containsText" dxfId="1002" priority="57" operator="containsText" text="RED">
      <formula>NOT(ISERROR(SEARCH("RED",M39)))</formula>
    </cfRule>
  </conditionalFormatting>
  <conditionalFormatting sqref="K39:K42">
    <cfRule type="containsText" dxfId="1001" priority="52" operator="containsText" text="GREEN">
      <formula>NOT(ISERROR(SEARCH("GREEN",K39)))</formula>
    </cfRule>
    <cfRule type="containsText" dxfId="1000" priority="53" operator="containsText" text="AMBER">
      <formula>NOT(ISERROR(SEARCH("AMBER",K39)))</formula>
    </cfRule>
    <cfRule type="containsText" dxfId="999" priority="54" operator="containsText" text="RED">
      <formula>NOT(ISERROR(SEARCH("RED",K39)))</formula>
    </cfRule>
  </conditionalFormatting>
  <conditionalFormatting sqref="G45:G49">
    <cfRule type="containsText" dxfId="998" priority="40" operator="containsText" text="GREEN">
      <formula>NOT(ISERROR(SEARCH("GREEN",G45)))</formula>
    </cfRule>
    <cfRule type="containsText" dxfId="997" priority="41" operator="containsText" text="AMBER">
      <formula>NOT(ISERROR(SEARCH("AMBER",G45)))</formula>
    </cfRule>
    <cfRule type="containsText" dxfId="996" priority="42" operator="containsText" text="RED">
      <formula>NOT(ISERROR(SEARCH("RED",G45)))</formula>
    </cfRule>
  </conditionalFormatting>
  <conditionalFormatting sqref="I52:I56">
    <cfRule type="containsText" dxfId="995" priority="25" operator="containsText" text="GREEN">
      <formula>NOT(ISERROR(SEARCH("GREEN",I52)))</formula>
    </cfRule>
    <cfRule type="containsText" dxfId="994" priority="26" operator="containsText" text="AMBER">
      <formula>NOT(ISERROR(SEARCH("AMBER",I52)))</formula>
    </cfRule>
    <cfRule type="containsText" dxfId="993" priority="27" operator="containsText" text="RED">
      <formula>NOT(ISERROR(SEARCH("RED",I52)))</formula>
    </cfRule>
  </conditionalFormatting>
  <conditionalFormatting sqref="M52:N56">
    <cfRule type="containsText" dxfId="992" priority="22" operator="containsText" text="GREEN">
      <formula>NOT(ISERROR(SEARCH("GREEN",M52)))</formula>
    </cfRule>
    <cfRule type="containsText" dxfId="991" priority="23" operator="containsText" text="AMBER">
      <formula>NOT(ISERROR(SEARCH("AMBER",M52)))</formula>
    </cfRule>
    <cfRule type="containsText" dxfId="990" priority="24" operator="containsText" text="RED">
      <formula>NOT(ISERROR(SEARCH("RED",M52)))</formula>
    </cfRule>
  </conditionalFormatting>
  <conditionalFormatting sqref="K52:K56">
    <cfRule type="containsText" dxfId="989" priority="19" operator="containsText" text="GREEN">
      <formula>NOT(ISERROR(SEARCH("GREEN",K52)))</formula>
    </cfRule>
    <cfRule type="containsText" dxfId="988" priority="20" operator="containsText" text="AMBER">
      <formula>NOT(ISERROR(SEARCH("AMBER",K52)))</formula>
    </cfRule>
    <cfRule type="containsText" dxfId="987" priority="21" operator="containsText" text="RED">
      <formula>NOT(ISERROR(SEARCH("RED",K52)))</formula>
    </cfRule>
  </conditionalFormatting>
  <conditionalFormatting sqref="G52:G56">
    <cfRule type="containsText" dxfId="986" priority="28" operator="containsText" text="GREEN">
      <formula>NOT(ISERROR(SEARCH("GREEN",G52)))</formula>
    </cfRule>
    <cfRule type="containsText" dxfId="985" priority="29" operator="containsText" text="AMBER">
      <formula>NOT(ISERROR(SEARCH("AMBER",G52)))</formula>
    </cfRule>
    <cfRule type="containsText" dxfId="984" priority="30" operator="containsText" text="RED">
      <formula>NOT(ISERROR(SEARCH("RED",G52)))</formula>
    </cfRule>
  </conditionalFormatting>
  <conditionalFormatting sqref="G35:L35">
    <cfRule type="containsText" dxfId="983" priority="16" operator="containsText" text="GREEN">
      <formula>NOT(ISERROR(SEARCH("GREEN",G35)))</formula>
    </cfRule>
    <cfRule type="containsText" dxfId="982" priority="17" operator="containsText" text="AMBER">
      <formula>NOT(ISERROR(SEARCH("AMBER",G35)))</formula>
    </cfRule>
    <cfRule type="containsText" dxfId="981" priority="18" operator="containsText" text="RED">
      <formula>NOT(ISERROR(SEARCH("RED",G35)))</formula>
    </cfRule>
  </conditionalFormatting>
  <conditionalFormatting sqref="M35">
    <cfRule type="containsText" dxfId="980" priority="13" operator="containsText" text="GREEN">
      <formula>NOT(ISERROR(SEARCH("GREEN",M35)))</formula>
    </cfRule>
    <cfRule type="containsText" dxfId="979" priority="14" operator="containsText" text="AMBER">
      <formula>NOT(ISERROR(SEARCH("AMBER",M35)))</formula>
    </cfRule>
    <cfRule type="containsText" dxfId="978" priority="15" operator="containsText" text="RED">
      <formula>NOT(ISERROR(SEARCH("RED",M35)))</formula>
    </cfRule>
  </conditionalFormatting>
  <conditionalFormatting sqref="M35:N35">
    <cfRule type="containsText" dxfId="977" priority="10" operator="containsText" text="GREEN">
      <formula>NOT(ISERROR(SEARCH("GREEN",M35)))</formula>
    </cfRule>
    <cfRule type="containsText" dxfId="976" priority="11" operator="containsText" text="AMBER">
      <formula>NOT(ISERROR(SEARCH("AMBER",M35)))</formula>
    </cfRule>
    <cfRule type="containsText" dxfId="975" priority="12" operator="containsText" text="RED">
      <formula>NOT(ISERROR(SEARCH("RED",M35)))</formula>
    </cfRule>
  </conditionalFormatting>
  <dataValidations count="1">
    <dataValidation type="list" allowBlank="1" showInputMessage="1" showErrorMessage="1" sqref="O7:P7 I7:I8 K7:K13 G7:G13 I10 I13 I17:I20 K17:K21 G17:G20 K15 G15 I15 I23:I26 K23:K27 G23:G26 I29:I32 K29:K33 G29:G32 K37 G37 I37 I39:I42 K39:K43 G39:G42 I45:I49 K45:K50 G45:G49 I52:I56 K52:K57 G52:G56 K35 G35 I35" xr:uid="{00000000-0002-0000-10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3" tint="0.39997558519241921"/>
  </sheetPr>
  <dimension ref="A1:AA11"/>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15.57812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37.83984375" style="52" customWidth="1"/>
    <col min="16" max="16" width="16.41796875" style="52" customWidth="1"/>
    <col min="17" max="17" width="12.83984375" style="52" customWidth="1"/>
    <col min="18" max="20" width="12.578125" style="52" customWidth="1"/>
    <col min="21"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43"/>
    </row>
    <row r="2" spans="1:27" s="45" customFormat="1" ht="17.25" customHeight="1">
      <c r="A2" s="10" t="str">
        <f>Tmpl_NR_ModelName&amp;" - "&amp;Tmpl_NR_VersionNumber</f>
        <v>H2 for Heat - Supply chain evidence base - 1.3</v>
      </c>
      <c r="B2" s="103"/>
      <c r="C2" s="46"/>
      <c r="D2" s="46"/>
      <c r="E2" s="46"/>
      <c r="F2" s="46"/>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Line Pack</v>
      </c>
      <c r="B3" s="104"/>
      <c r="C3" s="48"/>
      <c r="D3" s="48"/>
      <c r="E3" s="48"/>
      <c r="F3" s="48"/>
      <c r="G3" s="48"/>
      <c r="H3" s="48"/>
      <c r="I3" s="48"/>
      <c r="J3" s="48"/>
      <c r="K3" s="48"/>
      <c r="L3" s="48"/>
      <c r="M3" s="48"/>
      <c r="N3" s="48"/>
      <c r="O3" s="48"/>
      <c r="P3" s="48"/>
      <c r="Q3" s="48"/>
      <c r="R3" s="48"/>
      <c r="S3" s="48"/>
      <c r="T3" s="48"/>
      <c r="U3" s="48"/>
      <c r="V3" s="48"/>
      <c r="W3" s="48"/>
      <c r="X3" s="48"/>
      <c r="Y3" s="48"/>
      <c r="Z3" s="48"/>
      <c r="AA3" s="48"/>
    </row>
    <row r="4" spans="1:27" s="49" customFormat="1">
      <c r="A4" s="50"/>
      <c r="B4" s="50"/>
      <c r="C4" s="51" t="s">
        <v>27</v>
      </c>
      <c r="D4" s="50" t="str">
        <f ca="1">MID(CELL("filename",A1),FIND("]",CELL("filename",A1))+1,30)</f>
        <v>Line Pack</v>
      </c>
      <c r="E4" s="50"/>
      <c r="F4" s="50"/>
      <c r="G4" s="51"/>
      <c r="H4" s="51"/>
      <c r="I4" s="50"/>
      <c r="J4" s="50"/>
      <c r="K4" s="50"/>
      <c r="L4" s="50"/>
      <c r="M4" s="50"/>
      <c r="N4" s="50"/>
      <c r="O4" s="50"/>
      <c r="P4" s="50"/>
      <c r="Q4" s="50"/>
      <c r="R4" s="50"/>
      <c r="S4" s="50"/>
      <c r="T4" s="50"/>
      <c r="U4" s="50"/>
      <c r="V4" s="50"/>
      <c r="W4" s="50"/>
      <c r="X4" s="50"/>
      <c r="Y4" s="50"/>
      <c r="Z4" s="50"/>
      <c r="AA4" s="50"/>
    </row>
    <row r="6" spans="1:27" ht="28.8">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11"/>
      <c r="E7" s="112"/>
      <c r="F7" s="113"/>
      <c r="Q7" s="112"/>
      <c r="R7" s="114"/>
      <c r="S7" s="114"/>
      <c r="T7" s="114"/>
    </row>
    <row r="8" spans="1:27" ht="161.5" customHeight="1">
      <c r="A8" s="172">
        <v>1</v>
      </c>
      <c r="B8" s="173" t="str">
        <f ca="1">"H2-Heat_"&amp;$A$3&amp;"_"&amp;TEXT(A8,"000")</f>
        <v>H2-Heat_Line Pack_001</v>
      </c>
      <c r="C8" s="323" t="s">
        <v>706</v>
      </c>
      <c r="D8" s="321" t="s">
        <v>707</v>
      </c>
      <c r="E8" s="36" t="s">
        <v>708</v>
      </c>
      <c r="F8" s="325">
        <v>42899</v>
      </c>
      <c r="G8" s="30" t="s">
        <v>135</v>
      </c>
      <c r="H8" s="30"/>
      <c r="I8" s="30" t="s">
        <v>60</v>
      </c>
      <c r="J8" s="30"/>
      <c r="K8" s="30" t="s">
        <v>60</v>
      </c>
      <c r="L8" s="30"/>
      <c r="M8" s="36" t="s">
        <v>359</v>
      </c>
      <c r="N8" s="37">
        <v>42909</v>
      </c>
      <c r="O8" s="36" t="s">
        <v>709</v>
      </c>
      <c r="P8" s="315" t="s">
        <v>710</v>
      </c>
      <c r="Q8" s="129"/>
      <c r="R8" s="120"/>
      <c r="S8" s="120"/>
      <c r="T8" s="120"/>
    </row>
    <row r="9" spans="1:27" ht="15.6" customHeight="1">
      <c r="B9" s="130"/>
      <c r="C9" s="100"/>
      <c r="D9" s="131"/>
      <c r="E9" s="131" t="s">
        <v>681</v>
      </c>
      <c r="F9" s="132"/>
      <c r="G9" s="133"/>
      <c r="H9" s="131"/>
      <c r="I9" s="133"/>
      <c r="J9" s="131"/>
      <c r="K9" s="133"/>
      <c r="L9" s="133"/>
      <c r="M9" s="133"/>
      <c r="N9" s="133"/>
      <c r="O9" s="131"/>
      <c r="P9" s="131"/>
      <c r="Q9" s="131"/>
      <c r="R9" s="100"/>
      <c r="S9" s="100"/>
      <c r="T9" s="100"/>
      <c r="U9" s="100"/>
      <c r="V9" s="100"/>
      <c r="W9" s="100"/>
      <c r="X9" s="100"/>
      <c r="Y9" s="100"/>
      <c r="Z9" s="100"/>
      <c r="AA9" s="100"/>
    </row>
    <row r="10" spans="1:27" ht="140.5" customHeight="1">
      <c r="A10" s="52">
        <v>2</v>
      </c>
      <c r="B10" s="173" t="str">
        <f t="shared" ref="B10" ca="1" si="0">"H2-Heat_"&amp;$A$3&amp;"_"&amp;TEXT(A10,"000")</f>
        <v>H2-Heat_Line Pack_002</v>
      </c>
      <c r="C10" s="323" t="s">
        <v>711</v>
      </c>
      <c r="D10" s="321" t="s">
        <v>712</v>
      </c>
      <c r="E10" s="171" t="s">
        <v>713</v>
      </c>
      <c r="F10" s="325">
        <v>42892</v>
      </c>
      <c r="G10" s="30" t="s">
        <v>60</v>
      </c>
      <c r="H10" s="30"/>
      <c r="I10" s="30" t="s">
        <v>60</v>
      </c>
      <c r="J10" s="30"/>
      <c r="K10" s="30" t="s">
        <v>60</v>
      </c>
      <c r="L10" s="30"/>
      <c r="M10" s="36" t="s">
        <v>62</v>
      </c>
      <c r="N10" s="37">
        <v>42909</v>
      </c>
      <c r="O10" s="36" t="s">
        <v>714</v>
      </c>
      <c r="P10" s="315" t="s">
        <v>710</v>
      </c>
      <c r="Q10" s="129"/>
      <c r="R10" s="120"/>
      <c r="S10" s="120"/>
      <c r="T10" s="120"/>
    </row>
    <row r="11" spans="1:27" s="134" customFormat="1" ht="12.6" customHeight="1">
      <c r="B11" s="135"/>
      <c r="C11" s="116"/>
      <c r="D11" s="327"/>
      <c r="E11" s="170"/>
      <c r="F11" s="136"/>
      <c r="G11" s="326"/>
      <c r="H11" s="327"/>
      <c r="I11" s="326"/>
      <c r="J11" s="327"/>
      <c r="K11" s="326"/>
      <c r="L11" s="326"/>
      <c r="M11" s="326"/>
      <c r="N11" s="326"/>
      <c r="O11" s="327"/>
      <c r="P11" s="327"/>
      <c r="Q11" s="327"/>
      <c r="R11" s="116"/>
      <c r="S11" s="137"/>
      <c r="T11" s="137"/>
      <c r="U11" s="137"/>
      <c r="V11" s="137"/>
      <c r="W11" s="137"/>
      <c r="X11" s="138"/>
      <c r="Y11" s="137"/>
    </row>
  </sheetData>
  <conditionalFormatting sqref="G7:L7 O7:P7">
    <cfRule type="containsText" dxfId="974" priority="247" operator="containsText" text="GREEN">
      <formula>NOT(ISERROR(SEARCH("GREEN",G7)))</formula>
    </cfRule>
    <cfRule type="containsText" dxfId="973" priority="248" operator="containsText" text="AMBER">
      <formula>NOT(ISERROR(SEARCH("AMBER",G7)))</formula>
    </cfRule>
    <cfRule type="containsText" dxfId="972" priority="249" operator="containsText" text="RED">
      <formula>NOT(ISERROR(SEARCH("RED",G7)))</formula>
    </cfRule>
  </conditionalFormatting>
  <conditionalFormatting sqref="M7:N7">
    <cfRule type="containsText" dxfId="971" priority="244" operator="containsText" text="GREEN">
      <formula>NOT(ISERROR(SEARCH("GREEN",M7)))</formula>
    </cfRule>
    <cfRule type="containsText" dxfId="970" priority="245" operator="containsText" text="AMBER">
      <formula>NOT(ISERROR(SEARCH("AMBER",M7)))</formula>
    </cfRule>
    <cfRule type="containsText" dxfId="969" priority="246" operator="containsText" text="RED">
      <formula>NOT(ISERROR(SEARCH("RED",M7)))</formula>
    </cfRule>
  </conditionalFormatting>
  <conditionalFormatting sqref="G8:L8">
    <cfRule type="containsText" dxfId="968" priority="241" operator="containsText" text="GREEN">
      <formula>NOT(ISERROR(SEARCH("GREEN",G8)))</formula>
    </cfRule>
    <cfRule type="containsText" dxfId="967" priority="242" operator="containsText" text="AMBER">
      <formula>NOT(ISERROR(SEARCH("AMBER",G8)))</formula>
    </cfRule>
    <cfRule type="containsText" dxfId="966" priority="243" operator="containsText" text="RED">
      <formula>NOT(ISERROR(SEARCH("RED",G8)))</formula>
    </cfRule>
  </conditionalFormatting>
  <conditionalFormatting sqref="H10:J10 L10">
    <cfRule type="containsText" dxfId="965" priority="187" operator="containsText" text="GREEN">
      <formula>NOT(ISERROR(SEARCH("GREEN",H10)))</formula>
    </cfRule>
    <cfRule type="containsText" dxfId="964" priority="188" operator="containsText" text="AMBER">
      <formula>NOT(ISERROR(SEARCH("AMBER",H10)))</formula>
    </cfRule>
    <cfRule type="containsText" dxfId="963" priority="189" operator="containsText" text="RED">
      <formula>NOT(ISERROR(SEARCH("RED",H10)))</formula>
    </cfRule>
  </conditionalFormatting>
  <conditionalFormatting sqref="M8:N8">
    <cfRule type="containsText" dxfId="962" priority="10" operator="containsText" text="GREEN">
      <formula>NOT(ISERROR(SEARCH("GREEN",M8)))</formula>
    </cfRule>
    <cfRule type="containsText" dxfId="961" priority="11" operator="containsText" text="AMBER">
      <formula>NOT(ISERROR(SEARCH("AMBER",M8)))</formula>
    </cfRule>
    <cfRule type="containsText" dxfId="960" priority="12" operator="containsText" text="RED">
      <formula>NOT(ISERROR(SEARCH("RED",M8)))</formula>
    </cfRule>
  </conditionalFormatting>
  <conditionalFormatting sqref="M10:N10">
    <cfRule type="containsText" dxfId="959" priority="7" operator="containsText" text="GREEN">
      <formula>NOT(ISERROR(SEARCH("GREEN",M10)))</formula>
    </cfRule>
    <cfRule type="containsText" dxfId="958" priority="8" operator="containsText" text="AMBER">
      <formula>NOT(ISERROR(SEARCH("AMBER",M10)))</formula>
    </cfRule>
    <cfRule type="containsText" dxfId="957" priority="9" operator="containsText" text="RED">
      <formula>NOT(ISERROR(SEARCH("RED",M10)))</formula>
    </cfRule>
  </conditionalFormatting>
  <conditionalFormatting sqref="G10">
    <cfRule type="containsText" dxfId="956" priority="4" operator="containsText" text="GREEN">
      <formula>NOT(ISERROR(SEARCH("GREEN",G10)))</formula>
    </cfRule>
    <cfRule type="containsText" dxfId="955" priority="5" operator="containsText" text="AMBER">
      <formula>NOT(ISERROR(SEARCH("AMBER",G10)))</formula>
    </cfRule>
    <cfRule type="containsText" dxfId="954" priority="6" operator="containsText" text="RED">
      <formula>NOT(ISERROR(SEARCH("RED",G10)))</formula>
    </cfRule>
  </conditionalFormatting>
  <conditionalFormatting sqref="K10">
    <cfRule type="containsText" dxfId="953" priority="1" operator="containsText" text="GREEN">
      <formula>NOT(ISERROR(SEARCH("GREEN",K10)))</formula>
    </cfRule>
    <cfRule type="containsText" dxfId="952" priority="2" operator="containsText" text="AMBER">
      <formula>NOT(ISERROR(SEARCH("AMBER",K10)))</formula>
    </cfRule>
    <cfRule type="containsText" dxfId="951" priority="3" operator="containsText" text="RED">
      <formula>NOT(ISERROR(SEARCH("RED",K10)))</formula>
    </cfRule>
  </conditionalFormatting>
  <dataValidations count="1">
    <dataValidation type="list" allowBlank="1" showInputMessage="1" showErrorMessage="1" sqref="O7:P7 I7:I8 I10 G7:G11 K7:K11" xr:uid="{00000000-0002-0000-11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tabColor theme="3" tint="0.39997558519241921"/>
  </sheetPr>
  <dimension ref="A1:AA38"/>
  <sheetViews>
    <sheetView showGridLines="0" zoomScale="55" zoomScaleNormal="55" workbookViewId="0"/>
  </sheetViews>
  <sheetFormatPr defaultColWidth="9.15625" defaultRowHeight="14.4"/>
  <cols>
    <col min="1" max="1" width="10.41796875" style="52" customWidth="1"/>
    <col min="2" max="2" width="38" style="229" customWidth="1"/>
    <col min="3" max="3" width="50.578125" style="52" customWidth="1"/>
    <col min="4" max="4" width="34.83984375" style="52" customWidth="1"/>
    <col min="5" max="5" width="103" style="52" customWidth="1"/>
    <col min="6" max="6" width="25.578125" style="52" customWidth="1"/>
    <col min="7" max="7" width="18" style="52" customWidth="1"/>
    <col min="8" max="8" width="34.83984375" style="85" customWidth="1"/>
    <col min="9" max="9" width="10.83984375" style="52" customWidth="1"/>
    <col min="10" max="10" width="33.83984375" style="52" customWidth="1"/>
    <col min="11" max="11" width="9.15625" style="52"/>
    <col min="12" max="14" width="16.15625" style="52" customWidth="1"/>
    <col min="15" max="15" width="28.15625" style="52" customWidth="1"/>
    <col min="16" max="16" width="22.578125" style="52" customWidth="1"/>
    <col min="17" max="17" width="12.83984375" style="52" customWidth="1"/>
    <col min="18" max="20" width="12.578125" style="52" customWidth="1"/>
    <col min="21" max="21" width="12.83984375" style="52" customWidth="1"/>
    <col min="22"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222"/>
      <c r="H1" s="286"/>
    </row>
    <row r="2" spans="1:27" s="45" customFormat="1" ht="17.25" customHeight="1">
      <c r="A2" s="10" t="str">
        <f>Tmpl_NR_ModelName&amp;" - "&amp;Tmpl_NR_VersionNumber</f>
        <v>H2 for Heat - Supply chain evidence base - 1.3</v>
      </c>
      <c r="B2" s="223"/>
      <c r="C2" s="46"/>
      <c r="D2" s="46"/>
      <c r="E2" s="46"/>
      <c r="F2" s="46"/>
      <c r="G2" s="46"/>
      <c r="H2" s="287"/>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Above Ground Storage</v>
      </c>
      <c r="B3" s="224"/>
      <c r="C3" s="48"/>
      <c r="D3" s="48"/>
      <c r="E3" s="48"/>
      <c r="F3" s="48"/>
      <c r="G3" s="48"/>
      <c r="H3" s="288"/>
      <c r="I3" s="48"/>
      <c r="J3" s="48"/>
      <c r="K3" s="48"/>
      <c r="L3" s="48"/>
      <c r="M3" s="48"/>
      <c r="N3" s="48"/>
      <c r="O3" s="48"/>
      <c r="P3" s="48"/>
      <c r="Q3" s="48"/>
      <c r="R3" s="48"/>
      <c r="S3" s="48"/>
      <c r="T3" s="48"/>
      <c r="U3" s="48"/>
      <c r="V3" s="48"/>
      <c r="W3" s="48"/>
      <c r="X3" s="48"/>
      <c r="Y3" s="48"/>
      <c r="Z3" s="48"/>
      <c r="AA3" s="48"/>
    </row>
    <row r="4" spans="1:27" s="49" customFormat="1">
      <c r="A4" s="50"/>
      <c r="B4" s="225"/>
      <c r="C4" s="51" t="s">
        <v>27</v>
      </c>
      <c r="D4" s="50" t="str">
        <f ca="1">MID(CELL("filename",A1),FIND("]",CELL("filename",A1))+1,30)</f>
        <v>Above Ground Storage</v>
      </c>
      <c r="E4" s="50"/>
      <c r="F4" s="50"/>
      <c r="G4" s="51"/>
      <c r="H4" s="289"/>
      <c r="I4" s="50"/>
      <c r="J4" s="50"/>
      <c r="K4" s="50"/>
      <c r="L4" s="50"/>
      <c r="M4" s="50"/>
      <c r="N4" s="50"/>
      <c r="O4" s="50"/>
      <c r="P4" s="50"/>
      <c r="Q4" s="50"/>
      <c r="R4" s="50"/>
      <c r="S4" s="50"/>
      <c r="T4" s="50"/>
      <c r="U4" s="50"/>
      <c r="V4" s="50"/>
      <c r="W4" s="50"/>
      <c r="X4" s="50"/>
      <c r="Y4" s="50"/>
      <c r="Z4" s="50"/>
      <c r="AA4" s="50"/>
    </row>
    <row r="6" spans="1:27" ht="24.6">
      <c r="B6" s="226"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329"/>
      <c r="E7" s="112"/>
      <c r="F7" s="113"/>
      <c r="H7" s="112"/>
      <c r="Q7" s="112"/>
      <c r="R7" s="114"/>
      <c r="S7" s="114"/>
      <c r="T7" s="114"/>
    </row>
    <row r="8" spans="1:27" ht="140.5" customHeight="1">
      <c r="A8" s="52">
        <v>1</v>
      </c>
      <c r="B8" s="227" t="str">
        <f ca="1">"H2-Heat_"&amp;$A$3&amp;"_"&amp;TEXT(A8,"000")</f>
        <v>H2-Heat_Above Ground Storage_001</v>
      </c>
      <c r="C8" s="323" t="s">
        <v>715</v>
      </c>
      <c r="D8" s="321" t="s">
        <v>716</v>
      </c>
      <c r="E8" s="36"/>
      <c r="F8" s="325">
        <v>42892</v>
      </c>
      <c r="G8" s="30" t="s">
        <v>50</v>
      </c>
      <c r="H8" s="36"/>
      <c r="I8" s="30" t="s">
        <v>60</v>
      </c>
      <c r="J8" s="30"/>
      <c r="K8" s="30" t="s">
        <v>50</v>
      </c>
      <c r="L8" s="30"/>
      <c r="M8" s="36" t="s">
        <v>62</v>
      </c>
      <c r="N8" s="37">
        <v>42906</v>
      </c>
      <c r="O8" s="36"/>
      <c r="P8" s="315" t="s">
        <v>717</v>
      </c>
      <c r="Q8" s="129"/>
      <c r="R8" s="120"/>
      <c r="S8" s="120"/>
      <c r="T8" s="120"/>
    </row>
    <row r="9" spans="1:27" ht="15.6" customHeight="1">
      <c r="B9" s="228"/>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ht="196.75" customHeight="1">
      <c r="A10" s="52">
        <v>2</v>
      </c>
      <c r="B10" s="227" t="str">
        <f ca="1">"H2-Heat_"&amp;$A$3&amp;"_"&amp;TEXT(A10,"000")</f>
        <v>H2-Heat_Above Ground Storage_002</v>
      </c>
      <c r="C10" s="323" t="s">
        <v>718</v>
      </c>
      <c r="D10" s="321" t="s">
        <v>719</v>
      </c>
      <c r="E10" s="36"/>
      <c r="F10" s="325">
        <v>42892</v>
      </c>
      <c r="G10" s="30" t="s">
        <v>60</v>
      </c>
      <c r="H10" s="36" t="s">
        <v>720</v>
      </c>
      <c r="I10" s="30" t="s">
        <v>60</v>
      </c>
      <c r="J10" s="30"/>
      <c r="K10" s="30" t="s">
        <v>50</v>
      </c>
      <c r="L10" s="30"/>
      <c r="M10" s="36" t="s">
        <v>62</v>
      </c>
      <c r="N10" s="37">
        <v>42906</v>
      </c>
      <c r="O10" s="36"/>
      <c r="P10" s="315" t="s">
        <v>717</v>
      </c>
      <c r="Q10" s="129" t="s">
        <v>721</v>
      </c>
      <c r="R10" s="120"/>
      <c r="S10" s="163">
        <v>95</v>
      </c>
      <c r="T10" s="120"/>
    </row>
    <row r="11" spans="1:27" s="134" customFormat="1" ht="13.75" customHeight="1">
      <c r="B11" s="329"/>
      <c r="C11" s="116"/>
      <c r="D11" s="327"/>
      <c r="E11" s="327"/>
      <c r="F11" s="136"/>
      <c r="G11" s="326"/>
      <c r="H11" s="327"/>
      <c r="I11" s="326"/>
      <c r="J11" s="327"/>
      <c r="K11" s="326"/>
      <c r="L11" s="326"/>
      <c r="M11" s="326"/>
      <c r="N11" s="326"/>
      <c r="O11" s="327"/>
      <c r="P11" s="327"/>
      <c r="Q11" s="327"/>
      <c r="R11" s="116"/>
      <c r="S11" s="137"/>
      <c r="T11" s="137"/>
      <c r="U11" s="137"/>
      <c r="V11" s="137"/>
      <c r="W11" s="137"/>
      <c r="X11" s="138"/>
      <c r="Y11" s="137"/>
    </row>
    <row r="12" spans="1:27" ht="36.6" customHeight="1">
      <c r="A12" s="52">
        <v>3</v>
      </c>
      <c r="B12" s="227" t="str">
        <f ca="1">"H2-Heat_"&amp;$A$3&amp;"_"&amp;TEXT(A12,"000")</f>
        <v>H2-Heat_Above Ground Storage_003</v>
      </c>
      <c r="C12" s="324" t="s">
        <v>722</v>
      </c>
      <c r="D12" s="321" t="s">
        <v>723</v>
      </c>
      <c r="E12" s="36"/>
      <c r="F12" s="325">
        <v>42892</v>
      </c>
      <c r="G12" s="30" t="s">
        <v>60</v>
      </c>
      <c r="H12" s="36" t="s">
        <v>724</v>
      </c>
      <c r="I12" s="30" t="s">
        <v>60</v>
      </c>
      <c r="J12" s="30"/>
      <c r="K12" s="30" t="s">
        <v>50</v>
      </c>
      <c r="L12" s="30"/>
      <c r="M12" s="36" t="s">
        <v>62</v>
      </c>
      <c r="N12" s="37">
        <v>42906</v>
      </c>
      <c r="O12" s="30"/>
      <c r="P12" s="315" t="s">
        <v>717</v>
      </c>
      <c r="Q12" s="129" t="s">
        <v>725</v>
      </c>
      <c r="R12" s="120"/>
      <c r="S12" s="92">
        <v>140509</v>
      </c>
      <c r="T12" s="120"/>
    </row>
    <row r="13" spans="1:27" s="134" customFormat="1" ht="19.75" customHeight="1">
      <c r="B13" s="329"/>
      <c r="C13" s="116"/>
      <c r="D13" s="327"/>
      <c r="E13" s="327"/>
      <c r="F13" s="136"/>
      <c r="G13" s="326"/>
      <c r="H13" s="327"/>
      <c r="I13" s="326"/>
      <c r="J13" s="327"/>
      <c r="K13" s="326"/>
      <c r="L13" s="326"/>
      <c r="M13" s="326"/>
      <c r="N13" s="326"/>
      <c r="O13" s="327"/>
      <c r="P13" s="327"/>
      <c r="Q13" s="327"/>
      <c r="R13" s="116"/>
      <c r="S13" s="137"/>
      <c r="T13" s="137"/>
      <c r="U13" s="137"/>
      <c r="V13" s="137"/>
      <c r="W13" s="137"/>
      <c r="X13" s="138"/>
      <c r="Y13" s="137"/>
    </row>
    <row r="14" spans="1:27" ht="58.5" customHeight="1">
      <c r="A14" s="52">
        <v>4</v>
      </c>
      <c r="B14" s="227" t="str">
        <f ca="1">"H2-Heat_"&amp;$A$3&amp;"_"&amp;TEXT(A14,"000")</f>
        <v>H2-Heat_Above Ground Storage_004</v>
      </c>
      <c r="C14" s="324" t="s">
        <v>726</v>
      </c>
      <c r="D14" s="321" t="s">
        <v>727</v>
      </c>
      <c r="E14" s="36" t="s">
        <v>728</v>
      </c>
      <c r="F14" s="325">
        <v>42892</v>
      </c>
      <c r="G14" s="30" t="s">
        <v>60</v>
      </c>
      <c r="H14" s="36" t="s">
        <v>729</v>
      </c>
      <c r="I14" s="30" t="s">
        <v>60</v>
      </c>
      <c r="J14" s="30"/>
      <c r="K14" s="30" t="s">
        <v>50</v>
      </c>
      <c r="L14" s="30"/>
      <c r="M14" s="36" t="s">
        <v>62</v>
      </c>
      <c r="N14" s="37">
        <v>42906</v>
      </c>
      <c r="O14" s="36" t="s">
        <v>730</v>
      </c>
      <c r="P14" s="315" t="s">
        <v>717</v>
      </c>
      <c r="Q14" s="129" t="s">
        <v>731</v>
      </c>
      <c r="R14" s="120"/>
      <c r="S14" s="121">
        <v>1.3</v>
      </c>
      <c r="T14" s="120"/>
    </row>
    <row r="15" spans="1:27" ht="17.5" customHeight="1">
      <c r="B15" s="228"/>
      <c r="C15" s="100"/>
      <c r="D15" s="131"/>
      <c r="E15" s="131"/>
      <c r="F15" s="132"/>
      <c r="G15" s="133"/>
      <c r="H15" s="131"/>
      <c r="I15" s="133"/>
      <c r="J15" s="131"/>
      <c r="K15" s="133"/>
      <c r="L15" s="133"/>
      <c r="M15" s="133"/>
      <c r="N15" s="133"/>
      <c r="O15" s="131"/>
      <c r="P15" s="131"/>
      <c r="Q15" s="131"/>
      <c r="R15" s="100"/>
      <c r="S15" s="100"/>
      <c r="T15" s="100"/>
      <c r="U15" s="100"/>
      <c r="V15" s="100"/>
      <c r="W15" s="100"/>
      <c r="X15" s="100"/>
      <c r="Y15" s="100"/>
    </row>
    <row r="16" spans="1:27" ht="43.35" customHeight="1">
      <c r="A16" s="52">
        <v>5</v>
      </c>
      <c r="B16" s="227" t="str">
        <f ca="1">"H2-Heat_"&amp;$A$3&amp;"_"&amp;TEXT(A16,"000")</f>
        <v>H2-Heat_Above Ground Storage_005</v>
      </c>
      <c r="C16" s="324" t="s">
        <v>508</v>
      </c>
      <c r="D16" s="321" t="s">
        <v>505</v>
      </c>
      <c r="E16" s="36"/>
      <c r="F16" s="325">
        <v>42892</v>
      </c>
      <c r="G16" s="30" t="s">
        <v>60</v>
      </c>
      <c r="H16" s="36" t="s">
        <v>729</v>
      </c>
      <c r="I16" s="30" t="s">
        <v>60</v>
      </c>
      <c r="J16" s="30"/>
      <c r="K16" s="30" t="s">
        <v>50</v>
      </c>
      <c r="L16" s="30"/>
      <c r="M16" s="36" t="s">
        <v>62</v>
      </c>
      <c r="N16" s="37">
        <v>42906</v>
      </c>
      <c r="O16" s="30"/>
      <c r="P16" s="315" t="s">
        <v>717</v>
      </c>
      <c r="Q16" s="129" t="s">
        <v>509</v>
      </c>
      <c r="R16" s="120"/>
      <c r="S16" s="160">
        <v>0.03</v>
      </c>
      <c r="T16" s="120"/>
    </row>
    <row r="17" spans="1:25" ht="16.350000000000001" customHeight="1">
      <c r="B17" s="228"/>
      <c r="C17" s="161"/>
      <c r="D17" s="131"/>
      <c r="E17" s="53"/>
      <c r="F17" s="148"/>
      <c r="G17" s="33"/>
      <c r="H17" s="53"/>
      <c r="I17" s="33"/>
      <c r="J17" s="33"/>
      <c r="K17" s="33"/>
      <c r="L17" s="33"/>
      <c r="M17" s="33"/>
      <c r="N17" s="33"/>
      <c r="O17" s="33"/>
      <c r="P17" s="133"/>
      <c r="Q17" s="162"/>
      <c r="R17" s="162"/>
      <c r="S17" s="162"/>
      <c r="T17" s="162"/>
    </row>
    <row r="18" spans="1:25" ht="43.35" customHeight="1">
      <c r="A18" s="52">
        <v>6</v>
      </c>
      <c r="B18" s="227" t="str">
        <f ca="1">"H2-Heat_"&amp;$A$3&amp;"_"&amp;TEXT(A18,"000")</f>
        <v>H2-Heat_Above Ground Storage_006</v>
      </c>
      <c r="C18" s="324" t="s">
        <v>732</v>
      </c>
      <c r="D18" s="321" t="s">
        <v>723</v>
      </c>
      <c r="E18" s="36"/>
      <c r="F18" s="325">
        <v>42892</v>
      </c>
      <c r="G18" s="30" t="s">
        <v>50</v>
      </c>
      <c r="H18" s="36"/>
      <c r="I18" s="30" t="s">
        <v>60</v>
      </c>
      <c r="J18" s="30"/>
      <c r="K18" s="30" t="s">
        <v>50</v>
      </c>
      <c r="L18" s="30"/>
      <c r="M18" s="36" t="s">
        <v>62</v>
      </c>
      <c r="N18" s="37">
        <v>42906</v>
      </c>
      <c r="O18" s="30"/>
      <c r="P18" s="315" t="s">
        <v>717</v>
      </c>
      <c r="Q18" s="129" t="s">
        <v>537</v>
      </c>
      <c r="R18" s="120"/>
      <c r="S18" s="277">
        <v>11.45</v>
      </c>
      <c r="T18" s="120"/>
    </row>
    <row r="19" spans="1:25" ht="16.350000000000001" customHeight="1">
      <c r="B19" s="228"/>
      <c r="C19" s="161"/>
      <c r="D19" s="131"/>
      <c r="E19" s="53"/>
      <c r="F19" s="148"/>
      <c r="G19" s="33"/>
      <c r="H19" s="53"/>
      <c r="I19" s="33"/>
      <c r="J19" s="33"/>
      <c r="K19" s="33"/>
      <c r="L19" s="33"/>
      <c r="M19" s="33"/>
      <c r="N19" s="33"/>
      <c r="O19" s="33"/>
      <c r="P19" s="133"/>
      <c r="Q19" s="162"/>
      <c r="R19" s="162"/>
      <c r="S19" s="162"/>
      <c r="T19" s="162"/>
    </row>
    <row r="20" spans="1:25" ht="112.35" customHeight="1">
      <c r="A20" s="52">
        <v>7</v>
      </c>
      <c r="B20" s="227" t="str">
        <f ca="1">"H2-Heat_"&amp;$A$3&amp;"_"&amp;TEXT(A20,"000")</f>
        <v>H2-Heat_Above Ground Storage_007</v>
      </c>
      <c r="C20" s="324" t="s">
        <v>733</v>
      </c>
      <c r="D20" s="321" t="s">
        <v>505</v>
      </c>
      <c r="E20" s="36"/>
      <c r="F20" s="325">
        <v>42892</v>
      </c>
      <c r="G20" s="30" t="s">
        <v>60</v>
      </c>
      <c r="H20" s="36" t="s">
        <v>734</v>
      </c>
      <c r="I20" s="30" t="s">
        <v>60</v>
      </c>
      <c r="J20" s="30"/>
      <c r="K20" s="30" t="s">
        <v>50</v>
      </c>
      <c r="L20" s="30"/>
      <c r="M20" s="36" t="s">
        <v>62</v>
      </c>
      <c r="N20" s="37">
        <v>42906</v>
      </c>
      <c r="O20" s="36" t="s">
        <v>735</v>
      </c>
      <c r="P20" s="315" t="s">
        <v>717</v>
      </c>
      <c r="Q20" s="129" t="s">
        <v>736</v>
      </c>
      <c r="R20" s="120"/>
      <c r="S20" s="157">
        <v>3</v>
      </c>
      <c r="T20" s="120"/>
    </row>
    <row r="21" spans="1:25" ht="16.350000000000001" customHeight="1">
      <c r="B21" s="228"/>
      <c r="C21" s="161"/>
      <c r="D21" s="131"/>
      <c r="E21" s="53"/>
      <c r="F21" s="148"/>
      <c r="G21" s="33"/>
      <c r="H21" s="53"/>
      <c r="I21" s="33"/>
      <c r="J21" s="33"/>
      <c r="K21" s="33"/>
      <c r="L21" s="33"/>
      <c r="M21" s="33"/>
      <c r="N21" s="33"/>
      <c r="O21" s="33"/>
      <c r="P21" s="133"/>
      <c r="Q21" s="162"/>
      <c r="R21" s="162"/>
      <c r="S21" s="162"/>
      <c r="T21" s="162"/>
      <c r="U21" s="162"/>
    </row>
    <row r="22" spans="1:25" ht="69.599999999999994" customHeight="1">
      <c r="A22" s="52">
        <v>8</v>
      </c>
      <c r="B22" s="227" t="str">
        <f ca="1">"H2-Heat_"&amp;$A$3&amp;"_"&amp;TEXT(A22,"000")</f>
        <v>H2-Heat_Above Ground Storage_008</v>
      </c>
      <c r="C22" s="323" t="s">
        <v>737</v>
      </c>
      <c r="D22" s="321" t="s">
        <v>738</v>
      </c>
      <c r="E22" s="36" t="s">
        <v>728</v>
      </c>
      <c r="F22" s="325">
        <v>42892</v>
      </c>
      <c r="G22" s="30" t="s">
        <v>50</v>
      </c>
      <c r="H22" s="36"/>
      <c r="I22" s="30" t="s">
        <v>60</v>
      </c>
      <c r="J22" s="30"/>
      <c r="K22" s="30" t="s">
        <v>50</v>
      </c>
      <c r="L22" s="30"/>
      <c r="M22" s="36" t="s">
        <v>62</v>
      </c>
      <c r="N22" s="37">
        <v>42906</v>
      </c>
      <c r="O22" s="30" t="s">
        <v>739</v>
      </c>
      <c r="P22" s="315" t="s">
        <v>717</v>
      </c>
      <c r="Q22" s="129" t="s">
        <v>740</v>
      </c>
      <c r="R22" s="120"/>
      <c r="S22" s="163">
        <v>42.5</v>
      </c>
      <c r="T22" s="120"/>
    </row>
    <row r="23" spans="1:25" ht="16.350000000000001" customHeight="1">
      <c r="B23" s="228"/>
      <c r="C23" s="161"/>
      <c r="D23" s="131"/>
      <c r="E23" s="53"/>
      <c r="F23" s="148"/>
      <c r="G23" s="33"/>
      <c r="H23" s="53"/>
      <c r="I23" s="33"/>
      <c r="J23" s="33"/>
      <c r="K23" s="33"/>
      <c r="L23" s="33"/>
      <c r="M23" s="33"/>
      <c r="N23" s="33"/>
      <c r="O23" s="33"/>
      <c r="P23" s="133"/>
      <c r="Q23" s="162"/>
      <c r="R23" s="162"/>
      <c r="S23" s="162"/>
      <c r="T23" s="162"/>
      <c r="U23" s="162"/>
    </row>
    <row r="24" spans="1:25" ht="82.35" customHeight="1">
      <c r="A24" s="52">
        <v>9</v>
      </c>
      <c r="B24" s="382" t="str">
        <f ca="1">"H2-Heat_"&amp;$A$3&amp;"_"&amp;TEXT(A24,"000")</f>
        <v>H2-Heat_Above Ground Storage_009</v>
      </c>
      <c r="C24" s="378" t="s">
        <v>741</v>
      </c>
      <c r="D24" s="342" t="s">
        <v>742</v>
      </c>
      <c r="E24" s="348"/>
      <c r="F24" s="345">
        <v>42892</v>
      </c>
      <c r="G24" s="348" t="s">
        <v>60</v>
      </c>
      <c r="H24" s="342" t="s">
        <v>734</v>
      </c>
      <c r="I24" s="348" t="s">
        <v>60</v>
      </c>
      <c r="J24" s="348"/>
      <c r="K24" s="348" t="s">
        <v>50</v>
      </c>
      <c r="L24" s="348"/>
      <c r="M24" s="342" t="s">
        <v>62</v>
      </c>
      <c r="N24" s="345">
        <v>42906</v>
      </c>
      <c r="O24" s="342" t="s">
        <v>743</v>
      </c>
      <c r="P24" s="348" t="s">
        <v>717</v>
      </c>
      <c r="Q24" s="396" t="s">
        <v>744</v>
      </c>
      <c r="R24" s="165" t="s">
        <v>745</v>
      </c>
      <c r="S24" s="166">
        <v>12</v>
      </c>
      <c r="T24" s="164"/>
    </row>
    <row r="25" spans="1:25" ht="82.35" customHeight="1">
      <c r="B25" s="384"/>
      <c r="C25" s="380"/>
      <c r="D25" s="344"/>
      <c r="E25" s="350"/>
      <c r="F25" s="347"/>
      <c r="G25" s="350"/>
      <c r="H25" s="344"/>
      <c r="I25" s="350"/>
      <c r="J25" s="350"/>
      <c r="K25" s="350"/>
      <c r="L25" s="350"/>
      <c r="M25" s="344"/>
      <c r="N25" s="347"/>
      <c r="O25" s="344"/>
      <c r="P25" s="350"/>
      <c r="Q25" s="398"/>
      <c r="R25" s="165" t="s">
        <v>746</v>
      </c>
      <c r="S25" s="166">
        <v>6</v>
      </c>
      <c r="T25" s="164"/>
    </row>
    <row r="26" spans="1:25" ht="14.5" customHeight="1">
      <c r="B26" s="228"/>
      <c r="C26" s="100"/>
      <c r="D26" s="131"/>
      <c r="E26" s="53"/>
      <c r="F26" s="148"/>
      <c r="G26" s="33"/>
      <c r="H26" s="53"/>
      <c r="I26" s="33"/>
      <c r="J26" s="33"/>
      <c r="K26" s="33"/>
      <c r="L26" s="33"/>
      <c r="M26" s="33"/>
      <c r="N26" s="33"/>
      <c r="O26" s="33"/>
      <c r="P26" s="133"/>
      <c r="Q26" s="162"/>
      <c r="R26" s="162"/>
      <c r="S26" s="162"/>
      <c r="T26" s="162"/>
      <c r="U26" s="162"/>
      <c r="V26" s="162"/>
      <c r="W26" s="162"/>
      <c r="X26" s="162"/>
      <c r="Y26" s="162"/>
    </row>
    <row r="27" spans="1:25" ht="16.350000000000001" customHeight="1">
      <c r="A27" s="110"/>
      <c r="B27" s="228"/>
      <c r="C27" s="161"/>
      <c r="D27" s="131"/>
      <c r="E27" s="53"/>
      <c r="F27" s="148"/>
      <c r="G27" s="33"/>
      <c r="H27" s="53"/>
      <c r="I27" s="33"/>
      <c r="J27" s="33"/>
      <c r="K27" s="33"/>
      <c r="L27" s="33"/>
      <c r="M27" s="33"/>
      <c r="N27" s="33"/>
      <c r="O27" s="33"/>
      <c r="P27" s="133"/>
      <c r="Q27" s="162"/>
      <c r="S27" s="116" t="s">
        <v>45</v>
      </c>
      <c r="T27" s="115" t="s">
        <v>46</v>
      </c>
      <c r="U27" s="110" t="s">
        <v>47</v>
      </c>
    </row>
    <row r="28" spans="1:25" ht="93" customHeight="1">
      <c r="A28" s="52">
        <v>10</v>
      </c>
      <c r="B28" s="227" t="str">
        <f ca="1">"H2-Heat_"&amp;$A$3&amp;"_"&amp;TEXT(A28,"000")</f>
        <v>H2-Heat_Above Ground Storage_010</v>
      </c>
      <c r="C28" s="323" t="s">
        <v>747</v>
      </c>
      <c r="D28" s="321" t="s">
        <v>748</v>
      </c>
      <c r="E28" s="36" t="s">
        <v>749</v>
      </c>
      <c r="F28" s="325">
        <v>42892</v>
      </c>
      <c r="G28" s="30" t="s">
        <v>60</v>
      </c>
      <c r="H28" s="36"/>
      <c r="I28" s="30" t="s">
        <v>60</v>
      </c>
      <c r="J28" s="30"/>
      <c r="K28" s="30" t="s">
        <v>50</v>
      </c>
      <c r="L28" s="30"/>
      <c r="M28" s="36" t="s">
        <v>62</v>
      </c>
      <c r="N28" s="37">
        <v>42906</v>
      </c>
      <c r="O28" s="36" t="s">
        <v>750</v>
      </c>
      <c r="P28" s="315" t="s">
        <v>717</v>
      </c>
      <c r="Q28" s="129" t="s">
        <v>751</v>
      </c>
      <c r="R28" s="165" t="s">
        <v>745</v>
      </c>
      <c r="S28" s="158">
        <v>34.64</v>
      </c>
      <c r="T28" s="158">
        <v>54.75</v>
      </c>
      <c r="U28" s="158">
        <f>T28</f>
        <v>54.75</v>
      </c>
    </row>
    <row r="29" spans="1:25" s="110" customFormat="1">
      <c r="B29" s="116"/>
      <c r="C29" s="112"/>
      <c r="E29" s="112"/>
      <c r="F29" s="113"/>
      <c r="H29" s="112"/>
      <c r="Q29" s="112"/>
      <c r="R29" s="116"/>
      <c r="S29" s="116" t="s">
        <v>45</v>
      </c>
      <c r="T29" s="115" t="s">
        <v>46</v>
      </c>
      <c r="U29" s="110" t="s">
        <v>47</v>
      </c>
    </row>
    <row r="30" spans="1:25" ht="85.35" customHeight="1">
      <c r="A30" s="52">
        <v>11</v>
      </c>
      <c r="B30" s="227" t="str">
        <f ca="1">"H2-Heat_"&amp;$A$3&amp;"_"&amp;TEXT(A30,"000")</f>
        <v>H2-Heat_Above Ground Storage_011</v>
      </c>
      <c r="C30" s="323" t="s">
        <v>752</v>
      </c>
      <c r="D30" s="321" t="s">
        <v>748</v>
      </c>
      <c r="E30" s="36" t="s">
        <v>749</v>
      </c>
      <c r="F30" s="325">
        <v>42892</v>
      </c>
      <c r="G30" s="30" t="s">
        <v>60</v>
      </c>
      <c r="H30" s="36"/>
      <c r="I30" s="30" t="s">
        <v>60</v>
      </c>
      <c r="J30" s="30"/>
      <c r="K30" s="30" t="s">
        <v>50</v>
      </c>
      <c r="L30" s="30"/>
      <c r="M30" s="36" t="s">
        <v>62</v>
      </c>
      <c r="N30" s="37">
        <v>42906</v>
      </c>
      <c r="O30" s="36" t="s">
        <v>750</v>
      </c>
      <c r="P30" s="315" t="s">
        <v>717</v>
      </c>
      <c r="Q30" s="129" t="s">
        <v>751</v>
      </c>
      <c r="R30" s="165" t="s">
        <v>746</v>
      </c>
      <c r="S30" s="158">
        <v>53.74</v>
      </c>
      <c r="T30" s="158">
        <v>73.849999999999994</v>
      </c>
      <c r="U30" s="158">
        <f>T30</f>
        <v>73.849999999999994</v>
      </c>
    </row>
    <row r="31" spans="1:25" s="110" customFormat="1">
      <c r="A31" s="52"/>
      <c r="B31" s="329"/>
      <c r="C31" s="324"/>
      <c r="E31" s="112"/>
      <c r="F31" s="113"/>
      <c r="H31" s="112"/>
      <c r="Q31" s="112"/>
      <c r="R31" s="117"/>
      <c r="S31" s="116" t="s">
        <v>45</v>
      </c>
      <c r="T31" s="115" t="s">
        <v>46</v>
      </c>
      <c r="U31" s="110" t="s">
        <v>47</v>
      </c>
    </row>
    <row r="32" spans="1:25" ht="82.35" customHeight="1">
      <c r="A32" s="110">
        <v>12</v>
      </c>
      <c r="B32" s="382" t="str">
        <f ca="1">"H2-Heat_"&amp;$A$3&amp;"_"&amp;TEXT(A32,"000")</f>
        <v>H2-Heat_Above Ground Storage_012</v>
      </c>
      <c r="C32" s="348" t="s">
        <v>753</v>
      </c>
      <c r="D32" s="342" t="s">
        <v>754</v>
      </c>
      <c r="E32" s="348" t="s">
        <v>728</v>
      </c>
      <c r="F32" s="345">
        <v>42892</v>
      </c>
      <c r="G32" s="348" t="s">
        <v>60</v>
      </c>
      <c r="H32" s="342" t="s">
        <v>734</v>
      </c>
      <c r="I32" s="408" t="s">
        <v>50</v>
      </c>
      <c r="J32" s="348"/>
      <c r="K32" s="342" t="s">
        <v>50</v>
      </c>
      <c r="L32" s="348"/>
      <c r="M32" s="342" t="s">
        <v>62</v>
      </c>
      <c r="N32" s="345">
        <v>42906</v>
      </c>
      <c r="O32" s="342"/>
      <c r="P32" s="348" t="s">
        <v>717</v>
      </c>
      <c r="Q32" s="396" t="s">
        <v>755</v>
      </c>
      <c r="R32" s="165" t="s">
        <v>745</v>
      </c>
      <c r="S32" s="167">
        <v>0.82</v>
      </c>
      <c r="T32" s="167">
        <v>1.06</v>
      </c>
      <c r="U32" s="158">
        <f>T32</f>
        <v>1.06</v>
      </c>
    </row>
    <row r="33" spans="1:21" ht="82.35" customHeight="1">
      <c r="B33" s="384"/>
      <c r="C33" s="350"/>
      <c r="D33" s="344"/>
      <c r="E33" s="350"/>
      <c r="F33" s="347"/>
      <c r="G33" s="350"/>
      <c r="H33" s="344"/>
      <c r="I33" s="410"/>
      <c r="J33" s="350"/>
      <c r="K33" s="344"/>
      <c r="L33" s="350"/>
      <c r="M33" s="344"/>
      <c r="N33" s="347"/>
      <c r="O33" s="344"/>
      <c r="P33" s="350"/>
      <c r="Q33" s="398"/>
      <c r="R33" s="165" t="s">
        <v>746</v>
      </c>
      <c r="S33" s="167">
        <v>1.62</v>
      </c>
      <c r="T33" s="167">
        <v>1.69</v>
      </c>
      <c r="U33" s="158">
        <f>T33</f>
        <v>1.69</v>
      </c>
    </row>
    <row r="34" spans="1:21" s="110" customFormat="1">
      <c r="B34" s="329"/>
      <c r="E34" s="112"/>
      <c r="F34" s="113"/>
      <c r="H34" s="112"/>
      <c r="Q34" s="112"/>
      <c r="R34" s="117"/>
      <c r="S34" s="117"/>
      <c r="T34" s="117"/>
    </row>
    <row r="35" spans="1:21" ht="28.8">
      <c r="A35" s="52">
        <v>13</v>
      </c>
      <c r="B35" s="227" t="str">
        <f ca="1">"H2-Heat_"&amp;$A$3&amp;"_"&amp;TEXT(A35,"000")</f>
        <v>H2-Heat_Above Ground Storage_013</v>
      </c>
      <c r="C35" s="323" t="s">
        <v>756</v>
      </c>
      <c r="D35" s="89" t="s">
        <v>754</v>
      </c>
      <c r="E35" s="36" t="s">
        <v>728</v>
      </c>
      <c r="F35" s="325">
        <v>42892</v>
      </c>
      <c r="G35" s="30" t="s">
        <v>60</v>
      </c>
      <c r="H35" s="323"/>
      <c r="I35" s="323" t="s">
        <v>50</v>
      </c>
      <c r="J35" s="323"/>
      <c r="K35" s="323" t="s">
        <v>50</v>
      </c>
      <c r="L35" s="323"/>
      <c r="M35" s="36" t="s">
        <v>62</v>
      </c>
      <c r="N35" s="37">
        <v>42906</v>
      </c>
      <c r="O35" s="36" t="s">
        <v>757</v>
      </c>
      <c r="P35" s="315" t="s">
        <v>717</v>
      </c>
      <c r="Q35" s="323" t="s">
        <v>758</v>
      </c>
      <c r="R35" s="90"/>
      <c r="S35" s="168">
        <v>5.2900000000000003E-2</v>
      </c>
      <c r="T35" s="90"/>
    </row>
    <row r="36" spans="1:21" s="110" customFormat="1">
      <c r="B36" s="228"/>
      <c r="E36" s="112"/>
      <c r="F36" s="328"/>
      <c r="H36" s="112"/>
      <c r="Q36" s="112"/>
      <c r="R36" s="117"/>
      <c r="S36" s="117"/>
      <c r="T36" s="117"/>
    </row>
    <row r="37" spans="1:21" ht="28.8">
      <c r="A37" s="52">
        <v>14</v>
      </c>
      <c r="B37" s="227" t="str">
        <f ca="1">"H2-Heat_"&amp;$A$3&amp;"_"&amp;TEXT(A37,"000")</f>
        <v>H2-Heat_Above Ground Storage_014</v>
      </c>
      <c r="C37" s="323" t="s">
        <v>759</v>
      </c>
      <c r="D37" s="89" t="s">
        <v>760</v>
      </c>
      <c r="E37" s="36"/>
      <c r="F37" s="325">
        <v>42892</v>
      </c>
      <c r="G37" s="30" t="s">
        <v>50</v>
      </c>
      <c r="H37" s="323"/>
      <c r="I37" s="323" t="s">
        <v>50</v>
      </c>
      <c r="J37" s="323"/>
      <c r="K37" s="323" t="s">
        <v>50</v>
      </c>
      <c r="L37" s="323"/>
      <c r="M37" s="36" t="s">
        <v>62</v>
      </c>
      <c r="N37" s="37">
        <v>42906</v>
      </c>
      <c r="O37" s="36"/>
      <c r="P37" s="315" t="s">
        <v>717</v>
      </c>
      <c r="Q37" s="323" t="s">
        <v>150</v>
      </c>
      <c r="R37" s="90"/>
      <c r="S37" s="119">
        <v>40</v>
      </c>
      <c r="T37" s="90"/>
    </row>
    <row r="38" spans="1:21" s="110" customFormat="1">
      <c r="B38" s="329"/>
      <c r="E38" s="112"/>
      <c r="F38" s="328"/>
      <c r="H38" s="112"/>
      <c r="Q38" s="112"/>
      <c r="R38" s="117"/>
      <c r="S38" s="117"/>
      <c r="T38" s="117"/>
    </row>
  </sheetData>
  <mergeCells count="32">
    <mergeCell ref="L24:L25"/>
    <mergeCell ref="B24:B25"/>
    <mergeCell ref="C24:C25"/>
    <mergeCell ref="D24:D25"/>
    <mergeCell ref="E24:E25"/>
    <mergeCell ref="F24:F25"/>
    <mergeCell ref="G24:G25"/>
    <mergeCell ref="H24:H25"/>
    <mergeCell ref="I24:I25"/>
    <mergeCell ref="J24:J25"/>
    <mergeCell ref="K24:K25"/>
    <mergeCell ref="Q24:Q25"/>
    <mergeCell ref="B32:B33"/>
    <mergeCell ref="C32:C33"/>
    <mergeCell ref="D32:D33"/>
    <mergeCell ref="E32:E33"/>
    <mergeCell ref="F32:F33"/>
    <mergeCell ref="G32:G33"/>
    <mergeCell ref="H32:H33"/>
    <mergeCell ref="I32:I33"/>
    <mergeCell ref="M24:M25"/>
    <mergeCell ref="N24:N25"/>
    <mergeCell ref="P24:P25"/>
    <mergeCell ref="O24:O25"/>
    <mergeCell ref="O32:O33"/>
    <mergeCell ref="P32:P33"/>
    <mergeCell ref="Q32:Q33"/>
    <mergeCell ref="J32:J33"/>
    <mergeCell ref="K32:K33"/>
    <mergeCell ref="L32:L33"/>
    <mergeCell ref="M32:M33"/>
    <mergeCell ref="N32:N33"/>
  </mergeCells>
  <conditionalFormatting sqref="G7:L7 G22:J22 G26:N27 G34:L34 G36:L36 G38:L38 G29:L29 L22 G31:L31 H30:J30 L30 O31:P31 O29:P29 O7:P7 O34:P34 O36:P36 O38:P38">
    <cfRule type="containsText" dxfId="950" priority="373" operator="containsText" text="GREEN">
      <formula>NOT(ISERROR(SEARCH("GREEN",G7)))</formula>
    </cfRule>
    <cfRule type="containsText" dxfId="949" priority="374" operator="containsText" text="AMBER">
      <formula>NOT(ISERROR(SEARCH("AMBER",G7)))</formula>
    </cfRule>
    <cfRule type="containsText" dxfId="948" priority="375" operator="containsText" text="RED">
      <formula>NOT(ISERROR(SEARCH("RED",G7)))</formula>
    </cfRule>
  </conditionalFormatting>
  <conditionalFormatting sqref="M7:N7 M34:N34 M36:N36 M38:N38 M29:N29 M31:N31">
    <cfRule type="containsText" dxfId="947" priority="256" operator="containsText" text="GREEN">
      <formula>NOT(ISERROR(SEARCH("GREEN",M7)))</formula>
    </cfRule>
    <cfRule type="containsText" dxfId="946" priority="257" operator="containsText" text="AMBER">
      <formula>NOT(ISERROR(SEARCH("AMBER",M7)))</formula>
    </cfRule>
    <cfRule type="containsText" dxfId="945" priority="258" operator="containsText" text="RED">
      <formula>NOT(ISERROR(SEARCH("RED",M7)))</formula>
    </cfRule>
  </conditionalFormatting>
  <conditionalFormatting sqref="G8:L8">
    <cfRule type="containsText" dxfId="944" priority="226" operator="containsText" text="GREEN">
      <formula>NOT(ISERROR(SEARCH("GREEN",G8)))</formula>
    </cfRule>
    <cfRule type="containsText" dxfId="943" priority="227" operator="containsText" text="AMBER">
      <formula>NOT(ISERROR(SEARCH("AMBER",G8)))</formula>
    </cfRule>
    <cfRule type="containsText" dxfId="942" priority="228" operator="containsText" text="RED">
      <formula>NOT(ISERROR(SEARCH("RED",G8)))</formula>
    </cfRule>
  </conditionalFormatting>
  <conditionalFormatting sqref="M8:N8">
    <cfRule type="containsText" dxfId="941" priority="223" operator="containsText" text="GREEN">
      <formula>NOT(ISERROR(SEARCH("GREEN",M8)))</formula>
    </cfRule>
    <cfRule type="containsText" dxfId="940" priority="224" operator="containsText" text="AMBER">
      <formula>NOT(ISERROR(SEARCH("AMBER",M8)))</formula>
    </cfRule>
    <cfRule type="containsText" dxfId="939" priority="225" operator="containsText" text="RED">
      <formula>NOT(ISERROR(SEARCH("RED",M8)))</formula>
    </cfRule>
  </conditionalFormatting>
  <conditionalFormatting sqref="G10:J10 L10">
    <cfRule type="containsText" dxfId="938" priority="220" operator="containsText" text="GREEN">
      <formula>NOT(ISERROR(SEARCH("GREEN",G10)))</formula>
    </cfRule>
    <cfRule type="containsText" dxfId="937" priority="221" operator="containsText" text="AMBER">
      <formula>NOT(ISERROR(SEARCH("AMBER",G10)))</formula>
    </cfRule>
    <cfRule type="containsText" dxfId="936" priority="222" operator="containsText" text="RED">
      <formula>NOT(ISERROR(SEARCH("RED",G10)))</formula>
    </cfRule>
  </conditionalFormatting>
  <conditionalFormatting sqref="G12:J12 L12">
    <cfRule type="containsText" dxfId="935" priority="214" operator="containsText" text="GREEN">
      <formula>NOT(ISERROR(SEARCH("GREEN",G12)))</formula>
    </cfRule>
    <cfRule type="containsText" dxfId="934" priority="215" operator="containsText" text="AMBER">
      <formula>NOT(ISERROR(SEARCH("AMBER",G12)))</formula>
    </cfRule>
    <cfRule type="containsText" dxfId="933" priority="216" operator="containsText" text="RED">
      <formula>NOT(ISERROR(SEARCH("RED",G12)))</formula>
    </cfRule>
  </conditionalFormatting>
  <conditionalFormatting sqref="G14:J14 L14">
    <cfRule type="containsText" dxfId="932" priority="208" operator="containsText" text="GREEN">
      <formula>NOT(ISERROR(SEARCH("GREEN",G14)))</formula>
    </cfRule>
    <cfRule type="containsText" dxfId="931" priority="209" operator="containsText" text="AMBER">
      <formula>NOT(ISERROR(SEARCH("AMBER",G14)))</formula>
    </cfRule>
    <cfRule type="containsText" dxfId="930" priority="210" operator="containsText" text="RED">
      <formula>NOT(ISERROR(SEARCH("RED",G14)))</formula>
    </cfRule>
  </conditionalFormatting>
  <conditionalFormatting sqref="G24">
    <cfRule type="containsText" dxfId="929" priority="166" operator="containsText" text="GREEN">
      <formula>NOT(ISERROR(SEARCH("GREEN",G24)))</formula>
    </cfRule>
    <cfRule type="containsText" dxfId="928" priority="167" operator="containsText" text="AMBER">
      <formula>NOT(ISERROR(SEARCH("AMBER",G24)))</formula>
    </cfRule>
    <cfRule type="containsText" dxfId="927" priority="168" operator="containsText" text="RED">
      <formula>NOT(ISERROR(SEARCH("RED",G24)))</formula>
    </cfRule>
  </conditionalFormatting>
  <conditionalFormatting sqref="G17:L17 I16:J16 L16">
    <cfRule type="containsText" dxfId="926" priority="202" operator="containsText" text="GREEN">
      <formula>NOT(ISERROR(SEARCH("GREEN",G16)))</formula>
    </cfRule>
    <cfRule type="containsText" dxfId="925" priority="203" operator="containsText" text="AMBER">
      <formula>NOT(ISERROR(SEARCH("AMBER",G16)))</formula>
    </cfRule>
    <cfRule type="containsText" dxfId="924" priority="204" operator="containsText" text="RED">
      <formula>NOT(ISERROR(SEARCH("RED",G16)))</formula>
    </cfRule>
  </conditionalFormatting>
  <conditionalFormatting sqref="M17:N17">
    <cfRule type="containsText" dxfId="923" priority="199" operator="containsText" text="GREEN">
      <formula>NOT(ISERROR(SEARCH("GREEN",M17)))</formula>
    </cfRule>
    <cfRule type="containsText" dxfId="922" priority="200" operator="containsText" text="AMBER">
      <formula>NOT(ISERROR(SEARCH("AMBER",M17)))</formula>
    </cfRule>
    <cfRule type="containsText" dxfId="921" priority="201" operator="containsText" text="RED">
      <formula>NOT(ISERROR(SEARCH("RED",M17)))</formula>
    </cfRule>
  </conditionalFormatting>
  <conditionalFormatting sqref="G21:L21 G20:J20 L20">
    <cfRule type="containsText" dxfId="920" priority="196" operator="containsText" text="GREEN">
      <formula>NOT(ISERROR(SEARCH("GREEN",G20)))</formula>
    </cfRule>
    <cfRule type="containsText" dxfId="919" priority="197" operator="containsText" text="AMBER">
      <formula>NOT(ISERROR(SEARCH("AMBER",G20)))</formula>
    </cfRule>
    <cfRule type="containsText" dxfId="918" priority="198" operator="containsText" text="RED">
      <formula>NOT(ISERROR(SEARCH("RED",G20)))</formula>
    </cfRule>
  </conditionalFormatting>
  <conditionalFormatting sqref="M21:N21">
    <cfRule type="containsText" dxfId="917" priority="193" operator="containsText" text="GREEN">
      <formula>NOT(ISERROR(SEARCH("GREEN",M21)))</formula>
    </cfRule>
    <cfRule type="containsText" dxfId="916" priority="194" operator="containsText" text="AMBER">
      <formula>NOT(ISERROR(SEARCH("AMBER",M21)))</formula>
    </cfRule>
    <cfRule type="containsText" dxfId="915" priority="195" operator="containsText" text="RED">
      <formula>NOT(ISERROR(SEARCH("RED",M21)))</formula>
    </cfRule>
  </conditionalFormatting>
  <conditionalFormatting sqref="G23:L23">
    <cfRule type="containsText" dxfId="914" priority="190" operator="containsText" text="GREEN">
      <formula>NOT(ISERROR(SEARCH("GREEN",G23)))</formula>
    </cfRule>
    <cfRule type="containsText" dxfId="913" priority="191" operator="containsText" text="AMBER">
      <formula>NOT(ISERROR(SEARCH("AMBER",G23)))</formula>
    </cfRule>
    <cfRule type="containsText" dxfId="912" priority="192" operator="containsText" text="RED">
      <formula>NOT(ISERROR(SEARCH("RED",G23)))</formula>
    </cfRule>
  </conditionalFormatting>
  <conditionalFormatting sqref="M23:N23">
    <cfRule type="containsText" dxfId="911" priority="187" operator="containsText" text="GREEN">
      <formula>NOT(ISERROR(SEARCH("GREEN",M23)))</formula>
    </cfRule>
    <cfRule type="containsText" dxfId="910" priority="188" operator="containsText" text="AMBER">
      <formula>NOT(ISERROR(SEARCH("AMBER",M23)))</formula>
    </cfRule>
    <cfRule type="containsText" dxfId="909" priority="189" operator="containsText" text="RED">
      <formula>NOT(ISERROR(SEARCH("RED",M23)))</formula>
    </cfRule>
  </conditionalFormatting>
  <conditionalFormatting sqref="G28:L28">
    <cfRule type="containsText" dxfId="908" priority="184" operator="containsText" text="GREEN">
      <formula>NOT(ISERROR(SEARCH("GREEN",G28)))</formula>
    </cfRule>
    <cfRule type="containsText" dxfId="907" priority="185" operator="containsText" text="AMBER">
      <formula>NOT(ISERROR(SEARCH("AMBER",G28)))</formula>
    </cfRule>
    <cfRule type="containsText" dxfId="906" priority="186" operator="containsText" text="RED">
      <formula>NOT(ISERROR(SEARCH("RED",G28)))</formula>
    </cfRule>
  </conditionalFormatting>
  <conditionalFormatting sqref="I24">
    <cfRule type="containsText" dxfId="905" priority="163" operator="containsText" text="GREEN">
      <formula>NOT(ISERROR(SEARCH("GREEN",I24)))</formula>
    </cfRule>
    <cfRule type="containsText" dxfId="904" priority="164" operator="containsText" text="AMBER">
      <formula>NOT(ISERROR(SEARCH("AMBER",I24)))</formula>
    </cfRule>
    <cfRule type="containsText" dxfId="903" priority="165" operator="containsText" text="RED">
      <formula>NOT(ISERROR(SEARCH("RED",I24)))</formula>
    </cfRule>
  </conditionalFormatting>
  <conditionalFormatting sqref="G32">
    <cfRule type="containsText" dxfId="902" priority="124" operator="containsText" text="GREEN">
      <formula>NOT(ISERROR(SEARCH("GREEN",G32)))</formula>
    </cfRule>
    <cfRule type="containsText" dxfId="901" priority="125" operator="containsText" text="AMBER">
      <formula>NOT(ISERROR(SEARCH("AMBER",G32)))</formula>
    </cfRule>
    <cfRule type="containsText" dxfId="900" priority="126" operator="containsText" text="RED">
      <formula>NOT(ISERROR(SEARCH("RED",G32)))</formula>
    </cfRule>
  </conditionalFormatting>
  <conditionalFormatting sqref="H35 L35 J35">
    <cfRule type="containsText" dxfId="899" priority="142" operator="containsText" text="GREEN">
      <formula>NOT(ISERROR(SEARCH("GREEN",H35)))</formula>
    </cfRule>
    <cfRule type="containsText" dxfId="898" priority="143" operator="containsText" text="AMBER">
      <formula>NOT(ISERROR(SEARCH("AMBER",H35)))</formula>
    </cfRule>
    <cfRule type="containsText" dxfId="897" priority="144" operator="containsText" text="RED">
      <formula>NOT(ISERROR(SEARCH("RED",H35)))</formula>
    </cfRule>
  </conditionalFormatting>
  <conditionalFormatting sqref="G37:L37">
    <cfRule type="containsText" dxfId="896" priority="136" operator="containsText" text="GREEN">
      <formula>NOT(ISERROR(SEARCH("GREEN",G37)))</formula>
    </cfRule>
    <cfRule type="containsText" dxfId="895" priority="137" operator="containsText" text="AMBER">
      <formula>NOT(ISERROR(SEARCH("AMBER",G37)))</formula>
    </cfRule>
    <cfRule type="containsText" dxfId="894" priority="138" operator="containsText" text="RED">
      <formula>NOT(ISERROR(SEARCH("RED",G37)))</formula>
    </cfRule>
  </conditionalFormatting>
  <conditionalFormatting sqref="I32">
    <cfRule type="containsText" dxfId="893" priority="121" operator="containsText" text="GREEN">
      <formula>NOT(ISERROR(SEARCH("GREEN",I32)))</formula>
    </cfRule>
    <cfRule type="containsText" dxfId="892" priority="122" operator="containsText" text="AMBER">
      <formula>NOT(ISERROR(SEARCH("AMBER",I32)))</formula>
    </cfRule>
    <cfRule type="containsText" dxfId="891" priority="123" operator="containsText" text="RED">
      <formula>NOT(ISERROR(SEARCH("RED",I32)))</formula>
    </cfRule>
  </conditionalFormatting>
  <conditionalFormatting sqref="M10:N10">
    <cfRule type="containsText" dxfId="890" priority="103" operator="containsText" text="GREEN">
      <formula>NOT(ISERROR(SEARCH("GREEN",M10)))</formula>
    </cfRule>
    <cfRule type="containsText" dxfId="889" priority="104" operator="containsText" text="AMBER">
      <formula>NOT(ISERROR(SEARCH("AMBER",M10)))</formula>
    </cfRule>
    <cfRule type="containsText" dxfId="888" priority="105" operator="containsText" text="RED">
      <formula>NOT(ISERROR(SEARCH("RED",M10)))</formula>
    </cfRule>
  </conditionalFormatting>
  <conditionalFormatting sqref="M12:N12">
    <cfRule type="containsText" dxfId="887" priority="100" operator="containsText" text="GREEN">
      <formula>NOT(ISERROR(SEARCH("GREEN",M12)))</formula>
    </cfRule>
    <cfRule type="containsText" dxfId="886" priority="101" operator="containsText" text="AMBER">
      <formula>NOT(ISERROR(SEARCH("AMBER",M12)))</formula>
    </cfRule>
    <cfRule type="containsText" dxfId="885" priority="102" operator="containsText" text="RED">
      <formula>NOT(ISERROR(SEARCH("RED",M12)))</formula>
    </cfRule>
  </conditionalFormatting>
  <conditionalFormatting sqref="M14:N14">
    <cfRule type="containsText" dxfId="884" priority="97" operator="containsText" text="GREEN">
      <formula>NOT(ISERROR(SEARCH("GREEN",M14)))</formula>
    </cfRule>
    <cfRule type="containsText" dxfId="883" priority="98" operator="containsText" text="AMBER">
      <formula>NOT(ISERROR(SEARCH("AMBER",M14)))</formula>
    </cfRule>
    <cfRule type="containsText" dxfId="882" priority="99" operator="containsText" text="RED">
      <formula>NOT(ISERROR(SEARCH("RED",M14)))</formula>
    </cfRule>
  </conditionalFormatting>
  <conditionalFormatting sqref="M16:N16">
    <cfRule type="containsText" dxfId="881" priority="94" operator="containsText" text="GREEN">
      <formula>NOT(ISERROR(SEARCH("GREEN",M16)))</formula>
    </cfRule>
    <cfRule type="containsText" dxfId="880" priority="95" operator="containsText" text="AMBER">
      <formula>NOT(ISERROR(SEARCH("AMBER",M16)))</formula>
    </cfRule>
    <cfRule type="containsText" dxfId="879" priority="96" operator="containsText" text="RED">
      <formula>NOT(ISERROR(SEARCH("RED",M16)))</formula>
    </cfRule>
  </conditionalFormatting>
  <conditionalFormatting sqref="M20:N20">
    <cfRule type="containsText" dxfId="878" priority="91" operator="containsText" text="GREEN">
      <formula>NOT(ISERROR(SEARCH("GREEN",M20)))</formula>
    </cfRule>
    <cfRule type="containsText" dxfId="877" priority="92" operator="containsText" text="AMBER">
      <formula>NOT(ISERROR(SEARCH("AMBER",M20)))</formula>
    </cfRule>
    <cfRule type="containsText" dxfId="876" priority="93" operator="containsText" text="RED">
      <formula>NOT(ISERROR(SEARCH("RED",M20)))</formula>
    </cfRule>
  </conditionalFormatting>
  <conditionalFormatting sqref="M22:N22">
    <cfRule type="containsText" dxfId="875" priority="88" operator="containsText" text="GREEN">
      <formula>NOT(ISERROR(SEARCH("GREEN",M22)))</formula>
    </cfRule>
    <cfRule type="containsText" dxfId="874" priority="89" operator="containsText" text="AMBER">
      <formula>NOT(ISERROR(SEARCH("AMBER",M22)))</formula>
    </cfRule>
    <cfRule type="containsText" dxfId="873" priority="90" operator="containsText" text="RED">
      <formula>NOT(ISERROR(SEARCH("RED",M22)))</formula>
    </cfRule>
  </conditionalFormatting>
  <conditionalFormatting sqref="M24:N24">
    <cfRule type="containsText" dxfId="872" priority="85" operator="containsText" text="GREEN">
      <formula>NOT(ISERROR(SEARCH("GREEN",M24)))</formula>
    </cfRule>
    <cfRule type="containsText" dxfId="871" priority="86" operator="containsText" text="AMBER">
      <formula>NOT(ISERROR(SEARCH("AMBER",M24)))</formula>
    </cfRule>
    <cfRule type="containsText" dxfId="870" priority="87" operator="containsText" text="RED">
      <formula>NOT(ISERROR(SEARCH("RED",M24)))</formula>
    </cfRule>
  </conditionalFormatting>
  <conditionalFormatting sqref="M28:N28">
    <cfRule type="containsText" dxfId="869" priority="82" operator="containsText" text="GREEN">
      <formula>NOT(ISERROR(SEARCH("GREEN",M28)))</formula>
    </cfRule>
    <cfRule type="containsText" dxfId="868" priority="83" operator="containsText" text="AMBER">
      <formula>NOT(ISERROR(SEARCH("AMBER",M28)))</formula>
    </cfRule>
    <cfRule type="containsText" dxfId="867" priority="84" operator="containsText" text="RED">
      <formula>NOT(ISERROR(SEARCH("RED",M28)))</formula>
    </cfRule>
  </conditionalFormatting>
  <conditionalFormatting sqref="M30:N30">
    <cfRule type="containsText" dxfId="866" priority="79" operator="containsText" text="GREEN">
      <formula>NOT(ISERROR(SEARCH("GREEN",M30)))</formula>
    </cfRule>
    <cfRule type="containsText" dxfId="865" priority="80" operator="containsText" text="AMBER">
      <formula>NOT(ISERROR(SEARCH("AMBER",M30)))</formula>
    </cfRule>
    <cfRule type="containsText" dxfId="864" priority="81" operator="containsText" text="RED">
      <formula>NOT(ISERROR(SEARCH("RED",M30)))</formula>
    </cfRule>
  </conditionalFormatting>
  <conditionalFormatting sqref="M32:N32">
    <cfRule type="containsText" dxfId="863" priority="76" operator="containsText" text="GREEN">
      <formula>NOT(ISERROR(SEARCH("GREEN",M32)))</formula>
    </cfRule>
    <cfRule type="containsText" dxfId="862" priority="77" operator="containsText" text="AMBER">
      <formula>NOT(ISERROR(SEARCH("AMBER",M32)))</formula>
    </cfRule>
    <cfRule type="containsText" dxfId="861" priority="78" operator="containsText" text="RED">
      <formula>NOT(ISERROR(SEARCH("RED",M32)))</formula>
    </cfRule>
  </conditionalFormatting>
  <conditionalFormatting sqref="M35:N35">
    <cfRule type="containsText" dxfId="860" priority="73" operator="containsText" text="GREEN">
      <formula>NOT(ISERROR(SEARCH("GREEN",M35)))</formula>
    </cfRule>
    <cfRule type="containsText" dxfId="859" priority="74" operator="containsText" text="AMBER">
      <formula>NOT(ISERROR(SEARCH("AMBER",M35)))</formula>
    </cfRule>
    <cfRule type="containsText" dxfId="858" priority="75" operator="containsText" text="RED">
      <formula>NOT(ISERROR(SEARCH("RED",M35)))</formula>
    </cfRule>
  </conditionalFormatting>
  <conditionalFormatting sqref="M37:N37">
    <cfRule type="containsText" dxfId="857" priority="70" operator="containsText" text="GREEN">
      <formula>NOT(ISERROR(SEARCH("GREEN",M37)))</formula>
    </cfRule>
    <cfRule type="containsText" dxfId="856" priority="71" operator="containsText" text="AMBER">
      <formula>NOT(ISERROR(SEARCH("AMBER",M37)))</formula>
    </cfRule>
    <cfRule type="containsText" dxfId="855" priority="72" operator="containsText" text="RED">
      <formula>NOT(ISERROR(SEARCH("RED",M37)))</formula>
    </cfRule>
  </conditionalFormatting>
  <conditionalFormatting sqref="G19:L19 G18:J18 L18">
    <cfRule type="containsText" dxfId="854" priority="58" operator="containsText" text="GREEN">
      <formula>NOT(ISERROR(SEARCH("GREEN",G18)))</formula>
    </cfRule>
    <cfRule type="containsText" dxfId="853" priority="59" operator="containsText" text="AMBER">
      <formula>NOT(ISERROR(SEARCH("AMBER",G18)))</formula>
    </cfRule>
    <cfRule type="containsText" dxfId="852" priority="60" operator="containsText" text="RED">
      <formula>NOT(ISERROR(SEARCH("RED",G18)))</formula>
    </cfRule>
  </conditionalFormatting>
  <conditionalFormatting sqref="M19:N19">
    <cfRule type="containsText" dxfId="851" priority="55" operator="containsText" text="GREEN">
      <formula>NOT(ISERROR(SEARCH("GREEN",M19)))</formula>
    </cfRule>
    <cfRule type="containsText" dxfId="850" priority="56" operator="containsText" text="AMBER">
      <formula>NOT(ISERROR(SEARCH("AMBER",M19)))</formula>
    </cfRule>
    <cfRule type="containsText" dxfId="849" priority="57" operator="containsText" text="RED">
      <formula>NOT(ISERROR(SEARCH("RED",M19)))</formula>
    </cfRule>
  </conditionalFormatting>
  <conditionalFormatting sqref="M18:N18">
    <cfRule type="containsText" dxfId="848" priority="52" operator="containsText" text="GREEN">
      <formula>NOT(ISERROR(SEARCH("GREEN",M18)))</formula>
    </cfRule>
    <cfRule type="containsText" dxfId="847" priority="53" operator="containsText" text="AMBER">
      <formula>NOT(ISERROR(SEARCH("AMBER",M18)))</formula>
    </cfRule>
    <cfRule type="containsText" dxfId="846" priority="54" operator="containsText" text="RED">
      <formula>NOT(ISERROR(SEARCH("RED",M18)))</formula>
    </cfRule>
  </conditionalFormatting>
  <conditionalFormatting sqref="K35">
    <cfRule type="containsText" dxfId="845" priority="43" operator="containsText" text="GREEN">
      <formula>NOT(ISERROR(SEARCH("GREEN",K35)))</formula>
    </cfRule>
    <cfRule type="containsText" dxfId="844" priority="44" operator="containsText" text="AMBER">
      <formula>NOT(ISERROR(SEARCH("AMBER",K35)))</formula>
    </cfRule>
    <cfRule type="containsText" dxfId="843" priority="45" operator="containsText" text="RED">
      <formula>NOT(ISERROR(SEARCH("RED",K35)))</formula>
    </cfRule>
  </conditionalFormatting>
  <conditionalFormatting sqref="I35">
    <cfRule type="containsText" dxfId="842" priority="40" operator="containsText" text="GREEN">
      <formula>NOT(ISERROR(SEARCH("GREEN",I35)))</formula>
    </cfRule>
    <cfRule type="containsText" dxfId="841" priority="41" operator="containsText" text="AMBER">
      <formula>NOT(ISERROR(SEARCH("AMBER",I35)))</formula>
    </cfRule>
    <cfRule type="containsText" dxfId="840" priority="42" operator="containsText" text="RED">
      <formula>NOT(ISERROR(SEARCH("RED",I35)))</formula>
    </cfRule>
  </conditionalFormatting>
  <conditionalFormatting sqref="K32">
    <cfRule type="containsText" dxfId="839" priority="37" operator="containsText" text="GREEN">
      <formula>NOT(ISERROR(SEARCH("GREEN",K32)))</formula>
    </cfRule>
    <cfRule type="containsText" dxfId="838" priority="38" operator="containsText" text="AMBER">
      <formula>NOT(ISERROR(SEARCH("AMBER",K32)))</formula>
    </cfRule>
    <cfRule type="containsText" dxfId="837" priority="39" operator="containsText" text="RED">
      <formula>NOT(ISERROR(SEARCH("RED",K32)))</formula>
    </cfRule>
  </conditionalFormatting>
  <conditionalFormatting sqref="K10">
    <cfRule type="containsText" dxfId="836" priority="34" operator="containsText" text="GREEN">
      <formula>NOT(ISERROR(SEARCH("GREEN",K10)))</formula>
    </cfRule>
    <cfRule type="containsText" dxfId="835" priority="35" operator="containsText" text="AMBER">
      <formula>NOT(ISERROR(SEARCH("AMBER",K10)))</formula>
    </cfRule>
    <cfRule type="containsText" dxfId="834" priority="36" operator="containsText" text="RED">
      <formula>NOT(ISERROR(SEARCH("RED",K10)))</formula>
    </cfRule>
  </conditionalFormatting>
  <conditionalFormatting sqref="K12">
    <cfRule type="containsText" dxfId="833" priority="31" operator="containsText" text="GREEN">
      <formula>NOT(ISERROR(SEARCH("GREEN",K12)))</formula>
    </cfRule>
    <cfRule type="containsText" dxfId="832" priority="32" operator="containsText" text="AMBER">
      <formula>NOT(ISERROR(SEARCH("AMBER",K12)))</formula>
    </cfRule>
    <cfRule type="containsText" dxfId="831" priority="33" operator="containsText" text="RED">
      <formula>NOT(ISERROR(SEARCH("RED",K12)))</formula>
    </cfRule>
  </conditionalFormatting>
  <conditionalFormatting sqref="K14">
    <cfRule type="containsText" dxfId="830" priority="28" operator="containsText" text="GREEN">
      <formula>NOT(ISERROR(SEARCH("GREEN",K14)))</formula>
    </cfRule>
    <cfRule type="containsText" dxfId="829" priority="29" operator="containsText" text="AMBER">
      <formula>NOT(ISERROR(SEARCH("AMBER",K14)))</formula>
    </cfRule>
    <cfRule type="containsText" dxfId="828" priority="30" operator="containsText" text="RED">
      <formula>NOT(ISERROR(SEARCH("RED",K14)))</formula>
    </cfRule>
  </conditionalFormatting>
  <conditionalFormatting sqref="K16">
    <cfRule type="containsText" dxfId="827" priority="25" operator="containsText" text="GREEN">
      <formula>NOT(ISERROR(SEARCH("GREEN",K16)))</formula>
    </cfRule>
    <cfRule type="containsText" dxfId="826" priority="26" operator="containsText" text="AMBER">
      <formula>NOT(ISERROR(SEARCH("AMBER",K16)))</formula>
    </cfRule>
    <cfRule type="containsText" dxfId="825" priority="27" operator="containsText" text="RED">
      <formula>NOT(ISERROR(SEARCH("RED",K16)))</formula>
    </cfRule>
  </conditionalFormatting>
  <conditionalFormatting sqref="K18">
    <cfRule type="containsText" dxfId="824" priority="22" operator="containsText" text="GREEN">
      <formula>NOT(ISERROR(SEARCH("GREEN",K18)))</formula>
    </cfRule>
    <cfRule type="containsText" dxfId="823" priority="23" operator="containsText" text="AMBER">
      <formula>NOT(ISERROR(SEARCH("AMBER",K18)))</formula>
    </cfRule>
    <cfRule type="containsText" dxfId="822" priority="24" operator="containsText" text="RED">
      <formula>NOT(ISERROR(SEARCH("RED",K18)))</formula>
    </cfRule>
  </conditionalFormatting>
  <conditionalFormatting sqref="K20">
    <cfRule type="containsText" dxfId="821" priority="19" operator="containsText" text="GREEN">
      <formula>NOT(ISERROR(SEARCH("GREEN",K20)))</formula>
    </cfRule>
    <cfRule type="containsText" dxfId="820" priority="20" operator="containsText" text="AMBER">
      <formula>NOT(ISERROR(SEARCH("AMBER",K20)))</formula>
    </cfRule>
    <cfRule type="containsText" dxfId="819" priority="21" operator="containsText" text="RED">
      <formula>NOT(ISERROR(SEARCH("RED",K20)))</formula>
    </cfRule>
  </conditionalFormatting>
  <conditionalFormatting sqref="K22">
    <cfRule type="containsText" dxfId="818" priority="16" operator="containsText" text="GREEN">
      <formula>NOT(ISERROR(SEARCH("GREEN",K22)))</formula>
    </cfRule>
    <cfRule type="containsText" dxfId="817" priority="17" operator="containsText" text="AMBER">
      <formula>NOT(ISERROR(SEARCH("AMBER",K22)))</formula>
    </cfRule>
    <cfRule type="containsText" dxfId="816" priority="18" operator="containsText" text="RED">
      <formula>NOT(ISERROR(SEARCH("RED",K22)))</formula>
    </cfRule>
  </conditionalFormatting>
  <conditionalFormatting sqref="K24">
    <cfRule type="containsText" dxfId="815" priority="13" operator="containsText" text="GREEN">
      <formula>NOT(ISERROR(SEARCH("GREEN",K24)))</formula>
    </cfRule>
    <cfRule type="containsText" dxfId="814" priority="14" operator="containsText" text="AMBER">
      <formula>NOT(ISERROR(SEARCH("AMBER",K24)))</formula>
    </cfRule>
    <cfRule type="containsText" dxfId="813" priority="15" operator="containsText" text="RED">
      <formula>NOT(ISERROR(SEARCH("RED",K24)))</formula>
    </cfRule>
  </conditionalFormatting>
  <conditionalFormatting sqref="K30">
    <cfRule type="containsText" dxfId="812" priority="10" operator="containsText" text="GREEN">
      <formula>NOT(ISERROR(SEARCH("GREEN",K30)))</formula>
    </cfRule>
    <cfRule type="containsText" dxfId="811" priority="11" operator="containsText" text="AMBER">
      <formula>NOT(ISERROR(SEARCH("AMBER",K30)))</formula>
    </cfRule>
    <cfRule type="containsText" dxfId="810" priority="12" operator="containsText" text="RED">
      <formula>NOT(ISERROR(SEARCH("RED",K30)))</formula>
    </cfRule>
  </conditionalFormatting>
  <conditionalFormatting sqref="G16:H16">
    <cfRule type="containsText" dxfId="809" priority="7" operator="containsText" text="GREEN">
      <formula>NOT(ISERROR(SEARCH("GREEN",G16)))</formula>
    </cfRule>
    <cfRule type="containsText" dxfId="808" priority="8" operator="containsText" text="AMBER">
      <formula>NOT(ISERROR(SEARCH("AMBER",G16)))</formula>
    </cfRule>
    <cfRule type="containsText" dxfId="807" priority="9" operator="containsText" text="RED">
      <formula>NOT(ISERROR(SEARCH("RED",G16)))</formula>
    </cfRule>
  </conditionalFormatting>
  <conditionalFormatting sqref="G30">
    <cfRule type="containsText" dxfId="806" priority="4" operator="containsText" text="GREEN">
      <formula>NOT(ISERROR(SEARCH("GREEN",G30)))</formula>
    </cfRule>
    <cfRule type="containsText" dxfId="805" priority="5" operator="containsText" text="AMBER">
      <formula>NOT(ISERROR(SEARCH("AMBER",G30)))</formula>
    </cfRule>
    <cfRule type="containsText" dxfId="804" priority="6" operator="containsText" text="RED">
      <formula>NOT(ISERROR(SEARCH("RED",G30)))</formula>
    </cfRule>
  </conditionalFormatting>
  <conditionalFormatting sqref="G35">
    <cfRule type="containsText" dxfId="803" priority="1" operator="containsText" text="GREEN">
      <formula>NOT(ISERROR(SEARCH("GREEN",G35)))</formula>
    </cfRule>
    <cfRule type="containsText" dxfId="802" priority="2" operator="containsText" text="AMBER">
      <formula>NOT(ISERROR(SEARCH("AMBER",G35)))</formula>
    </cfRule>
    <cfRule type="containsText" dxfId="801" priority="3" operator="containsText" text="RED">
      <formula>NOT(ISERROR(SEARCH("RED",G35)))</formula>
    </cfRule>
  </conditionalFormatting>
  <dataValidations count="1">
    <dataValidation type="list" allowBlank="1" showInputMessage="1" showErrorMessage="1" sqref="O7:P7 O29:P29 I7:I8 I10 I12 I14 O34:P34 I16:I24 G26:G32 O38:P38 O36:P36 I26:I32 O31:P31 G7:G24 I34:I38 K26:K32 K34:K38 K7:K24 G34:G38" xr:uid="{00000000-0002-0000-12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3" tint="0.39997558519241921"/>
  </sheetPr>
  <dimension ref="A1:AA12"/>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13.4179687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37.83984375" style="52" customWidth="1"/>
    <col min="16" max="16" width="16.41796875" style="52" customWidth="1"/>
    <col min="17" max="17" width="12.83984375" style="52" customWidth="1"/>
    <col min="18" max="20" width="12.578125" style="52" customWidth="1"/>
    <col min="21"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43"/>
    </row>
    <row r="2" spans="1:27" s="45" customFormat="1" ht="17.25" customHeight="1">
      <c r="A2" s="10" t="str">
        <f>Tmpl_NR_ModelName&amp;" - "&amp;Tmpl_NR_VersionNumber</f>
        <v>H2 for Heat - Supply chain evidence base - 1.3</v>
      </c>
      <c r="B2" s="103"/>
      <c r="C2" s="46"/>
      <c r="D2" s="46"/>
      <c r="E2" s="46"/>
      <c r="F2" s="46"/>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Other Storage</v>
      </c>
      <c r="B3" s="104"/>
      <c r="C3" s="48"/>
      <c r="D3" s="48"/>
      <c r="E3" s="48"/>
      <c r="F3" s="48"/>
      <c r="G3" s="48"/>
      <c r="H3" s="48"/>
      <c r="I3" s="48"/>
      <c r="J3" s="48"/>
      <c r="K3" s="48"/>
      <c r="L3" s="48"/>
      <c r="M3" s="48"/>
      <c r="N3" s="48"/>
      <c r="O3" s="48"/>
      <c r="P3" s="48"/>
      <c r="Q3" s="48"/>
      <c r="R3" s="48"/>
      <c r="S3" s="48"/>
      <c r="T3" s="48"/>
      <c r="U3" s="48"/>
      <c r="V3" s="48"/>
      <c r="W3" s="48"/>
      <c r="X3" s="48"/>
      <c r="Y3" s="48"/>
      <c r="Z3" s="48"/>
      <c r="AA3" s="48"/>
    </row>
    <row r="4" spans="1:27" s="49" customFormat="1">
      <c r="A4" s="50"/>
      <c r="B4" s="50"/>
      <c r="C4" s="51" t="s">
        <v>27</v>
      </c>
      <c r="D4" s="50" t="str">
        <f ca="1">MID(CELL("filename",A1),FIND("]",CELL("filename",A1))+1,30)</f>
        <v>Other Storage</v>
      </c>
      <c r="E4" s="50"/>
      <c r="F4" s="50"/>
      <c r="G4" s="51"/>
      <c r="H4" s="51"/>
      <c r="I4" s="50"/>
      <c r="J4" s="50"/>
      <c r="K4" s="50"/>
      <c r="L4" s="50"/>
      <c r="M4" s="50"/>
      <c r="N4" s="50"/>
      <c r="O4" s="50"/>
      <c r="P4" s="50"/>
      <c r="Q4" s="50"/>
      <c r="R4" s="50"/>
      <c r="S4" s="50"/>
      <c r="T4" s="50"/>
      <c r="U4" s="50"/>
      <c r="V4" s="50"/>
      <c r="W4" s="50"/>
      <c r="X4" s="50"/>
      <c r="Y4" s="50"/>
      <c r="Z4" s="50"/>
      <c r="AA4" s="50"/>
    </row>
    <row r="6" spans="1:27" ht="28.8">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11"/>
      <c r="E7" s="112"/>
      <c r="F7" s="113"/>
      <c r="Q7" s="112"/>
      <c r="R7" s="114"/>
      <c r="S7" s="114"/>
      <c r="T7" s="114"/>
    </row>
    <row r="8" spans="1:27" ht="15.6">
      <c r="A8" s="243">
        <v>1</v>
      </c>
      <c r="B8" s="173" t="str">
        <f ca="1">"H2-Heat_"&amp;$A$3&amp;"_"&amp;TEXT(A8,"000")</f>
        <v>H2-Heat_Other Storage_001</v>
      </c>
      <c r="C8" s="323" t="s">
        <v>761</v>
      </c>
      <c r="D8" s="321" t="s">
        <v>214</v>
      </c>
      <c r="E8" s="184" t="s">
        <v>762</v>
      </c>
      <c r="F8" s="325">
        <v>42905</v>
      </c>
      <c r="G8" s="30" t="s">
        <v>60</v>
      </c>
      <c r="H8" s="30"/>
      <c r="I8" s="30" t="s">
        <v>50</v>
      </c>
      <c r="J8" s="30"/>
      <c r="K8" s="30" t="s">
        <v>50</v>
      </c>
      <c r="L8" s="30"/>
      <c r="M8" s="36" t="s">
        <v>62</v>
      </c>
      <c r="N8" s="37">
        <v>42909</v>
      </c>
      <c r="O8" s="36" t="s">
        <v>763</v>
      </c>
      <c r="P8" s="315" t="s">
        <v>764</v>
      </c>
      <c r="Q8" s="186" t="s">
        <v>458</v>
      </c>
      <c r="R8" s="120"/>
      <c r="S8" s="178">
        <v>0.66428571428571426</v>
      </c>
      <c r="T8" s="120"/>
    </row>
    <row r="9" spans="1:27" ht="15.6" customHeight="1">
      <c r="A9" s="244"/>
      <c r="B9" s="130"/>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ht="15.6">
      <c r="A10" s="243">
        <v>2</v>
      </c>
      <c r="B10" s="173" t="str">
        <f ca="1">"H2-Heat_"&amp;$A$3&amp;"_"&amp;TEXT(A10,"000")</f>
        <v>H2-Heat_Other Storage_002</v>
      </c>
      <c r="C10" s="323" t="s">
        <v>765</v>
      </c>
      <c r="D10" s="321" t="s">
        <v>214</v>
      </c>
      <c r="E10" s="184" t="s">
        <v>766</v>
      </c>
      <c r="F10" s="325">
        <v>42905</v>
      </c>
      <c r="G10" s="30" t="s">
        <v>135</v>
      </c>
      <c r="H10" s="30" t="s">
        <v>767</v>
      </c>
      <c r="I10" s="30" t="s">
        <v>50</v>
      </c>
      <c r="J10" s="30"/>
      <c r="K10" s="30" t="s">
        <v>50</v>
      </c>
      <c r="L10" s="30"/>
      <c r="M10" s="36" t="s">
        <v>62</v>
      </c>
      <c r="N10" s="37">
        <v>42909</v>
      </c>
      <c r="O10" s="36"/>
      <c r="P10" s="315" t="s">
        <v>764</v>
      </c>
      <c r="Q10" s="186" t="s">
        <v>458</v>
      </c>
      <c r="R10" s="120"/>
      <c r="S10" s="175">
        <v>0.92</v>
      </c>
      <c r="T10" s="120"/>
    </row>
    <row r="11" spans="1:27" ht="15.6" customHeight="1">
      <c r="B11" s="130"/>
      <c r="C11" s="100"/>
      <c r="D11" s="131"/>
      <c r="E11" s="131"/>
      <c r="F11" s="132"/>
      <c r="G11" s="133"/>
      <c r="H11" s="131"/>
      <c r="I11" s="133"/>
      <c r="J11" s="131"/>
      <c r="K11" s="133"/>
      <c r="L11" s="133"/>
      <c r="M11" s="133"/>
      <c r="N11" s="133"/>
      <c r="O11" s="131"/>
      <c r="P11" s="131"/>
      <c r="Q11" s="131"/>
      <c r="R11" s="100"/>
      <c r="S11" s="100"/>
      <c r="T11" s="100"/>
      <c r="U11" s="100"/>
      <c r="V11" s="100"/>
      <c r="W11" s="100"/>
      <c r="X11" s="100"/>
      <c r="Y11" s="100"/>
      <c r="Z11" s="100"/>
      <c r="AA11" s="100"/>
    </row>
    <row r="12" spans="1:27" ht="19.350000000000001" customHeight="1">
      <c r="B12" s="108"/>
      <c r="C12" s="100"/>
      <c r="D12" s="131"/>
      <c r="E12" s="53"/>
      <c r="F12" s="148"/>
      <c r="G12" s="33"/>
      <c r="H12" s="33"/>
      <c r="I12" s="33"/>
      <c r="J12" s="33"/>
      <c r="K12" s="33"/>
      <c r="L12" s="33"/>
      <c r="M12" s="33"/>
      <c r="N12" s="33"/>
      <c r="O12" s="53"/>
      <c r="P12" s="133"/>
      <c r="Q12" s="182"/>
      <c r="R12" s="182"/>
      <c r="S12" s="182"/>
      <c r="T12" s="182"/>
      <c r="U12" s="182"/>
    </row>
  </sheetData>
  <conditionalFormatting sqref="G7:L7 O7:P7">
    <cfRule type="containsText" dxfId="800" priority="40" operator="containsText" text="GREEN">
      <formula>NOT(ISERROR(SEARCH("GREEN",G7)))</formula>
    </cfRule>
    <cfRule type="containsText" dxfId="799" priority="41" operator="containsText" text="AMBER">
      <formula>NOT(ISERROR(SEARCH("AMBER",G7)))</formula>
    </cfRule>
    <cfRule type="containsText" dxfId="798" priority="42" operator="containsText" text="RED">
      <formula>NOT(ISERROR(SEARCH("RED",G7)))</formula>
    </cfRule>
  </conditionalFormatting>
  <conditionalFormatting sqref="M7:N7">
    <cfRule type="containsText" dxfId="797" priority="37" operator="containsText" text="GREEN">
      <formula>NOT(ISERROR(SEARCH("GREEN",M7)))</formula>
    </cfRule>
    <cfRule type="containsText" dxfId="796" priority="38" operator="containsText" text="AMBER">
      <formula>NOT(ISERROR(SEARCH("AMBER",M7)))</formula>
    </cfRule>
    <cfRule type="containsText" dxfId="795" priority="39" operator="containsText" text="RED">
      <formula>NOT(ISERROR(SEARCH("RED",M7)))</formula>
    </cfRule>
  </conditionalFormatting>
  <conditionalFormatting sqref="G8:L8 G10:L10">
    <cfRule type="containsText" dxfId="794" priority="34" operator="containsText" text="GREEN">
      <formula>NOT(ISERROR(SEARCH("GREEN",G8)))</formula>
    </cfRule>
    <cfRule type="containsText" dxfId="793" priority="35" operator="containsText" text="AMBER">
      <formula>NOT(ISERROR(SEARCH("AMBER",G8)))</formula>
    </cfRule>
    <cfRule type="containsText" dxfId="792" priority="36" operator="containsText" text="RED">
      <formula>NOT(ISERROR(SEARCH("RED",G8)))</formula>
    </cfRule>
  </conditionalFormatting>
  <conditionalFormatting sqref="G12:L12">
    <cfRule type="containsText" dxfId="791" priority="22" operator="containsText" text="GREEN">
      <formula>NOT(ISERROR(SEARCH("GREEN",G12)))</formula>
    </cfRule>
    <cfRule type="containsText" dxfId="790" priority="23" operator="containsText" text="AMBER">
      <formula>NOT(ISERROR(SEARCH("AMBER",G12)))</formula>
    </cfRule>
    <cfRule type="containsText" dxfId="789" priority="24" operator="containsText" text="RED">
      <formula>NOT(ISERROR(SEARCH("RED",G12)))</formula>
    </cfRule>
  </conditionalFormatting>
  <conditionalFormatting sqref="M12:N12">
    <cfRule type="containsText" dxfId="788" priority="19" operator="containsText" text="GREEN">
      <formula>NOT(ISERROR(SEARCH("GREEN",M12)))</formula>
    </cfRule>
    <cfRule type="containsText" dxfId="787" priority="20" operator="containsText" text="AMBER">
      <formula>NOT(ISERROR(SEARCH("AMBER",M12)))</formula>
    </cfRule>
    <cfRule type="containsText" dxfId="786" priority="21" operator="containsText" text="RED">
      <formula>NOT(ISERROR(SEARCH("RED",M12)))</formula>
    </cfRule>
  </conditionalFormatting>
  <conditionalFormatting sqref="M8:N8 M10:N10">
    <cfRule type="containsText" dxfId="785" priority="10" operator="containsText" text="GREEN">
      <formula>NOT(ISERROR(SEARCH("GREEN",M8)))</formula>
    </cfRule>
    <cfRule type="containsText" dxfId="784" priority="11" operator="containsText" text="AMBER">
      <formula>NOT(ISERROR(SEARCH("AMBER",M8)))</formula>
    </cfRule>
    <cfRule type="containsText" dxfId="783" priority="12" operator="containsText" text="RED">
      <formula>NOT(ISERROR(SEARCH("RED",M8)))</formula>
    </cfRule>
  </conditionalFormatting>
  <dataValidations count="1">
    <dataValidation type="list" allowBlank="1" showInputMessage="1" showErrorMessage="1" sqref="O7:P7 I7:I8 I12 G7:G12 I10 K7:K12" xr:uid="{00000000-0002-0000-13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workbookViewId="0">
      <selection activeCell="B24" sqref="B24"/>
    </sheetView>
  </sheetViews>
  <sheetFormatPr defaultRowHeight="14.4"/>
  <cols>
    <col min="1" max="1" width="20.15625" customWidth="1"/>
    <col min="2" max="2" width="13.41796875" bestFit="1" customWidth="1"/>
    <col min="3" max="3" width="41.41796875" bestFit="1" customWidth="1"/>
    <col min="4" max="4" width="13.41796875" bestFit="1" customWidth="1"/>
    <col min="5" max="5" width="20" bestFit="1" customWidth="1"/>
    <col min="6" max="6" width="10.83984375" bestFit="1" customWidth="1"/>
  </cols>
  <sheetData>
    <row r="1" spans="1:10" s="54" customFormat="1">
      <c r="A1" s="55" t="s">
        <v>10</v>
      </c>
      <c r="B1" s="54" t="s">
        <v>11</v>
      </c>
      <c r="C1" s="54" t="s">
        <v>12</v>
      </c>
    </row>
    <row r="3" spans="1:10">
      <c r="D3" s="82">
        <v>41821</v>
      </c>
      <c r="E3" s="83">
        <v>41913</v>
      </c>
      <c r="F3" s="83">
        <v>42005</v>
      </c>
      <c r="G3" s="83">
        <v>42095</v>
      </c>
      <c r="H3" s="83">
        <v>42186</v>
      </c>
      <c r="I3" s="83">
        <v>42278</v>
      </c>
      <c r="J3" s="84">
        <v>42370</v>
      </c>
    </row>
    <row r="4" spans="1:10">
      <c r="A4" s="332" t="s">
        <v>13</v>
      </c>
      <c r="B4" s="63" t="s">
        <v>14</v>
      </c>
      <c r="C4" s="78"/>
      <c r="D4" s="66">
        <v>2.3879788654706648</v>
      </c>
      <c r="E4" s="65">
        <v>4.1789630145736636</v>
      </c>
      <c r="F4" s="65">
        <v>5.9699471636766619</v>
      </c>
      <c r="G4" s="66">
        <v>8.3586996663647657</v>
      </c>
      <c r="H4" s="65">
        <v>11.94298887622308</v>
      </c>
      <c r="I4" s="65">
        <v>15.527278086081392</v>
      </c>
      <c r="J4" s="73">
        <v>19.111567295939704</v>
      </c>
    </row>
    <row r="5" spans="1:10">
      <c r="A5" s="333"/>
      <c r="B5" s="67" t="s">
        <v>15</v>
      </c>
      <c r="C5" s="79"/>
      <c r="D5" s="70">
        <v>2.3879788654706648</v>
      </c>
      <c r="E5" s="69">
        <v>4.1789630145736636</v>
      </c>
      <c r="F5" s="69">
        <v>5.9699471636766619</v>
      </c>
      <c r="G5" s="70">
        <v>8.3586996663647657</v>
      </c>
      <c r="H5" s="69">
        <v>11.94298887622308</v>
      </c>
      <c r="I5" s="69">
        <v>15.527278086081392</v>
      </c>
      <c r="J5" s="74">
        <v>19.111567295939704</v>
      </c>
    </row>
    <row r="6" spans="1:10">
      <c r="A6" s="333"/>
      <c r="B6" s="67" t="s">
        <v>16</v>
      </c>
      <c r="C6" s="79"/>
      <c r="D6" s="70">
        <v>2.3879788654706648</v>
      </c>
      <c r="E6" s="69">
        <v>4.1789630145736636</v>
      </c>
      <c r="F6" s="69">
        <v>5.9699471636766619</v>
      </c>
      <c r="G6" s="70">
        <v>8.3586996663647657</v>
      </c>
      <c r="H6" s="69">
        <v>11.94298887622308</v>
      </c>
      <c r="I6" s="69">
        <v>15.527278086081392</v>
      </c>
      <c r="J6" s="74">
        <v>19.111567295939704</v>
      </c>
    </row>
    <row r="7" spans="1:10">
      <c r="A7" s="333"/>
      <c r="B7" s="67" t="s">
        <v>17</v>
      </c>
      <c r="C7" s="79"/>
      <c r="D7" s="70">
        <v>1.174330899826177</v>
      </c>
      <c r="E7" s="69">
        <v>2.0550790746958101</v>
      </c>
      <c r="F7" s="69">
        <v>2.9358272495654432</v>
      </c>
      <c r="G7" s="70">
        <v>3.8893117978828871</v>
      </c>
      <c r="H7" s="69">
        <v>4.9882690930959566</v>
      </c>
      <c r="I7" s="69">
        <v>6.0872263883090261</v>
      </c>
      <c r="J7" s="74">
        <v>7.1861836835220956</v>
      </c>
    </row>
    <row r="8" spans="1:10">
      <c r="A8" s="332" t="s">
        <v>18</v>
      </c>
      <c r="B8" s="63" t="s">
        <v>14</v>
      </c>
      <c r="C8" s="80"/>
      <c r="D8" s="64">
        <v>1.7909841491029987</v>
      </c>
      <c r="E8" s="65">
        <v>1.7909841491029987</v>
      </c>
      <c r="F8" s="65">
        <v>1.7909841491029983</v>
      </c>
      <c r="G8" s="66">
        <v>2.3887525026881038</v>
      </c>
      <c r="H8" s="65">
        <v>3.5842892098583139</v>
      </c>
      <c r="I8" s="65">
        <v>3.5842892098583121</v>
      </c>
      <c r="J8" s="73">
        <v>3.5842892098583121</v>
      </c>
    </row>
    <row r="9" spans="1:10">
      <c r="A9" s="333"/>
      <c r="B9" s="67" t="s">
        <v>15</v>
      </c>
      <c r="C9" s="81"/>
      <c r="D9" s="68">
        <v>1.7909841491029987</v>
      </c>
      <c r="E9" s="69">
        <v>1.7909841491029987</v>
      </c>
      <c r="F9" s="69">
        <v>1.7909841491029983</v>
      </c>
      <c r="G9" s="70">
        <v>2.3887525026881038</v>
      </c>
      <c r="H9" s="69">
        <v>3.5842892098583139</v>
      </c>
      <c r="I9" s="69">
        <v>3.5842892098583121</v>
      </c>
      <c r="J9" s="74">
        <v>3.5842892098583121</v>
      </c>
    </row>
    <row r="10" spans="1:10">
      <c r="A10" s="333"/>
      <c r="B10" s="67" t="s">
        <v>16</v>
      </c>
      <c r="C10" s="81"/>
      <c r="D10" s="68">
        <v>1.7909841491029987</v>
      </c>
      <c r="E10" s="69">
        <v>1.7909841491029987</v>
      </c>
      <c r="F10" s="69">
        <v>1.7909841491029983</v>
      </c>
      <c r="G10" s="70">
        <v>2.3887525026881038</v>
      </c>
      <c r="H10" s="69">
        <v>3.5842892098583139</v>
      </c>
      <c r="I10" s="69">
        <v>3.5842892098583121</v>
      </c>
      <c r="J10" s="74">
        <v>3.5842892098583121</v>
      </c>
    </row>
    <row r="11" spans="1:10">
      <c r="A11" s="333"/>
      <c r="B11" s="67" t="s">
        <v>17</v>
      </c>
      <c r="C11" s="81"/>
      <c r="D11" s="68">
        <v>0.88074817486963275</v>
      </c>
      <c r="E11" s="69">
        <v>0.88074817486963308</v>
      </c>
      <c r="F11" s="69">
        <v>0.88074817486963308</v>
      </c>
      <c r="G11" s="70">
        <v>0.95348454831744389</v>
      </c>
      <c r="H11" s="69">
        <v>1.0989572952130695</v>
      </c>
      <c r="I11" s="69">
        <v>1.0989572952130695</v>
      </c>
      <c r="J11" s="74">
        <v>1.0989572952130695</v>
      </c>
    </row>
    <row r="12" spans="1:10">
      <c r="A12" s="332" t="s">
        <v>19</v>
      </c>
      <c r="B12" s="63" t="s">
        <v>14</v>
      </c>
      <c r="C12" s="78"/>
      <c r="D12" s="66">
        <v>4.7759577309413297</v>
      </c>
      <c r="E12" s="65">
        <v>8.3579260291473272</v>
      </c>
      <c r="F12" s="65">
        <v>11.939894327353324</v>
      </c>
      <c r="G12" s="66">
        <v>16.717399332729531</v>
      </c>
      <c r="H12" s="65">
        <v>23.885977752446159</v>
      </c>
      <c r="I12" s="65">
        <v>31.054556172162783</v>
      </c>
      <c r="J12" s="73">
        <v>38.223134591879408</v>
      </c>
    </row>
    <row r="13" spans="1:10">
      <c r="A13" s="333"/>
      <c r="B13" s="67" t="s">
        <v>15</v>
      </c>
      <c r="C13" s="79"/>
      <c r="D13" s="70">
        <v>4.7759577309413297</v>
      </c>
      <c r="E13" s="69">
        <v>8.3579260291473272</v>
      </c>
      <c r="F13" s="69">
        <v>11.939894327353324</v>
      </c>
      <c r="G13" s="70">
        <v>16.717399332729531</v>
      </c>
      <c r="H13" s="69">
        <v>23.885977752446159</v>
      </c>
      <c r="I13" s="69">
        <v>31.054556172162783</v>
      </c>
      <c r="J13" s="74">
        <v>38.223134591879408</v>
      </c>
    </row>
    <row r="14" spans="1:10">
      <c r="A14" s="333"/>
      <c r="B14" s="67" t="s">
        <v>16</v>
      </c>
      <c r="C14" s="79"/>
      <c r="D14" s="70">
        <v>4.7759577309413297</v>
      </c>
      <c r="E14" s="69">
        <v>8.3579260291473272</v>
      </c>
      <c r="F14" s="69">
        <v>11.939894327353324</v>
      </c>
      <c r="G14" s="70">
        <v>16.717399332729531</v>
      </c>
      <c r="H14" s="69">
        <v>23.885977752446159</v>
      </c>
      <c r="I14" s="69">
        <v>31.054556172162783</v>
      </c>
      <c r="J14" s="74">
        <v>38.223134591879408</v>
      </c>
    </row>
    <row r="15" spans="1:10">
      <c r="A15" s="333"/>
      <c r="B15" s="67" t="s">
        <v>17</v>
      </c>
      <c r="C15" s="79"/>
      <c r="D15" s="70">
        <v>2.348661799652354</v>
      </c>
      <c r="E15" s="69">
        <v>4.1101581493916202</v>
      </c>
      <c r="F15" s="69">
        <v>5.8716544991308863</v>
      </c>
      <c r="G15" s="70">
        <v>7.7786235957657741</v>
      </c>
      <c r="H15" s="69">
        <v>9.9765381861919131</v>
      </c>
      <c r="I15" s="69">
        <v>12.174452776618052</v>
      </c>
      <c r="J15" s="74">
        <v>14.372367367044191</v>
      </c>
    </row>
    <row r="16" spans="1:10">
      <c r="A16" s="332" t="s">
        <v>20</v>
      </c>
      <c r="B16" s="63" t="s">
        <v>14</v>
      </c>
      <c r="C16" s="78"/>
      <c r="D16" s="66">
        <v>4.7759577309413297</v>
      </c>
      <c r="E16" s="65">
        <v>8.3579260291473272</v>
      </c>
      <c r="F16" s="65">
        <v>11.939894327353324</v>
      </c>
      <c r="G16" s="66">
        <v>16.717399332729531</v>
      </c>
      <c r="H16" s="65">
        <v>23.885977752446159</v>
      </c>
      <c r="I16" s="65">
        <v>31.054556172162783</v>
      </c>
      <c r="J16" s="73">
        <v>38.223134591879408</v>
      </c>
    </row>
    <row r="17" spans="1:10">
      <c r="A17" s="333"/>
      <c r="B17" s="67" t="s">
        <v>15</v>
      </c>
      <c r="C17" s="79"/>
      <c r="D17" s="70">
        <v>4.7759577309413297</v>
      </c>
      <c r="E17" s="69">
        <v>8.3579260291473272</v>
      </c>
      <c r="F17" s="69">
        <v>11.939894327353324</v>
      </c>
      <c r="G17" s="70">
        <v>16.717399332729531</v>
      </c>
      <c r="H17" s="69">
        <v>23.885977752446159</v>
      </c>
      <c r="I17" s="69">
        <v>31.054556172162783</v>
      </c>
      <c r="J17" s="74">
        <v>38.223134591879408</v>
      </c>
    </row>
    <row r="18" spans="1:10">
      <c r="A18" s="333"/>
      <c r="B18" s="67" t="s">
        <v>16</v>
      </c>
      <c r="C18" s="79"/>
      <c r="D18" s="70">
        <v>4.7759577309413297</v>
      </c>
      <c r="E18" s="69">
        <v>8.3579260291473272</v>
      </c>
      <c r="F18" s="69">
        <v>11.939894327353324</v>
      </c>
      <c r="G18" s="70">
        <v>16.717399332729531</v>
      </c>
      <c r="H18" s="69">
        <v>23.885977752446159</v>
      </c>
      <c r="I18" s="69">
        <v>31.054556172162783</v>
      </c>
      <c r="J18" s="74">
        <v>38.223134591879408</v>
      </c>
    </row>
    <row r="19" spans="1:10">
      <c r="A19" s="334"/>
      <c r="B19" s="71" t="s">
        <v>17</v>
      </c>
      <c r="C19" s="72"/>
      <c r="D19" s="76">
        <v>2.348661799652354</v>
      </c>
      <c r="E19" s="75">
        <v>4.1101581493916202</v>
      </c>
      <c r="F19" s="75">
        <v>5.8716544991308863</v>
      </c>
      <c r="G19" s="76">
        <v>7.7786235957657741</v>
      </c>
      <c r="H19" s="75">
        <v>9.9765381861919131</v>
      </c>
      <c r="I19" s="75">
        <v>12.174452776618052</v>
      </c>
      <c r="J19" s="77">
        <v>14.372367367044191</v>
      </c>
    </row>
    <row r="21" spans="1:10" s="54" customFormat="1">
      <c r="A21" s="55" t="s">
        <v>21</v>
      </c>
      <c r="B21" s="54" t="s">
        <v>11</v>
      </c>
      <c r="C21" s="54" t="s">
        <v>12</v>
      </c>
    </row>
    <row r="23" spans="1:10">
      <c r="B23" t="s">
        <v>13</v>
      </c>
      <c r="C23" t="s">
        <v>18</v>
      </c>
      <c r="D23" t="s">
        <v>19</v>
      </c>
      <c r="E23" t="s">
        <v>20</v>
      </c>
      <c r="F23" t="s">
        <v>22</v>
      </c>
    </row>
    <row r="24" spans="1:10">
      <c r="B24" t="s">
        <v>23</v>
      </c>
      <c r="C24" s="331" t="s">
        <v>24</v>
      </c>
      <c r="D24" s="331"/>
      <c r="E24" s="331"/>
      <c r="F24" s="39">
        <v>0</v>
      </c>
    </row>
    <row r="25" spans="1:10">
      <c r="B25" t="s">
        <v>25</v>
      </c>
      <c r="C25" t="s">
        <v>26</v>
      </c>
      <c r="D25" t="s">
        <v>23</v>
      </c>
      <c r="E25" t="s">
        <v>23</v>
      </c>
      <c r="F25" s="39">
        <v>0.1</v>
      </c>
    </row>
    <row r="26" spans="1:10">
      <c r="B26" t="s">
        <v>25</v>
      </c>
      <c r="C26" t="s">
        <v>26</v>
      </c>
      <c r="D26" t="s">
        <v>23</v>
      </c>
      <c r="E26" t="s">
        <v>23</v>
      </c>
    </row>
  </sheetData>
  <mergeCells count="5">
    <mergeCell ref="C24:E24"/>
    <mergeCell ref="A8:A11"/>
    <mergeCell ref="A12:A15"/>
    <mergeCell ref="A16:A19"/>
    <mergeCell ref="A4:A7"/>
  </mergeCells>
  <hyperlinks>
    <hyperlink ref="B4" location="ASHP!A1" display="ASHP" xr:uid="{00000000-0004-0000-0200-000000000000}"/>
    <hyperlink ref="B5" location="Biomass!A1" display="Biomass" xr:uid="{00000000-0004-0000-0200-000001000000}"/>
    <hyperlink ref="B6" location="GSHP!A1" display="GSHP" xr:uid="{00000000-0004-0000-0200-000002000000}"/>
    <hyperlink ref="B7" location="'Solar Thermal'!A1" display="Solar Thermal" xr:uid="{00000000-0004-0000-0200-000003000000}"/>
    <hyperlink ref="B8" location="ASHP!A1" display="ASHP" xr:uid="{00000000-0004-0000-0200-000004000000}"/>
    <hyperlink ref="B9" location="Biomass!A1" display="Biomass" xr:uid="{00000000-0004-0000-0200-000005000000}"/>
    <hyperlink ref="B10" location="GSHP!A1" display="GSHP" xr:uid="{00000000-0004-0000-0200-000006000000}"/>
    <hyperlink ref="B11" location="'Solar Thermal'!A1" display="Solar Thermal" xr:uid="{00000000-0004-0000-0200-000007000000}"/>
    <hyperlink ref="B12" location="ASHP!A1" display="ASHP" xr:uid="{00000000-0004-0000-0200-000008000000}"/>
    <hyperlink ref="B13" location="Biomass!A1" display="Biomass" xr:uid="{00000000-0004-0000-0200-000009000000}"/>
    <hyperlink ref="B14" location="GSHP!A1" display="GSHP" xr:uid="{00000000-0004-0000-0200-00000A000000}"/>
    <hyperlink ref="B15" location="'Solar Thermal'!A1" display="Solar Thermal" xr:uid="{00000000-0004-0000-0200-00000B000000}"/>
    <hyperlink ref="B16" location="ASHP!A1" display="ASHP" xr:uid="{00000000-0004-0000-0200-00000C000000}"/>
    <hyperlink ref="B17" location="Biomass!A1" display="Biomass" xr:uid="{00000000-0004-0000-0200-00000D000000}"/>
    <hyperlink ref="B18" location="GSHP!A1" display="GSHP" xr:uid="{00000000-0004-0000-0200-00000E000000}"/>
    <hyperlink ref="B19" location="'Solar Thermal'!A1" display="Solar Thermal" xr:uid="{00000000-0004-0000-0200-00000F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theme="3" tint="-0.499984740745262"/>
  </sheetPr>
  <dimension ref="A1"/>
  <sheetViews>
    <sheetView zoomScale="85" zoomScaleNormal="85" workbookViewId="0"/>
  </sheetViews>
  <sheetFormatPr defaultColWidth="8.83984375" defaultRowHeight="14.4"/>
  <cols>
    <col min="1" max="16384" width="8.83984375" style="299"/>
  </cols>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3" tint="0.39997558519241921"/>
  </sheetPr>
  <dimension ref="A1:AA83"/>
  <sheetViews>
    <sheetView showGridLines="0" zoomScale="55" zoomScaleNormal="55" workbookViewId="0"/>
  </sheetViews>
  <sheetFormatPr defaultColWidth="9.15625" defaultRowHeight="14.4"/>
  <cols>
    <col min="1" max="1" width="10.41796875" style="244" customWidth="1"/>
    <col min="2" max="2" width="38" style="52" customWidth="1"/>
    <col min="3" max="3" width="50.578125" style="52" customWidth="1"/>
    <col min="4" max="4" width="34.83984375" style="219" customWidth="1"/>
    <col min="5" max="5" width="103" style="52" customWidth="1"/>
    <col min="6" max="6" width="25.578125" style="147" customWidth="1"/>
    <col min="7" max="7" width="12.4179687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45.578125" style="52" customWidth="1"/>
    <col min="16" max="16" width="22.578125" style="52" customWidth="1"/>
    <col min="17" max="17" width="12.83984375" style="52" customWidth="1"/>
    <col min="18" max="20" width="12.578125" style="52" customWidth="1"/>
    <col min="21" max="21" width="12.41796875" style="52" customWidth="1"/>
    <col min="22"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290"/>
      <c r="B1" s="43"/>
      <c r="D1" s="230"/>
      <c r="F1" s="143"/>
    </row>
    <row r="2" spans="1:27" s="45" customFormat="1" ht="17.25" customHeight="1">
      <c r="A2" s="10" t="str">
        <f>Tmpl_NR_ModelName&amp;" - "&amp;Tmpl_NR_VersionNumber</f>
        <v>H2 for Heat - Supply chain evidence base - 1.3</v>
      </c>
      <c r="B2" s="103"/>
      <c r="C2" s="46"/>
      <c r="D2" s="231"/>
      <c r="E2" s="46"/>
      <c r="F2" s="144"/>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Distribution</v>
      </c>
      <c r="B3" s="104"/>
      <c r="C3" s="48"/>
      <c r="D3" s="232"/>
      <c r="E3" s="48"/>
      <c r="F3" s="145"/>
      <c r="G3" s="48"/>
      <c r="H3" s="48"/>
      <c r="I3" s="48"/>
      <c r="J3" s="48"/>
      <c r="K3" s="48"/>
      <c r="L3" s="48"/>
      <c r="M3" s="48"/>
      <c r="N3" s="48"/>
      <c r="O3" s="48"/>
      <c r="P3" s="48"/>
      <c r="Q3" s="48"/>
      <c r="R3" s="48"/>
      <c r="S3" s="48"/>
      <c r="T3" s="48"/>
      <c r="U3" s="48"/>
      <c r="V3" s="48"/>
      <c r="W3" s="48"/>
      <c r="X3" s="48"/>
      <c r="Y3" s="48"/>
      <c r="Z3" s="48"/>
      <c r="AA3" s="48"/>
    </row>
    <row r="4" spans="1:27" s="49" customFormat="1">
      <c r="A4" s="313"/>
      <c r="B4" s="50"/>
      <c r="C4" s="51" t="s">
        <v>27</v>
      </c>
      <c r="D4" s="214" t="str">
        <f ca="1">MID(CELL("filename",A1),FIND("]",CELL("filename",A1))+1,30)</f>
        <v>Distribution</v>
      </c>
      <c r="E4" s="50"/>
      <c r="F4" s="146"/>
      <c r="G4" s="51"/>
      <c r="H4" s="51"/>
      <c r="I4" s="50"/>
      <c r="J4" s="50"/>
      <c r="K4" s="50"/>
      <c r="L4" s="50"/>
      <c r="M4" s="50"/>
      <c r="N4" s="50"/>
      <c r="O4" s="50"/>
      <c r="P4" s="50"/>
      <c r="Q4" s="50"/>
      <c r="R4" s="50"/>
      <c r="S4" s="50"/>
      <c r="T4" s="50"/>
      <c r="U4" s="50"/>
      <c r="V4" s="50"/>
      <c r="W4" s="50"/>
      <c r="X4" s="50"/>
      <c r="Y4" s="50"/>
      <c r="Z4" s="50"/>
      <c r="AA4" s="50"/>
    </row>
    <row r="6" spans="1:27" ht="24.6">
      <c r="B6" s="28" t="s">
        <v>28</v>
      </c>
      <c r="C6" s="28" t="s">
        <v>29</v>
      </c>
      <c r="D6" s="215" t="s">
        <v>30</v>
      </c>
      <c r="E6" s="28" t="s">
        <v>79</v>
      </c>
      <c r="F6" s="1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A7" s="251"/>
      <c r="B7" s="111"/>
      <c r="D7" s="330"/>
      <c r="E7" s="112"/>
      <c r="F7" s="328"/>
      <c r="Q7" s="112"/>
      <c r="R7" s="114"/>
      <c r="S7" s="114"/>
      <c r="T7" s="114"/>
    </row>
    <row r="8" spans="1:27" ht="276.60000000000002" customHeight="1">
      <c r="A8" s="243">
        <v>1</v>
      </c>
      <c r="B8" s="173" t="str">
        <f ca="1">"H2-Heat_"&amp;$A$3&amp;"_"&amp;TEXT(A8,"000")</f>
        <v>H2-Heat_Distribution_001</v>
      </c>
      <c r="C8" s="323" t="s">
        <v>768</v>
      </c>
      <c r="D8" s="323" t="s">
        <v>588</v>
      </c>
      <c r="E8" s="36" t="s">
        <v>769</v>
      </c>
      <c r="F8" s="325">
        <v>42892</v>
      </c>
      <c r="G8" s="30" t="s">
        <v>60</v>
      </c>
      <c r="H8" s="30"/>
      <c r="I8" s="30" t="s">
        <v>60</v>
      </c>
      <c r="J8" s="30"/>
      <c r="K8" s="30" t="s">
        <v>50</v>
      </c>
      <c r="L8" s="30"/>
      <c r="M8" s="36" t="s">
        <v>62</v>
      </c>
      <c r="N8" s="37">
        <v>42909</v>
      </c>
      <c r="O8" s="36" t="s">
        <v>770</v>
      </c>
      <c r="P8" s="315" t="s">
        <v>771</v>
      </c>
      <c r="Q8" s="129"/>
      <c r="R8" s="120"/>
      <c r="S8" s="120"/>
      <c r="T8" s="120"/>
    </row>
    <row r="9" spans="1:27" ht="15.6" customHeight="1">
      <c r="B9" s="130"/>
      <c r="C9" s="100"/>
      <c r="D9" s="100"/>
      <c r="E9" s="131"/>
      <c r="F9" s="132"/>
      <c r="G9" s="133"/>
      <c r="H9" s="131"/>
      <c r="I9" s="133"/>
      <c r="J9" s="131"/>
      <c r="K9" s="133"/>
      <c r="L9" s="133"/>
      <c r="M9" s="133"/>
      <c r="N9" s="133"/>
      <c r="O9" s="131"/>
      <c r="P9" s="131"/>
      <c r="Q9" s="131"/>
      <c r="R9" s="100"/>
      <c r="S9" s="100"/>
      <c r="T9" s="100"/>
      <c r="U9" s="100"/>
      <c r="V9" s="100"/>
      <c r="W9" s="100"/>
      <c r="X9" s="100"/>
      <c r="Y9" s="100"/>
      <c r="Z9" s="100"/>
      <c r="AA9" s="100"/>
    </row>
    <row r="10" spans="1:27" ht="140.5" customHeight="1">
      <c r="A10" s="244">
        <v>2</v>
      </c>
      <c r="B10" s="173" t="str">
        <f ca="1">"H2-Heat_"&amp;$A$3&amp;"_"&amp;TEXT(A10,"000")</f>
        <v>H2-Heat_Distribution_002</v>
      </c>
      <c r="C10" s="323" t="s">
        <v>772</v>
      </c>
      <c r="D10" s="323" t="s">
        <v>588</v>
      </c>
      <c r="E10" s="171" t="s">
        <v>773</v>
      </c>
      <c r="F10" s="325">
        <v>42892</v>
      </c>
      <c r="G10" s="30" t="s">
        <v>60</v>
      </c>
      <c r="H10" s="30"/>
      <c r="I10" s="30" t="s">
        <v>60</v>
      </c>
      <c r="J10" s="30"/>
      <c r="K10" s="30" t="s">
        <v>50</v>
      </c>
      <c r="L10" s="30"/>
      <c r="M10" s="36" t="s">
        <v>62</v>
      </c>
      <c r="N10" s="37">
        <v>42909</v>
      </c>
      <c r="O10" s="36" t="s">
        <v>774</v>
      </c>
      <c r="P10" s="315" t="s">
        <v>771</v>
      </c>
      <c r="Q10" s="129"/>
      <c r="R10" s="120"/>
      <c r="S10" s="120"/>
      <c r="T10" s="120"/>
    </row>
    <row r="11" spans="1:27" s="134" customFormat="1" ht="25.75" customHeight="1">
      <c r="A11" s="245"/>
      <c r="B11" s="135"/>
      <c r="C11" s="116"/>
      <c r="D11" s="116"/>
      <c r="E11" s="170"/>
      <c r="F11" s="136"/>
      <c r="G11" s="326"/>
      <c r="H11" s="327"/>
      <c r="I11" s="326"/>
      <c r="J11" s="327"/>
      <c r="K11" s="326"/>
      <c r="L11" s="326"/>
      <c r="M11" s="326"/>
      <c r="N11" s="326"/>
      <c r="O11" s="327"/>
      <c r="P11" s="327"/>
      <c r="Q11" s="327"/>
      <c r="R11" s="116"/>
      <c r="S11" s="137"/>
      <c r="T11" s="137"/>
      <c r="U11" s="137"/>
      <c r="V11" s="137"/>
      <c r="W11" s="137"/>
      <c r="X11" s="138"/>
      <c r="Y11" s="137"/>
    </row>
    <row r="12" spans="1:27" ht="170.5" customHeight="1">
      <c r="A12" s="244">
        <v>3</v>
      </c>
      <c r="B12" s="106" t="str">
        <f ca="1">"H2-Heat_"&amp;$A$3&amp;"_"&amp;TEXT(A12,"000")</f>
        <v>H2-Heat_Distribution_003</v>
      </c>
      <c r="C12" s="323" t="s">
        <v>775</v>
      </c>
      <c r="D12" s="323" t="s">
        <v>588</v>
      </c>
      <c r="E12" s="36" t="s">
        <v>776</v>
      </c>
      <c r="F12" s="325">
        <v>42892</v>
      </c>
      <c r="G12" s="30" t="s">
        <v>60</v>
      </c>
      <c r="H12" s="30"/>
      <c r="I12" s="30" t="s">
        <v>60</v>
      </c>
      <c r="J12" s="30"/>
      <c r="K12" s="30" t="s">
        <v>60</v>
      </c>
      <c r="L12" s="30"/>
      <c r="M12" s="36" t="s">
        <v>62</v>
      </c>
      <c r="N12" s="37">
        <v>42909</v>
      </c>
      <c r="O12" s="36" t="s">
        <v>777</v>
      </c>
      <c r="P12" s="315" t="s">
        <v>771</v>
      </c>
      <c r="Q12" s="129"/>
      <c r="R12" s="120"/>
      <c r="S12" s="120"/>
      <c r="T12" s="120"/>
    </row>
    <row r="13" spans="1:27" s="134" customFormat="1" ht="19.75" customHeight="1">
      <c r="A13" s="244"/>
      <c r="B13" s="135"/>
      <c r="C13" s="116"/>
      <c r="D13" s="116"/>
      <c r="E13" s="327"/>
      <c r="F13" s="136"/>
      <c r="G13" s="326"/>
      <c r="H13" s="327"/>
      <c r="I13" s="326"/>
      <c r="J13" s="327"/>
      <c r="K13" s="326"/>
      <c r="L13" s="326"/>
      <c r="M13" s="326"/>
      <c r="N13" s="326"/>
      <c r="O13" s="327"/>
      <c r="P13" s="327"/>
      <c r="Q13" s="327"/>
      <c r="R13" s="116"/>
      <c r="S13" s="137"/>
      <c r="T13" s="137"/>
      <c r="U13" s="137"/>
      <c r="V13" s="137"/>
      <c r="W13" s="137"/>
      <c r="X13" s="138"/>
      <c r="Y13" s="137"/>
    </row>
    <row r="14" spans="1:27" ht="140.5" customHeight="1">
      <c r="A14" s="244">
        <v>4</v>
      </c>
      <c r="B14" s="106" t="str">
        <f ca="1">"H2-Heat_"&amp;$A$3&amp;"_"&amp;TEXT(A14,"000")</f>
        <v>H2-Heat_Distribution_004</v>
      </c>
      <c r="C14" s="323" t="s">
        <v>778</v>
      </c>
      <c r="D14" s="323" t="s">
        <v>588</v>
      </c>
      <c r="E14" s="36" t="s">
        <v>776</v>
      </c>
      <c r="F14" s="325">
        <v>42892</v>
      </c>
      <c r="G14" s="30" t="s">
        <v>50</v>
      </c>
      <c r="H14" s="30"/>
      <c r="I14" s="30" t="s">
        <v>60</v>
      </c>
      <c r="J14" s="30"/>
      <c r="K14" s="30" t="s">
        <v>60</v>
      </c>
      <c r="L14" s="30"/>
      <c r="M14" s="36" t="s">
        <v>62</v>
      </c>
      <c r="N14" s="37">
        <v>42909</v>
      </c>
      <c r="O14" s="36"/>
      <c r="P14" s="315" t="s">
        <v>771</v>
      </c>
      <c r="Q14" s="129"/>
      <c r="R14" s="120"/>
      <c r="S14" s="120"/>
      <c r="T14" s="120"/>
    </row>
    <row r="15" spans="1:27" ht="17.5" customHeight="1">
      <c r="B15" s="130"/>
      <c r="C15" s="100"/>
      <c r="D15" s="100"/>
      <c r="E15" s="131"/>
      <c r="F15" s="132"/>
      <c r="G15" s="133"/>
      <c r="H15" s="131"/>
      <c r="I15" s="133"/>
      <c r="J15" s="131"/>
      <c r="K15" s="133"/>
      <c r="L15" s="133"/>
      <c r="M15" s="133"/>
      <c r="N15" s="133"/>
      <c r="O15" s="131"/>
      <c r="P15" s="131"/>
      <c r="Q15" s="131"/>
      <c r="R15" s="100"/>
      <c r="S15" s="100"/>
      <c r="T15" s="100"/>
      <c r="U15" s="100"/>
      <c r="V15" s="100"/>
      <c r="W15" s="100"/>
      <c r="X15" s="100"/>
      <c r="Y15" s="100"/>
    </row>
    <row r="16" spans="1:27" ht="319.75" customHeight="1">
      <c r="A16" s="244">
        <v>5</v>
      </c>
      <c r="B16" s="106" t="str">
        <f ca="1">"H2-Heat_"&amp;$A$3&amp;"_"&amp;TEXT(A16,"000")</f>
        <v>H2-Heat_Distribution_005</v>
      </c>
      <c r="C16" s="323" t="s">
        <v>779</v>
      </c>
      <c r="D16" s="323" t="s">
        <v>588</v>
      </c>
      <c r="E16" s="36" t="s">
        <v>780</v>
      </c>
      <c r="F16" s="325">
        <v>42892</v>
      </c>
      <c r="G16" s="30" t="s">
        <v>60</v>
      </c>
      <c r="H16" s="30"/>
      <c r="I16" s="30" t="s">
        <v>60</v>
      </c>
      <c r="J16" s="30"/>
      <c r="K16" s="30" t="s">
        <v>60</v>
      </c>
      <c r="L16" s="30"/>
      <c r="M16" s="36" t="s">
        <v>62</v>
      </c>
      <c r="N16" s="37">
        <v>42909</v>
      </c>
      <c r="O16" s="36" t="s">
        <v>781</v>
      </c>
      <c r="P16" s="315" t="s">
        <v>771</v>
      </c>
      <c r="Q16" s="129"/>
      <c r="R16" s="120"/>
      <c r="S16" s="120"/>
      <c r="T16" s="120"/>
    </row>
    <row r="17" spans="1:21" ht="16.350000000000001" customHeight="1">
      <c r="B17" s="108"/>
      <c r="C17" s="161"/>
      <c r="D17" s="100"/>
      <c r="E17" s="53"/>
      <c r="F17" s="148"/>
      <c r="G17" s="33"/>
      <c r="H17" s="33"/>
      <c r="I17" s="33"/>
      <c r="J17" s="33"/>
      <c r="K17" s="33"/>
      <c r="L17" s="33"/>
      <c r="M17" s="36"/>
      <c r="N17" s="37"/>
      <c r="O17" s="33"/>
      <c r="P17" s="133"/>
      <c r="Q17" s="162"/>
      <c r="R17" s="162"/>
      <c r="S17" s="162"/>
      <c r="T17" s="162"/>
    </row>
    <row r="18" spans="1:21" ht="140.5" customHeight="1">
      <c r="A18" s="244">
        <v>6</v>
      </c>
      <c r="B18" s="106" t="str">
        <f ca="1">"H2-Heat_"&amp;$A$3&amp;"_"&amp;TEXT(A18,"000")</f>
        <v>H2-Heat_Distribution_006</v>
      </c>
      <c r="C18" s="323" t="s">
        <v>782</v>
      </c>
      <c r="D18" s="323"/>
      <c r="E18" s="36" t="s">
        <v>783</v>
      </c>
      <c r="F18" s="325">
        <v>42892</v>
      </c>
      <c r="G18" s="30" t="s">
        <v>50</v>
      </c>
      <c r="H18" s="30"/>
      <c r="I18" s="30" t="s">
        <v>60</v>
      </c>
      <c r="J18" s="30"/>
      <c r="K18" s="30" t="s">
        <v>50</v>
      </c>
      <c r="L18" s="30"/>
      <c r="M18" s="36" t="s">
        <v>62</v>
      </c>
      <c r="N18" s="37">
        <v>42909</v>
      </c>
      <c r="O18" s="36"/>
      <c r="P18" s="315" t="s">
        <v>771</v>
      </c>
      <c r="Q18" s="129"/>
      <c r="R18" s="120"/>
      <c r="S18" s="120"/>
      <c r="T18" s="120"/>
    </row>
    <row r="19" spans="1:21" ht="16.350000000000001" customHeight="1">
      <c r="B19" s="108"/>
      <c r="C19" s="161"/>
      <c r="D19" s="100"/>
      <c r="E19" s="53"/>
      <c r="F19" s="148"/>
      <c r="G19" s="33"/>
      <c r="H19" s="33"/>
      <c r="I19" s="33"/>
      <c r="J19" s="33"/>
      <c r="K19" s="33"/>
      <c r="L19" s="33"/>
      <c r="M19" s="33"/>
      <c r="N19" s="33"/>
      <c r="O19" s="33"/>
      <c r="P19" s="133"/>
      <c r="Q19" s="162"/>
      <c r="R19" s="162"/>
      <c r="S19" s="162"/>
      <c r="T19" s="162"/>
      <c r="U19" s="162"/>
    </row>
    <row r="20" spans="1:21" ht="140.5" customHeight="1">
      <c r="A20" s="244">
        <v>7</v>
      </c>
      <c r="B20" s="106" t="str">
        <f ca="1">"H2-Heat_"&amp;$A$3&amp;"_"&amp;TEXT(A20,"000")</f>
        <v>H2-Heat_Distribution_007</v>
      </c>
      <c r="C20" s="323" t="s">
        <v>784</v>
      </c>
      <c r="D20" s="323" t="s">
        <v>588</v>
      </c>
      <c r="E20" s="36" t="s">
        <v>785</v>
      </c>
      <c r="F20" s="325">
        <v>42892</v>
      </c>
      <c r="G20" s="30" t="s">
        <v>50</v>
      </c>
      <c r="H20" s="30"/>
      <c r="I20" s="30" t="s">
        <v>60</v>
      </c>
      <c r="J20" s="30"/>
      <c r="K20" s="30" t="s">
        <v>50</v>
      </c>
      <c r="L20" s="30"/>
      <c r="M20" s="36" t="s">
        <v>62</v>
      </c>
      <c r="N20" s="37">
        <v>42909</v>
      </c>
      <c r="O20" s="36" t="s">
        <v>786</v>
      </c>
      <c r="P20" s="315" t="s">
        <v>771</v>
      </c>
      <c r="Q20" s="129" t="s">
        <v>458</v>
      </c>
      <c r="R20" s="120"/>
      <c r="S20" s="175">
        <v>0.95</v>
      </c>
      <c r="T20" s="120"/>
    </row>
    <row r="21" spans="1:21" ht="16.350000000000001" customHeight="1">
      <c r="B21" s="108"/>
      <c r="C21" s="161"/>
      <c r="D21" s="100"/>
      <c r="E21" s="53"/>
      <c r="F21" s="148"/>
      <c r="G21" s="33"/>
      <c r="H21" s="33"/>
      <c r="I21" s="33"/>
      <c r="J21" s="33"/>
      <c r="K21" s="33"/>
      <c r="L21" s="33"/>
      <c r="M21" s="33"/>
      <c r="N21" s="33"/>
      <c r="O21" s="33"/>
      <c r="P21" s="133"/>
      <c r="Q21" s="162"/>
      <c r="R21" s="162"/>
      <c r="S21" s="162"/>
      <c r="T21" s="162"/>
      <c r="U21" s="162"/>
    </row>
    <row r="22" spans="1:21" ht="140.5" customHeight="1">
      <c r="A22" s="244">
        <v>8</v>
      </c>
      <c r="B22" s="106" t="str">
        <f ca="1">"H2-Heat_"&amp;$A$3&amp;"_"&amp;TEXT(A22,"000")</f>
        <v>H2-Heat_Distribution_008</v>
      </c>
      <c r="C22" s="323" t="s">
        <v>787</v>
      </c>
      <c r="D22" s="323" t="s">
        <v>588</v>
      </c>
      <c r="E22" s="176" t="s">
        <v>788</v>
      </c>
      <c r="F22" s="325">
        <v>42892</v>
      </c>
      <c r="G22" s="30" t="s">
        <v>50</v>
      </c>
      <c r="H22" s="30"/>
      <c r="I22" s="30" t="s">
        <v>60</v>
      </c>
      <c r="J22" s="30"/>
      <c r="K22" s="30" t="s">
        <v>50</v>
      </c>
      <c r="L22" s="30"/>
      <c r="M22" s="36" t="s">
        <v>62</v>
      </c>
      <c r="N22" s="37">
        <v>42909</v>
      </c>
      <c r="O22" s="36" t="s">
        <v>789</v>
      </c>
      <c r="P22" s="315" t="s">
        <v>771</v>
      </c>
      <c r="Q22" s="129" t="s">
        <v>790</v>
      </c>
      <c r="R22" s="120"/>
      <c r="S22" s="177">
        <v>6.9999999999999999E-4</v>
      </c>
      <c r="T22" s="120"/>
    </row>
    <row r="23" spans="1:21" ht="16.350000000000001" customHeight="1">
      <c r="B23" s="108"/>
      <c r="C23" s="161"/>
      <c r="D23" s="100"/>
      <c r="E23" s="53"/>
      <c r="F23" s="148"/>
      <c r="G23" s="33"/>
      <c r="H23" s="33"/>
      <c r="I23" s="33"/>
      <c r="J23" s="33"/>
      <c r="K23" s="33"/>
      <c r="L23" s="33"/>
      <c r="M23" s="33"/>
      <c r="N23" s="33"/>
      <c r="O23" s="33"/>
      <c r="P23" s="133"/>
      <c r="Q23" s="162"/>
      <c r="R23" s="162"/>
      <c r="S23" s="162"/>
      <c r="T23" s="162"/>
      <c r="U23" s="162"/>
    </row>
    <row r="24" spans="1:21" ht="140.5" customHeight="1">
      <c r="A24" s="244">
        <v>9</v>
      </c>
      <c r="B24" s="106" t="str">
        <f ca="1">"H2-Heat_"&amp;$A$3&amp;"_"&amp;TEXT(A24,"000")</f>
        <v>H2-Heat_Distribution_009</v>
      </c>
      <c r="C24" s="323" t="s">
        <v>791</v>
      </c>
      <c r="D24" s="323"/>
      <c r="E24" s="36"/>
      <c r="F24" s="325">
        <v>42892</v>
      </c>
      <c r="G24" s="30" t="s">
        <v>50</v>
      </c>
      <c r="H24" s="30"/>
      <c r="I24" s="30" t="s">
        <v>60</v>
      </c>
      <c r="J24" s="30"/>
      <c r="K24" s="30" t="s">
        <v>50</v>
      </c>
      <c r="L24" s="30"/>
      <c r="M24" s="36" t="s">
        <v>62</v>
      </c>
      <c r="N24" s="37">
        <v>42909</v>
      </c>
      <c r="O24" s="36" t="s">
        <v>792</v>
      </c>
      <c r="P24" s="315" t="s">
        <v>771</v>
      </c>
      <c r="Q24" s="129"/>
      <c r="R24" s="120"/>
      <c r="S24" s="120"/>
      <c r="T24" s="120"/>
    </row>
    <row r="25" spans="1:21" ht="13.35" customHeight="1">
      <c r="B25" s="108"/>
      <c r="C25" s="108"/>
      <c r="D25" s="218"/>
      <c r="E25" s="53"/>
      <c r="F25" s="148"/>
      <c r="G25" s="33"/>
      <c r="H25" s="33"/>
      <c r="I25" s="33"/>
      <c r="J25" s="33"/>
      <c r="K25" s="33"/>
      <c r="L25" s="33"/>
      <c r="M25" s="33"/>
      <c r="N25" s="33"/>
      <c r="O25" s="53"/>
      <c r="P25" s="133"/>
      <c r="Q25" s="162"/>
      <c r="R25" s="169"/>
      <c r="S25" s="169"/>
      <c r="T25" s="169"/>
    </row>
    <row r="26" spans="1:21" ht="194.5" customHeight="1">
      <c r="A26" s="244">
        <v>10</v>
      </c>
      <c r="B26" s="106" t="str">
        <f ca="1">"H2-Heat_"&amp;$A$3&amp;"_"&amp;TEXT(A26,"000")</f>
        <v>H2-Heat_Distribution_010</v>
      </c>
      <c r="C26" s="323" t="s">
        <v>793</v>
      </c>
      <c r="D26" s="323" t="s">
        <v>214</v>
      </c>
      <c r="E26" s="36" t="s">
        <v>713</v>
      </c>
      <c r="F26" s="325">
        <v>42892</v>
      </c>
      <c r="G26" s="30" t="s">
        <v>60</v>
      </c>
      <c r="H26" s="36" t="s">
        <v>794</v>
      </c>
      <c r="I26" s="30" t="s">
        <v>60</v>
      </c>
      <c r="J26" s="30"/>
      <c r="K26" s="30" t="s">
        <v>60</v>
      </c>
      <c r="L26" s="30"/>
      <c r="M26" s="36" t="s">
        <v>62</v>
      </c>
      <c r="N26" s="37">
        <v>42909</v>
      </c>
      <c r="O26" s="36" t="s">
        <v>795</v>
      </c>
      <c r="P26" s="315" t="s">
        <v>771</v>
      </c>
      <c r="Q26" s="129"/>
      <c r="R26" s="120"/>
      <c r="S26" s="120"/>
      <c r="T26" s="120"/>
    </row>
    <row r="27" spans="1:21" ht="13.35" customHeight="1">
      <c r="B27" s="108"/>
      <c r="C27" s="108"/>
      <c r="D27" s="218"/>
      <c r="E27" s="53"/>
      <c r="F27" s="148"/>
      <c r="G27" s="33"/>
      <c r="H27" s="33"/>
      <c r="I27" s="33"/>
      <c r="J27" s="33"/>
      <c r="K27" s="33"/>
      <c r="L27" s="33"/>
      <c r="M27" s="33"/>
      <c r="N27" s="33"/>
      <c r="O27" s="53"/>
      <c r="P27" s="133"/>
      <c r="Q27" s="162"/>
      <c r="R27" s="169"/>
      <c r="S27" s="169"/>
      <c r="T27" s="169"/>
    </row>
    <row r="28" spans="1:21" ht="356.5" customHeight="1">
      <c r="A28" s="244">
        <v>11</v>
      </c>
      <c r="B28" s="106" t="str">
        <f ca="1">"H2-Heat_"&amp;$A$3&amp;"_"&amp;TEXT(A28,"000")</f>
        <v>H2-Heat_Distribution_011</v>
      </c>
      <c r="C28" s="323" t="s">
        <v>796</v>
      </c>
      <c r="D28" s="323" t="s">
        <v>214</v>
      </c>
      <c r="E28" s="36" t="s">
        <v>713</v>
      </c>
      <c r="F28" s="325">
        <v>42892</v>
      </c>
      <c r="G28" s="30" t="s">
        <v>60</v>
      </c>
      <c r="H28" s="36" t="s">
        <v>794</v>
      </c>
      <c r="I28" s="30" t="s">
        <v>60</v>
      </c>
      <c r="J28" s="30"/>
      <c r="K28" s="30" t="s">
        <v>60</v>
      </c>
      <c r="L28" s="30"/>
      <c r="M28" s="36" t="s">
        <v>62</v>
      </c>
      <c r="N28" s="37">
        <v>42909</v>
      </c>
      <c r="O28" s="36" t="s">
        <v>797</v>
      </c>
      <c r="P28" s="315" t="s">
        <v>771</v>
      </c>
      <c r="Q28" s="129"/>
      <c r="R28" s="120"/>
      <c r="S28" s="120"/>
      <c r="T28" s="120"/>
    </row>
    <row r="29" spans="1:21" ht="13.35" customHeight="1">
      <c r="B29" s="108"/>
      <c r="C29" s="108"/>
      <c r="D29" s="218"/>
      <c r="E29" s="53"/>
      <c r="F29" s="148"/>
      <c r="G29" s="33"/>
      <c r="H29" s="33"/>
      <c r="I29" s="33"/>
      <c r="J29" s="33"/>
      <c r="K29" s="33"/>
      <c r="L29" s="33"/>
      <c r="M29" s="33"/>
      <c r="N29" s="33"/>
      <c r="O29" s="53"/>
      <c r="P29" s="133"/>
      <c r="Q29" s="162"/>
      <c r="R29" s="169"/>
      <c r="S29" s="169"/>
      <c r="T29" s="169"/>
    </row>
    <row r="30" spans="1:21" ht="140.5" customHeight="1">
      <c r="A30" s="244">
        <v>12</v>
      </c>
      <c r="B30" s="106" t="str">
        <f ca="1">"H2-Heat_"&amp;$A$3&amp;"_"&amp;TEXT(A30,"000")</f>
        <v>H2-Heat_Distribution_012</v>
      </c>
      <c r="C30" s="323" t="s">
        <v>798</v>
      </c>
      <c r="D30" s="323" t="s">
        <v>214</v>
      </c>
      <c r="E30" s="36" t="s">
        <v>713</v>
      </c>
      <c r="F30" s="325">
        <v>42892</v>
      </c>
      <c r="G30" s="30" t="s">
        <v>60</v>
      </c>
      <c r="H30" s="36" t="s">
        <v>794</v>
      </c>
      <c r="I30" s="30" t="s">
        <v>60</v>
      </c>
      <c r="J30" s="30"/>
      <c r="K30" s="30" t="s">
        <v>60</v>
      </c>
      <c r="L30" s="30"/>
      <c r="M30" s="36" t="s">
        <v>62</v>
      </c>
      <c r="N30" s="37">
        <v>42909</v>
      </c>
      <c r="O30" s="36" t="s">
        <v>799</v>
      </c>
      <c r="P30" s="315" t="s">
        <v>771</v>
      </c>
      <c r="Q30" s="129"/>
      <c r="R30" s="120"/>
      <c r="S30" s="120"/>
      <c r="T30" s="120"/>
    </row>
    <row r="31" spans="1:21" ht="13.35" customHeight="1">
      <c r="B31" s="108"/>
      <c r="C31" s="108"/>
      <c r="D31" s="218"/>
      <c r="E31" s="53"/>
      <c r="F31" s="148"/>
      <c r="G31" s="33"/>
      <c r="H31" s="33"/>
      <c r="I31" s="33"/>
      <c r="J31" s="33"/>
      <c r="K31" s="33"/>
      <c r="L31" s="33"/>
      <c r="M31" s="33"/>
      <c r="N31" s="33"/>
      <c r="O31" s="53"/>
      <c r="P31" s="133"/>
      <c r="Q31" s="162"/>
      <c r="R31" s="169"/>
      <c r="S31" s="169"/>
      <c r="T31" s="169"/>
    </row>
    <row r="32" spans="1:21" ht="253.35" customHeight="1">
      <c r="A32" s="244">
        <v>13</v>
      </c>
      <c r="B32" s="106" t="str">
        <f ca="1">"H2-Heat_"&amp;$A$3&amp;"_"&amp;TEXT(A32,"000")</f>
        <v>H2-Heat_Distribution_013</v>
      </c>
      <c r="C32" s="323" t="s">
        <v>800</v>
      </c>
      <c r="D32" s="323" t="s">
        <v>588</v>
      </c>
      <c r="E32" s="36" t="s">
        <v>801</v>
      </c>
      <c r="F32" s="325">
        <v>42892</v>
      </c>
      <c r="G32" s="30" t="s">
        <v>60</v>
      </c>
      <c r="H32" s="30"/>
      <c r="I32" s="30" t="s">
        <v>60</v>
      </c>
      <c r="J32" s="30"/>
      <c r="K32" s="30" t="s">
        <v>60</v>
      </c>
      <c r="L32" s="30"/>
      <c r="M32" s="36" t="s">
        <v>62</v>
      </c>
      <c r="N32" s="37">
        <v>42909</v>
      </c>
      <c r="O32" s="36" t="s">
        <v>802</v>
      </c>
      <c r="P32" s="315" t="s">
        <v>771</v>
      </c>
      <c r="Q32" s="129" t="s">
        <v>803</v>
      </c>
      <c r="R32" s="120"/>
      <c r="S32" s="178">
        <v>5.0000000000000001E-3</v>
      </c>
      <c r="T32" s="120"/>
    </row>
    <row r="33" spans="1:21" ht="13.35" customHeight="1">
      <c r="B33" s="108"/>
      <c r="C33" s="108"/>
      <c r="D33" s="218"/>
      <c r="E33" s="53"/>
      <c r="F33" s="148"/>
      <c r="G33" s="33"/>
      <c r="H33" s="33"/>
      <c r="I33" s="33"/>
      <c r="J33" s="33"/>
      <c r="K33" s="33"/>
      <c r="L33" s="33"/>
      <c r="M33" s="33"/>
      <c r="N33" s="33"/>
      <c r="O33" s="53"/>
      <c r="P33" s="133"/>
      <c r="Q33" s="162"/>
      <c r="R33" s="169"/>
      <c r="S33" s="169"/>
      <c r="T33" s="169"/>
    </row>
    <row r="34" spans="1:21" ht="202.75" customHeight="1">
      <c r="A34" s="244">
        <v>14</v>
      </c>
      <c r="B34" s="106" t="str">
        <f ca="1">"H2-Heat_"&amp;$A$3&amp;"_"&amp;TEXT(A34,"000")</f>
        <v>H2-Heat_Distribution_014</v>
      </c>
      <c r="C34" s="323" t="s">
        <v>804</v>
      </c>
      <c r="D34" s="323"/>
      <c r="E34" s="36" t="s">
        <v>805</v>
      </c>
      <c r="F34" s="325">
        <v>42892</v>
      </c>
      <c r="G34" s="30" t="s">
        <v>60</v>
      </c>
      <c r="H34" s="30"/>
      <c r="I34" s="30" t="s">
        <v>60</v>
      </c>
      <c r="J34" s="30"/>
      <c r="K34" s="30" t="s">
        <v>60</v>
      </c>
      <c r="L34" s="30"/>
      <c r="M34" s="36" t="s">
        <v>62</v>
      </c>
      <c r="N34" s="37">
        <v>42909</v>
      </c>
      <c r="O34" s="36" t="s">
        <v>806</v>
      </c>
      <c r="P34" s="315" t="s">
        <v>771</v>
      </c>
      <c r="Q34" s="129"/>
      <c r="R34" s="120"/>
      <c r="S34" s="120"/>
      <c r="T34" s="120"/>
    </row>
    <row r="35" spans="1:21" ht="13.35" customHeight="1">
      <c r="B35" s="108"/>
      <c r="C35" s="100"/>
      <c r="D35" s="100"/>
      <c r="E35" s="53"/>
      <c r="F35" s="148"/>
      <c r="G35" s="33"/>
      <c r="H35" s="33"/>
      <c r="I35" s="33"/>
      <c r="J35" s="33"/>
      <c r="K35" s="33"/>
      <c r="L35" s="33"/>
      <c r="M35" s="33"/>
      <c r="N35" s="33"/>
      <c r="O35" s="53"/>
      <c r="P35" s="133"/>
      <c r="Q35" s="162"/>
      <c r="R35" s="162"/>
      <c r="S35" s="162"/>
      <c r="T35" s="162"/>
    </row>
    <row r="36" spans="1:21" ht="13.35" customHeight="1">
      <c r="B36" s="108"/>
      <c r="C36" s="108"/>
      <c r="D36" s="218"/>
      <c r="E36" s="53"/>
      <c r="F36" s="148"/>
      <c r="G36" s="33"/>
      <c r="H36" s="33"/>
      <c r="I36" s="33"/>
      <c r="J36" s="33"/>
      <c r="K36" s="33"/>
      <c r="L36" s="33"/>
      <c r="M36" s="33"/>
      <c r="N36" s="33"/>
      <c r="O36" s="53"/>
      <c r="P36" s="133"/>
      <c r="Q36" s="162"/>
      <c r="R36" s="169"/>
      <c r="S36" s="169" t="s">
        <v>46</v>
      </c>
      <c r="T36" s="169"/>
    </row>
    <row r="37" spans="1:21" ht="140.5" customHeight="1">
      <c r="A37" s="244">
        <v>15</v>
      </c>
      <c r="B37" s="106" t="str">
        <f ca="1">"H2-Heat_"&amp;$A$3&amp;"_"&amp;TEXT(A37,"000")</f>
        <v>H2-Heat_Distribution_015</v>
      </c>
      <c r="C37" s="323" t="s">
        <v>807</v>
      </c>
      <c r="D37" s="323" t="s">
        <v>588</v>
      </c>
      <c r="E37" s="36" t="s">
        <v>808</v>
      </c>
      <c r="F37" s="325">
        <v>42892</v>
      </c>
      <c r="G37" s="30" t="s">
        <v>60</v>
      </c>
      <c r="H37" s="30"/>
      <c r="I37" s="30" t="s">
        <v>135</v>
      </c>
      <c r="J37" s="36" t="s">
        <v>809</v>
      </c>
      <c r="K37" s="30" t="s">
        <v>60</v>
      </c>
      <c r="L37" s="30"/>
      <c r="M37" s="36" t="s">
        <v>62</v>
      </c>
      <c r="N37" s="37">
        <v>42909</v>
      </c>
      <c r="O37" s="36" t="s">
        <v>810</v>
      </c>
      <c r="P37" s="315" t="s">
        <v>771</v>
      </c>
      <c r="Q37" s="129"/>
      <c r="R37" s="120"/>
      <c r="S37" s="276">
        <v>151.43</v>
      </c>
      <c r="T37" s="120"/>
    </row>
    <row r="38" spans="1:21" ht="13.35" customHeight="1">
      <c r="B38" s="108"/>
      <c r="C38" s="108"/>
      <c r="D38" s="218"/>
      <c r="E38" s="53"/>
      <c r="F38" s="148"/>
      <c r="G38" s="33"/>
      <c r="H38" s="33"/>
      <c r="I38" s="33"/>
      <c r="J38" s="33"/>
      <c r="K38" s="33"/>
      <c r="L38" s="33"/>
      <c r="M38" s="33"/>
      <c r="N38" s="33"/>
      <c r="O38" s="53"/>
      <c r="P38" s="133"/>
      <c r="Q38" s="162"/>
      <c r="R38" s="169"/>
      <c r="S38" s="169"/>
      <c r="T38" s="169"/>
    </row>
    <row r="39" spans="1:21" ht="140.5" customHeight="1">
      <c r="A39" s="244">
        <v>16</v>
      </c>
      <c r="B39" s="106" t="str">
        <f ca="1">"H2-Heat_"&amp;$A$3&amp;"_"&amp;TEXT(A39,"000")</f>
        <v>H2-Heat_Distribution_016</v>
      </c>
      <c r="C39" s="323" t="s">
        <v>811</v>
      </c>
      <c r="D39" s="323" t="s">
        <v>812</v>
      </c>
      <c r="E39" s="36" t="s">
        <v>813</v>
      </c>
      <c r="F39" s="325">
        <v>42892</v>
      </c>
      <c r="G39" s="30" t="s">
        <v>60</v>
      </c>
      <c r="H39" s="30"/>
      <c r="I39" s="30" t="s">
        <v>60</v>
      </c>
      <c r="J39" s="30"/>
      <c r="K39" s="30" t="s">
        <v>60</v>
      </c>
      <c r="L39" s="30"/>
      <c r="M39" s="36" t="s">
        <v>62</v>
      </c>
      <c r="N39" s="37">
        <v>42909</v>
      </c>
      <c r="O39" s="36" t="s">
        <v>814</v>
      </c>
      <c r="P39" s="315" t="s">
        <v>771</v>
      </c>
      <c r="Q39" s="129"/>
      <c r="R39" s="120"/>
      <c r="S39" s="126">
        <v>2477.23</v>
      </c>
      <c r="T39" s="120"/>
    </row>
    <row r="40" spans="1:21" ht="13.35" customHeight="1">
      <c r="B40" s="108"/>
      <c r="C40" s="108"/>
      <c r="D40" s="218"/>
      <c r="E40" s="53"/>
      <c r="F40" s="148"/>
      <c r="G40" s="33"/>
      <c r="H40" s="33"/>
      <c r="I40" s="33"/>
      <c r="J40" s="33"/>
      <c r="K40" s="33"/>
      <c r="L40" s="33"/>
      <c r="M40" s="33"/>
      <c r="N40" s="33"/>
      <c r="O40" s="53"/>
      <c r="P40" s="133"/>
      <c r="Q40" s="162"/>
      <c r="R40" s="169"/>
      <c r="S40" s="169"/>
      <c r="T40" s="169"/>
    </row>
    <row r="41" spans="1:21" ht="38.5" customHeight="1">
      <c r="A41" s="244">
        <v>17</v>
      </c>
      <c r="B41" s="388" t="str">
        <f ca="1">"H2-Heat_"&amp;$A$3&amp;"_"&amp;TEXT(A41,"000")</f>
        <v>H2-Heat_Distribution_017</v>
      </c>
      <c r="C41" s="358" t="s">
        <v>815</v>
      </c>
      <c r="D41" s="358"/>
      <c r="E41" s="351" t="s">
        <v>816</v>
      </c>
      <c r="F41" s="356">
        <v>42892</v>
      </c>
      <c r="G41" s="348" t="s">
        <v>60</v>
      </c>
      <c r="H41" s="351"/>
      <c r="I41" s="348" t="s">
        <v>50</v>
      </c>
      <c r="J41" s="351"/>
      <c r="K41" s="348" t="s">
        <v>50</v>
      </c>
      <c r="L41" s="335"/>
      <c r="M41" s="342" t="s">
        <v>62</v>
      </c>
      <c r="N41" s="345">
        <v>42909</v>
      </c>
      <c r="O41" s="335"/>
      <c r="P41" s="335" t="s">
        <v>771</v>
      </c>
      <c r="Q41" s="351" t="s">
        <v>817</v>
      </c>
      <c r="R41" s="323" t="s">
        <v>818</v>
      </c>
      <c r="S41" s="123">
        <v>200000</v>
      </c>
    </row>
    <row r="42" spans="1:21" ht="38.5" customHeight="1">
      <c r="B42" s="388"/>
      <c r="C42" s="358"/>
      <c r="D42" s="358"/>
      <c r="E42" s="351"/>
      <c r="F42" s="356"/>
      <c r="G42" s="349"/>
      <c r="H42" s="351"/>
      <c r="I42" s="349"/>
      <c r="J42" s="351"/>
      <c r="K42" s="349"/>
      <c r="L42" s="335"/>
      <c r="M42" s="343"/>
      <c r="N42" s="346"/>
      <c r="O42" s="335"/>
      <c r="P42" s="335"/>
      <c r="Q42" s="351"/>
      <c r="R42" s="323" t="s">
        <v>819</v>
      </c>
      <c r="S42" s="123">
        <v>350000</v>
      </c>
    </row>
    <row r="43" spans="1:21" ht="38.5" customHeight="1">
      <c r="B43" s="388"/>
      <c r="C43" s="358"/>
      <c r="D43" s="358"/>
      <c r="E43" s="351"/>
      <c r="F43" s="356"/>
      <c r="G43" s="350"/>
      <c r="H43" s="351"/>
      <c r="I43" s="350"/>
      <c r="J43" s="351"/>
      <c r="K43" s="350"/>
      <c r="L43" s="335"/>
      <c r="M43" s="344"/>
      <c r="N43" s="347"/>
      <c r="O43" s="335"/>
      <c r="P43" s="335"/>
      <c r="Q43" s="351"/>
      <c r="R43" s="323" t="s">
        <v>820</v>
      </c>
      <c r="S43" s="123">
        <v>400000</v>
      </c>
    </row>
    <row r="44" spans="1:21" ht="16.350000000000001" customHeight="1">
      <c r="B44" s="108"/>
      <c r="C44" s="100"/>
      <c r="D44" s="100"/>
      <c r="E44" s="53"/>
      <c r="F44" s="148"/>
      <c r="G44" s="33"/>
      <c r="H44" s="100"/>
      <c r="I44" s="100"/>
      <c r="J44" s="100"/>
      <c r="K44" s="100"/>
      <c r="L44" s="100"/>
      <c r="M44" s="100"/>
      <c r="N44" s="100"/>
      <c r="O44" s="33"/>
      <c r="P44" s="33"/>
      <c r="Q44" s="100"/>
      <c r="R44" s="100"/>
      <c r="S44" s="100"/>
    </row>
    <row r="45" spans="1:21" ht="303" customHeight="1">
      <c r="A45" s="244">
        <v>18</v>
      </c>
      <c r="B45" s="106" t="str">
        <f ca="1">"H2-Heat_"&amp;$A$3&amp;"_"&amp;TEXT(A45,"000")</f>
        <v>H2-Heat_Distribution_018</v>
      </c>
      <c r="C45" s="323" t="s">
        <v>821</v>
      </c>
      <c r="D45" s="323" t="s">
        <v>588</v>
      </c>
      <c r="E45" s="36" t="s">
        <v>822</v>
      </c>
      <c r="F45" s="325">
        <v>42892</v>
      </c>
      <c r="G45" s="30" t="s">
        <v>60</v>
      </c>
      <c r="H45" s="30"/>
      <c r="I45" s="30" t="s">
        <v>135</v>
      </c>
      <c r="J45" s="36" t="s">
        <v>823</v>
      </c>
      <c r="K45" s="30" t="s">
        <v>60</v>
      </c>
      <c r="L45" s="30"/>
      <c r="M45" s="36" t="s">
        <v>62</v>
      </c>
      <c r="N45" s="37">
        <v>42909</v>
      </c>
      <c r="O45" s="36" t="s">
        <v>824</v>
      </c>
      <c r="P45" s="315" t="s">
        <v>771</v>
      </c>
      <c r="Q45" s="129" t="s">
        <v>825</v>
      </c>
      <c r="R45" s="120"/>
      <c r="S45" s="175">
        <v>0.9</v>
      </c>
      <c r="T45" s="120"/>
    </row>
    <row r="46" spans="1:21" ht="9.6" customHeight="1">
      <c r="B46" s="108"/>
      <c r="C46" s="100"/>
      <c r="D46" s="100"/>
      <c r="E46" s="53"/>
      <c r="F46" s="148"/>
      <c r="G46" s="33"/>
      <c r="H46" s="33"/>
      <c r="I46" s="33"/>
      <c r="J46" s="33"/>
      <c r="K46" s="33"/>
      <c r="L46" s="33"/>
      <c r="M46" s="33"/>
      <c r="N46" s="33"/>
      <c r="O46" s="53"/>
      <c r="P46" s="133"/>
      <c r="Q46" s="162"/>
      <c r="R46" s="162"/>
      <c r="S46" s="162"/>
      <c r="T46" s="162"/>
    </row>
    <row r="47" spans="1:21" ht="13.35" customHeight="1">
      <c r="B47" s="108"/>
      <c r="C47" s="108"/>
      <c r="D47" s="218"/>
      <c r="E47" s="53"/>
      <c r="F47" s="148"/>
      <c r="G47" s="33"/>
      <c r="H47" s="33"/>
      <c r="I47" s="33"/>
      <c r="J47" s="33"/>
      <c r="K47" s="33"/>
      <c r="L47" s="33"/>
      <c r="M47" s="33"/>
      <c r="N47" s="33"/>
      <c r="O47" s="53"/>
      <c r="P47" s="133"/>
      <c r="Q47" s="162"/>
      <c r="R47" s="52" t="s">
        <v>826</v>
      </c>
      <c r="S47" s="169" t="s">
        <v>45</v>
      </c>
      <c r="T47" s="169" t="s">
        <v>46</v>
      </c>
      <c r="U47" s="52" t="s">
        <v>47</v>
      </c>
    </row>
    <row r="48" spans="1:21" ht="140.5" customHeight="1">
      <c r="A48" s="244">
        <v>19</v>
      </c>
      <c r="B48" s="106" t="str">
        <f ca="1">"H2-Heat_"&amp;$A$3&amp;"_"&amp;TEXT(A48,"000")</f>
        <v>H2-Heat_Distribution_019</v>
      </c>
      <c r="C48" s="323" t="s">
        <v>827</v>
      </c>
      <c r="D48" s="323"/>
      <c r="E48" s="36"/>
      <c r="F48" s="325">
        <v>42892</v>
      </c>
      <c r="G48" s="30" t="s">
        <v>60</v>
      </c>
      <c r="H48" s="36" t="s">
        <v>828</v>
      </c>
      <c r="I48" s="30" t="s">
        <v>135</v>
      </c>
      <c r="J48" s="30"/>
      <c r="K48" s="323" t="s">
        <v>60</v>
      </c>
      <c r="L48" s="30"/>
      <c r="M48" s="36" t="s">
        <v>62</v>
      </c>
      <c r="N48" s="37">
        <v>42909</v>
      </c>
      <c r="O48" s="36" t="s">
        <v>829</v>
      </c>
      <c r="P48" s="315" t="s">
        <v>771</v>
      </c>
      <c r="Q48" s="129" t="s">
        <v>830</v>
      </c>
      <c r="R48" s="179">
        <v>0</v>
      </c>
      <c r="S48" s="233" t="s">
        <v>831</v>
      </c>
      <c r="T48" s="179" t="s">
        <v>832</v>
      </c>
      <c r="U48" s="179" t="s">
        <v>832</v>
      </c>
    </row>
    <row r="49" spans="1:20" ht="13.35" customHeight="1">
      <c r="B49" s="108"/>
      <c r="C49" s="108"/>
      <c r="D49" s="218"/>
      <c r="E49" s="53"/>
      <c r="F49" s="148"/>
      <c r="G49" s="33"/>
      <c r="H49" s="33"/>
      <c r="I49" s="33"/>
      <c r="J49" s="33"/>
      <c r="K49" s="33"/>
      <c r="L49" s="33"/>
      <c r="M49" s="33"/>
      <c r="N49" s="33"/>
      <c r="O49" s="53"/>
      <c r="P49" s="133"/>
      <c r="Q49" s="162"/>
      <c r="R49" s="169"/>
      <c r="S49" s="169"/>
      <c r="T49" s="169"/>
    </row>
    <row r="50" spans="1:20" ht="140.5" customHeight="1">
      <c r="A50" s="244">
        <v>20</v>
      </c>
      <c r="B50" s="106" t="str">
        <f ca="1">"H2-Heat_"&amp;$A$3&amp;"_"&amp;TEXT(A50,"000")</f>
        <v>H2-Heat_Distribution_020</v>
      </c>
      <c r="C50" s="323" t="s">
        <v>833</v>
      </c>
      <c r="D50" s="323" t="s">
        <v>834</v>
      </c>
      <c r="E50" s="36" t="s">
        <v>835</v>
      </c>
      <c r="F50" s="325">
        <v>42892</v>
      </c>
      <c r="G50" s="30" t="s">
        <v>60</v>
      </c>
      <c r="H50" s="30"/>
      <c r="I50" s="30" t="s">
        <v>135</v>
      </c>
      <c r="J50" s="30"/>
      <c r="K50" s="323" t="s">
        <v>60</v>
      </c>
      <c r="L50" s="30"/>
      <c r="M50" s="36" t="s">
        <v>62</v>
      </c>
      <c r="N50" s="37">
        <v>42909</v>
      </c>
      <c r="O50" s="36" t="s">
        <v>829</v>
      </c>
      <c r="P50" s="315" t="s">
        <v>771</v>
      </c>
      <c r="Q50" s="129" t="s">
        <v>836</v>
      </c>
      <c r="R50" s="120"/>
      <c r="S50" s="276">
        <v>68.34</v>
      </c>
      <c r="T50" s="120"/>
    </row>
    <row r="51" spans="1:20" ht="13.35" customHeight="1">
      <c r="B51" s="108"/>
      <c r="C51" s="108"/>
      <c r="D51" s="218"/>
      <c r="E51" s="53"/>
      <c r="F51" s="148"/>
      <c r="G51" s="33"/>
      <c r="H51" s="33"/>
      <c r="I51" s="33"/>
      <c r="J51" s="33"/>
      <c r="K51" s="33"/>
      <c r="L51" s="33"/>
      <c r="M51" s="33"/>
      <c r="N51" s="33"/>
      <c r="O51" s="53"/>
      <c r="P51" s="315"/>
      <c r="Q51" s="162"/>
      <c r="R51" s="169"/>
      <c r="S51" s="169"/>
      <c r="T51" s="169"/>
    </row>
    <row r="52" spans="1:20" ht="154.35" customHeight="1">
      <c r="A52" s="244">
        <v>21</v>
      </c>
      <c r="B52" s="192" t="str">
        <f ca="1">"H2-Heat_"&amp;$A$3&amp;"_"&amp;TEXT(A52,"000")</f>
        <v>H2-Heat_Distribution_021</v>
      </c>
      <c r="C52" s="323" t="s">
        <v>837</v>
      </c>
      <c r="D52" s="89" t="s">
        <v>838</v>
      </c>
      <c r="E52" s="36"/>
      <c r="F52" s="325">
        <v>42892</v>
      </c>
      <c r="G52" s="30" t="s">
        <v>60</v>
      </c>
      <c r="H52" s="323"/>
      <c r="I52" s="323" t="s">
        <v>60</v>
      </c>
      <c r="J52" s="323"/>
      <c r="K52" s="323" t="s">
        <v>60</v>
      </c>
      <c r="L52" s="323"/>
      <c r="M52" s="36" t="s">
        <v>62</v>
      </c>
      <c r="N52" s="37">
        <v>42909</v>
      </c>
      <c r="O52" s="36" t="s">
        <v>839</v>
      </c>
      <c r="P52" s="315" t="s">
        <v>771</v>
      </c>
      <c r="Q52" s="323" t="s">
        <v>840</v>
      </c>
      <c r="R52" s="90"/>
      <c r="S52" s="180" t="s">
        <v>841</v>
      </c>
      <c r="T52" s="90"/>
    </row>
    <row r="53" spans="1:20" s="110" customFormat="1">
      <c r="A53" s="244"/>
      <c r="B53" s="130"/>
      <c r="D53" s="330"/>
      <c r="E53" s="112"/>
      <c r="F53" s="328"/>
      <c r="Q53" s="112"/>
      <c r="R53" s="117"/>
      <c r="S53" s="117"/>
      <c r="T53" s="117"/>
    </row>
    <row r="54" spans="1:20" ht="185.5" customHeight="1">
      <c r="A54" s="244">
        <v>22</v>
      </c>
      <c r="B54" s="192" t="str">
        <f t="shared" ref="B54:B59" ca="1" si="0">"H2-Heat_"&amp;$A$3&amp;"_"&amp;TEXT(A54,"000")</f>
        <v>H2-Heat_Distribution_022</v>
      </c>
      <c r="C54" s="323" t="s">
        <v>842</v>
      </c>
      <c r="D54" s="89" t="s">
        <v>843</v>
      </c>
      <c r="E54" s="36" t="s">
        <v>713</v>
      </c>
      <c r="F54" s="325">
        <v>42892</v>
      </c>
      <c r="G54" s="30" t="s">
        <v>60</v>
      </c>
      <c r="H54" s="323"/>
      <c r="I54" s="323" t="s">
        <v>60</v>
      </c>
      <c r="J54" s="323"/>
      <c r="K54" s="30" t="s">
        <v>50</v>
      </c>
      <c r="L54" s="323"/>
      <c r="M54" s="36" t="s">
        <v>62</v>
      </c>
      <c r="N54" s="37">
        <v>42909</v>
      </c>
      <c r="O54" s="36"/>
      <c r="P54" s="315" t="s">
        <v>771</v>
      </c>
      <c r="Q54" s="323" t="s">
        <v>844</v>
      </c>
      <c r="R54" s="90"/>
      <c r="S54" s="126">
        <v>50000</v>
      </c>
      <c r="T54" s="90"/>
    </row>
    <row r="55" spans="1:20" s="110" customFormat="1">
      <c r="A55" s="251"/>
      <c r="B55" s="130"/>
      <c r="D55" s="330"/>
      <c r="E55" s="112"/>
      <c r="F55" s="328"/>
      <c r="Q55" s="112"/>
      <c r="R55" s="117"/>
      <c r="S55" s="117"/>
      <c r="T55" s="117"/>
    </row>
    <row r="56" spans="1:20" ht="82.35" customHeight="1">
      <c r="A56" s="244">
        <v>23</v>
      </c>
      <c r="B56" s="408" t="str">
        <f ca="1">"H2-Heat_"&amp;$A$3&amp;"_"&amp;TEXT(A56,"000")</f>
        <v>H2-Heat_Distribution_023</v>
      </c>
      <c r="C56" s="378" t="s">
        <v>845</v>
      </c>
      <c r="D56" s="339" t="s">
        <v>846</v>
      </c>
      <c r="E56" s="348"/>
      <c r="F56" s="345">
        <v>42892</v>
      </c>
      <c r="G56" s="348" t="s">
        <v>60</v>
      </c>
      <c r="H56" s="348"/>
      <c r="I56" s="348" t="s">
        <v>60</v>
      </c>
      <c r="J56" s="348"/>
      <c r="K56" s="348" t="s">
        <v>60</v>
      </c>
      <c r="L56" s="348"/>
      <c r="M56" s="342" t="s">
        <v>62</v>
      </c>
      <c r="N56" s="345">
        <v>42909</v>
      </c>
      <c r="O56" s="342"/>
      <c r="P56" s="348" t="s">
        <v>771</v>
      </c>
      <c r="Q56" s="396" t="s">
        <v>847</v>
      </c>
      <c r="R56" s="165" t="s">
        <v>848</v>
      </c>
      <c r="S56" s="166">
        <v>3</v>
      </c>
      <c r="T56" s="90"/>
    </row>
    <row r="57" spans="1:20" ht="82.35" customHeight="1">
      <c r="A57" s="251"/>
      <c r="B57" s="410" t="str">
        <f ca="1">"H2-Heat_"&amp;$A$3&amp;"_"&amp;TEXT(A57,"000")</f>
        <v>H2-Heat_Distribution_000</v>
      </c>
      <c r="C57" s="380"/>
      <c r="D57" s="341"/>
      <c r="E57" s="350"/>
      <c r="F57" s="347"/>
      <c r="G57" s="350"/>
      <c r="H57" s="350"/>
      <c r="I57" s="350"/>
      <c r="J57" s="350"/>
      <c r="K57" s="350"/>
      <c r="L57" s="350"/>
      <c r="M57" s="344"/>
      <c r="N57" s="347"/>
      <c r="O57" s="344"/>
      <c r="P57" s="350"/>
      <c r="Q57" s="398"/>
      <c r="R57" s="165" t="s">
        <v>849</v>
      </c>
      <c r="S57" s="181">
        <v>300</v>
      </c>
      <c r="T57" s="90"/>
    </row>
    <row r="58" spans="1:20" s="110" customFormat="1">
      <c r="A58" s="244"/>
      <c r="B58" s="111"/>
      <c r="D58" s="330"/>
      <c r="E58" s="112"/>
      <c r="F58" s="328"/>
      <c r="Q58" s="112"/>
      <c r="R58" s="117"/>
      <c r="S58" s="117"/>
      <c r="T58" s="117"/>
    </row>
    <row r="59" spans="1:20" ht="185.5" customHeight="1">
      <c r="A59" s="244">
        <v>24</v>
      </c>
      <c r="B59" s="192" t="str">
        <f t="shared" ca="1" si="0"/>
        <v>H2-Heat_Distribution_024</v>
      </c>
      <c r="C59" s="323" t="s">
        <v>850</v>
      </c>
      <c r="D59" s="89" t="s">
        <v>843</v>
      </c>
      <c r="E59" s="36" t="s">
        <v>713</v>
      </c>
      <c r="F59" s="325">
        <v>42892</v>
      </c>
      <c r="G59" s="30" t="s">
        <v>60</v>
      </c>
      <c r="H59" s="323"/>
      <c r="I59" s="323" t="s">
        <v>60</v>
      </c>
      <c r="J59" s="323"/>
      <c r="K59" s="30" t="s">
        <v>50</v>
      </c>
      <c r="L59" s="323"/>
      <c r="M59" s="36" t="s">
        <v>62</v>
      </c>
      <c r="N59" s="37">
        <v>42909</v>
      </c>
      <c r="O59" s="36"/>
      <c r="P59" s="315" t="s">
        <v>771</v>
      </c>
      <c r="Q59" s="323" t="s">
        <v>851</v>
      </c>
      <c r="R59" s="90"/>
      <c r="S59" s="126">
        <v>4420</v>
      </c>
      <c r="T59" s="90"/>
    </row>
    <row r="60" spans="1:20" s="110" customFormat="1">
      <c r="A60" s="251"/>
      <c r="B60" s="130"/>
      <c r="D60" s="330"/>
      <c r="E60" s="112"/>
      <c r="F60" s="328"/>
      <c r="Q60" s="112"/>
      <c r="R60" s="117"/>
      <c r="S60" s="117"/>
      <c r="T60" s="117"/>
    </row>
    <row r="61" spans="1:20" ht="124.35" customHeight="1">
      <c r="A61" s="244">
        <v>25</v>
      </c>
      <c r="B61" s="192" t="str">
        <f ca="1">"H2-Heat_"&amp;$A$3&amp;"_"&amp;TEXT(A61,"000")</f>
        <v>H2-Heat_Distribution_025</v>
      </c>
      <c r="C61" s="323" t="s">
        <v>852</v>
      </c>
      <c r="D61" s="89" t="s">
        <v>853</v>
      </c>
      <c r="E61" s="36" t="s">
        <v>713</v>
      </c>
      <c r="F61" s="325">
        <v>42892</v>
      </c>
      <c r="G61" s="30" t="s">
        <v>60</v>
      </c>
      <c r="H61" s="323"/>
      <c r="I61" s="323" t="s">
        <v>60</v>
      </c>
      <c r="J61" s="323"/>
      <c r="K61" s="30" t="s">
        <v>50</v>
      </c>
      <c r="L61" s="323"/>
      <c r="M61" s="36" t="s">
        <v>62</v>
      </c>
      <c r="N61" s="37">
        <v>42909</v>
      </c>
      <c r="O61" s="36" t="s">
        <v>854</v>
      </c>
      <c r="P61" s="315" t="s">
        <v>771</v>
      </c>
      <c r="Q61" s="323" t="s">
        <v>855</v>
      </c>
      <c r="R61" s="90"/>
      <c r="S61" s="276">
        <f>50000/26400</f>
        <v>1.893939393939394</v>
      </c>
      <c r="T61" s="90"/>
    </row>
    <row r="62" spans="1:20" s="110" customFormat="1">
      <c r="A62" s="251"/>
      <c r="B62" s="130"/>
      <c r="D62" s="330"/>
      <c r="E62" s="112"/>
      <c r="F62" s="328"/>
      <c r="Q62" s="112"/>
      <c r="R62" s="117"/>
      <c r="S62" s="117"/>
      <c r="T62" s="117"/>
    </row>
    <row r="63" spans="1:20" ht="103.35" customHeight="1">
      <c r="A63" s="244">
        <v>26</v>
      </c>
      <c r="B63" s="408" t="str">
        <f ca="1">"H2-Heat_"&amp;$A$3&amp;"_"&amp;TEXT(A63,"000")</f>
        <v>H2-Heat_Distribution_026</v>
      </c>
      <c r="C63" s="378" t="s">
        <v>856</v>
      </c>
      <c r="D63" s="339" t="s">
        <v>857</v>
      </c>
      <c r="E63" s="348" t="s">
        <v>858</v>
      </c>
      <c r="F63" s="345">
        <v>42892</v>
      </c>
      <c r="G63" s="348" t="s">
        <v>60</v>
      </c>
      <c r="H63" s="348"/>
      <c r="I63" s="348" t="s">
        <v>60</v>
      </c>
      <c r="J63" s="348"/>
      <c r="K63" s="348" t="s">
        <v>60</v>
      </c>
      <c r="L63" s="348"/>
      <c r="M63" s="342" t="s">
        <v>62</v>
      </c>
      <c r="N63" s="345">
        <v>42909</v>
      </c>
      <c r="O63" s="342" t="s">
        <v>859</v>
      </c>
      <c r="P63" s="348" t="s">
        <v>771</v>
      </c>
      <c r="Q63" s="396" t="s">
        <v>860</v>
      </c>
      <c r="R63" s="165" t="s">
        <v>861</v>
      </c>
      <c r="S63" s="181">
        <v>50</v>
      </c>
      <c r="T63" s="90"/>
    </row>
    <row r="64" spans="1:20" ht="56.5" customHeight="1">
      <c r="A64" s="251"/>
      <c r="B64" s="410" t="str">
        <f ca="1">"H2-Heat_"&amp;$A$3&amp;"_"&amp;TEXT(A64,"000")</f>
        <v>H2-Heat_Distribution_000</v>
      </c>
      <c r="C64" s="380"/>
      <c r="D64" s="341"/>
      <c r="E64" s="350"/>
      <c r="F64" s="347"/>
      <c r="G64" s="350"/>
      <c r="H64" s="350"/>
      <c r="I64" s="350"/>
      <c r="J64" s="350"/>
      <c r="K64" s="350"/>
      <c r="L64" s="350"/>
      <c r="M64" s="344"/>
      <c r="N64" s="347"/>
      <c r="O64" s="344"/>
      <c r="P64" s="350"/>
      <c r="Q64" s="398"/>
      <c r="R64" s="165" t="s">
        <v>862</v>
      </c>
      <c r="S64" s="181" t="s">
        <v>863</v>
      </c>
      <c r="T64" s="90"/>
    </row>
    <row r="65" spans="1:25" s="110" customFormat="1">
      <c r="A65" s="244"/>
      <c r="B65" s="111"/>
      <c r="D65" s="330"/>
      <c r="E65" s="112"/>
      <c r="F65" s="328"/>
      <c r="Q65" s="112"/>
      <c r="R65" s="117"/>
      <c r="S65" s="117"/>
      <c r="T65" s="117"/>
    </row>
    <row r="66" spans="1:25" ht="185.5" customHeight="1">
      <c r="A66" s="244">
        <v>27</v>
      </c>
      <c r="B66" s="192" t="str">
        <f t="shared" ref="B66:B69" ca="1" si="1">"H2-Heat_"&amp;$A$3&amp;"_"&amp;TEXT(A66,"000")</f>
        <v>H2-Heat_Distribution_027</v>
      </c>
      <c r="C66" s="323" t="s">
        <v>864</v>
      </c>
      <c r="D66" s="89"/>
      <c r="E66" s="36"/>
      <c r="F66" s="325">
        <v>42892</v>
      </c>
      <c r="G66" s="30" t="s">
        <v>60</v>
      </c>
      <c r="H66" s="323" t="s">
        <v>865</v>
      </c>
      <c r="I66" s="323" t="s">
        <v>60</v>
      </c>
      <c r="J66" s="323"/>
      <c r="K66" s="30" t="s">
        <v>50</v>
      </c>
      <c r="L66" s="323"/>
      <c r="M66" s="36" t="s">
        <v>62</v>
      </c>
      <c r="N66" s="37">
        <v>42909</v>
      </c>
      <c r="O66" s="36"/>
      <c r="P66" s="315" t="s">
        <v>771</v>
      </c>
      <c r="Q66" s="323"/>
      <c r="R66" s="90"/>
      <c r="S66" s="90"/>
      <c r="T66" s="90"/>
    </row>
    <row r="67" spans="1:25" s="110" customFormat="1">
      <c r="A67" s="251"/>
      <c r="B67" s="130"/>
      <c r="D67" s="330"/>
      <c r="E67" s="112"/>
      <c r="F67" s="328"/>
      <c r="Q67" s="112"/>
      <c r="R67" s="117"/>
      <c r="S67" s="117"/>
      <c r="T67" s="117"/>
    </row>
    <row r="68" spans="1:25" ht="103.35" customHeight="1">
      <c r="A68" s="244">
        <v>28</v>
      </c>
      <c r="B68" s="408" t="str">
        <f t="shared" ca="1" si="1"/>
        <v>H2-Heat_Distribution_028</v>
      </c>
      <c r="C68" s="378" t="s">
        <v>866</v>
      </c>
      <c r="D68" s="339" t="s">
        <v>867</v>
      </c>
      <c r="E68" s="348"/>
      <c r="F68" s="345">
        <v>42892</v>
      </c>
      <c r="G68" s="348" t="s">
        <v>60</v>
      </c>
      <c r="H68" s="348"/>
      <c r="I68" s="348" t="s">
        <v>60</v>
      </c>
      <c r="J68" s="348"/>
      <c r="K68" s="348" t="s">
        <v>60</v>
      </c>
      <c r="L68" s="348"/>
      <c r="M68" s="342" t="s">
        <v>62</v>
      </c>
      <c r="N68" s="345">
        <v>42909</v>
      </c>
      <c r="O68" s="342"/>
      <c r="P68" s="348" t="s">
        <v>771</v>
      </c>
      <c r="Q68" s="396" t="s">
        <v>868</v>
      </c>
      <c r="R68" s="165" t="s">
        <v>869</v>
      </c>
      <c r="S68" s="181" t="s">
        <v>870</v>
      </c>
      <c r="T68" s="90"/>
    </row>
    <row r="69" spans="1:25" ht="103.35" customHeight="1">
      <c r="A69" s="251"/>
      <c r="B69" s="410" t="str">
        <f t="shared" ca="1" si="1"/>
        <v>H2-Heat_Distribution_000</v>
      </c>
      <c r="C69" s="380"/>
      <c r="D69" s="341"/>
      <c r="E69" s="350"/>
      <c r="F69" s="347"/>
      <c r="G69" s="350"/>
      <c r="H69" s="350"/>
      <c r="I69" s="350"/>
      <c r="J69" s="350"/>
      <c r="K69" s="350"/>
      <c r="L69" s="350"/>
      <c r="M69" s="344"/>
      <c r="N69" s="347"/>
      <c r="O69" s="344"/>
      <c r="P69" s="350"/>
      <c r="Q69" s="398"/>
      <c r="R69" s="165" t="s">
        <v>871</v>
      </c>
      <c r="S69" s="166">
        <v>1</v>
      </c>
      <c r="T69" s="90"/>
    </row>
    <row r="70" spans="1:25" s="110" customFormat="1">
      <c r="A70" s="244"/>
      <c r="B70" s="111"/>
      <c r="D70" s="330"/>
      <c r="E70" s="112"/>
      <c r="F70" s="328"/>
      <c r="Q70" s="112"/>
      <c r="R70" s="117"/>
      <c r="S70" s="117"/>
      <c r="T70" s="117"/>
    </row>
    <row r="71" spans="1:25" ht="103.35" customHeight="1">
      <c r="A71" s="251">
        <v>29</v>
      </c>
      <c r="B71" s="408" t="str">
        <f t="shared" ref="B71:B72" ca="1" si="2">"H2-Heat_"&amp;$A$3&amp;"_"&amp;TEXT(A71,"000")</f>
        <v>H2-Heat_Distribution_029</v>
      </c>
      <c r="C71" s="378" t="s">
        <v>872</v>
      </c>
      <c r="D71" s="339" t="s">
        <v>867</v>
      </c>
      <c r="E71" s="348"/>
      <c r="F71" s="345">
        <v>42892</v>
      </c>
      <c r="G71" s="348" t="s">
        <v>60</v>
      </c>
      <c r="H71" s="348"/>
      <c r="I71" s="348" t="s">
        <v>60</v>
      </c>
      <c r="J71" s="348"/>
      <c r="K71" s="348" t="s">
        <v>60</v>
      </c>
      <c r="L71" s="348"/>
      <c r="M71" s="342" t="s">
        <v>62</v>
      </c>
      <c r="N71" s="345">
        <v>42909</v>
      </c>
      <c r="O71" s="342" t="s">
        <v>873</v>
      </c>
      <c r="P71" s="348" t="s">
        <v>771</v>
      </c>
      <c r="Q71" s="396" t="s">
        <v>868</v>
      </c>
      <c r="R71" s="165" t="s">
        <v>874</v>
      </c>
      <c r="S71" s="166">
        <v>3</v>
      </c>
      <c r="T71" s="90"/>
    </row>
    <row r="72" spans="1:25" ht="103.35" customHeight="1">
      <c r="B72" s="410" t="str">
        <f t="shared" ca="1" si="2"/>
        <v>H2-Heat_Distribution_000</v>
      </c>
      <c r="C72" s="380"/>
      <c r="D72" s="341"/>
      <c r="E72" s="350"/>
      <c r="F72" s="347"/>
      <c r="G72" s="350"/>
      <c r="H72" s="350"/>
      <c r="I72" s="350"/>
      <c r="J72" s="350"/>
      <c r="K72" s="350"/>
      <c r="L72" s="350"/>
      <c r="M72" s="344"/>
      <c r="N72" s="347"/>
      <c r="O72" s="344"/>
      <c r="P72" s="350"/>
      <c r="Q72" s="398"/>
      <c r="R72" s="165" t="s">
        <v>871</v>
      </c>
      <c r="S72" s="166">
        <v>1</v>
      </c>
      <c r="T72" s="90"/>
    </row>
    <row r="73" spans="1:25" s="110" customFormat="1">
      <c r="A73" s="251"/>
      <c r="B73" s="111"/>
      <c r="D73" s="330"/>
      <c r="E73" s="112"/>
      <c r="F73" s="328"/>
      <c r="Q73" s="112"/>
      <c r="R73" s="117"/>
      <c r="S73" s="117"/>
      <c r="T73" s="117"/>
    </row>
    <row r="74" spans="1:25" ht="140.5" customHeight="1">
      <c r="A74" s="244">
        <v>30</v>
      </c>
      <c r="B74" s="106" t="str">
        <f ca="1">"H2-Heat_"&amp;$A$3&amp;"_"&amp;TEXT(A74,"000")</f>
        <v>H2-Heat_Distribution_030</v>
      </c>
      <c r="C74" s="323" t="s">
        <v>875</v>
      </c>
      <c r="D74" s="323" t="s">
        <v>867</v>
      </c>
      <c r="E74" s="36"/>
      <c r="F74" s="325">
        <v>42892</v>
      </c>
      <c r="G74" s="30" t="s">
        <v>60</v>
      </c>
      <c r="H74" s="30"/>
      <c r="I74" s="30" t="s">
        <v>60</v>
      </c>
      <c r="J74" s="30"/>
      <c r="K74" s="30" t="s">
        <v>50</v>
      </c>
      <c r="L74" s="30"/>
      <c r="M74" s="36" t="s">
        <v>62</v>
      </c>
      <c r="N74" s="37">
        <v>42909</v>
      </c>
      <c r="O74" s="36"/>
      <c r="P74" s="315" t="s">
        <v>771</v>
      </c>
      <c r="Q74" s="129" t="s">
        <v>876</v>
      </c>
      <c r="R74" s="120"/>
      <c r="S74" s="177">
        <v>12</v>
      </c>
      <c r="T74" s="120"/>
    </row>
    <row r="75" spans="1:25" ht="9.6" customHeight="1">
      <c r="A75" s="251"/>
      <c r="B75" s="108"/>
      <c r="C75" s="100"/>
      <c r="D75" s="100"/>
      <c r="E75" s="53"/>
      <c r="F75" s="148"/>
      <c r="G75" s="33"/>
      <c r="H75" s="33"/>
      <c r="I75" s="33"/>
      <c r="J75" s="33"/>
      <c r="K75" s="33"/>
      <c r="L75" s="33"/>
      <c r="M75" s="33"/>
      <c r="N75" s="33"/>
      <c r="O75" s="53"/>
      <c r="P75" s="133"/>
      <c r="Q75" s="162"/>
      <c r="R75" s="162"/>
      <c r="S75" s="162"/>
      <c r="T75" s="162"/>
    </row>
    <row r="76" spans="1:25" ht="140.5" customHeight="1">
      <c r="A76" s="244">
        <v>31</v>
      </c>
      <c r="B76" s="106" t="str">
        <f ca="1">"H2-Heat_"&amp;$A$3&amp;"_"&amp;TEXT(A76,"000")</f>
        <v>H2-Heat_Distribution_031</v>
      </c>
      <c r="C76" s="323" t="s">
        <v>877</v>
      </c>
      <c r="D76" s="323" t="s">
        <v>867</v>
      </c>
      <c r="E76" s="36"/>
      <c r="F76" s="325">
        <v>42892</v>
      </c>
      <c r="G76" s="30" t="s">
        <v>50</v>
      </c>
      <c r="H76" s="36" t="s">
        <v>878</v>
      </c>
      <c r="I76" s="30" t="s">
        <v>60</v>
      </c>
      <c r="J76" s="30"/>
      <c r="K76" s="30" t="s">
        <v>50</v>
      </c>
      <c r="L76" s="30"/>
      <c r="M76" s="36" t="s">
        <v>62</v>
      </c>
      <c r="N76" s="37">
        <v>42909</v>
      </c>
      <c r="O76" s="36"/>
      <c r="P76" s="315" t="s">
        <v>771</v>
      </c>
      <c r="Q76" s="129" t="s">
        <v>879</v>
      </c>
      <c r="R76" s="120"/>
      <c r="S76" s="177">
        <v>252</v>
      </c>
      <c r="T76" s="120"/>
    </row>
    <row r="77" spans="1:25" ht="9.6" customHeight="1">
      <c r="A77" s="251"/>
      <c r="B77" s="108"/>
      <c r="C77" s="100"/>
      <c r="D77" s="100"/>
      <c r="E77" s="53"/>
      <c r="F77" s="148"/>
      <c r="G77" s="33"/>
      <c r="H77" s="33"/>
      <c r="I77" s="33"/>
      <c r="J77" s="33"/>
      <c r="K77" s="33"/>
      <c r="L77" s="33"/>
      <c r="M77" s="33"/>
      <c r="N77" s="33"/>
      <c r="O77" s="53"/>
      <c r="P77" s="133"/>
      <c r="Q77" s="162"/>
      <c r="R77" s="162"/>
      <c r="S77" s="162"/>
      <c r="T77" s="162"/>
    </row>
    <row r="78" spans="1:25" ht="210" customHeight="1">
      <c r="A78" s="244">
        <v>32</v>
      </c>
      <c r="B78" s="106" t="str">
        <f ca="1">"H2-Heat_"&amp;$A$3&amp;"_"&amp;TEXT(A78,"000")</f>
        <v>H2-Heat_Distribution_032</v>
      </c>
      <c r="C78" s="323" t="s">
        <v>880</v>
      </c>
      <c r="D78" s="321" t="s">
        <v>881</v>
      </c>
      <c r="E78" s="171" t="s">
        <v>882</v>
      </c>
      <c r="F78" s="325">
        <v>42997</v>
      </c>
      <c r="G78" s="30" t="s">
        <v>60</v>
      </c>
      <c r="H78" s="36" t="s">
        <v>883</v>
      </c>
      <c r="I78" s="30" t="s">
        <v>60</v>
      </c>
      <c r="J78" s="30"/>
      <c r="K78" s="30" t="s">
        <v>50</v>
      </c>
      <c r="L78" s="30"/>
      <c r="M78" s="36" t="s">
        <v>62</v>
      </c>
      <c r="N78" s="37">
        <v>42909</v>
      </c>
      <c r="O78" s="36" t="s">
        <v>884</v>
      </c>
      <c r="P78" s="315" t="s">
        <v>771</v>
      </c>
      <c r="Q78" s="129"/>
      <c r="R78" s="120"/>
      <c r="S78" s="120"/>
      <c r="T78" s="120"/>
    </row>
    <row r="79" spans="1:25" s="134" customFormat="1" ht="12.6" customHeight="1">
      <c r="A79" s="251"/>
      <c r="B79" s="135"/>
      <c r="C79" s="116"/>
      <c r="D79" s="327"/>
      <c r="E79" s="170"/>
      <c r="F79" s="136"/>
      <c r="G79" s="326"/>
      <c r="H79" s="327"/>
      <c r="I79" s="326"/>
      <c r="J79" s="327"/>
      <c r="K79" s="326"/>
      <c r="L79" s="326"/>
      <c r="M79" s="326"/>
      <c r="N79" s="326"/>
      <c r="O79" s="327"/>
      <c r="P79" s="327"/>
      <c r="Q79" s="327"/>
      <c r="R79" s="116"/>
      <c r="S79" s="137"/>
      <c r="T79" s="137"/>
      <c r="U79" s="137"/>
      <c r="V79" s="137"/>
      <c r="W79" s="137"/>
      <c r="X79" s="138"/>
      <c r="Y79" s="137"/>
    </row>
    <row r="80" spans="1:25" ht="237" customHeight="1">
      <c r="A80" s="244">
        <v>33</v>
      </c>
      <c r="B80" s="106" t="str">
        <f ca="1">"H2-Heat_"&amp;$A$3&amp;"_"&amp;TEXT(A80,"000")</f>
        <v>H2-Heat_Distribution_033</v>
      </c>
      <c r="C80" s="323" t="s">
        <v>885</v>
      </c>
      <c r="D80" s="321" t="s">
        <v>886</v>
      </c>
      <c r="E80" s="36" t="s">
        <v>887</v>
      </c>
      <c r="F80" s="325">
        <v>42892</v>
      </c>
      <c r="G80" s="30" t="s">
        <v>60</v>
      </c>
      <c r="H80" s="30"/>
      <c r="I80" s="30" t="s">
        <v>60</v>
      </c>
      <c r="J80" s="30"/>
      <c r="K80" s="30" t="s">
        <v>50</v>
      </c>
      <c r="L80" s="30"/>
      <c r="M80" s="36" t="s">
        <v>62</v>
      </c>
      <c r="N80" s="37">
        <v>42909</v>
      </c>
      <c r="O80" s="36" t="s">
        <v>888</v>
      </c>
      <c r="P80" s="315" t="s">
        <v>771</v>
      </c>
      <c r="Q80" s="129"/>
      <c r="R80" s="120"/>
      <c r="S80" s="120"/>
      <c r="T80" s="120"/>
      <c r="U80" s="162"/>
    </row>
    <row r="81" spans="1:21" ht="16.350000000000001" customHeight="1">
      <c r="A81" s="251"/>
      <c r="B81" s="108"/>
      <c r="C81" s="161"/>
      <c r="D81" s="100"/>
      <c r="E81" s="53"/>
      <c r="F81" s="148"/>
      <c r="G81" s="33"/>
      <c r="H81" s="33"/>
      <c r="I81" s="33"/>
      <c r="J81" s="33"/>
      <c r="K81" s="33"/>
      <c r="L81" s="33"/>
      <c r="M81" s="33"/>
      <c r="N81" s="33"/>
      <c r="O81" s="33"/>
      <c r="P81" s="133"/>
      <c r="Q81" s="162"/>
      <c r="R81" s="162"/>
      <c r="S81" s="162"/>
      <c r="T81" s="162"/>
      <c r="U81" s="162"/>
    </row>
    <row r="82" spans="1:21" ht="158.4">
      <c r="A82" s="244">
        <v>34</v>
      </c>
      <c r="B82" s="106" t="str">
        <f ca="1">"H2-Heat_"&amp;$A$3&amp;"_"&amp;TEXT(A82,"000")</f>
        <v>H2-Heat_Distribution_034</v>
      </c>
      <c r="C82" s="323" t="s">
        <v>889</v>
      </c>
      <c r="D82" s="321" t="s">
        <v>890</v>
      </c>
      <c r="E82" s="36"/>
      <c r="F82" s="325">
        <v>42892</v>
      </c>
      <c r="G82" s="30" t="s">
        <v>50</v>
      </c>
      <c r="H82" s="30"/>
      <c r="I82" s="30" t="s">
        <v>60</v>
      </c>
      <c r="J82" s="30"/>
      <c r="K82" s="30" t="s">
        <v>50</v>
      </c>
      <c r="L82" s="30"/>
      <c r="M82" s="36" t="s">
        <v>62</v>
      </c>
      <c r="N82" s="37">
        <v>42909</v>
      </c>
      <c r="O82" s="36" t="s">
        <v>891</v>
      </c>
      <c r="P82" s="315" t="s">
        <v>771</v>
      </c>
      <c r="Q82" s="129"/>
      <c r="R82" s="120"/>
      <c r="S82" s="120"/>
      <c r="T82" s="120"/>
    </row>
    <row r="83" spans="1:21">
      <c r="A83" s="251"/>
    </row>
  </sheetData>
  <mergeCells count="80">
    <mergeCell ref="P68:P69"/>
    <mergeCell ref="Q68:Q69"/>
    <mergeCell ref="B68:B69"/>
    <mergeCell ref="C68:C69"/>
    <mergeCell ref="D68:D69"/>
    <mergeCell ref="E68:E69"/>
    <mergeCell ref="F68:F69"/>
    <mergeCell ref="G68:G69"/>
    <mergeCell ref="H68:H69"/>
    <mergeCell ref="I68:I69"/>
    <mergeCell ref="J68:J69"/>
    <mergeCell ref="K68:K69"/>
    <mergeCell ref="L68:L69"/>
    <mergeCell ref="M68:M69"/>
    <mergeCell ref="N68:N69"/>
    <mergeCell ref="L63:L64"/>
    <mergeCell ref="M63:M64"/>
    <mergeCell ref="N63:N64"/>
    <mergeCell ref="G63:G64"/>
    <mergeCell ref="H63:H64"/>
    <mergeCell ref="I63:I64"/>
    <mergeCell ref="J63:J64"/>
    <mergeCell ref="K63:K64"/>
    <mergeCell ref="F56:F57"/>
    <mergeCell ref="B63:B64"/>
    <mergeCell ref="C63:C64"/>
    <mergeCell ref="D63:D64"/>
    <mergeCell ref="E63:E64"/>
    <mergeCell ref="F63:F64"/>
    <mergeCell ref="B56:B57"/>
    <mergeCell ref="C56:C57"/>
    <mergeCell ref="D56:D57"/>
    <mergeCell ref="E56:E57"/>
    <mergeCell ref="L41:L43"/>
    <mergeCell ref="L56:L57"/>
    <mergeCell ref="G41:G43"/>
    <mergeCell ref="H41:H43"/>
    <mergeCell ref="I41:I43"/>
    <mergeCell ref="J41:J43"/>
    <mergeCell ref="K41:K43"/>
    <mergeCell ref="G56:G57"/>
    <mergeCell ref="H56:H57"/>
    <mergeCell ref="I56:I57"/>
    <mergeCell ref="J56:J57"/>
    <mergeCell ref="K56:K57"/>
    <mergeCell ref="F41:F43"/>
    <mergeCell ref="B41:B43"/>
    <mergeCell ref="C41:C43"/>
    <mergeCell ref="D41:D43"/>
    <mergeCell ref="E41:E43"/>
    <mergeCell ref="B71:B72"/>
    <mergeCell ref="C71:C72"/>
    <mergeCell ref="D71:D72"/>
    <mergeCell ref="E71:E72"/>
    <mergeCell ref="P71:P72"/>
    <mergeCell ref="K71:K72"/>
    <mergeCell ref="L71:L72"/>
    <mergeCell ref="M71:M72"/>
    <mergeCell ref="N71:N72"/>
    <mergeCell ref="F71:F72"/>
    <mergeCell ref="G71:G72"/>
    <mergeCell ref="H71:H72"/>
    <mergeCell ref="I71:I72"/>
    <mergeCell ref="J71:J72"/>
    <mergeCell ref="Q71:Q72"/>
    <mergeCell ref="Q41:Q43"/>
    <mergeCell ref="M41:M43"/>
    <mergeCell ref="N41:N43"/>
    <mergeCell ref="O41:O43"/>
    <mergeCell ref="P41:P43"/>
    <mergeCell ref="O71:O72"/>
    <mergeCell ref="O56:O57"/>
    <mergeCell ref="O63:O64"/>
    <mergeCell ref="P56:P57"/>
    <mergeCell ref="Q56:Q57"/>
    <mergeCell ref="M56:M57"/>
    <mergeCell ref="N56:N57"/>
    <mergeCell ref="P63:P64"/>
    <mergeCell ref="Q63:Q64"/>
    <mergeCell ref="O68:O69"/>
  </mergeCells>
  <conditionalFormatting sqref="G7:L7 O7:P7 O53:P53 O55:P55 O60:P60 O58:P58 O62:P62 O67:P67 O65:P65 O70:P70 O73:P73">
    <cfRule type="containsText" dxfId="782" priority="670" operator="containsText" text="GREEN">
      <formula>NOT(ISERROR(SEARCH("GREEN",G7)))</formula>
    </cfRule>
    <cfRule type="containsText" dxfId="781" priority="671" operator="containsText" text="AMBER">
      <formula>NOT(ISERROR(SEARCH("AMBER",G7)))</formula>
    </cfRule>
    <cfRule type="containsText" dxfId="780" priority="672" operator="containsText" text="RED">
      <formula>NOT(ISERROR(SEARCH("RED",G7)))</formula>
    </cfRule>
  </conditionalFormatting>
  <conditionalFormatting sqref="M7:N7">
    <cfRule type="containsText" dxfId="779" priority="667" operator="containsText" text="GREEN">
      <formula>NOT(ISERROR(SEARCH("GREEN",M7)))</formula>
    </cfRule>
    <cfRule type="containsText" dxfId="778" priority="668" operator="containsText" text="AMBER">
      <formula>NOT(ISERROR(SEARCH("AMBER",M7)))</formula>
    </cfRule>
    <cfRule type="containsText" dxfId="777" priority="669" operator="containsText" text="RED">
      <formula>NOT(ISERROR(SEARCH("RED",M7)))</formula>
    </cfRule>
  </conditionalFormatting>
  <conditionalFormatting sqref="G8:L8">
    <cfRule type="containsText" dxfId="776" priority="664" operator="containsText" text="GREEN">
      <formula>NOT(ISERROR(SEARCH("GREEN",G8)))</formula>
    </cfRule>
    <cfRule type="containsText" dxfId="775" priority="665" operator="containsText" text="AMBER">
      <formula>NOT(ISERROR(SEARCH("AMBER",G8)))</formula>
    </cfRule>
    <cfRule type="containsText" dxfId="774" priority="666" operator="containsText" text="RED">
      <formula>NOT(ISERROR(SEARCH("RED",G8)))</formula>
    </cfRule>
  </conditionalFormatting>
  <conditionalFormatting sqref="G20:J20 L20">
    <cfRule type="containsText" dxfId="773" priority="550" operator="containsText" text="GREEN">
      <formula>NOT(ISERROR(SEARCH("GREEN",G20)))</formula>
    </cfRule>
    <cfRule type="containsText" dxfId="772" priority="551" operator="containsText" text="AMBER">
      <formula>NOT(ISERROR(SEARCH("AMBER",G20)))</formula>
    </cfRule>
    <cfRule type="containsText" dxfId="771" priority="552" operator="containsText" text="RED">
      <formula>NOT(ISERROR(SEARCH("RED",G20)))</formula>
    </cfRule>
  </conditionalFormatting>
  <conditionalFormatting sqref="G17:L17">
    <cfRule type="containsText" dxfId="770" priority="640" operator="containsText" text="GREEN">
      <formula>NOT(ISERROR(SEARCH("GREEN",G17)))</formula>
    </cfRule>
    <cfRule type="containsText" dxfId="769" priority="641" operator="containsText" text="AMBER">
      <formula>NOT(ISERROR(SEARCH("AMBER",G17)))</formula>
    </cfRule>
    <cfRule type="containsText" dxfId="768" priority="642" operator="containsText" text="RED">
      <formula>NOT(ISERROR(SEARCH("RED",G17)))</formula>
    </cfRule>
  </conditionalFormatting>
  <conditionalFormatting sqref="G22:J22 L22">
    <cfRule type="containsText" dxfId="767" priority="538" operator="containsText" text="GREEN">
      <formula>NOT(ISERROR(SEARCH("GREEN",G22)))</formula>
    </cfRule>
    <cfRule type="containsText" dxfId="766" priority="539" operator="containsText" text="AMBER">
      <formula>NOT(ISERROR(SEARCH("AMBER",G22)))</formula>
    </cfRule>
    <cfRule type="containsText" dxfId="765" priority="540" operator="containsText" text="RED">
      <formula>NOT(ISERROR(SEARCH("RED",G22)))</formula>
    </cfRule>
  </conditionalFormatting>
  <conditionalFormatting sqref="G19:L19 G21:L21 G23:L23 G81:L81">
    <cfRule type="containsText" dxfId="764" priority="628" operator="containsText" text="GREEN">
      <formula>NOT(ISERROR(SEARCH("GREEN",G19)))</formula>
    </cfRule>
    <cfRule type="containsText" dxfId="763" priority="629" operator="containsText" text="AMBER">
      <formula>NOT(ISERROR(SEARCH("AMBER",G19)))</formula>
    </cfRule>
    <cfRule type="containsText" dxfId="762" priority="630" operator="containsText" text="RED">
      <formula>NOT(ISERROR(SEARCH("RED",G19)))</formula>
    </cfRule>
  </conditionalFormatting>
  <conditionalFormatting sqref="M19:N19 M21:N21 M23:N23 M81:N81">
    <cfRule type="containsText" dxfId="761" priority="625" operator="containsText" text="GREEN">
      <formula>NOT(ISERROR(SEARCH("GREEN",M19)))</formula>
    </cfRule>
    <cfRule type="containsText" dxfId="760" priority="626" operator="containsText" text="AMBER">
      <formula>NOT(ISERROR(SEARCH("AMBER",M19)))</formula>
    </cfRule>
    <cfRule type="containsText" dxfId="759" priority="627" operator="containsText" text="RED">
      <formula>NOT(ISERROR(SEARCH("RED",M19)))</formula>
    </cfRule>
  </conditionalFormatting>
  <conditionalFormatting sqref="G10:J10 L10">
    <cfRule type="containsText" dxfId="758" priority="586" operator="containsText" text="GREEN">
      <formula>NOT(ISERROR(SEARCH("GREEN",G10)))</formula>
    </cfRule>
    <cfRule type="containsText" dxfId="757" priority="587" operator="containsText" text="AMBER">
      <formula>NOT(ISERROR(SEARCH("AMBER",G10)))</formula>
    </cfRule>
    <cfRule type="containsText" dxfId="756" priority="588" operator="containsText" text="RED">
      <formula>NOT(ISERROR(SEARCH("RED",G10)))</formula>
    </cfRule>
  </conditionalFormatting>
  <conditionalFormatting sqref="G12:L12">
    <cfRule type="containsText" dxfId="755" priority="580" operator="containsText" text="GREEN">
      <formula>NOT(ISERROR(SEARCH("GREEN",G12)))</formula>
    </cfRule>
    <cfRule type="containsText" dxfId="754" priority="581" operator="containsText" text="AMBER">
      <formula>NOT(ISERROR(SEARCH("AMBER",G12)))</formula>
    </cfRule>
    <cfRule type="containsText" dxfId="753" priority="582" operator="containsText" text="RED">
      <formula>NOT(ISERROR(SEARCH("RED",G12)))</formula>
    </cfRule>
  </conditionalFormatting>
  <conditionalFormatting sqref="G36:L36">
    <cfRule type="containsText" dxfId="752" priority="472" operator="containsText" text="GREEN">
      <formula>NOT(ISERROR(SEARCH("GREEN",G36)))</formula>
    </cfRule>
    <cfRule type="containsText" dxfId="751" priority="473" operator="containsText" text="AMBER">
      <formula>NOT(ISERROR(SEARCH("AMBER",G36)))</formula>
    </cfRule>
    <cfRule type="containsText" dxfId="750" priority="474" operator="containsText" text="RED">
      <formula>NOT(ISERROR(SEARCH("RED",G36)))</formula>
    </cfRule>
  </conditionalFormatting>
  <conditionalFormatting sqref="G14:J14 L14">
    <cfRule type="containsText" dxfId="749" priority="574" operator="containsText" text="GREEN">
      <formula>NOT(ISERROR(SEARCH("GREEN",G14)))</formula>
    </cfRule>
    <cfRule type="containsText" dxfId="748" priority="575" operator="containsText" text="AMBER">
      <formula>NOT(ISERROR(SEARCH("AMBER",G14)))</formula>
    </cfRule>
    <cfRule type="containsText" dxfId="747" priority="576" operator="containsText" text="RED">
      <formula>NOT(ISERROR(SEARCH("RED",G14)))</formula>
    </cfRule>
  </conditionalFormatting>
  <conditionalFormatting sqref="M36:N36">
    <cfRule type="containsText" dxfId="746" priority="469" operator="containsText" text="GREEN">
      <formula>NOT(ISERROR(SEARCH("GREEN",M36)))</formula>
    </cfRule>
    <cfRule type="containsText" dxfId="745" priority="470" operator="containsText" text="AMBER">
      <formula>NOT(ISERROR(SEARCH("AMBER",M36)))</formula>
    </cfRule>
    <cfRule type="containsText" dxfId="744" priority="471" operator="containsText" text="RED">
      <formula>NOT(ISERROR(SEARCH("RED",M36)))</formula>
    </cfRule>
  </conditionalFormatting>
  <conditionalFormatting sqref="H16:J16 L16">
    <cfRule type="containsText" dxfId="743" priority="568" operator="containsText" text="GREEN">
      <formula>NOT(ISERROR(SEARCH("GREEN",H16)))</formula>
    </cfRule>
    <cfRule type="containsText" dxfId="742" priority="569" operator="containsText" text="AMBER">
      <formula>NOT(ISERROR(SEARCH("AMBER",H16)))</formula>
    </cfRule>
    <cfRule type="containsText" dxfId="741" priority="570" operator="containsText" text="RED">
      <formula>NOT(ISERROR(SEARCH("RED",H16)))</formula>
    </cfRule>
  </conditionalFormatting>
  <conditionalFormatting sqref="G35:L35 H34:J34 L34">
    <cfRule type="containsText" dxfId="740" priority="466" operator="containsText" text="GREEN">
      <formula>NOT(ISERROR(SEARCH("GREEN",G34)))</formula>
    </cfRule>
    <cfRule type="containsText" dxfId="739" priority="467" operator="containsText" text="AMBER">
      <formula>NOT(ISERROR(SEARCH("AMBER",G34)))</formula>
    </cfRule>
    <cfRule type="containsText" dxfId="738" priority="468" operator="containsText" text="RED">
      <formula>NOT(ISERROR(SEARCH("RED",G34)))</formula>
    </cfRule>
  </conditionalFormatting>
  <conditionalFormatting sqref="G18:L18">
    <cfRule type="containsText" dxfId="737" priority="556" operator="containsText" text="GREEN">
      <formula>NOT(ISERROR(SEARCH("GREEN",G18)))</formula>
    </cfRule>
    <cfRule type="containsText" dxfId="736" priority="557" operator="containsText" text="AMBER">
      <formula>NOT(ISERROR(SEARCH("AMBER",G18)))</formula>
    </cfRule>
    <cfRule type="containsText" dxfId="735" priority="558" operator="containsText" text="RED">
      <formula>NOT(ISERROR(SEARCH("RED",G18)))</formula>
    </cfRule>
  </conditionalFormatting>
  <conditionalFormatting sqref="M35:N35">
    <cfRule type="containsText" dxfId="734" priority="463" operator="containsText" text="GREEN">
      <formula>NOT(ISERROR(SEARCH("GREEN",M35)))</formula>
    </cfRule>
    <cfRule type="containsText" dxfId="733" priority="464" operator="containsText" text="AMBER">
      <formula>NOT(ISERROR(SEARCH("AMBER",M35)))</formula>
    </cfRule>
    <cfRule type="containsText" dxfId="732" priority="465" operator="containsText" text="RED">
      <formula>NOT(ISERROR(SEARCH("RED",M35)))</formula>
    </cfRule>
  </conditionalFormatting>
  <conditionalFormatting sqref="G38:L38">
    <cfRule type="containsText" dxfId="731" priority="460" operator="containsText" text="GREEN">
      <formula>NOT(ISERROR(SEARCH("GREEN",G38)))</formula>
    </cfRule>
    <cfRule type="containsText" dxfId="730" priority="461" operator="containsText" text="AMBER">
      <formula>NOT(ISERROR(SEARCH("AMBER",G38)))</formula>
    </cfRule>
    <cfRule type="containsText" dxfId="729" priority="462" operator="containsText" text="RED">
      <formula>NOT(ISERROR(SEARCH("RED",G38)))</formula>
    </cfRule>
  </conditionalFormatting>
  <conditionalFormatting sqref="G25:L25">
    <cfRule type="containsText" dxfId="728" priority="532" operator="containsText" text="GREEN">
      <formula>NOT(ISERROR(SEARCH("GREEN",G25)))</formula>
    </cfRule>
    <cfRule type="containsText" dxfId="727" priority="533" operator="containsText" text="AMBER">
      <formula>NOT(ISERROR(SEARCH("AMBER",G25)))</formula>
    </cfRule>
    <cfRule type="containsText" dxfId="726" priority="534" operator="containsText" text="RED">
      <formula>NOT(ISERROR(SEARCH("RED",G25)))</formula>
    </cfRule>
  </conditionalFormatting>
  <conditionalFormatting sqref="M25:N25">
    <cfRule type="containsText" dxfId="725" priority="529" operator="containsText" text="GREEN">
      <formula>NOT(ISERROR(SEARCH("GREEN",M25)))</formula>
    </cfRule>
    <cfRule type="containsText" dxfId="724" priority="530" operator="containsText" text="AMBER">
      <formula>NOT(ISERROR(SEARCH("AMBER",M25)))</formula>
    </cfRule>
    <cfRule type="containsText" dxfId="723" priority="531" operator="containsText" text="RED">
      <formula>NOT(ISERROR(SEARCH("RED",M25)))</formula>
    </cfRule>
  </conditionalFormatting>
  <conditionalFormatting sqref="G24:J24 L24">
    <cfRule type="containsText" dxfId="722" priority="526" operator="containsText" text="GREEN">
      <formula>NOT(ISERROR(SEARCH("GREEN",G24)))</formula>
    </cfRule>
    <cfRule type="containsText" dxfId="721" priority="527" operator="containsText" text="AMBER">
      <formula>NOT(ISERROR(SEARCH("AMBER",G24)))</formula>
    </cfRule>
    <cfRule type="containsText" dxfId="720" priority="528" operator="containsText" text="RED">
      <formula>NOT(ISERROR(SEARCH("RED",G24)))</formula>
    </cfRule>
  </conditionalFormatting>
  <conditionalFormatting sqref="G39:J39 L39">
    <cfRule type="containsText" dxfId="719" priority="442" operator="containsText" text="GREEN">
      <formula>NOT(ISERROR(SEARCH("GREEN",G39)))</formula>
    </cfRule>
    <cfRule type="containsText" dxfId="718" priority="443" operator="containsText" text="AMBER">
      <formula>NOT(ISERROR(SEARCH("AMBER",G39)))</formula>
    </cfRule>
    <cfRule type="containsText" dxfId="717" priority="444" operator="containsText" text="RED">
      <formula>NOT(ISERROR(SEARCH("RED",G39)))</formula>
    </cfRule>
  </conditionalFormatting>
  <conditionalFormatting sqref="G27:L27">
    <cfRule type="containsText" dxfId="716" priority="520" operator="containsText" text="GREEN">
      <formula>NOT(ISERROR(SEARCH("GREEN",G27)))</formula>
    </cfRule>
    <cfRule type="containsText" dxfId="715" priority="521" operator="containsText" text="AMBER">
      <formula>NOT(ISERROR(SEARCH("AMBER",G27)))</formula>
    </cfRule>
    <cfRule type="containsText" dxfId="714" priority="522" operator="containsText" text="RED">
      <formula>NOT(ISERROR(SEARCH("RED",G27)))</formula>
    </cfRule>
  </conditionalFormatting>
  <conditionalFormatting sqref="M27:N27">
    <cfRule type="containsText" dxfId="713" priority="517" operator="containsText" text="GREEN">
      <formula>NOT(ISERROR(SEARCH("GREEN",M27)))</formula>
    </cfRule>
    <cfRule type="containsText" dxfId="712" priority="518" operator="containsText" text="AMBER">
      <formula>NOT(ISERROR(SEARCH("AMBER",M27)))</formula>
    </cfRule>
    <cfRule type="containsText" dxfId="711" priority="519" operator="containsText" text="RED">
      <formula>NOT(ISERROR(SEARCH("RED",M27)))</formula>
    </cfRule>
  </conditionalFormatting>
  <conditionalFormatting sqref="I26:L26">
    <cfRule type="containsText" dxfId="710" priority="514" operator="containsText" text="GREEN">
      <formula>NOT(ISERROR(SEARCH("GREEN",I26)))</formula>
    </cfRule>
    <cfRule type="containsText" dxfId="709" priority="515" operator="containsText" text="AMBER">
      <formula>NOT(ISERROR(SEARCH("AMBER",I26)))</formula>
    </cfRule>
    <cfRule type="containsText" dxfId="708" priority="516" operator="containsText" text="RED">
      <formula>NOT(ISERROR(SEARCH("RED",I26)))</formula>
    </cfRule>
  </conditionalFormatting>
  <conditionalFormatting sqref="M47:N47">
    <cfRule type="containsText" dxfId="707" priority="433" operator="containsText" text="GREEN">
      <formula>NOT(ISERROR(SEARCH("GREEN",M47)))</formula>
    </cfRule>
    <cfRule type="containsText" dxfId="706" priority="434" operator="containsText" text="AMBER">
      <formula>NOT(ISERROR(SEARCH("AMBER",M47)))</formula>
    </cfRule>
    <cfRule type="containsText" dxfId="705" priority="435" operator="containsText" text="RED">
      <formula>NOT(ISERROR(SEARCH("RED",M47)))</formula>
    </cfRule>
  </conditionalFormatting>
  <conditionalFormatting sqref="G29:L29">
    <cfRule type="containsText" dxfId="704" priority="508" operator="containsText" text="GREEN">
      <formula>NOT(ISERROR(SEARCH("GREEN",G29)))</formula>
    </cfRule>
    <cfRule type="containsText" dxfId="703" priority="509" operator="containsText" text="AMBER">
      <formula>NOT(ISERROR(SEARCH("AMBER",G29)))</formula>
    </cfRule>
    <cfRule type="containsText" dxfId="702" priority="510" operator="containsText" text="RED">
      <formula>NOT(ISERROR(SEARCH("RED",G29)))</formula>
    </cfRule>
  </conditionalFormatting>
  <conditionalFormatting sqref="M29:N29">
    <cfRule type="containsText" dxfId="701" priority="505" operator="containsText" text="GREEN">
      <formula>NOT(ISERROR(SEARCH("GREEN",M29)))</formula>
    </cfRule>
    <cfRule type="containsText" dxfId="700" priority="506" operator="containsText" text="AMBER">
      <formula>NOT(ISERROR(SEARCH("AMBER",M29)))</formula>
    </cfRule>
    <cfRule type="containsText" dxfId="699" priority="507" operator="containsText" text="RED">
      <formula>NOT(ISERROR(SEARCH("RED",M29)))</formula>
    </cfRule>
  </conditionalFormatting>
  <conditionalFormatting sqref="H28:J28 L28">
    <cfRule type="containsText" dxfId="698" priority="502" operator="containsText" text="GREEN">
      <formula>NOT(ISERROR(SEARCH("GREEN",H28)))</formula>
    </cfRule>
    <cfRule type="containsText" dxfId="697" priority="503" operator="containsText" text="AMBER">
      <formula>NOT(ISERROR(SEARCH("AMBER",H28)))</formula>
    </cfRule>
    <cfRule type="containsText" dxfId="696" priority="504" operator="containsText" text="RED">
      <formula>NOT(ISERROR(SEARCH("RED",H28)))</formula>
    </cfRule>
  </conditionalFormatting>
  <conditionalFormatting sqref="G49:L49">
    <cfRule type="containsText" dxfId="695" priority="424" operator="containsText" text="GREEN">
      <formula>NOT(ISERROR(SEARCH("GREEN",G49)))</formula>
    </cfRule>
    <cfRule type="containsText" dxfId="694" priority="425" operator="containsText" text="AMBER">
      <formula>NOT(ISERROR(SEARCH("AMBER",G49)))</formula>
    </cfRule>
    <cfRule type="containsText" dxfId="693" priority="426" operator="containsText" text="RED">
      <formula>NOT(ISERROR(SEARCH("RED",G49)))</formula>
    </cfRule>
  </conditionalFormatting>
  <conditionalFormatting sqref="G31:L31">
    <cfRule type="containsText" dxfId="692" priority="496" operator="containsText" text="GREEN">
      <formula>NOT(ISERROR(SEARCH("GREEN",G31)))</formula>
    </cfRule>
    <cfRule type="containsText" dxfId="691" priority="497" operator="containsText" text="AMBER">
      <formula>NOT(ISERROR(SEARCH("AMBER",G31)))</formula>
    </cfRule>
    <cfRule type="containsText" dxfId="690" priority="498" operator="containsText" text="RED">
      <formula>NOT(ISERROR(SEARCH("RED",G31)))</formula>
    </cfRule>
  </conditionalFormatting>
  <conditionalFormatting sqref="M31:N31">
    <cfRule type="containsText" dxfId="689" priority="493" operator="containsText" text="GREEN">
      <formula>NOT(ISERROR(SEARCH("GREEN",M31)))</formula>
    </cfRule>
    <cfRule type="containsText" dxfId="688" priority="494" operator="containsText" text="AMBER">
      <formula>NOT(ISERROR(SEARCH("AMBER",M31)))</formula>
    </cfRule>
    <cfRule type="containsText" dxfId="687" priority="495" operator="containsText" text="RED">
      <formula>NOT(ISERROR(SEARCH("RED",M31)))</formula>
    </cfRule>
  </conditionalFormatting>
  <conditionalFormatting sqref="G30 L30 I30:J30">
    <cfRule type="containsText" dxfId="686" priority="490" operator="containsText" text="GREEN">
      <formula>NOT(ISERROR(SEARCH("GREEN",G30)))</formula>
    </cfRule>
    <cfRule type="containsText" dxfId="685" priority="491" operator="containsText" text="AMBER">
      <formula>NOT(ISERROR(SEARCH("AMBER",G30)))</formula>
    </cfRule>
    <cfRule type="containsText" dxfId="684" priority="492" operator="containsText" text="RED">
      <formula>NOT(ISERROR(SEARCH("RED",G30)))</formula>
    </cfRule>
  </conditionalFormatting>
  <conditionalFormatting sqref="G33:L33">
    <cfRule type="containsText" dxfId="683" priority="484" operator="containsText" text="GREEN">
      <formula>NOT(ISERROR(SEARCH("GREEN",G33)))</formula>
    </cfRule>
    <cfRule type="containsText" dxfId="682" priority="485" operator="containsText" text="AMBER">
      <formula>NOT(ISERROR(SEARCH("AMBER",G33)))</formula>
    </cfRule>
    <cfRule type="containsText" dxfId="681" priority="486" operator="containsText" text="RED">
      <formula>NOT(ISERROR(SEARCH("RED",G33)))</formula>
    </cfRule>
  </conditionalFormatting>
  <conditionalFormatting sqref="M33:N33">
    <cfRule type="containsText" dxfId="680" priority="481" operator="containsText" text="GREEN">
      <formula>NOT(ISERROR(SEARCH("GREEN",M33)))</formula>
    </cfRule>
    <cfRule type="containsText" dxfId="679" priority="482" operator="containsText" text="AMBER">
      <formula>NOT(ISERROR(SEARCH("AMBER",M33)))</formula>
    </cfRule>
    <cfRule type="containsText" dxfId="678" priority="483" operator="containsText" text="RED">
      <formula>NOT(ISERROR(SEARCH("RED",M33)))</formula>
    </cfRule>
  </conditionalFormatting>
  <conditionalFormatting sqref="H32:J32 L32">
    <cfRule type="containsText" dxfId="677" priority="478" operator="containsText" text="GREEN">
      <formula>NOT(ISERROR(SEARCH("GREEN",H32)))</formula>
    </cfRule>
    <cfRule type="containsText" dxfId="676" priority="479" operator="containsText" text="AMBER">
      <formula>NOT(ISERROR(SEARCH("AMBER",H32)))</formula>
    </cfRule>
    <cfRule type="containsText" dxfId="675" priority="480" operator="containsText" text="RED">
      <formula>NOT(ISERROR(SEARCH("RED",H32)))</formula>
    </cfRule>
  </conditionalFormatting>
  <conditionalFormatting sqref="M38:N38">
    <cfRule type="containsText" dxfId="674" priority="457" operator="containsText" text="GREEN">
      <formula>NOT(ISERROR(SEARCH("GREEN",M38)))</formula>
    </cfRule>
    <cfRule type="containsText" dxfId="673" priority="458" operator="containsText" text="AMBER">
      <formula>NOT(ISERROR(SEARCH("AMBER",M38)))</formula>
    </cfRule>
    <cfRule type="containsText" dxfId="672" priority="459" operator="containsText" text="RED">
      <formula>NOT(ISERROR(SEARCH("RED",M38)))</formula>
    </cfRule>
  </conditionalFormatting>
  <conditionalFormatting sqref="G37:J37 L37">
    <cfRule type="containsText" dxfId="671" priority="454" operator="containsText" text="GREEN">
      <formula>NOT(ISERROR(SEARCH("GREEN",G37)))</formula>
    </cfRule>
    <cfRule type="containsText" dxfId="670" priority="455" operator="containsText" text="AMBER">
      <formula>NOT(ISERROR(SEARCH("AMBER",G37)))</formula>
    </cfRule>
    <cfRule type="containsText" dxfId="669" priority="456" operator="containsText" text="RED">
      <formula>NOT(ISERROR(SEARCH("RED",G37)))</formula>
    </cfRule>
  </conditionalFormatting>
  <conditionalFormatting sqref="G50:J50 L50">
    <cfRule type="containsText" dxfId="668" priority="388" operator="containsText" text="GREEN">
      <formula>NOT(ISERROR(SEARCH("GREEN",G50)))</formula>
    </cfRule>
    <cfRule type="containsText" dxfId="667" priority="389" operator="containsText" text="AMBER">
      <formula>NOT(ISERROR(SEARCH("AMBER",G50)))</formula>
    </cfRule>
    <cfRule type="containsText" dxfId="666" priority="390" operator="containsText" text="RED">
      <formula>NOT(ISERROR(SEARCH("RED",G50)))</formula>
    </cfRule>
  </conditionalFormatting>
  <conditionalFormatting sqref="G40:L40">
    <cfRule type="containsText" dxfId="665" priority="448" operator="containsText" text="GREEN">
      <formula>NOT(ISERROR(SEARCH("GREEN",G40)))</formula>
    </cfRule>
    <cfRule type="containsText" dxfId="664" priority="449" operator="containsText" text="AMBER">
      <formula>NOT(ISERROR(SEARCH("AMBER",G40)))</formula>
    </cfRule>
    <cfRule type="containsText" dxfId="663" priority="450" operator="containsText" text="RED">
      <formula>NOT(ISERROR(SEARCH("RED",G40)))</formula>
    </cfRule>
  </conditionalFormatting>
  <conditionalFormatting sqref="M40:N40">
    <cfRule type="containsText" dxfId="662" priority="445" operator="containsText" text="GREEN">
      <formula>NOT(ISERROR(SEARCH("GREEN",M40)))</formula>
    </cfRule>
    <cfRule type="containsText" dxfId="661" priority="446" operator="containsText" text="AMBER">
      <formula>NOT(ISERROR(SEARCH("AMBER",M40)))</formula>
    </cfRule>
    <cfRule type="containsText" dxfId="660" priority="447" operator="containsText" text="RED">
      <formula>NOT(ISERROR(SEARCH("RED",M40)))</formula>
    </cfRule>
  </conditionalFormatting>
  <conditionalFormatting sqref="M53:N53">
    <cfRule type="containsText" dxfId="659" priority="379" operator="containsText" text="GREEN">
      <formula>NOT(ISERROR(SEARCH("GREEN",M53)))</formula>
    </cfRule>
    <cfRule type="containsText" dxfId="658" priority="380" operator="containsText" text="AMBER">
      <formula>NOT(ISERROR(SEARCH("AMBER",M53)))</formula>
    </cfRule>
    <cfRule type="containsText" dxfId="657" priority="381" operator="containsText" text="RED">
      <formula>NOT(ISERROR(SEARCH("RED",M53)))</formula>
    </cfRule>
  </conditionalFormatting>
  <conditionalFormatting sqref="G47:L47">
    <cfRule type="containsText" dxfId="656" priority="436" operator="containsText" text="GREEN">
      <formula>NOT(ISERROR(SEARCH("GREEN",G47)))</formula>
    </cfRule>
    <cfRule type="containsText" dxfId="655" priority="437" operator="containsText" text="AMBER">
      <formula>NOT(ISERROR(SEARCH("AMBER",G47)))</formula>
    </cfRule>
    <cfRule type="containsText" dxfId="654" priority="438" operator="containsText" text="RED">
      <formula>NOT(ISERROR(SEARCH("RED",G47)))</formula>
    </cfRule>
  </conditionalFormatting>
  <conditionalFormatting sqref="G46:L46 H45:J45 L45">
    <cfRule type="containsText" dxfId="653" priority="430" operator="containsText" text="GREEN">
      <formula>NOT(ISERROR(SEARCH("GREEN",G45)))</formula>
    </cfRule>
    <cfRule type="containsText" dxfId="652" priority="431" operator="containsText" text="AMBER">
      <formula>NOT(ISERROR(SEARCH("AMBER",G45)))</formula>
    </cfRule>
    <cfRule type="containsText" dxfId="651" priority="432" operator="containsText" text="RED">
      <formula>NOT(ISERROR(SEARCH("RED",G45)))</formula>
    </cfRule>
  </conditionalFormatting>
  <conditionalFormatting sqref="M46:N46">
    <cfRule type="containsText" dxfId="650" priority="427" operator="containsText" text="GREEN">
      <formula>NOT(ISERROR(SEARCH("GREEN",M46)))</formula>
    </cfRule>
    <cfRule type="containsText" dxfId="649" priority="428" operator="containsText" text="AMBER">
      <formula>NOT(ISERROR(SEARCH("AMBER",M46)))</formula>
    </cfRule>
    <cfRule type="containsText" dxfId="648" priority="429" operator="containsText" text="RED">
      <formula>NOT(ISERROR(SEARCH("RED",M46)))</formula>
    </cfRule>
  </conditionalFormatting>
  <conditionalFormatting sqref="M49:N49">
    <cfRule type="containsText" dxfId="647" priority="421" operator="containsText" text="GREEN">
      <formula>NOT(ISERROR(SEARCH("GREEN",M49)))</formula>
    </cfRule>
    <cfRule type="containsText" dxfId="646" priority="422" operator="containsText" text="AMBER">
      <formula>NOT(ISERROR(SEARCH("AMBER",M49)))</formula>
    </cfRule>
    <cfRule type="containsText" dxfId="645" priority="423" operator="containsText" text="RED">
      <formula>NOT(ISERROR(SEARCH("RED",M49)))</formula>
    </cfRule>
  </conditionalFormatting>
  <conditionalFormatting sqref="G48:J48 L48">
    <cfRule type="containsText" dxfId="644" priority="418" operator="containsText" text="GREEN">
      <formula>NOT(ISERROR(SEARCH("GREEN",G48)))</formula>
    </cfRule>
    <cfRule type="containsText" dxfId="643" priority="419" operator="containsText" text="AMBER">
      <formula>NOT(ISERROR(SEARCH("AMBER",G48)))</formula>
    </cfRule>
    <cfRule type="containsText" dxfId="642" priority="420" operator="containsText" text="RED">
      <formula>NOT(ISERROR(SEARCH("RED",G48)))</formula>
    </cfRule>
  </conditionalFormatting>
  <conditionalFormatting sqref="G54:L54">
    <cfRule type="containsText" dxfId="641" priority="364" operator="containsText" text="GREEN">
      <formula>NOT(ISERROR(SEARCH("GREEN",G54)))</formula>
    </cfRule>
    <cfRule type="containsText" dxfId="640" priority="365" operator="containsText" text="AMBER">
      <formula>NOT(ISERROR(SEARCH("AMBER",G54)))</formula>
    </cfRule>
    <cfRule type="containsText" dxfId="639" priority="366" operator="containsText" text="RED">
      <formula>NOT(ISERROR(SEARCH("RED",G54)))</formula>
    </cfRule>
  </conditionalFormatting>
  <conditionalFormatting sqref="G41">
    <cfRule type="containsText" dxfId="638" priority="400" operator="containsText" text="GREEN">
      <formula>NOT(ISERROR(SEARCH("GREEN",G41)))</formula>
    </cfRule>
    <cfRule type="containsText" dxfId="637" priority="401" operator="containsText" text="AMBER">
      <formula>NOT(ISERROR(SEARCH("AMBER",G41)))</formula>
    </cfRule>
    <cfRule type="containsText" dxfId="636" priority="402" operator="containsText" text="RED">
      <formula>NOT(ISERROR(SEARCH("RED",G41)))</formula>
    </cfRule>
  </conditionalFormatting>
  <conditionalFormatting sqref="I41">
    <cfRule type="containsText" dxfId="635" priority="397" operator="containsText" text="GREEN">
      <formula>NOT(ISERROR(SEARCH("GREEN",I41)))</formula>
    </cfRule>
    <cfRule type="containsText" dxfId="634" priority="398" operator="containsText" text="AMBER">
      <formula>NOT(ISERROR(SEARCH("AMBER",I41)))</formula>
    </cfRule>
    <cfRule type="containsText" dxfId="633" priority="399" operator="containsText" text="RED">
      <formula>NOT(ISERROR(SEARCH("RED",I41)))</formula>
    </cfRule>
  </conditionalFormatting>
  <conditionalFormatting sqref="G51:L51">
    <cfRule type="containsText" dxfId="632" priority="394" operator="containsText" text="GREEN">
      <formula>NOT(ISERROR(SEARCH("GREEN",G51)))</formula>
    </cfRule>
    <cfRule type="containsText" dxfId="631" priority="395" operator="containsText" text="AMBER">
      <formula>NOT(ISERROR(SEARCH("AMBER",G51)))</formula>
    </cfRule>
    <cfRule type="containsText" dxfId="630" priority="396" operator="containsText" text="RED">
      <formula>NOT(ISERROR(SEARCH("RED",G51)))</formula>
    </cfRule>
  </conditionalFormatting>
  <conditionalFormatting sqref="M51:N51">
    <cfRule type="containsText" dxfId="629" priority="391" operator="containsText" text="GREEN">
      <formula>NOT(ISERROR(SEARCH("GREEN",M51)))</formula>
    </cfRule>
    <cfRule type="containsText" dxfId="628" priority="392" operator="containsText" text="AMBER">
      <formula>NOT(ISERROR(SEARCH("AMBER",M51)))</formula>
    </cfRule>
    <cfRule type="containsText" dxfId="627" priority="393" operator="containsText" text="RED">
      <formula>NOT(ISERROR(SEARCH("RED",M51)))</formula>
    </cfRule>
  </conditionalFormatting>
  <conditionalFormatting sqref="I56">
    <cfRule type="containsText" dxfId="626" priority="337" operator="containsText" text="GREEN">
      <formula>NOT(ISERROR(SEARCH("GREEN",I56)))</formula>
    </cfRule>
    <cfRule type="containsText" dxfId="625" priority="338" operator="containsText" text="AMBER">
      <formula>NOT(ISERROR(SEARCH("AMBER",I56)))</formula>
    </cfRule>
    <cfRule type="containsText" dxfId="624" priority="339" operator="containsText" text="RED">
      <formula>NOT(ISERROR(SEARCH("RED",I56)))</formula>
    </cfRule>
  </conditionalFormatting>
  <conditionalFormatting sqref="G53:L53">
    <cfRule type="containsText" dxfId="623" priority="382" operator="containsText" text="GREEN">
      <formula>NOT(ISERROR(SEARCH("GREEN",G53)))</formula>
    </cfRule>
    <cfRule type="containsText" dxfId="622" priority="383" operator="containsText" text="AMBER">
      <formula>NOT(ISERROR(SEARCH("AMBER",G53)))</formula>
    </cfRule>
    <cfRule type="containsText" dxfId="621" priority="384" operator="containsText" text="RED">
      <formula>NOT(ISERROR(SEARCH("RED",G53)))</formula>
    </cfRule>
  </conditionalFormatting>
  <conditionalFormatting sqref="G52:L52">
    <cfRule type="containsText" dxfId="620" priority="376" operator="containsText" text="GREEN">
      <formula>NOT(ISERROR(SEARCH("GREEN",G52)))</formula>
    </cfRule>
    <cfRule type="containsText" dxfId="619" priority="377" operator="containsText" text="AMBER">
      <formula>NOT(ISERROR(SEARCH("AMBER",G52)))</formula>
    </cfRule>
    <cfRule type="containsText" dxfId="618" priority="378" operator="containsText" text="RED">
      <formula>NOT(ISERROR(SEARCH("RED",G52)))</formula>
    </cfRule>
  </conditionalFormatting>
  <conditionalFormatting sqref="G61:J61 L61">
    <cfRule type="containsText" dxfId="617" priority="328" operator="containsText" text="GREEN">
      <formula>NOT(ISERROR(SEARCH("GREEN",G61)))</formula>
    </cfRule>
    <cfRule type="containsText" dxfId="616" priority="329" operator="containsText" text="AMBER">
      <formula>NOT(ISERROR(SEARCH("AMBER",G61)))</formula>
    </cfRule>
    <cfRule type="containsText" dxfId="615" priority="330" operator="containsText" text="RED">
      <formula>NOT(ISERROR(SEARCH("RED",G61)))</formula>
    </cfRule>
  </conditionalFormatting>
  <conditionalFormatting sqref="G55:L55">
    <cfRule type="containsText" dxfId="614" priority="370" operator="containsText" text="GREEN">
      <formula>NOT(ISERROR(SEARCH("GREEN",G55)))</formula>
    </cfRule>
    <cfRule type="containsText" dxfId="613" priority="371" operator="containsText" text="AMBER">
      <formula>NOT(ISERROR(SEARCH("AMBER",G55)))</formula>
    </cfRule>
    <cfRule type="containsText" dxfId="612" priority="372" operator="containsText" text="RED">
      <formula>NOT(ISERROR(SEARCH("RED",G55)))</formula>
    </cfRule>
  </conditionalFormatting>
  <conditionalFormatting sqref="M55:N55">
    <cfRule type="containsText" dxfId="611" priority="367" operator="containsText" text="GREEN">
      <formula>NOT(ISERROR(SEARCH("GREEN",M55)))</formula>
    </cfRule>
    <cfRule type="containsText" dxfId="610" priority="368" operator="containsText" text="AMBER">
      <formula>NOT(ISERROR(SEARCH("AMBER",M55)))</formula>
    </cfRule>
    <cfRule type="containsText" dxfId="609" priority="369" operator="containsText" text="RED">
      <formula>NOT(ISERROR(SEARCH("RED",M55)))</formula>
    </cfRule>
  </conditionalFormatting>
  <conditionalFormatting sqref="G60:L60">
    <cfRule type="containsText" dxfId="608" priority="358" operator="containsText" text="GREEN">
      <formula>NOT(ISERROR(SEARCH("GREEN",G60)))</formula>
    </cfRule>
    <cfRule type="containsText" dxfId="607" priority="359" operator="containsText" text="AMBER">
      <formula>NOT(ISERROR(SEARCH("AMBER",G60)))</formula>
    </cfRule>
    <cfRule type="containsText" dxfId="606" priority="360" operator="containsText" text="RED">
      <formula>NOT(ISERROR(SEARCH("RED",G60)))</formula>
    </cfRule>
  </conditionalFormatting>
  <conditionalFormatting sqref="M60:N60">
    <cfRule type="containsText" dxfId="605" priority="355" operator="containsText" text="GREEN">
      <formula>NOT(ISERROR(SEARCH("GREEN",M60)))</formula>
    </cfRule>
    <cfRule type="containsText" dxfId="604" priority="356" operator="containsText" text="AMBER">
      <formula>NOT(ISERROR(SEARCH("AMBER",M60)))</formula>
    </cfRule>
    <cfRule type="containsText" dxfId="603" priority="357" operator="containsText" text="RED">
      <formula>NOT(ISERROR(SEARCH("RED",M60)))</formula>
    </cfRule>
  </conditionalFormatting>
  <conditionalFormatting sqref="G59:J59 L59">
    <cfRule type="containsText" dxfId="602" priority="352" operator="containsText" text="GREEN">
      <formula>NOT(ISERROR(SEARCH("GREEN",G59)))</formula>
    </cfRule>
    <cfRule type="containsText" dxfId="601" priority="353" operator="containsText" text="AMBER">
      <formula>NOT(ISERROR(SEARCH("AMBER",G59)))</formula>
    </cfRule>
    <cfRule type="containsText" dxfId="600" priority="354" operator="containsText" text="RED">
      <formula>NOT(ISERROR(SEARCH("RED",G59)))</formula>
    </cfRule>
  </conditionalFormatting>
  <conditionalFormatting sqref="G58:L58">
    <cfRule type="containsText" dxfId="599" priority="346" operator="containsText" text="GREEN">
      <formula>NOT(ISERROR(SEARCH("GREEN",G58)))</formula>
    </cfRule>
    <cfRule type="containsText" dxfId="598" priority="347" operator="containsText" text="AMBER">
      <formula>NOT(ISERROR(SEARCH("AMBER",G58)))</formula>
    </cfRule>
    <cfRule type="containsText" dxfId="597" priority="348" operator="containsText" text="RED">
      <formula>NOT(ISERROR(SEARCH("RED",G58)))</formula>
    </cfRule>
  </conditionalFormatting>
  <conditionalFormatting sqref="M58:N58">
    <cfRule type="containsText" dxfId="596" priority="343" operator="containsText" text="GREEN">
      <formula>NOT(ISERROR(SEARCH("GREEN",M58)))</formula>
    </cfRule>
    <cfRule type="containsText" dxfId="595" priority="344" operator="containsText" text="AMBER">
      <formula>NOT(ISERROR(SEARCH("AMBER",M58)))</formula>
    </cfRule>
    <cfRule type="containsText" dxfId="594" priority="345" operator="containsText" text="RED">
      <formula>NOT(ISERROR(SEARCH("RED",M58)))</formula>
    </cfRule>
  </conditionalFormatting>
  <conditionalFormatting sqref="G56">
    <cfRule type="containsText" dxfId="593" priority="340" operator="containsText" text="GREEN">
      <formula>NOT(ISERROR(SEARCH("GREEN",G56)))</formula>
    </cfRule>
    <cfRule type="containsText" dxfId="592" priority="341" operator="containsText" text="AMBER">
      <formula>NOT(ISERROR(SEARCH("AMBER",G56)))</formula>
    </cfRule>
    <cfRule type="containsText" dxfId="591" priority="342" operator="containsText" text="RED">
      <formula>NOT(ISERROR(SEARCH("RED",G56)))</formula>
    </cfRule>
  </conditionalFormatting>
  <conditionalFormatting sqref="G62:L62">
    <cfRule type="containsText" dxfId="590" priority="334" operator="containsText" text="GREEN">
      <formula>NOT(ISERROR(SEARCH("GREEN",G62)))</formula>
    </cfRule>
    <cfRule type="containsText" dxfId="589" priority="335" operator="containsText" text="AMBER">
      <formula>NOT(ISERROR(SEARCH("AMBER",G62)))</formula>
    </cfRule>
    <cfRule type="containsText" dxfId="588" priority="336" operator="containsText" text="RED">
      <formula>NOT(ISERROR(SEARCH("RED",G62)))</formula>
    </cfRule>
  </conditionalFormatting>
  <conditionalFormatting sqref="M62:N62">
    <cfRule type="containsText" dxfId="587" priority="331" operator="containsText" text="GREEN">
      <formula>NOT(ISERROR(SEARCH("GREEN",M62)))</formula>
    </cfRule>
    <cfRule type="containsText" dxfId="586" priority="332" operator="containsText" text="AMBER">
      <formula>NOT(ISERROR(SEARCH("AMBER",M62)))</formula>
    </cfRule>
    <cfRule type="containsText" dxfId="585" priority="333" operator="containsText" text="RED">
      <formula>NOT(ISERROR(SEARCH("RED",M62)))</formula>
    </cfRule>
  </conditionalFormatting>
  <conditionalFormatting sqref="G63">
    <cfRule type="containsText" dxfId="584" priority="292" operator="containsText" text="GREEN">
      <formula>NOT(ISERROR(SEARCH("GREEN",G63)))</formula>
    </cfRule>
    <cfRule type="containsText" dxfId="583" priority="293" operator="containsText" text="AMBER">
      <formula>NOT(ISERROR(SEARCH("AMBER",G63)))</formula>
    </cfRule>
    <cfRule type="containsText" dxfId="582" priority="294" operator="containsText" text="RED">
      <formula>NOT(ISERROR(SEARCH("RED",G63)))</formula>
    </cfRule>
  </conditionalFormatting>
  <conditionalFormatting sqref="M70:N70">
    <cfRule type="containsText" dxfId="581" priority="283" operator="containsText" text="GREEN">
      <formula>NOT(ISERROR(SEARCH("GREEN",M70)))</formula>
    </cfRule>
    <cfRule type="containsText" dxfId="580" priority="284" operator="containsText" text="AMBER">
      <formula>NOT(ISERROR(SEARCH("AMBER",M70)))</formula>
    </cfRule>
    <cfRule type="containsText" dxfId="579" priority="285" operator="containsText" text="RED">
      <formula>NOT(ISERROR(SEARCH("RED",M70)))</formula>
    </cfRule>
  </conditionalFormatting>
  <conditionalFormatting sqref="G67:L67">
    <cfRule type="containsText" dxfId="578" priority="310" operator="containsText" text="GREEN">
      <formula>NOT(ISERROR(SEARCH("GREEN",G67)))</formula>
    </cfRule>
    <cfRule type="containsText" dxfId="577" priority="311" operator="containsText" text="AMBER">
      <formula>NOT(ISERROR(SEARCH("AMBER",G67)))</formula>
    </cfRule>
    <cfRule type="containsText" dxfId="576" priority="312" operator="containsText" text="RED">
      <formula>NOT(ISERROR(SEARCH("RED",G67)))</formula>
    </cfRule>
  </conditionalFormatting>
  <conditionalFormatting sqref="M67:N67">
    <cfRule type="containsText" dxfId="575" priority="307" operator="containsText" text="GREEN">
      <formula>NOT(ISERROR(SEARCH("GREEN",M67)))</formula>
    </cfRule>
    <cfRule type="containsText" dxfId="574" priority="308" operator="containsText" text="AMBER">
      <formula>NOT(ISERROR(SEARCH("AMBER",M67)))</formula>
    </cfRule>
    <cfRule type="containsText" dxfId="573" priority="309" operator="containsText" text="RED">
      <formula>NOT(ISERROR(SEARCH("RED",M67)))</formula>
    </cfRule>
  </conditionalFormatting>
  <conditionalFormatting sqref="G66:L66">
    <cfRule type="containsText" dxfId="572" priority="304" operator="containsText" text="GREEN">
      <formula>NOT(ISERROR(SEARCH("GREEN",G66)))</formula>
    </cfRule>
    <cfRule type="containsText" dxfId="571" priority="305" operator="containsText" text="AMBER">
      <formula>NOT(ISERROR(SEARCH("AMBER",G66)))</formula>
    </cfRule>
    <cfRule type="containsText" dxfId="570" priority="306" operator="containsText" text="RED">
      <formula>NOT(ISERROR(SEARCH("RED",G66)))</formula>
    </cfRule>
  </conditionalFormatting>
  <conditionalFormatting sqref="I68">
    <cfRule type="containsText" dxfId="569" priority="277" operator="containsText" text="GREEN">
      <formula>NOT(ISERROR(SEARCH("GREEN",I68)))</formula>
    </cfRule>
    <cfRule type="containsText" dxfId="568" priority="278" operator="containsText" text="AMBER">
      <formula>NOT(ISERROR(SEARCH("AMBER",I68)))</formula>
    </cfRule>
    <cfRule type="containsText" dxfId="567" priority="279" operator="containsText" text="RED">
      <formula>NOT(ISERROR(SEARCH("RED",I68)))</formula>
    </cfRule>
  </conditionalFormatting>
  <conditionalFormatting sqref="G65:L65">
    <cfRule type="containsText" dxfId="566" priority="298" operator="containsText" text="GREEN">
      <formula>NOT(ISERROR(SEARCH("GREEN",G65)))</formula>
    </cfRule>
    <cfRule type="containsText" dxfId="565" priority="299" operator="containsText" text="AMBER">
      <formula>NOT(ISERROR(SEARCH("AMBER",G65)))</formula>
    </cfRule>
    <cfRule type="containsText" dxfId="564" priority="300" operator="containsText" text="RED">
      <formula>NOT(ISERROR(SEARCH("RED",G65)))</formula>
    </cfRule>
  </conditionalFormatting>
  <conditionalFormatting sqref="M65:N65">
    <cfRule type="containsText" dxfId="563" priority="295" operator="containsText" text="GREEN">
      <formula>NOT(ISERROR(SEARCH("GREEN",M65)))</formula>
    </cfRule>
    <cfRule type="containsText" dxfId="562" priority="296" operator="containsText" text="AMBER">
      <formula>NOT(ISERROR(SEARCH("AMBER",M65)))</formula>
    </cfRule>
    <cfRule type="containsText" dxfId="561" priority="297" operator="containsText" text="RED">
      <formula>NOT(ISERROR(SEARCH("RED",M65)))</formula>
    </cfRule>
  </conditionalFormatting>
  <conditionalFormatting sqref="I63">
    <cfRule type="containsText" dxfId="560" priority="289" operator="containsText" text="GREEN">
      <formula>NOT(ISERROR(SEARCH("GREEN",I63)))</formula>
    </cfRule>
    <cfRule type="containsText" dxfId="559" priority="290" operator="containsText" text="AMBER">
      <formula>NOT(ISERROR(SEARCH("AMBER",I63)))</formula>
    </cfRule>
    <cfRule type="containsText" dxfId="558" priority="291" operator="containsText" text="RED">
      <formula>NOT(ISERROR(SEARCH("RED",I63)))</formula>
    </cfRule>
  </conditionalFormatting>
  <conditionalFormatting sqref="G70:L70">
    <cfRule type="containsText" dxfId="557" priority="286" operator="containsText" text="GREEN">
      <formula>NOT(ISERROR(SEARCH("GREEN",G70)))</formula>
    </cfRule>
    <cfRule type="containsText" dxfId="556" priority="287" operator="containsText" text="AMBER">
      <formula>NOT(ISERROR(SEARCH("AMBER",G70)))</formula>
    </cfRule>
    <cfRule type="containsText" dxfId="555" priority="288" operator="containsText" text="RED">
      <formula>NOT(ISERROR(SEARCH("RED",G70)))</formula>
    </cfRule>
  </conditionalFormatting>
  <conditionalFormatting sqref="G68">
    <cfRule type="containsText" dxfId="554" priority="280" operator="containsText" text="GREEN">
      <formula>NOT(ISERROR(SEARCH("GREEN",G68)))</formula>
    </cfRule>
    <cfRule type="containsText" dxfId="553" priority="281" operator="containsText" text="AMBER">
      <formula>NOT(ISERROR(SEARCH("AMBER",G68)))</formula>
    </cfRule>
    <cfRule type="containsText" dxfId="552" priority="282" operator="containsText" text="RED">
      <formula>NOT(ISERROR(SEARCH("RED",G68)))</formula>
    </cfRule>
  </conditionalFormatting>
  <conditionalFormatting sqref="G73:L73">
    <cfRule type="containsText" dxfId="551" priority="274" operator="containsText" text="GREEN">
      <formula>NOT(ISERROR(SEARCH("GREEN",G73)))</formula>
    </cfRule>
    <cfRule type="containsText" dxfId="550" priority="275" operator="containsText" text="AMBER">
      <formula>NOT(ISERROR(SEARCH("AMBER",G73)))</formula>
    </cfRule>
    <cfRule type="containsText" dxfId="549" priority="276" operator="containsText" text="RED">
      <formula>NOT(ISERROR(SEARCH("RED",G73)))</formula>
    </cfRule>
  </conditionalFormatting>
  <conditionalFormatting sqref="M73:N73">
    <cfRule type="containsText" dxfId="548" priority="271" operator="containsText" text="GREEN">
      <formula>NOT(ISERROR(SEARCH("GREEN",M73)))</formula>
    </cfRule>
    <cfRule type="containsText" dxfId="547" priority="272" operator="containsText" text="AMBER">
      <formula>NOT(ISERROR(SEARCH("AMBER",M73)))</formula>
    </cfRule>
    <cfRule type="containsText" dxfId="546" priority="273" operator="containsText" text="RED">
      <formula>NOT(ISERROR(SEARCH("RED",M73)))</formula>
    </cfRule>
  </conditionalFormatting>
  <conditionalFormatting sqref="G71">
    <cfRule type="containsText" dxfId="545" priority="268" operator="containsText" text="GREEN">
      <formula>NOT(ISERROR(SEARCH("GREEN",G71)))</formula>
    </cfRule>
    <cfRule type="containsText" dxfId="544" priority="269" operator="containsText" text="AMBER">
      <formula>NOT(ISERROR(SEARCH("AMBER",G71)))</formula>
    </cfRule>
    <cfRule type="containsText" dxfId="543" priority="270" operator="containsText" text="RED">
      <formula>NOT(ISERROR(SEARCH("RED",G71)))</formula>
    </cfRule>
  </conditionalFormatting>
  <conditionalFormatting sqref="I71">
    <cfRule type="containsText" dxfId="542" priority="265" operator="containsText" text="GREEN">
      <formula>NOT(ISERROR(SEARCH("GREEN",I71)))</formula>
    </cfRule>
    <cfRule type="containsText" dxfId="541" priority="266" operator="containsText" text="AMBER">
      <formula>NOT(ISERROR(SEARCH("AMBER",I71)))</formula>
    </cfRule>
    <cfRule type="containsText" dxfId="540" priority="267" operator="containsText" text="RED">
      <formula>NOT(ISERROR(SEARCH("RED",I71)))</formula>
    </cfRule>
  </conditionalFormatting>
  <conditionalFormatting sqref="G75:L75 G74:J74 L74">
    <cfRule type="containsText" dxfId="539" priority="250" operator="containsText" text="GREEN">
      <formula>NOT(ISERROR(SEARCH("GREEN",G74)))</formula>
    </cfRule>
    <cfRule type="containsText" dxfId="538" priority="251" operator="containsText" text="AMBER">
      <formula>NOT(ISERROR(SEARCH("AMBER",G74)))</formula>
    </cfRule>
    <cfRule type="containsText" dxfId="537" priority="252" operator="containsText" text="RED">
      <formula>NOT(ISERROR(SEARCH("RED",G74)))</formula>
    </cfRule>
  </conditionalFormatting>
  <conditionalFormatting sqref="M75:N75">
    <cfRule type="containsText" dxfId="536" priority="247" operator="containsText" text="GREEN">
      <formula>NOT(ISERROR(SEARCH("GREEN",M75)))</formula>
    </cfRule>
    <cfRule type="containsText" dxfId="535" priority="248" operator="containsText" text="AMBER">
      <formula>NOT(ISERROR(SEARCH("AMBER",M75)))</formula>
    </cfRule>
    <cfRule type="containsText" dxfId="534" priority="249" operator="containsText" text="RED">
      <formula>NOT(ISERROR(SEARCH("RED",M75)))</formula>
    </cfRule>
  </conditionalFormatting>
  <conditionalFormatting sqref="G77:L77 G76:J76 L76">
    <cfRule type="containsText" dxfId="533" priority="241" operator="containsText" text="GREEN">
      <formula>NOT(ISERROR(SEARCH("GREEN",G76)))</formula>
    </cfRule>
    <cfRule type="containsText" dxfId="532" priority="242" operator="containsText" text="AMBER">
      <formula>NOT(ISERROR(SEARCH("AMBER",G76)))</formula>
    </cfRule>
    <cfRule type="containsText" dxfId="531" priority="243" operator="containsText" text="RED">
      <formula>NOT(ISERROR(SEARCH("RED",G76)))</formula>
    </cfRule>
  </conditionalFormatting>
  <conditionalFormatting sqref="M77:N77">
    <cfRule type="containsText" dxfId="530" priority="238" operator="containsText" text="GREEN">
      <formula>NOT(ISERROR(SEARCH("GREEN",M77)))</formula>
    </cfRule>
    <cfRule type="containsText" dxfId="529" priority="239" operator="containsText" text="AMBER">
      <formula>NOT(ISERROR(SEARCH("AMBER",M77)))</formula>
    </cfRule>
    <cfRule type="containsText" dxfId="528" priority="240" operator="containsText" text="RED">
      <formula>NOT(ISERROR(SEARCH("RED",M77)))</formula>
    </cfRule>
  </conditionalFormatting>
  <conditionalFormatting sqref="M8:N8">
    <cfRule type="containsText" dxfId="527" priority="235" operator="containsText" text="GREEN">
      <formula>NOT(ISERROR(SEARCH("GREEN",M8)))</formula>
    </cfRule>
    <cfRule type="containsText" dxfId="526" priority="236" operator="containsText" text="AMBER">
      <formula>NOT(ISERROR(SEARCH("AMBER",M8)))</formula>
    </cfRule>
    <cfRule type="containsText" dxfId="525" priority="237" operator="containsText" text="RED">
      <formula>NOT(ISERROR(SEARCH("RED",M8)))</formula>
    </cfRule>
  </conditionalFormatting>
  <conditionalFormatting sqref="M10:N10">
    <cfRule type="containsText" dxfId="524" priority="232" operator="containsText" text="GREEN">
      <formula>NOT(ISERROR(SEARCH("GREEN",M10)))</formula>
    </cfRule>
    <cfRule type="containsText" dxfId="523" priority="233" operator="containsText" text="AMBER">
      <formula>NOT(ISERROR(SEARCH("AMBER",M10)))</formula>
    </cfRule>
    <cfRule type="containsText" dxfId="522" priority="234" operator="containsText" text="RED">
      <formula>NOT(ISERROR(SEARCH("RED",M10)))</formula>
    </cfRule>
  </conditionalFormatting>
  <conditionalFormatting sqref="M12:N12">
    <cfRule type="containsText" dxfId="521" priority="229" operator="containsText" text="GREEN">
      <formula>NOT(ISERROR(SEARCH("GREEN",M12)))</formula>
    </cfRule>
    <cfRule type="containsText" dxfId="520" priority="230" operator="containsText" text="AMBER">
      <formula>NOT(ISERROR(SEARCH("AMBER",M12)))</formula>
    </cfRule>
    <cfRule type="containsText" dxfId="519" priority="231" operator="containsText" text="RED">
      <formula>NOT(ISERROR(SEARCH("RED",M12)))</formula>
    </cfRule>
  </conditionalFormatting>
  <conditionalFormatting sqref="M14:N14">
    <cfRule type="containsText" dxfId="518" priority="226" operator="containsText" text="GREEN">
      <formula>NOT(ISERROR(SEARCH("GREEN",M14)))</formula>
    </cfRule>
    <cfRule type="containsText" dxfId="517" priority="227" operator="containsText" text="AMBER">
      <formula>NOT(ISERROR(SEARCH("AMBER",M14)))</formula>
    </cfRule>
    <cfRule type="containsText" dxfId="516" priority="228" operator="containsText" text="RED">
      <formula>NOT(ISERROR(SEARCH("RED",M14)))</formula>
    </cfRule>
  </conditionalFormatting>
  <conditionalFormatting sqref="M17:N17">
    <cfRule type="containsText" dxfId="515" priority="223" operator="containsText" text="GREEN">
      <formula>NOT(ISERROR(SEARCH("GREEN",M17)))</formula>
    </cfRule>
    <cfRule type="containsText" dxfId="514" priority="224" operator="containsText" text="AMBER">
      <formula>NOT(ISERROR(SEARCH("AMBER",M17)))</formula>
    </cfRule>
    <cfRule type="containsText" dxfId="513" priority="225" operator="containsText" text="RED">
      <formula>NOT(ISERROR(SEARCH("RED",M17)))</formula>
    </cfRule>
  </conditionalFormatting>
  <conditionalFormatting sqref="M16:N16">
    <cfRule type="containsText" dxfId="512" priority="220" operator="containsText" text="GREEN">
      <formula>NOT(ISERROR(SEARCH("GREEN",M16)))</formula>
    </cfRule>
    <cfRule type="containsText" dxfId="511" priority="221" operator="containsText" text="AMBER">
      <formula>NOT(ISERROR(SEARCH("AMBER",M16)))</formula>
    </cfRule>
    <cfRule type="containsText" dxfId="510" priority="222" operator="containsText" text="RED">
      <formula>NOT(ISERROR(SEARCH("RED",M16)))</formula>
    </cfRule>
  </conditionalFormatting>
  <conditionalFormatting sqref="M18:N18">
    <cfRule type="containsText" dxfId="509" priority="214" operator="containsText" text="GREEN">
      <formula>NOT(ISERROR(SEARCH("GREEN",M18)))</formula>
    </cfRule>
    <cfRule type="containsText" dxfId="508" priority="215" operator="containsText" text="AMBER">
      <formula>NOT(ISERROR(SEARCH("AMBER",M18)))</formula>
    </cfRule>
    <cfRule type="containsText" dxfId="507" priority="216" operator="containsText" text="RED">
      <formula>NOT(ISERROR(SEARCH("RED",M18)))</formula>
    </cfRule>
  </conditionalFormatting>
  <conditionalFormatting sqref="M20:N20">
    <cfRule type="containsText" dxfId="506" priority="211" operator="containsText" text="GREEN">
      <formula>NOT(ISERROR(SEARCH("GREEN",M20)))</formula>
    </cfRule>
    <cfRule type="containsText" dxfId="505" priority="212" operator="containsText" text="AMBER">
      <formula>NOT(ISERROR(SEARCH("AMBER",M20)))</formula>
    </cfRule>
    <cfRule type="containsText" dxfId="504" priority="213" operator="containsText" text="RED">
      <formula>NOT(ISERROR(SEARCH("RED",M20)))</formula>
    </cfRule>
  </conditionalFormatting>
  <conditionalFormatting sqref="M22:N22">
    <cfRule type="containsText" dxfId="503" priority="208" operator="containsText" text="GREEN">
      <formula>NOT(ISERROR(SEARCH("GREEN",M22)))</formula>
    </cfRule>
    <cfRule type="containsText" dxfId="502" priority="209" operator="containsText" text="AMBER">
      <formula>NOT(ISERROR(SEARCH("AMBER",M22)))</formula>
    </cfRule>
    <cfRule type="containsText" dxfId="501" priority="210" operator="containsText" text="RED">
      <formula>NOT(ISERROR(SEARCH("RED",M22)))</formula>
    </cfRule>
  </conditionalFormatting>
  <conditionalFormatting sqref="M24:N24">
    <cfRule type="containsText" dxfId="500" priority="205" operator="containsText" text="GREEN">
      <formula>NOT(ISERROR(SEARCH("GREEN",M24)))</formula>
    </cfRule>
    <cfRule type="containsText" dxfId="499" priority="206" operator="containsText" text="AMBER">
      <formula>NOT(ISERROR(SEARCH("AMBER",M24)))</formula>
    </cfRule>
    <cfRule type="containsText" dxfId="498" priority="207" operator="containsText" text="RED">
      <formula>NOT(ISERROR(SEARCH("RED",M24)))</formula>
    </cfRule>
  </conditionalFormatting>
  <conditionalFormatting sqref="M26:N26">
    <cfRule type="containsText" dxfId="497" priority="202" operator="containsText" text="GREEN">
      <formula>NOT(ISERROR(SEARCH("GREEN",M26)))</formula>
    </cfRule>
    <cfRule type="containsText" dxfId="496" priority="203" operator="containsText" text="AMBER">
      <formula>NOT(ISERROR(SEARCH("AMBER",M26)))</formula>
    </cfRule>
    <cfRule type="containsText" dxfId="495" priority="204" operator="containsText" text="RED">
      <formula>NOT(ISERROR(SEARCH("RED",M26)))</formula>
    </cfRule>
  </conditionalFormatting>
  <conditionalFormatting sqref="M28:N28">
    <cfRule type="containsText" dxfId="494" priority="199" operator="containsText" text="GREEN">
      <formula>NOT(ISERROR(SEARCH("GREEN",M28)))</formula>
    </cfRule>
    <cfRule type="containsText" dxfId="493" priority="200" operator="containsText" text="AMBER">
      <formula>NOT(ISERROR(SEARCH("AMBER",M28)))</formula>
    </cfRule>
    <cfRule type="containsText" dxfId="492" priority="201" operator="containsText" text="RED">
      <formula>NOT(ISERROR(SEARCH("RED",M28)))</formula>
    </cfRule>
  </conditionalFormatting>
  <conditionalFormatting sqref="M30:N30">
    <cfRule type="containsText" dxfId="491" priority="196" operator="containsText" text="GREEN">
      <formula>NOT(ISERROR(SEARCH("GREEN",M30)))</formula>
    </cfRule>
    <cfRule type="containsText" dxfId="490" priority="197" operator="containsText" text="AMBER">
      <formula>NOT(ISERROR(SEARCH("AMBER",M30)))</formula>
    </cfRule>
    <cfRule type="containsText" dxfId="489" priority="198" operator="containsText" text="RED">
      <formula>NOT(ISERROR(SEARCH("RED",M30)))</formula>
    </cfRule>
  </conditionalFormatting>
  <conditionalFormatting sqref="M32:N32">
    <cfRule type="containsText" dxfId="488" priority="193" operator="containsText" text="GREEN">
      <formula>NOT(ISERROR(SEARCH("GREEN",M32)))</formula>
    </cfRule>
    <cfRule type="containsText" dxfId="487" priority="194" operator="containsText" text="AMBER">
      <formula>NOT(ISERROR(SEARCH("AMBER",M32)))</formula>
    </cfRule>
    <cfRule type="containsText" dxfId="486" priority="195" operator="containsText" text="RED">
      <formula>NOT(ISERROR(SEARCH("RED",M32)))</formula>
    </cfRule>
  </conditionalFormatting>
  <conditionalFormatting sqref="M34:N34">
    <cfRule type="containsText" dxfId="485" priority="190" operator="containsText" text="GREEN">
      <formula>NOT(ISERROR(SEARCH("GREEN",M34)))</formula>
    </cfRule>
    <cfRule type="containsText" dxfId="484" priority="191" operator="containsText" text="AMBER">
      <formula>NOT(ISERROR(SEARCH("AMBER",M34)))</formula>
    </cfRule>
    <cfRule type="containsText" dxfId="483" priority="192" operator="containsText" text="RED">
      <formula>NOT(ISERROR(SEARCH("RED",M34)))</formula>
    </cfRule>
  </conditionalFormatting>
  <conditionalFormatting sqref="M37:N37">
    <cfRule type="containsText" dxfId="482" priority="187" operator="containsText" text="GREEN">
      <formula>NOT(ISERROR(SEARCH("GREEN",M37)))</formula>
    </cfRule>
    <cfRule type="containsText" dxfId="481" priority="188" operator="containsText" text="AMBER">
      <formula>NOT(ISERROR(SEARCH("AMBER",M37)))</formula>
    </cfRule>
    <cfRule type="containsText" dxfId="480" priority="189" operator="containsText" text="RED">
      <formula>NOT(ISERROR(SEARCH("RED",M37)))</formula>
    </cfRule>
  </conditionalFormatting>
  <conditionalFormatting sqref="M39:N39">
    <cfRule type="containsText" dxfId="479" priority="184" operator="containsText" text="GREEN">
      <formula>NOT(ISERROR(SEARCH("GREEN",M39)))</formula>
    </cfRule>
    <cfRule type="containsText" dxfId="478" priority="185" operator="containsText" text="AMBER">
      <formula>NOT(ISERROR(SEARCH("AMBER",M39)))</formula>
    </cfRule>
    <cfRule type="containsText" dxfId="477" priority="186" operator="containsText" text="RED">
      <formula>NOT(ISERROR(SEARCH("RED",M39)))</formula>
    </cfRule>
  </conditionalFormatting>
  <conditionalFormatting sqref="M41:N41">
    <cfRule type="containsText" dxfId="476" priority="181" operator="containsText" text="GREEN">
      <formula>NOT(ISERROR(SEARCH("GREEN",M41)))</formula>
    </cfRule>
    <cfRule type="containsText" dxfId="475" priority="182" operator="containsText" text="AMBER">
      <formula>NOT(ISERROR(SEARCH("AMBER",M41)))</formula>
    </cfRule>
    <cfRule type="containsText" dxfId="474" priority="183" operator="containsText" text="RED">
      <formula>NOT(ISERROR(SEARCH("RED",M41)))</formula>
    </cfRule>
  </conditionalFormatting>
  <conditionalFormatting sqref="M45:N45">
    <cfRule type="containsText" dxfId="473" priority="178" operator="containsText" text="GREEN">
      <formula>NOT(ISERROR(SEARCH("GREEN",M45)))</formula>
    </cfRule>
    <cfRule type="containsText" dxfId="472" priority="179" operator="containsText" text="AMBER">
      <formula>NOT(ISERROR(SEARCH("AMBER",M45)))</formula>
    </cfRule>
    <cfRule type="containsText" dxfId="471" priority="180" operator="containsText" text="RED">
      <formula>NOT(ISERROR(SEARCH("RED",M45)))</formula>
    </cfRule>
  </conditionalFormatting>
  <conditionalFormatting sqref="M48:N48">
    <cfRule type="containsText" dxfId="470" priority="175" operator="containsText" text="GREEN">
      <formula>NOT(ISERROR(SEARCH("GREEN",M48)))</formula>
    </cfRule>
    <cfRule type="containsText" dxfId="469" priority="176" operator="containsText" text="AMBER">
      <formula>NOT(ISERROR(SEARCH("AMBER",M48)))</formula>
    </cfRule>
    <cfRule type="containsText" dxfId="468" priority="177" operator="containsText" text="RED">
      <formula>NOT(ISERROR(SEARCH("RED",M48)))</formula>
    </cfRule>
  </conditionalFormatting>
  <conditionalFormatting sqref="M50:N50">
    <cfRule type="containsText" dxfId="467" priority="172" operator="containsText" text="GREEN">
      <formula>NOT(ISERROR(SEARCH("GREEN",M50)))</formula>
    </cfRule>
    <cfRule type="containsText" dxfId="466" priority="173" operator="containsText" text="AMBER">
      <formula>NOT(ISERROR(SEARCH("AMBER",M50)))</formula>
    </cfRule>
    <cfRule type="containsText" dxfId="465" priority="174" operator="containsText" text="RED">
      <formula>NOT(ISERROR(SEARCH("RED",M50)))</formula>
    </cfRule>
  </conditionalFormatting>
  <conditionalFormatting sqref="M52:N52">
    <cfRule type="containsText" dxfId="464" priority="169" operator="containsText" text="GREEN">
      <formula>NOT(ISERROR(SEARCH("GREEN",M52)))</formula>
    </cfRule>
    <cfRule type="containsText" dxfId="463" priority="170" operator="containsText" text="AMBER">
      <formula>NOT(ISERROR(SEARCH("AMBER",M52)))</formula>
    </cfRule>
    <cfRule type="containsText" dxfId="462" priority="171" operator="containsText" text="RED">
      <formula>NOT(ISERROR(SEARCH("RED",M52)))</formula>
    </cfRule>
  </conditionalFormatting>
  <conditionalFormatting sqref="M54:N54">
    <cfRule type="containsText" dxfId="461" priority="166" operator="containsText" text="GREEN">
      <formula>NOT(ISERROR(SEARCH("GREEN",M54)))</formula>
    </cfRule>
    <cfRule type="containsText" dxfId="460" priority="167" operator="containsText" text="AMBER">
      <formula>NOT(ISERROR(SEARCH("AMBER",M54)))</formula>
    </cfRule>
    <cfRule type="containsText" dxfId="459" priority="168" operator="containsText" text="RED">
      <formula>NOT(ISERROR(SEARCH("RED",M54)))</formula>
    </cfRule>
  </conditionalFormatting>
  <conditionalFormatting sqref="M56:N56">
    <cfRule type="containsText" dxfId="458" priority="163" operator="containsText" text="GREEN">
      <formula>NOT(ISERROR(SEARCH("GREEN",M56)))</formula>
    </cfRule>
    <cfRule type="containsText" dxfId="457" priority="164" operator="containsText" text="AMBER">
      <formula>NOT(ISERROR(SEARCH("AMBER",M56)))</formula>
    </cfRule>
    <cfRule type="containsText" dxfId="456" priority="165" operator="containsText" text="RED">
      <formula>NOT(ISERROR(SEARCH("RED",M56)))</formula>
    </cfRule>
  </conditionalFormatting>
  <conditionalFormatting sqref="M59:N59">
    <cfRule type="containsText" dxfId="455" priority="160" operator="containsText" text="GREEN">
      <formula>NOT(ISERROR(SEARCH("GREEN",M59)))</formula>
    </cfRule>
    <cfRule type="containsText" dxfId="454" priority="161" operator="containsText" text="AMBER">
      <formula>NOT(ISERROR(SEARCH("AMBER",M59)))</formula>
    </cfRule>
    <cfRule type="containsText" dxfId="453" priority="162" operator="containsText" text="RED">
      <formula>NOT(ISERROR(SEARCH("RED",M59)))</formula>
    </cfRule>
  </conditionalFormatting>
  <conditionalFormatting sqref="M61:N61">
    <cfRule type="containsText" dxfId="452" priority="157" operator="containsText" text="GREEN">
      <formula>NOT(ISERROR(SEARCH("GREEN",M61)))</formula>
    </cfRule>
    <cfRule type="containsText" dxfId="451" priority="158" operator="containsText" text="AMBER">
      <formula>NOT(ISERROR(SEARCH("AMBER",M61)))</formula>
    </cfRule>
    <cfRule type="containsText" dxfId="450" priority="159" operator="containsText" text="RED">
      <formula>NOT(ISERROR(SEARCH("RED",M61)))</formula>
    </cfRule>
  </conditionalFormatting>
  <conditionalFormatting sqref="M63:N63">
    <cfRule type="containsText" dxfId="449" priority="151" operator="containsText" text="GREEN">
      <formula>NOT(ISERROR(SEARCH("GREEN",M63)))</formula>
    </cfRule>
    <cfRule type="containsText" dxfId="448" priority="152" operator="containsText" text="AMBER">
      <formula>NOT(ISERROR(SEARCH("AMBER",M63)))</formula>
    </cfRule>
    <cfRule type="containsText" dxfId="447" priority="153" operator="containsText" text="RED">
      <formula>NOT(ISERROR(SEARCH("RED",M63)))</formula>
    </cfRule>
  </conditionalFormatting>
  <conditionalFormatting sqref="M66:N66">
    <cfRule type="containsText" dxfId="446" priority="148" operator="containsText" text="GREEN">
      <formula>NOT(ISERROR(SEARCH("GREEN",M66)))</formula>
    </cfRule>
    <cfRule type="containsText" dxfId="445" priority="149" operator="containsText" text="AMBER">
      <formula>NOT(ISERROR(SEARCH("AMBER",M66)))</formula>
    </cfRule>
    <cfRule type="containsText" dxfId="444" priority="150" operator="containsText" text="RED">
      <formula>NOT(ISERROR(SEARCH("RED",M66)))</formula>
    </cfRule>
  </conditionalFormatting>
  <conditionalFormatting sqref="M71:N71">
    <cfRule type="containsText" dxfId="443" priority="136" operator="containsText" text="GREEN">
      <formula>NOT(ISERROR(SEARCH("GREEN",M71)))</formula>
    </cfRule>
    <cfRule type="containsText" dxfId="442" priority="137" operator="containsText" text="AMBER">
      <formula>NOT(ISERROR(SEARCH("AMBER",M71)))</formula>
    </cfRule>
    <cfRule type="containsText" dxfId="441" priority="138" operator="containsText" text="RED">
      <formula>NOT(ISERROR(SEARCH("RED",M71)))</formula>
    </cfRule>
  </conditionalFormatting>
  <conditionalFormatting sqref="M74:N74">
    <cfRule type="containsText" dxfId="440" priority="130" operator="containsText" text="GREEN">
      <formula>NOT(ISERROR(SEARCH("GREEN",M74)))</formula>
    </cfRule>
    <cfRule type="containsText" dxfId="439" priority="131" operator="containsText" text="AMBER">
      <formula>NOT(ISERROR(SEARCH("AMBER",M74)))</formula>
    </cfRule>
    <cfRule type="containsText" dxfId="438" priority="132" operator="containsText" text="RED">
      <formula>NOT(ISERROR(SEARCH("RED",M74)))</formula>
    </cfRule>
  </conditionalFormatting>
  <conditionalFormatting sqref="M68:N68">
    <cfRule type="containsText" dxfId="437" priority="133" operator="containsText" text="GREEN">
      <formula>NOT(ISERROR(SEARCH("GREEN",M68)))</formula>
    </cfRule>
    <cfRule type="containsText" dxfId="436" priority="134" operator="containsText" text="AMBER">
      <formula>NOT(ISERROR(SEARCH("AMBER",M68)))</formula>
    </cfRule>
    <cfRule type="containsText" dxfId="435" priority="135" operator="containsText" text="RED">
      <formula>NOT(ISERROR(SEARCH("RED",M68)))</formula>
    </cfRule>
  </conditionalFormatting>
  <conditionalFormatting sqref="M76:N76">
    <cfRule type="containsText" dxfId="434" priority="127" operator="containsText" text="GREEN">
      <formula>NOT(ISERROR(SEARCH("GREEN",M76)))</formula>
    </cfRule>
    <cfRule type="containsText" dxfId="433" priority="128" operator="containsText" text="AMBER">
      <formula>NOT(ISERROR(SEARCH("AMBER",M76)))</formula>
    </cfRule>
    <cfRule type="containsText" dxfId="432" priority="129" operator="containsText" text="RED">
      <formula>NOT(ISERROR(SEARCH("RED",M76)))</formula>
    </cfRule>
  </conditionalFormatting>
  <conditionalFormatting sqref="G78:J78 L78">
    <cfRule type="containsText" dxfId="431" priority="124" operator="containsText" text="GREEN">
      <formula>NOT(ISERROR(SEARCH("GREEN",G78)))</formula>
    </cfRule>
    <cfRule type="containsText" dxfId="430" priority="125" operator="containsText" text="AMBER">
      <formula>NOT(ISERROR(SEARCH("AMBER",G78)))</formula>
    </cfRule>
    <cfRule type="containsText" dxfId="429" priority="126" operator="containsText" text="RED">
      <formula>NOT(ISERROR(SEARCH("RED",G78)))</formula>
    </cfRule>
  </conditionalFormatting>
  <conditionalFormatting sqref="M78:N78">
    <cfRule type="containsText" dxfId="428" priority="121" operator="containsText" text="GREEN">
      <formula>NOT(ISERROR(SEARCH("GREEN",M78)))</formula>
    </cfRule>
    <cfRule type="containsText" dxfId="427" priority="122" operator="containsText" text="AMBER">
      <formula>NOT(ISERROR(SEARCH("AMBER",M78)))</formula>
    </cfRule>
    <cfRule type="containsText" dxfId="426" priority="123" operator="containsText" text="RED">
      <formula>NOT(ISERROR(SEARCH("RED",M78)))</formula>
    </cfRule>
  </conditionalFormatting>
  <conditionalFormatting sqref="K78">
    <cfRule type="containsText" dxfId="425" priority="118" operator="containsText" text="GREEN">
      <formula>NOT(ISERROR(SEARCH("GREEN",K78)))</formula>
    </cfRule>
    <cfRule type="containsText" dxfId="424" priority="119" operator="containsText" text="AMBER">
      <formula>NOT(ISERROR(SEARCH("AMBER",K78)))</formula>
    </cfRule>
    <cfRule type="containsText" dxfId="423" priority="120" operator="containsText" text="RED">
      <formula>NOT(ISERROR(SEARCH("RED",K78)))</formula>
    </cfRule>
  </conditionalFormatting>
  <conditionalFormatting sqref="G16">
    <cfRule type="containsText" dxfId="422" priority="115" operator="containsText" text="GREEN">
      <formula>NOT(ISERROR(SEARCH("GREEN",G16)))</formula>
    </cfRule>
    <cfRule type="containsText" dxfId="421" priority="116" operator="containsText" text="AMBER">
      <formula>NOT(ISERROR(SEARCH("AMBER",G16)))</formula>
    </cfRule>
    <cfRule type="containsText" dxfId="420" priority="117" operator="containsText" text="RED">
      <formula>NOT(ISERROR(SEARCH("RED",G16)))</formula>
    </cfRule>
  </conditionalFormatting>
  <conditionalFormatting sqref="K10">
    <cfRule type="containsText" dxfId="419" priority="25" operator="containsText" text="GREEN">
      <formula>NOT(ISERROR(SEARCH("GREEN",K10)))</formula>
    </cfRule>
    <cfRule type="containsText" dxfId="418" priority="26" operator="containsText" text="AMBER">
      <formula>NOT(ISERROR(SEARCH("AMBER",K10)))</formula>
    </cfRule>
    <cfRule type="containsText" dxfId="417" priority="27" operator="containsText" text="RED">
      <formula>NOT(ISERROR(SEARCH("RED",K10)))</formula>
    </cfRule>
  </conditionalFormatting>
  <conditionalFormatting sqref="K16">
    <cfRule type="containsText" dxfId="416" priority="112" operator="containsText" text="GREEN">
      <formula>NOT(ISERROR(SEARCH("GREEN",K16)))</formula>
    </cfRule>
    <cfRule type="containsText" dxfId="415" priority="113" operator="containsText" text="AMBER">
      <formula>NOT(ISERROR(SEARCH("AMBER",K16)))</formula>
    </cfRule>
    <cfRule type="containsText" dxfId="414" priority="114" operator="containsText" text="RED">
      <formula>NOT(ISERROR(SEARCH("RED",K16)))</formula>
    </cfRule>
  </conditionalFormatting>
  <conditionalFormatting sqref="K14">
    <cfRule type="containsText" dxfId="413" priority="109" operator="containsText" text="GREEN">
      <formula>NOT(ISERROR(SEARCH("GREEN",K14)))</formula>
    </cfRule>
    <cfRule type="containsText" dxfId="412" priority="110" operator="containsText" text="AMBER">
      <formula>NOT(ISERROR(SEARCH("AMBER",K14)))</formula>
    </cfRule>
    <cfRule type="containsText" dxfId="411" priority="111" operator="containsText" text="RED">
      <formula>NOT(ISERROR(SEARCH("RED",K14)))</formula>
    </cfRule>
  </conditionalFormatting>
  <conditionalFormatting sqref="G28">
    <cfRule type="containsText" dxfId="410" priority="106" operator="containsText" text="GREEN">
      <formula>NOT(ISERROR(SEARCH("GREEN",G28)))</formula>
    </cfRule>
    <cfRule type="containsText" dxfId="409" priority="107" operator="containsText" text="AMBER">
      <formula>NOT(ISERROR(SEARCH("AMBER",G28)))</formula>
    </cfRule>
    <cfRule type="containsText" dxfId="408" priority="108" operator="containsText" text="RED">
      <formula>NOT(ISERROR(SEARCH("RED",G28)))</formula>
    </cfRule>
  </conditionalFormatting>
  <conditionalFormatting sqref="G26">
    <cfRule type="containsText" dxfId="407" priority="103" operator="containsText" text="GREEN">
      <formula>NOT(ISERROR(SEARCH("GREEN",G26)))</formula>
    </cfRule>
    <cfRule type="containsText" dxfId="406" priority="104" operator="containsText" text="AMBER">
      <formula>NOT(ISERROR(SEARCH("AMBER",G26)))</formula>
    </cfRule>
    <cfRule type="containsText" dxfId="405" priority="105" operator="containsText" text="RED">
      <formula>NOT(ISERROR(SEARCH("RED",G26)))</formula>
    </cfRule>
  </conditionalFormatting>
  <conditionalFormatting sqref="G32">
    <cfRule type="containsText" dxfId="404" priority="100" operator="containsText" text="GREEN">
      <formula>NOT(ISERROR(SEARCH("GREEN",G32)))</formula>
    </cfRule>
    <cfRule type="containsText" dxfId="403" priority="101" operator="containsText" text="AMBER">
      <formula>NOT(ISERROR(SEARCH("AMBER",G32)))</formula>
    </cfRule>
    <cfRule type="containsText" dxfId="402" priority="102" operator="containsText" text="RED">
      <formula>NOT(ISERROR(SEARCH("RED",G32)))</formula>
    </cfRule>
  </conditionalFormatting>
  <conditionalFormatting sqref="G34">
    <cfRule type="containsText" dxfId="401" priority="97" operator="containsText" text="GREEN">
      <formula>NOT(ISERROR(SEARCH("GREEN",G34)))</formula>
    </cfRule>
    <cfRule type="containsText" dxfId="400" priority="98" operator="containsText" text="AMBER">
      <formula>NOT(ISERROR(SEARCH("AMBER",G34)))</formula>
    </cfRule>
    <cfRule type="containsText" dxfId="399" priority="99" operator="containsText" text="RED">
      <formula>NOT(ISERROR(SEARCH("RED",G34)))</formula>
    </cfRule>
  </conditionalFormatting>
  <conditionalFormatting sqref="G45">
    <cfRule type="containsText" dxfId="398" priority="94" operator="containsText" text="GREEN">
      <formula>NOT(ISERROR(SEARCH("GREEN",G45)))</formula>
    </cfRule>
    <cfRule type="containsText" dxfId="397" priority="95" operator="containsText" text="AMBER">
      <formula>NOT(ISERROR(SEARCH("AMBER",G45)))</formula>
    </cfRule>
    <cfRule type="containsText" dxfId="396" priority="96" operator="containsText" text="RED">
      <formula>NOT(ISERROR(SEARCH("RED",G45)))</formula>
    </cfRule>
  </conditionalFormatting>
  <conditionalFormatting sqref="K20">
    <cfRule type="containsText" dxfId="395" priority="91" operator="containsText" text="GREEN">
      <formula>NOT(ISERROR(SEARCH("GREEN",K20)))</formula>
    </cfRule>
    <cfRule type="containsText" dxfId="394" priority="92" operator="containsText" text="AMBER">
      <formula>NOT(ISERROR(SEARCH("AMBER",K20)))</formula>
    </cfRule>
    <cfRule type="containsText" dxfId="393" priority="93" operator="containsText" text="RED">
      <formula>NOT(ISERROR(SEARCH("RED",K20)))</formula>
    </cfRule>
  </conditionalFormatting>
  <conditionalFormatting sqref="K22">
    <cfRule type="containsText" dxfId="392" priority="88" operator="containsText" text="GREEN">
      <formula>NOT(ISERROR(SEARCH("GREEN",K22)))</formula>
    </cfRule>
    <cfRule type="containsText" dxfId="391" priority="89" operator="containsText" text="AMBER">
      <formula>NOT(ISERROR(SEARCH("AMBER",K22)))</formula>
    </cfRule>
    <cfRule type="containsText" dxfId="390" priority="90" operator="containsText" text="RED">
      <formula>NOT(ISERROR(SEARCH("RED",K22)))</formula>
    </cfRule>
  </conditionalFormatting>
  <conditionalFormatting sqref="K24">
    <cfRule type="containsText" dxfId="389" priority="85" operator="containsText" text="GREEN">
      <formula>NOT(ISERROR(SEARCH("GREEN",K24)))</formula>
    </cfRule>
    <cfRule type="containsText" dxfId="388" priority="86" operator="containsText" text="AMBER">
      <formula>NOT(ISERROR(SEARCH("AMBER",K24)))</formula>
    </cfRule>
    <cfRule type="containsText" dxfId="387" priority="87" operator="containsText" text="RED">
      <formula>NOT(ISERROR(SEARCH("RED",K24)))</formula>
    </cfRule>
  </conditionalFormatting>
  <conditionalFormatting sqref="K28">
    <cfRule type="containsText" dxfId="386" priority="82" operator="containsText" text="GREEN">
      <formula>NOT(ISERROR(SEARCH("GREEN",K28)))</formula>
    </cfRule>
    <cfRule type="containsText" dxfId="385" priority="83" operator="containsText" text="AMBER">
      <formula>NOT(ISERROR(SEARCH("AMBER",K28)))</formula>
    </cfRule>
    <cfRule type="containsText" dxfId="384" priority="84" operator="containsText" text="RED">
      <formula>NOT(ISERROR(SEARCH("RED",K28)))</formula>
    </cfRule>
  </conditionalFormatting>
  <conditionalFormatting sqref="K30">
    <cfRule type="containsText" dxfId="383" priority="79" operator="containsText" text="GREEN">
      <formula>NOT(ISERROR(SEARCH("GREEN",K30)))</formula>
    </cfRule>
    <cfRule type="containsText" dxfId="382" priority="80" operator="containsText" text="AMBER">
      <formula>NOT(ISERROR(SEARCH("AMBER",K30)))</formula>
    </cfRule>
    <cfRule type="containsText" dxfId="381" priority="81" operator="containsText" text="RED">
      <formula>NOT(ISERROR(SEARCH("RED",K30)))</formula>
    </cfRule>
  </conditionalFormatting>
  <conditionalFormatting sqref="K32">
    <cfRule type="containsText" dxfId="380" priority="76" operator="containsText" text="GREEN">
      <formula>NOT(ISERROR(SEARCH("GREEN",K32)))</formula>
    </cfRule>
    <cfRule type="containsText" dxfId="379" priority="77" operator="containsText" text="AMBER">
      <formula>NOT(ISERROR(SEARCH("AMBER",K32)))</formula>
    </cfRule>
    <cfRule type="containsText" dxfId="378" priority="78" operator="containsText" text="RED">
      <formula>NOT(ISERROR(SEARCH("RED",K32)))</formula>
    </cfRule>
  </conditionalFormatting>
  <conditionalFormatting sqref="K34">
    <cfRule type="containsText" dxfId="377" priority="73" operator="containsText" text="GREEN">
      <formula>NOT(ISERROR(SEARCH("GREEN",K34)))</formula>
    </cfRule>
    <cfRule type="containsText" dxfId="376" priority="74" operator="containsText" text="AMBER">
      <formula>NOT(ISERROR(SEARCH("AMBER",K34)))</formula>
    </cfRule>
    <cfRule type="containsText" dxfId="375" priority="75" operator="containsText" text="RED">
      <formula>NOT(ISERROR(SEARCH("RED",K34)))</formula>
    </cfRule>
  </conditionalFormatting>
  <conditionalFormatting sqref="K37">
    <cfRule type="containsText" dxfId="374" priority="70" operator="containsText" text="GREEN">
      <formula>NOT(ISERROR(SEARCH("GREEN",K37)))</formula>
    </cfRule>
    <cfRule type="containsText" dxfId="373" priority="71" operator="containsText" text="AMBER">
      <formula>NOT(ISERROR(SEARCH("AMBER",K37)))</formula>
    </cfRule>
    <cfRule type="containsText" dxfId="372" priority="72" operator="containsText" text="RED">
      <formula>NOT(ISERROR(SEARCH("RED",K37)))</formula>
    </cfRule>
  </conditionalFormatting>
  <conditionalFormatting sqref="K39">
    <cfRule type="containsText" dxfId="371" priority="67" operator="containsText" text="GREEN">
      <formula>NOT(ISERROR(SEARCH("GREEN",K39)))</formula>
    </cfRule>
    <cfRule type="containsText" dxfId="370" priority="68" operator="containsText" text="AMBER">
      <formula>NOT(ISERROR(SEARCH("AMBER",K39)))</formula>
    </cfRule>
    <cfRule type="containsText" dxfId="369" priority="69" operator="containsText" text="RED">
      <formula>NOT(ISERROR(SEARCH("RED",K39)))</formula>
    </cfRule>
  </conditionalFormatting>
  <conditionalFormatting sqref="K45">
    <cfRule type="containsText" dxfId="368" priority="64" operator="containsText" text="GREEN">
      <formula>NOT(ISERROR(SEARCH("GREEN",K45)))</formula>
    </cfRule>
    <cfRule type="containsText" dxfId="367" priority="65" operator="containsText" text="AMBER">
      <formula>NOT(ISERROR(SEARCH("AMBER",K45)))</formula>
    </cfRule>
    <cfRule type="containsText" dxfId="366" priority="66" operator="containsText" text="RED">
      <formula>NOT(ISERROR(SEARCH("RED",K45)))</formula>
    </cfRule>
  </conditionalFormatting>
  <conditionalFormatting sqref="K76">
    <cfRule type="containsText" dxfId="365" priority="61" operator="containsText" text="GREEN">
      <formula>NOT(ISERROR(SEARCH("GREEN",K76)))</formula>
    </cfRule>
    <cfRule type="containsText" dxfId="364" priority="62" operator="containsText" text="AMBER">
      <formula>NOT(ISERROR(SEARCH("AMBER",K76)))</formula>
    </cfRule>
    <cfRule type="containsText" dxfId="363" priority="63" operator="containsText" text="RED">
      <formula>NOT(ISERROR(SEARCH("RED",K76)))</formula>
    </cfRule>
  </conditionalFormatting>
  <conditionalFormatting sqref="K74">
    <cfRule type="containsText" dxfId="362" priority="58" operator="containsText" text="GREEN">
      <formula>NOT(ISERROR(SEARCH("GREEN",K74)))</formula>
    </cfRule>
    <cfRule type="containsText" dxfId="361" priority="59" operator="containsText" text="AMBER">
      <formula>NOT(ISERROR(SEARCH("AMBER",K74)))</formula>
    </cfRule>
    <cfRule type="containsText" dxfId="360" priority="60" operator="containsText" text="RED">
      <formula>NOT(ISERROR(SEARCH("RED",K74)))</formula>
    </cfRule>
  </conditionalFormatting>
  <conditionalFormatting sqref="K71">
    <cfRule type="containsText" dxfId="359" priority="55" operator="containsText" text="GREEN">
      <formula>NOT(ISERROR(SEARCH("GREEN",K71)))</formula>
    </cfRule>
    <cfRule type="containsText" dxfId="358" priority="56" operator="containsText" text="AMBER">
      <formula>NOT(ISERROR(SEARCH("AMBER",K71)))</formula>
    </cfRule>
    <cfRule type="containsText" dxfId="357" priority="57" operator="containsText" text="RED">
      <formula>NOT(ISERROR(SEARCH("RED",K71)))</formula>
    </cfRule>
  </conditionalFormatting>
  <conditionalFormatting sqref="K68">
    <cfRule type="containsText" dxfId="356" priority="52" operator="containsText" text="GREEN">
      <formula>NOT(ISERROR(SEARCH("GREEN",K68)))</formula>
    </cfRule>
    <cfRule type="containsText" dxfId="355" priority="53" operator="containsText" text="AMBER">
      <formula>NOT(ISERROR(SEARCH("AMBER",K68)))</formula>
    </cfRule>
    <cfRule type="containsText" dxfId="354" priority="54" operator="containsText" text="RED">
      <formula>NOT(ISERROR(SEARCH("RED",K68)))</formula>
    </cfRule>
  </conditionalFormatting>
  <conditionalFormatting sqref="K63">
    <cfRule type="containsText" dxfId="353" priority="46" operator="containsText" text="GREEN">
      <formula>NOT(ISERROR(SEARCH("GREEN",K63)))</formula>
    </cfRule>
    <cfRule type="containsText" dxfId="352" priority="47" operator="containsText" text="AMBER">
      <formula>NOT(ISERROR(SEARCH("AMBER",K63)))</formula>
    </cfRule>
    <cfRule type="containsText" dxfId="351" priority="48" operator="containsText" text="RED">
      <formula>NOT(ISERROR(SEARCH("RED",K63)))</formula>
    </cfRule>
  </conditionalFormatting>
  <conditionalFormatting sqref="K61">
    <cfRule type="containsText" dxfId="350" priority="43" operator="containsText" text="GREEN">
      <formula>NOT(ISERROR(SEARCH("GREEN",K61)))</formula>
    </cfRule>
    <cfRule type="containsText" dxfId="349" priority="44" operator="containsText" text="AMBER">
      <formula>NOT(ISERROR(SEARCH("AMBER",K61)))</formula>
    </cfRule>
    <cfRule type="containsText" dxfId="348" priority="45" operator="containsText" text="RED">
      <formula>NOT(ISERROR(SEARCH("RED",K61)))</formula>
    </cfRule>
  </conditionalFormatting>
  <conditionalFormatting sqref="K59">
    <cfRule type="containsText" dxfId="347" priority="40" operator="containsText" text="GREEN">
      <formula>NOT(ISERROR(SEARCH("GREEN",K59)))</formula>
    </cfRule>
    <cfRule type="containsText" dxfId="346" priority="41" operator="containsText" text="AMBER">
      <formula>NOT(ISERROR(SEARCH("AMBER",K59)))</formula>
    </cfRule>
    <cfRule type="containsText" dxfId="345" priority="42" operator="containsText" text="RED">
      <formula>NOT(ISERROR(SEARCH("RED",K59)))</formula>
    </cfRule>
  </conditionalFormatting>
  <conditionalFormatting sqref="K56">
    <cfRule type="containsText" dxfId="344" priority="37" operator="containsText" text="GREEN">
      <formula>NOT(ISERROR(SEARCH("GREEN",K56)))</formula>
    </cfRule>
    <cfRule type="containsText" dxfId="343" priority="38" operator="containsText" text="AMBER">
      <formula>NOT(ISERROR(SEARCH("AMBER",K56)))</formula>
    </cfRule>
    <cfRule type="containsText" dxfId="342" priority="39" operator="containsText" text="RED">
      <formula>NOT(ISERROR(SEARCH("RED",K56)))</formula>
    </cfRule>
  </conditionalFormatting>
  <conditionalFormatting sqref="K50">
    <cfRule type="containsText" dxfId="341" priority="34" operator="containsText" text="GREEN">
      <formula>NOT(ISERROR(SEARCH("GREEN",K50)))</formula>
    </cfRule>
    <cfRule type="containsText" dxfId="340" priority="35" operator="containsText" text="AMBER">
      <formula>NOT(ISERROR(SEARCH("AMBER",K50)))</formula>
    </cfRule>
    <cfRule type="containsText" dxfId="339" priority="36" operator="containsText" text="RED">
      <formula>NOT(ISERROR(SEARCH("RED",K50)))</formula>
    </cfRule>
  </conditionalFormatting>
  <conditionalFormatting sqref="K48">
    <cfRule type="containsText" dxfId="338" priority="31" operator="containsText" text="GREEN">
      <formula>NOT(ISERROR(SEARCH("GREEN",K48)))</formula>
    </cfRule>
    <cfRule type="containsText" dxfId="337" priority="32" operator="containsText" text="AMBER">
      <formula>NOT(ISERROR(SEARCH("AMBER",K48)))</formula>
    </cfRule>
    <cfRule type="containsText" dxfId="336" priority="33" operator="containsText" text="RED">
      <formula>NOT(ISERROR(SEARCH("RED",K48)))</formula>
    </cfRule>
  </conditionalFormatting>
  <conditionalFormatting sqref="K41">
    <cfRule type="containsText" dxfId="335" priority="28" operator="containsText" text="GREEN">
      <formula>NOT(ISERROR(SEARCH("GREEN",K41)))</formula>
    </cfRule>
    <cfRule type="containsText" dxfId="334" priority="29" operator="containsText" text="AMBER">
      <formula>NOT(ISERROR(SEARCH("AMBER",K41)))</formula>
    </cfRule>
    <cfRule type="containsText" dxfId="333" priority="30" operator="containsText" text="RED">
      <formula>NOT(ISERROR(SEARCH("RED",K41)))</formula>
    </cfRule>
  </conditionalFormatting>
  <conditionalFormatting sqref="G80:J80 L80">
    <cfRule type="containsText" dxfId="332" priority="22" operator="containsText" text="GREEN">
      <formula>NOT(ISERROR(SEARCH("GREEN",G80)))</formula>
    </cfRule>
    <cfRule type="containsText" dxfId="331" priority="23" operator="containsText" text="AMBER">
      <formula>NOT(ISERROR(SEARCH("AMBER",G80)))</formula>
    </cfRule>
    <cfRule type="containsText" dxfId="330" priority="24" operator="containsText" text="RED">
      <formula>NOT(ISERROR(SEARCH("RED",G80)))</formula>
    </cfRule>
  </conditionalFormatting>
  <conditionalFormatting sqref="M80:N80">
    <cfRule type="containsText" dxfId="329" priority="19" operator="containsText" text="GREEN">
      <formula>NOT(ISERROR(SEARCH("GREEN",M80)))</formula>
    </cfRule>
    <cfRule type="containsText" dxfId="328" priority="20" operator="containsText" text="AMBER">
      <formula>NOT(ISERROR(SEARCH("AMBER",M80)))</formula>
    </cfRule>
    <cfRule type="containsText" dxfId="327" priority="21" operator="containsText" text="RED">
      <formula>NOT(ISERROR(SEARCH("RED",M80)))</formula>
    </cfRule>
  </conditionalFormatting>
  <conditionalFormatting sqref="K80">
    <cfRule type="containsText" dxfId="326" priority="16" operator="containsText" text="GREEN">
      <formula>NOT(ISERROR(SEARCH("GREEN",K80)))</formula>
    </cfRule>
    <cfRule type="containsText" dxfId="325" priority="17" operator="containsText" text="AMBER">
      <formula>NOT(ISERROR(SEARCH("AMBER",K80)))</formula>
    </cfRule>
    <cfRule type="containsText" dxfId="324" priority="18" operator="containsText" text="RED">
      <formula>NOT(ISERROR(SEARCH("RED",K80)))</formula>
    </cfRule>
  </conditionalFormatting>
  <conditionalFormatting sqref="G82:J82 L82">
    <cfRule type="containsText" dxfId="323" priority="13" operator="containsText" text="GREEN">
      <formula>NOT(ISERROR(SEARCH("GREEN",G82)))</formula>
    </cfRule>
    <cfRule type="containsText" dxfId="322" priority="14" operator="containsText" text="AMBER">
      <formula>NOT(ISERROR(SEARCH("AMBER",G82)))</formula>
    </cfRule>
    <cfRule type="containsText" dxfId="321" priority="15" operator="containsText" text="RED">
      <formula>NOT(ISERROR(SEARCH("RED",G82)))</formula>
    </cfRule>
  </conditionalFormatting>
  <conditionalFormatting sqref="M82:N82">
    <cfRule type="containsText" dxfId="320" priority="10" operator="containsText" text="GREEN">
      <formula>NOT(ISERROR(SEARCH("GREEN",M82)))</formula>
    </cfRule>
    <cfRule type="containsText" dxfId="319" priority="11" operator="containsText" text="AMBER">
      <formula>NOT(ISERROR(SEARCH("AMBER",M82)))</formula>
    </cfRule>
    <cfRule type="containsText" dxfId="318" priority="12" operator="containsText" text="RED">
      <formula>NOT(ISERROR(SEARCH("RED",M82)))</formula>
    </cfRule>
  </conditionalFormatting>
  <conditionalFormatting sqref="K82">
    <cfRule type="containsText" dxfId="317" priority="7" operator="containsText" text="GREEN">
      <formula>NOT(ISERROR(SEARCH("GREEN",K82)))</formula>
    </cfRule>
    <cfRule type="containsText" dxfId="316" priority="8" operator="containsText" text="AMBER">
      <formula>NOT(ISERROR(SEARCH("AMBER",K82)))</formula>
    </cfRule>
    <cfRule type="containsText" dxfId="315" priority="9" operator="containsText" text="RED">
      <formula>NOT(ISERROR(SEARCH("RED",K82)))</formula>
    </cfRule>
  </conditionalFormatting>
  <conditionalFormatting sqref="H26">
    <cfRule type="containsText" dxfId="314" priority="4" operator="containsText" text="GREEN">
      <formula>NOT(ISERROR(SEARCH("GREEN",H26)))</formula>
    </cfRule>
    <cfRule type="containsText" dxfId="313" priority="5" operator="containsText" text="AMBER">
      <formula>NOT(ISERROR(SEARCH("AMBER",H26)))</formula>
    </cfRule>
    <cfRule type="containsText" dxfId="312" priority="6" operator="containsText" text="RED">
      <formula>NOT(ISERROR(SEARCH("RED",H26)))</formula>
    </cfRule>
  </conditionalFormatting>
  <conditionalFormatting sqref="H30">
    <cfRule type="containsText" dxfId="311" priority="1" operator="containsText" text="GREEN">
      <formula>NOT(ISERROR(SEARCH("GREEN",H30)))</formula>
    </cfRule>
    <cfRule type="containsText" dxfId="310" priority="2" operator="containsText" text="AMBER">
      <formula>NOT(ISERROR(SEARCH("AMBER",H30)))</formula>
    </cfRule>
    <cfRule type="containsText" dxfId="309" priority="3" operator="containsText" text="RED">
      <formula>NOT(ISERROR(SEARCH("RED",H30)))</formula>
    </cfRule>
  </conditionalFormatting>
  <dataValidations count="1">
    <dataValidation type="list" allowBlank="1" showInputMessage="1" showErrorMessage="1" sqref="O7:P7 I7:I8 I10 I12 I14 O53:P53 O60:P60 I44:I56 O58:P58 G7:G41 O55:P55 O62:P62 O65:P65 G65:G68 O67:P67 I65:I68 I70:I71 O73:P73 G70:G71 O70:P70 I16:I41 I73:I78 G44:G56 K44:K56 K7:K41 K70:K71 K65:K68 K73:K82 G73:G82 I80:I82 I58:I63 G58:G63 K58:K63" xr:uid="{00000000-0002-0000-15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12" operator="containsText" text="GREEN" id="{8319960C-03A9-44C0-9DE4-A91E24E5A173}">
            <xm:f>NOT(ISERROR(SEARCH("GREEN",Electrolysis!G46)))</xm:f>
            <x14:dxf>
              <font>
                <color rgb="FF00B050"/>
              </font>
              <fill>
                <patternFill>
                  <bgColor rgb="FF00B050"/>
                </patternFill>
              </fill>
            </x14:dxf>
          </x14:cfRule>
          <x14:cfRule type="containsText" priority="413" operator="containsText" text="AMBER" id="{3785AA26-03A5-459A-A40D-9F6A16629D11}">
            <xm:f>NOT(ISERROR(SEARCH("AMBER",Electrolysis!G46)))</xm:f>
            <x14:dxf>
              <font>
                <color rgb="FFFFC000"/>
              </font>
              <fill>
                <patternFill>
                  <bgColor rgb="FFFFC000"/>
                </patternFill>
              </fill>
            </x14:dxf>
          </x14:cfRule>
          <x14:cfRule type="containsText" priority="414" operator="containsText" text="RED" id="{C27EE9BC-5D2F-4267-A266-AD053864332B}">
            <xm:f>NOT(ISERROR(SEARCH("RED",Electrolysis!G46)))</xm:f>
            <x14:dxf>
              <font>
                <color rgb="FFFF0000"/>
              </font>
              <fill>
                <patternFill>
                  <bgColor rgb="FFFF0000"/>
                </patternFill>
              </fill>
            </x14:dxf>
          </x14:cfRule>
          <xm:sqref>G44:N44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theme="3" tint="-0.499984740745262"/>
  </sheetPr>
  <dimension ref="A1"/>
  <sheetViews>
    <sheetView zoomScale="85" zoomScaleNormal="85" workbookViewId="0"/>
  </sheetViews>
  <sheetFormatPr defaultColWidth="8.83984375" defaultRowHeight="14.4"/>
  <cols>
    <col min="1" max="16384" width="8.83984375" style="299"/>
  </cols>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3" tint="0.39997558519241921"/>
  </sheetPr>
  <dimension ref="A1:AA112"/>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15.83984375" style="52" customWidth="1"/>
    <col min="8" max="8" width="34.83984375" style="85" customWidth="1"/>
    <col min="9" max="9" width="10.83984375" style="52" customWidth="1"/>
    <col min="10" max="10" width="33.83984375" style="85" customWidth="1"/>
    <col min="11" max="11" width="9.15625" style="52"/>
    <col min="12" max="12" width="16.15625" style="85" customWidth="1"/>
    <col min="13" max="14" width="16.15625" style="52" customWidth="1"/>
    <col min="15" max="15" width="28.15625" style="52" customWidth="1"/>
    <col min="16" max="16" width="22.578125" style="52" customWidth="1"/>
    <col min="17" max="17" width="12.83984375" style="52" customWidth="1"/>
    <col min="18" max="18" width="14.83984375" style="52" customWidth="1"/>
    <col min="19" max="23" width="12.83984375" style="52" customWidth="1"/>
    <col min="24" max="24" width="9.15625" style="52" customWidth="1"/>
    <col min="25" max="25" width="9.15625" style="52"/>
    <col min="26" max="26" width="9.15625" style="52" customWidth="1"/>
    <col min="27" max="16384" width="9.15625" style="52"/>
  </cols>
  <sheetData>
    <row r="1" spans="1:27" s="44" customFormat="1" ht="34.5" customHeight="1">
      <c r="A1" s="43"/>
      <c r="B1" s="43"/>
      <c r="H1" s="286"/>
      <c r="J1" s="286"/>
      <c r="L1" s="286"/>
    </row>
    <row r="2" spans="1:27" s="45" customFormat="1" ht="17.25" customHeight="1">
      <c r="A2" s="10" t="str">
        <f>Tmpl_NR_ModelName&amp;" - "&amp;Tmpl_NR_VersionNumber</f>
        <v>H2 for Heat - Supply chain evidence base - 1.3</v>
      </c>
      <c r="B2" s="103"/>
      <c r="C2" s="46"/>
      <c r="D2" s="46"/>
      <c r="E2" s="46"/>
      <c r="F2" s="46"/>
      <c r="G2" s="46"/>
      <c r="H2" s="287"/>
      <c r="I2" s="46"/>
      <c r="J2" s="287"/>
      <c r="K2" s="46"/>
      <c r="L2" s="287"/>
      <c r="M2" s="46"/>
      <c r="N2" s="46"/>
      <c r="O2" s="46"/>
      <c r="P2" s="46"/>
      <c r="Q2" s="46"/>
      <c r="R2" s="46"/>
      <c r="S2" s="46"/>
      <c r="T2" s="46"/>
      <c r="U2" s="46"/>
      <c r="V2" s="46"/>
      <c r="W2" s="46"/>
      <c r="X2" s="46"/>
      <c r="Y2" s="46"/>
      <c r="Z2" s="46"/>
      <c r="AA2" s="46"/>
    </row>
    <row r="3" spans="1:27" s="47" customFormat="1" ht="20.399999999999999">
      <c r="A3" s="104" t="str">
        <f ca="1">MID(CELL("filename",A1),FIND("]",CELL("filename",A1))+1,30)</f>
        <v>End Use</v>
      </c>
      <c r="B3" s="104"/>
      <c r="C3" s="48"/>
      <c r="D3" s="48"/>
      <c r="E3" s="48"/>
      <c r="F3" s="48"/>
      <c r="G3" s="48"/>
      <c r="H3" s="288"/>
      <c r="I3" s="48"/>
      <c r="J3" s="288"/>
      <c r="K3" s="48"/>
      <c r="L3" s="288"/>
      <c r="M3" s="48"/>
      <c r="N3" s="48"/>
      <c r="O3" s="48"/>
      <c r="P3" s="48"/>
      <c r="Q3" s="48"/>
      <c r="R3" s="48"/>
      <c r="S3" s="48"/>
      <c r="T3" s="48"/>
      <c r="U3" s="48"/>
      <c r="V3" s="48"/>
      <c r="W3" s="48"/>
      <c r="X3" s="48"/>
      <c r="Y3" s="48"/>
      <c r="Z3" s="48"/>
      <c r="AA3" s="48"/>
    </row>
    <row r="4" spans="1:27" s="49" customFormat="1">
      <c r="A4" s="50"/>
      <c r="B4" s="50"/>
      <c r="C4" s="51" t="s">
        <v>27</v>
      </c>
      <c r="D4" s="50" t="str">
        <f ca="1">MID(CELL("filename",A1),FIND("]",CELL("filename",A1))+1,30)</f>
        <v>End Use</v>
      </c>
      <c r="E4" s="50"/>
      <c r="F4" s="50"/>
      <c r="G4" s="51"/>
      <c r="H4" s="289"/>
      <c r="I4" s="50"/>
      <c r="J4" s="312"/>
      <c r="K4" s="50"/>
      <c r="L4" s="312"/>
      <c r="M4" s="50"/>
      <c r="N4" s="50"/>
      <c r="O4" s="50"/>
      <c r="P4" s="50"/>
      <c r="Q4" s="50"/>
      <c r="R4" s="50"/>
      <c r="S4" s="50"/>
      <c r="T4" s="50"/>
      <c r="U4" s="50"/>
      <c r="V4" s="50"/>
      <c r="W4" s="50"/>
      <c r="X4" s="50"/>
      <c r="Y4" s="50"/>
      <c r="Z4" s="50"/>
      <c r="AA4" s="50"/>
    </row>
    <row r="6" spans="1:27" ht="24.6">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11"/>
      <c r="E7" s="112"/>
      <c r="F7" s="113"/>
      <c r="H7" s="112"/>
      <c r="J7" s="112"/>
      <c r="L7" s="112"/>
      <c r="Q7" s="112"/>
      <c r="R7" s="114"/>
      <c r="S7" s="114"/>
      <c r="T7" s="114"/>
    </row>
    <row r="8" spans="1:27" ht="140.5" customHeight="1">
      <c r="A8" s="172">
        <v>1</v>
      </c>
      <c r="B8" s="173" t="str">
        <f ca="1">"H2-Heat_"&amp;$A$3&amp;"_"&amp;TEXT(A8,"000")</f>
        <v>H2-Heat_End Use_001</v>
      </c>
      <c r="C8" s="323" t="s">
        <v>892</v>
      </c>
      <c r="D8" s="321"/>
      <c r="E8" s="174" t="s">
        <v>893</v>
      </c>
      <c r="F8" s="325">
        <v>42892</v>
      </c>
      <c r="G8" s="30" t="s">
        <v>60</v>
      </c>
      <c r="H8" s="36"/>
      <c r="I8" s="30" t="s">
        <v>60</v>
      </c>
      <c r="J8" s="36"/>
      <c r="K8" s="30" t="s">
        <v>60</v>
      </c>
      <c r="L8" s="36" t="s">
        <v>894</v>
      </c>
      <c r="M8" s="36" t="s">
        <v>62</v>
      </c>
      <c r="N8" s="37">
        <v>42909</v>
      </c>
      <c r="O8" s="36"/>
      <c r="P8" s="315" t="s">
        <v>895</v>
      </c>
      <c r="Q8" s="129"/>
      <c r="R8" s="120"/>
      <c r="S8" s="120"/>
      <c r="T8" s="120"/>
    </row>
    <row r="9" spans="1:27" ht="15.6" customHeight="1">
      <c r="B9" s="130"/>
      <c r="C9" s="100"/>
      <c r="D9" s="131"/>
      <c r="E9" s="131"/>
      <c r="F9" s="132"/>
      <c r="G9" s="133"/>
      <c r="H9" s="131"/>
      <c r="I9" s="133"/>
      <c r="J9" s="131"/>
      <c r="K9" s="133"/>
      <c r="L9" s="131"/>
      <c r="M9" s="133"/>
      <c r="N9" s="133"/>
      <c r="O9" s="131"/>
      <c r="P9" s="131"/>
      <c r="Q9" s="131"/>
      <c r="R9" s="100"/>
      <c r="S9" s="100"/>
      <c r="T9" s="100"/>
      <c r="U9" s="100"/>
      <c r="V9" s="100"/>
      <c r="W9" s="100"/>
      <c r="X9" s="100"/>
      <c r="Y9" s="100"/>
      <c r="Z9" s="100"/>
      <c r="AA9" s="100"/>
    </row>
    <row r="10" spans="1:27" s="110" customFormat="1">
      <c r="B10" s="111"/>
      <c r="C10" s="111"/>
      <c r="D10" s="111"/>
      <c r="E10" s="112"/>
      <c r="F10" s="113"/>
      <c r="H10" s="112"/>
      <c r="J10" s="112"/>
      <c r="L10" s="112"/>
      <c r="Q10" s="112"/>
      <c r="R10" s="116" t="s">
        <v>45</v>
      </c>
      <c r="S10" s="115" t="s">
        <v>46</v>
      </c>
    </row>
    <row r="11" spans="1:27" ht="140.5" customHeight="1">
      <c r="A11" s="52">
        <v>2</v>
      </c>
      <c r="B11" s="173" t="str">
        <f t="shared" ref="B11:B13" ca="1" si="0">"H2-Heat_"&amp;$A$3&amp;"_"&amp;TEXT(A11,"000")</f>
        <v>H2-Heat_End Use_002</v>
      </c>
      <c r="C11" s="323" t="s">
        <v>896</v>
      </c>
      <c r="D11" s="321" t="s">
        <v>897</v>
      </c>
      <c r="E11" s="171" t="s">
        <v>898</v>
      </c>
      <c r="F11" s="325">
        <v>42892</v>
      </c>
      <c r="G11" s="30" t="s">
        <v>60</v>
      </c>
      <c r="H11" s="36" t="s">
        <v>899</v>
      </c>
      <c r="I11" s="30" t="s">
        <v>60</v>
      </c>
      <c r="J11" s="36"/>
      <c r="K11" s="30" t="s">
        <v>50</v>
      </c>
      <c r="L11" s="36"/>
      <c r="M11" s="36" t="s">
        <v>62</v>
      </c>
      <c r="N11" s="37">
        <v>42909</v>
      </c>
      <c r="O11" s="36"/>
      <c r="P11" s="315" t="s">
        <v>895</v>
      </c>
      <c r="Q11" s="129" t="s">
        <v>900</v>
      </c>
      <c r="R11" s="181">
        <v>0</v>
      </c>
      <c r="S11" s="181">
        <v>500</v>
      </c>
      <c r="T11" s="120"/>
    </row>
    <row r="12" spans="1:27" s="134" customFormat="1" ht="12.6" customHeight="1">
      <c r="B12" s="135"/>
      <c r="C12" s="116"/>
      <c r="D12" s="327"/>
      <c r="E12" s="170"/>
      <c r="F12" s="136"/>
      <c r="G12" s="326"/>
      <c r="H12" s="327"/>
      <c r="I12" s="326"/>
      <c r="J12" s="327"/>
      <c r="K12" s="326"/>
      <c r="L12" s="327"/>
      <c r="M12" s="326"/>
      <c r="N12" s="326"/>
      <c r="O12" s="327"/>
      <c r="P12" s="327"/>
      <c r="Q12" s="327"/>
      <c r="R12" s="116"/>
      <c r="S12" s="137"/>
      <c r="T12" s="137"/>
      <c r="U12" s="137"/>
      <c r="V12" s="137"/>
      <c r="W12" s="137"/>
      <c r="X12" s="138"/>
      <c r="Y12" s="137"/>
    </row>
    <row r="13" spans="1:27" ht="140.5" customHeight="1">
      <c r="A13" s="52">
        <v>3</v>
      </c>
      <c r="B13" s="173" t="str">
        <f t="shared" ca="1" si="0"/>
        <v>H2-Heat_End Use_003</v>
      </c>
      <c r="C13" s="323" t="s">
        <v>901</v>
      </c>
      <c r="D13" s="321" t="s">
        <v>902</v>
      </c>
      <c r="E13" s="171" t="s">
        <v>903</v>
      </c>
      <c r="F13" s="325">
        <v>42979</v>
      </c>
      <c r="G13" s="30" t="s">
        <v>60</v>
      </c>
      <c r="H13" s="36"/>
      <c r="I13" s="30" t="s">
        <v>60</v>
      </c>
      <c r="J13" s="36"/>
      <c r="K13" s="30" t="s">
        <v>60</v>
      </c>
      <c r="L13" s="36"/>
      <c r="M13" s="36" t="s">
        <v>62</v>
      </c>
      <c r="N13" s="37">
        <v>42909</v>
      </c>
      <c r="O13" s="36"/>
      <c r="P13" s="315" t="s">
        <v>895</v>
      </c>
      <c r="Q13" s="129"/>
      <c r="R13" s="120"/>
      <c r="S13" s="120"/>
      <c r="T13" s="120"/>
    </row>
    <row r="14" spans="1:27" s="134" customFormat="1" ht="12.6" customHeight="1">
      <c r="B14" s="135"/>
      <c r="C14" s="116"/>
      <c r="D14" s="327"/>
      <c r="E14" s="170"/>
      <c r="F14" s="136"/>
      <c r="G14" s="326"/>
      <c r="H14" s="327"/>
      <c r="I14" s="326"/>
      <c r="J14" s="327"/>
      <c r="K14" s="326"/>
      <c r="L14" s="327"/>
      <c r="M14" s="326"/>
      <c r="N14" s="326"/>
      <c r="O14" s="327"/>
      <c r="P14" s="327"/>
      <c r="Q14" s="327"/>
      <c r="R14" s="116"/>
      <c r="S14" s="137"/>
      <c r="T14" s="137"/>
      <c r="U14" s="137"/>
      <c r="V14" s="137"/>
      <c r="W14" s="137"/>
      <c r="X14" s="138"/>
      <c r="Y14" s="137"/>
    </row>
    <row r="15" spans="1:27" ht="140.5" customHeight="1">
      <c r="A15" s="52">
        <v>4</v>
      </c>
      <c r="B15" s="173" t="str">
        <f t="shared" ref="B15" ca="1" si="1">"H2-Heat_"&amp;$A$3&amp;"_"&amp;TEXT(A15,"000")</f>
        <v>H2-Heat_End Use_004</v>
      </c>
      <c r="C15" s="323" t="s">
        <v>904</v>
      </c>
      <c r="D15" s="321" t="s">
        <v>905</v>
      </c>
      <c r="E15" s="171" t="s">
        <v>906</v>
      </c>
      <c r="F15" s="325">
        <v>42979</v>
      </c>
      <c r="G15" s="30" t="s">
        <v>50</v>
      </c>
      <c r="H15" s="36"/>
      <c r="I15" s="30" t="s">
        <v>60</v>
      </c>
      <c r="J15" s="36"/>
      <c r="K15" s="30" t="s">
        <v>50</v>
      </c>
      <c r="L15" s="36"/>
      <c r="M15" s="36" t="s">
        <v>62</v>
      </c>
      <c r="N15" s="37">
        <v>42909</v>
      </c>
      <c r="O15" s="234" t="s">
        <v>907</v>
      </c>
      <c r="P15" s="315" t="s">
        <v>895</v>
      </c>
      <c r="Q15" s="129"/>
      <c r="R15" s="120"/>
      <c r="S15" s="120"/>
      <c r="T15" s="120"/>
    </row>
    <row r="16" spans="1:27" s="134" customFormat="1" ht="12.6" customHeight="1">
      <c r="B16" s="135"/>
      <c r="C16" s="116"/>
      <c r="D16" s="327"/>
      <c r="E16" s="170"/>
      <c r="F16" s="136"/>
      <c r="G16" s="326"/>
      <c r="H16" s="327"/>
      <c r="I16" s="326"/>
      <c r="J16" s="327"/>
      <c r="K16" s="326"/>
      <c r="L16" s="327"/>
      <c r="M16" s="326"/>
      <c r="N16" s="326"/>
      <c r="O16" s="327"/>
      <c r="P16" s="327"/>
      <c r="Q16" s="327"/>
      <c r="R16" s="116"/>
      <c r="S16" s="137"/>
      <c r="T16" s="137"/>
      <c r="U16" s="137"/>
      <c r="V16" s="137"/>
      <c r="W16" s="137"/>
      <c r="X16" s="138"/>
      <c r="Y16" s="137"/>
    </row>
    <row r="17" spans="1:25" ht="140.5" customHeight="1">
      <c r="A17" s="52">
        <v>5</v>
      </c>
      <c r="B17" s="173" t="str">
        <f t="shared" ref="B17" ca="1" si="2">"H2-Heat_"&amp;$A$3&amp;"_"&amp;TEXT(A17,"000")</f>
        <v>H2-Heat_End Use_005</v>
      </c>
      <c r="C17" s="323" t="s">
        <v>908</v>
      </c>
      <c r="D17" s="321" t="s">
        <v>909</v>
      </c>
      <c r="E17" s="171"/>
      <c r="F17" s="325">
        <v>42979</v>
      </c>
      <c r="G17" s="30" t="s">
        <v>60</v>
      </c>
      <c r="H17" s="36"/>
      <c r="I17" s="30" t="s">
        <v>60</v>
      </c>
      <c r="J17" s="36"/>
      <c r="K17" s="30" t="s">
        <v>50</v>
      </c>
      <c r="L17" s="36"/>
      <c r="M17" s="36" t="s">
        <v>62</v>
      </c>
      <c r="N17" s="37">
        <v>42909</v>
      </c>
      <c r="O17" s="36" t="s">
        <v>910</v>
      </c>
      <c r="P17" s="315" t="s">
        <v>895</v>
      </c>
      <c r="Q17" s="129"/>
      <c r="R17" s="120"/>
      <c r="S17" s="120"/>
      <c r="T17" s="120"/>
    </row>
    <row r="18" spans="1:25" s="134" customFormat="1" ht="12.6" customHeight="1">
      <c r="B18" s="135"/>
      <c r="C18" s="116"/>
      <c r="D18" s="327"/>
      <c r="E18" s="170"/>
      <c r="F18" s="136"/>
      <c r="G18" s="326"/>
      <c r="H18" s="327"/>
      <c r="I18" s="326"/>
      <c r="J18" s="327"/>
      <c r="K18" s="326"/>
      <c r="L18" s="327"/>
      <c r="M18" s="326"/>
      <c r="N18" s="326"/>
      <c r="O18" s="327"/>
      <c r="P18" s="327"/>
      <c r="Q18" s="327"/>
      <c r="R18" s="116"/>
      <c r="S18" s="137"/>
      <c r="T18" s="137"/>
      <c r="U18" s="137"/>
      <c r="V18" s="137"/>
      <c r="W18" s="137"/>
      <c r="X18" s="138"/>
      <c r="Y18" s="137"/>
    </row>
    <row r="19" spans="1:25" ht="193.35" customHeight="1">
      <c r="A19" s="52">
        <v>6</v>
      </c>
      <c r="B19" s="173" t="str">
        <f t="shared" ref="B19" ca="1" si="3">"H2-Heat_"&amp;$A$3&amp;"_"&amp;TEXT(A19,"000")</f>
        <v>H2-Heat_End Use_006</v>
      </c>
      <c r="C19" s="323" t="s">
        <v>911</v>
      </c>
      <c r="D19" s="321" t="s">
        <v>912</v>
      </c>
      <c r="E19" s="171"/>
      <c r="F19" s="325">
        <v>42979</v>
      </c>
      <c r="G19" s="30" t="s">
        <v>60</v>
      </c>
      <c r="H19" s="36"/>
      <c r="I19" s="30" t="s">
        <v>60</v>
      </c>
      <c r="J19" s="36"/>
      <c r="K19" s="30" t="s">
        <v>50</v>
      </c>
      <c r="L19" s="36"/>
      <c r="M19" s="36" t="s">
        <v>62</v>
      </c>
      <c r="N19" s="37">
        <v>42909</v>
      </c>
      <c r="O19" s="301" t="s">
        <v>913</v>
      </c>
      <c r="P19" s="315" t="s">
        <v>895</v>
      </c>
      <c r="Q19" s="129"/>
      <c r="R19" s="120"/>
      <c r="S19" s="120"/>
      <c r="T19" s="120"/>
    </row>
    <row r="20" spans="1:25" s="134" customFormat="1" ht="12.6" customHeight="1">
      <c r="B20" s="135"/>
      <c r="C20" s="116"/>
      <c r="D20" s="327"/>
      <c r="E20" s="170"/>
      <c r="F20" s="136"/>
      <c r="G20" s="326"/>
      <c r="H20" s="327"/>
      <c r="I20" s="326"/>
      <c r="J20" s="327"/>
      <c r="K20" s="326"/>
      <c r="L20" s="327"/>
      <c r="M20" s="326"/>
      <c r="N20" s="326"/>
      <c r="O20" s="327"/>
      <c r="P20" s="327"/>
      <c r="Q20" s="327"/>
      <c r="R20" s="116"/>
      <c r="S20" s="137"/>
      <c r="T20" s="137"/>
      <c r="U20" s="137"/>
      <c r="V20" s="137"/>
      <c r="W20" s="137"/>
      <c r="X20" s="138"/>
      <c r="Y20" s="137"/>
    </row>
    <row r="21" spans="1:25" ht="183.6" customHeight="1">
      <c r="A21" s="52">
        <v>7</v>
      </c>
      <c r="B21" s="173" t="str">
        <f t="shared" ref="B21" ca="1" si="4">"H2-Heat_"&amp;$A$3&amp;"_"&amp;TEXT(A21,"000")</f>
        <v>H2-Heat_End Use_007</v>
      </c>
      <c r="C21" s="323" t="s">
        <v>914</v>
      </c>
      <c r="D21" s="321" t="s">
        <v>843</v>
      </c>
      <c r="E21" s="171" t="s">
        <v>915</v>
      </c>
      <c r="F21" s="325">
        <v>42979</v>
      </c>
      <c r="G21" s="30" t="s">
        <v>60</v>
      </c>
      <c r="H21" s="36" t="s">
        <v>916</v>
      </c>
      <c r="I21" s="30" t="s">
        <v>60</v>
      </c>
      <c r="J21" s="36"/>
      <c r="K21" s="30" t="s">
        <v>50</v>
      </c>
      <c r="L21" s="36"/>
      <c r="M21" s="36" t="s">
        <v>62</v>
      </c>
      <c r="N21" s="37">
        <v>42909</v>
      </c>
      <c r="O21" s="36" t="s">
        <v>917</v>
      </c>
      <c r="P21" s="315" t="s">
        <v>895</v>
      </c>
      <c r="Q21" s="129"/>
      <c r="R21" s="120"/>
      <c r="S21" s="120"/>
      <c r="T21" s="120"/>
    </row>
    <row r="22" spans="1:25" s="134" customFormat="1" ht="12.6" customHeight="1">
      <c r="B22" s="135"/>
      <c r="C22" s="116"/>
      <c r="D22" s="327"/>
      <c r="E22" s="170"/>
      <c r="F22" s="136"/>
      <c r="G22" s="326"/>
      <c r="H22" s="327"/>
      <c r="I22" s="326"/>
      <c r="J22" s="327"/>
      <c r="K22" s="326"/>
      <c r="L22" s="327"/>
      <c r="M22" s="326"/>
      <c r="N22" s="326"/>
      <c r="O22" s="327"/>
      <c r="P22" s="327"/>
      <c r="Q22" s="327"/>
      <c r="R22" s="116"/>
      <c r="S22" s="137"/>
      <c r="T22" s="137"/>
      <c r="U22" s="137"/>
      <c r="V22" s="137"/>
      <c r="W22" s="137"/>
      <c r="X22" s="138"/>
      <c r="Y22" s="137"/>
    </row>
    <row r="23" spans="1:25" ht="140.5" customHeight="1">
      <c r="A23" s="52">
        <v>8</v>
      </c>
      <c r="B23" s="173" t="str">
        <f t="shared" ref="B23" ca="1" si="5">"H2-Heat_"&amp;$A$3&amp;"_"&amp;TEXT(A23,"000")</f>
        <v>H2-Heat_End Use_008</v>
      </c>
      <c r="C23" s="323" t="s">
        <v>918</v>
      </c>
      <c r="D23" s="321" t="s">
        <v>210</v>
      </c>
      <c r="E23" s="171"/>
      <c r="F23" s="325">
        <v>42979</v>
      </c>
      <c r="G23" s="30" t="s">
        <v>60</v>
      </c>
      <c r="H23" s="36"/>
      <c r="I23" s="30" t="s">
        <v>50</v>
      </c>
      <c r="J23" s="36"/>
      <c r="K23" s="30" t="s">
        <v>50</v>
      </c>
      <c r="L23" s="36"/>
      <c r="M23" s="36" t="s">
        <v>62</v>
      </c>
      <c r="N23" s="37">
        <v>42909</v>
      </c>
      <c r="O23" s="36" t="s">
        <v>919</v>
      </c>
      <c r="P23" s="315" t="s">
        <v>895</v>
      </c>
      <c r="Q23" s="129"/>
      <c r="R23" s="120"/>
      <c r="S23" s="120"/>
      <c r="T23" s="120"/>
    </row>
    <row r="24" spans="1:25" s="134" customFormat="1" ht="12.6" customHeight="1">
      <c r="B24" s="135"/>
      <c r="C24" s="116"/>
      <c r="D24" s="327"/>
      <c r="E24" s="170"/>
      <c r="F24" s="136"/>
      <c r="G24" s="326"/>
      <c r="H24" s="327"/>
      <c r="I24" s="326"/>
      <c r="J24" s="327"/>
      <c r="K24" s="326"/>
      <c r="L24" s="327"/>
      <c r="M24" s="326"/>
      <c r="N24" s="326"/>
      <c r="O24" s="327"/>
      <c r="P24" s="327"/>
      <c r="Q24" s="327"/>
      <c r="R24" s="116"/>
      <c r="S24" s="137"/>
      <c r="T24" s="137"/>
      <c r="U24" s="137"/>
      <c r="V24" s="137"/>
      <c r="W24" s="137"/>
      <c r="X24" s="138"/>
      <c r="Y24" s="137"/>
    </row>
    <row r="25" spans="1:25" ht="140.5" customHeight="1">
      <c r="A25" s="52">
        <v>9</v>
      </c>
      <c r="B25" s="173" t="str">
        <f t="shared" ref="B25" ca="1" si="6">"H2-Heat_"&amp;$A$3&amp;"_"&amp;TEXT(A25,"000")</f>
        <v>H2-Heat_End Use_009</v>
      </c>
      <c r="C25" s="323" t="s">
        <v>920</v>
      </c>
      <c r="D25" s="321" t="s">
        <v>921</v>
      </c>
      <c r="E25" s="171" t="s">
        <v>922</v>
      </c>
      <c r="F25" s="325">
        <v>42979</v>
      </c>
      <c r="G25" s="30" t="s">
        <v>50</v>
      </c>
      <c r="H25" s="36"/>
      <c r="I25" s="30" t="s">
        <v>50</v>
      </c>
      <c r="J25" s="36"/>
      <c r="K25" s="30" t="s">
        <v>50</v>
      </c>
      <c r="L25" s="36"/>
      <c r="M25" s="36" t="s">
        <v>62</v>
      </c>
      <c r="N25" s="37">
        <v>42909</v>
      </c>
      <c r="O25" s="36"/>
      <c r="P25" s="315" t="s">
        <v>895</v>
      </c>
      <c r="Q25" s="129" t="s">
        <v>390</v>
      </c>
      <c r="R25" s="120"/>
      <c r="S25" s="181">
        <v>850</v>
      </c>
      <c r="T25" s="120"/>
    </row>
    <row r="26" spans="1:25" s="134" customFormat="1" ht="12.6" customHeight="1">
      <c r="B26" s="135"/>
      <c r="C26" s="116"/>
      <c r="D26" s="327"/>
      <c r="E26" s="170"/>
      <c r="F26" s="136"/>
      <c r="G26" s="326"/>
      <c r="H26" s="327"/>
      <c r="I26" s="326"/>
      <c r="J26" s="327"/>
      <c r="K26" s="326"/>
      <c r="L26" s="327"/>
      <c r="M26" s="326"/>
      <c r="N26" s="326"/>
      <c r="O26" s="327"/>
      <c r="P26" s="327"/>
      <c r="Q26" s="327"/>
      <c r="R26" s="116"/>
      <c r="S26" s="137"/>
      <c r="T26" s="137"/>
      <c r="U26" s="137"/>
      <c r="V26" s="137"/>
      <c r="W26" s="137"/>
      <c r="X26" s="138"/>
      <c r="Y26" s="137"/>
    </row>
    <row r="27" spans="1:25" ht="140.5" customHeight="1">
      <c r="A27" s="52">
        <v>10</v>
      </c>
      <c r="B27" s="173" t="str">
        <f t="shared" ref="B27" ca="1" si="7">"H2-Heat_"&amp;$A$3&amp;"_"&amp;TEXT(A27,"000")</f>
        <v>H2-Heat_End Use_010</v>
      </c>
      <c r="C27" s="323" t="s">
        <v>901</v>
      </c>
      <c r="D27" s="321" t="s">
        <v>902</v>
      </c>
      <c r="E27" s="171" t="s">
        <v>903</v>
      </c>
      <c r="F27" s="325">
        <v>42979</v>
      </c>
      <c r="G27" s="30" t="s">
        <v>60</v>
      </c>
      <c r="H27" s="36"/>
      <c r="I27" s="30" t="s">
        <v>60</v>
      </c>
      <c r="J27" s="36"/>
      <c r="K27" s="30" t="s">
        <v>60</v>
      </c>
      <c r="L27" s="36"/>
      <c r="M27" s="36" t="s">
        <v>62</v>
      </c>
      <c r="N27" s="37">
        <v>42909</v>
      </c>
      <c r="O27" s="36"/>
      <c r="P27" s="315" t="s">
        <v>895</v>
      </c>
      <c r="Q27" s="129"/>
      <c r="R27" s="120"/>
      <c r="S27" s="120"/>
      <c r="T27" s="120"/>
    </row>
    <row r="28" spans="1:25" s="134" customFormat="1" ht="12.6" customHeight="1">
      <c r="B28" s="135"/>
      <c r="C28" s="116"/>
      <c r="D28" s="327"/>
      <c r="E28" s="170"/>
      <c r="F28" s="136"/>
      <c r="G28" s="326"/>
      <c r="H28" s="327"/>
      <c r="I28" s="326"/>
      <c r="J28" s="327"/>
      <c r="K28" s="326"/>
      <c r="L28" s="327"/>
      <c r="M28" s="326"/>
      <c r="N28" s="326"/>
      <c r="O28" s="327"/>
      <c r="P28" s="327"/>
      <c r="Q28" s="327"/>
      <c r="R28" s="116"/>
      <c r="S28" s="137"/>
      <c r="T28" s="137"/>
      <c r="U28" s="137"/>
      <c r="V28" s="137"/>
      <c r="W28" s="137"/>
      <c r="X28" s="138"/>
      <c r="Y28" s="137"/>
    </row>
    <row r="29" spans="1:25" ht="140.5" customHeight="1">
      <c r="A29" s="52">
        <v>11</v>
      </c>
      <c r="B29" s="173" t="str">
        <f t="shared" ref="B29" ca="1" si="8">"H2-Heat_"&amp;$A$3&amp;"_"&amp;TEXT(A29,"000")</f>
        <v>H2-Heat_End Use_011</v>
      </c>
      <c r="C29" s="323" t="s">
        <v>923</v>
      </c>
      <c r="D29" s="321" t="s">
        <v>924</v>
      </c>
      <c r="E29" s="171" t="s">
        <v>925</v>
      </c>
      <c r="F29" s="325">
        <v>42979</v>
      </c>
      <c r="G29" s="30" t="s">
        <v>60</v>
      </c>
      <c r="H29" s="36"/>
      <c r="I29" s="30" t="s">
        <v>60</v>
      </c>
      <c r="J29" s="36"/>
      <c r="K29" s="30" t="s">
        <v>60</v>
      </c>
      <c r="L29" s="36"/>
      <c r="M29" s="36" t="s">
        <v>62</v>
      </c>
      <c r="N29" s="37">
        <v>42909</v>
      </c>
      <c r="O29" s="36"/>
      <c r="P29" s="315" t="s">
        <v>895</v>
      </c>
      <c r="Q29" s="129" t="s">
        <v>926</v>
      </c>
      <c r="R29" s="181" t="s">
        <v>927</v>
      </c>
      <c r="S29" s="181" t="s">
        <v>928</v>
      </c>
      <c r="T29" s="181" t="s">
        <v>929</v>
      </c>
    </row>
    <row r="30" spans="1:25" s="134" customFormat="1" ht="12.6" customHeight="1">
      <c r="B30" s="135"/>
      <c r="C30" s="116"/>
      <c r="D30" s="327"/>
      <c r="E30" s="170"/>
      <c r="F30" s="136"/>
      <c r="G30" s="326"/>
      <c r="H30" s="327"/>
      <c r="I30" s="326"/>
      <c r="J30" s="327"/>
      <c r="K30" s="326"/>
      <c r="L30" s="327"/>
      <c r="M30" s="326"/>
      <c r="N30" s="326"/>
      <c r="O30" s="327"/>
      <c r="P30" s="327"/>
      <c r="Q30" s="327"/>
      <c r="R30" s="116"/>
      <c r="S30" s="137"/>
      <c r="T30" s="137"/>
      <c r="U30" s="137"/>
      <c r="V30" s="137"/>
      <c r="W30" s="137"/>
      <c r="X30" s="138"/>
      <c r="Y30" s="137"/>
    </row>
    <row r="31" spans="1:25" ht="197.5" customHeight="1">
      <c r="A31" s="52">
        <v>12</v>
      </c>
      <c r="B31" s="173" t="str">
        <f t="shared" ref="B31" ca="1" si="9">"H2-Heat_"&amp;$A$3&amp;"_"&amp;TEXT(A31,"000")</f>
        <v>H2-Heat_End Use_012</v>
      </c>
      <c r="C31" s="323" t="s">
        <v>930</v>
      </c>
      <c r="D31" s="321" t="s">
        <v>214</v>
      </c>
      <c r="E31" s="171" t="s">
        <v>915</v>
      </c>
      <c r="F31" s="325">
        <v>42979</v>
      </c>
      <c r="G31" s="30" t="s">
        <v>60</v>
      </c>
      <c r="H31" s="36" t="s">
        <v>931</v>
      </c>
      <c r="I31" s="30" t="s">
        <v>60</v>
      </c>
      <c r="J31" s="36"/>
      <c r="K31" s="30" t="s">
        <v>60</v>
      </c>
      <c r="L31" s="36"/>
      <c r="M31" s="36" t="s">
        <v>62</v>
      </c>
      <c r="N31" s="37">
        <v>42909</v>
      </c>
      <c r="O31" s="36" t="s">
        <v>932</v>
      </c>
      <c r="P31" s="315" t="s">
        <v>895</v>
      </c>
      <c r="Q31" s="129" t="s">
        <v>933</v>
      </c>
      <c r="R31" s="120"/>
      <c r="S31" s="181" t="s">
        <v>934</v>
      </c>
      <c r="T31" s="120"/>
    </row>
    <row r="32" spans="1:25" ht="15.6" customHeight="1">
      <c r="B32" s="235"/>
      <c r="C32" s="100"/>
      <c r="D32" s="131"/>
      <c r="E32" s="236"/>
      <c r="F32" s="148"/>
      <c r="G32" s="33"/>
      <c r="H32" s="53"/>
      <c r="I32" s="33"/>
      <c r="J32" s="53"/>
      <c r="K32" s="33"/>
      <c r="L32" s="53"/>
      <c r="M32" s="53"/>
      <c r="N32" s="109"/>
      <c r="O32" s="53"/>
      <c r="P32" s="133"/>
      <c r="Q32" s="162"/>
      <c r="R32" s="162"/>
      <c r="S32" s="162"/>
      <c r="T32" s="162"/>
    </row>
    <row r="33" spans="1:25" s="134" customFormat="1" ht="12.6" customHeight="1">
      <c r="B33" s="135"/>
      <c r="C33" s="116"/>
      <c r="D33" s="327"/>
      <c r="E33" s="170"/>
      <c r="F33" s="136"/>
      <c r="G33" s="326"/>
      <c r="H33" s="327"/>
      <c r="I33" s="326"/>
      <c r="J33" s="327"/>
      <c r="K33" s="326"/>
      <c r="L33" s="327"/>
      <c r="M33" s="326"/>
      <c r="N33" s="326"/>
      <c r="O33" s="327"/>
      <c r="P33" s="327"/>
      <c r="Q33" s="327"/>
      <c r="R33" s="278" t="s">
        <v>45</v>
      </c>
      <c r="S33" s="279" t="s">
        <v>46</v>
      </c>
      <c r="T33" s="279" t="s">
        <v>47</v>
      </c>
      <c r="U33" s="137"/>
      <c r="V33" s="137"/>
      <c r="W33" s="137"/>
      <c r="X33" s="138"/>
      <c r="Y33" s="137"/>
    </row>
    <row r="34" spans="1:25" ht="140.5" customHeight="1">
      <c r="A34" s="52">
        <v>13</v>
      </c>
      <c r="B34" s="173" t="str">
        <f t="shared" ref="B34" ca="1" si="10">"H2-Heat_"&amp;$A$3&amp;"_"&amp;TEXT(A34,"000")</f>
        <v>H2-Heat_End Use_013</v>
      </c>
      <c r="C34" s="323" t="s">
        <v>935</v>
      </c>
      <c r="D34" s="321" t="s">
        <v>936</v>
      </c>
      <c r="E34" s="171" t="s">
        <v>937</v>
      </c>
      <c r="F34" s="325">
        <v>42979</v>
      </c>
      <c r="G34" s="30" t="s">
        <v>60</v>
      </c>
      <c r="H34" s="36" t="s">
        <v>931</v>
      </c>
      <c r="I34" s="30" t="s">
        <v>60</v>
      </c>
      <c r="J34" s="36"/>
      <c r="K34" s="30" t="s">
        <v>60</v>
      </c>
      <c r="L34" s="36"/>
      <c r="M34" s="36" t="s">
        <v>62</v>
      </c>
      <c r="N34" s="37">
        <v>42909</v>
      </c>
      <c r="O34" s="36"/>
      <c r="P34" s="315" t="s">
        <v>895</v>
      </c>
      <c r="Q34" s="129" t="s">
        <v>926</v>
      </c>
      <c r="R34" s="181">
        <v>425</v>
      </c>
      <c r="S34" s="181">
        <v>425</v>
      </c>
      <c r="T34" s="181">
        <v>625</v>
      </c>
    </row>
    <row r="35" spans="1:25" s="134" customFormat="1" ht="12.6" customHeight="1">
      <c r="B35" s="135"/>
      <c r="C35" s="116"/>
      <c r="D35" s="327"/>
      <c r="E35" s="170"/>
      <c r="F35" s="136"/>
      <c r="G35" s="326"/>
      <c r="H35" s="327"/>
      <c r="I35" s="326"/>
      <c r="J35" s="327"/>
      <c r="K35" s="326"/>
      <c r="L35" s="327"/>
      <c r="M35" s="326"/>
      <c r="N35" s="326"/>
      <c r="O35" s="327"/>
      <c r="P35" s="327"/>
      <c r="Q35" s="327"/>
      <c r="R35" s="116"/>
      <c r="S35" s="137"/>
      <c r="T35" s="137"/>
      <c r="U35" s="137"/>
      <c r="V35" s="137"/>
      <c r="W35" s="137"/>
      <c r="X35" s="138"/>
      <c r="Y35" s="137"/>
    </row>
    <row r="36" spans="1:25" ht="140.5" customHeight="1">
      <c r="A36" s="52">
        <v>14</v>
      </c>
      <c r="B36" s="173" t="str">
        <f t="shared" ref="B36" ca="1" si="11">"H2-Heat_"&amp;$A$3&amp;"_"&amp;TEXT(A36,"000")</f>
        <v>H2-Heat_End Use_014</v>
      </c>
      <c r="C36" s="323" t="s">
        <v>938</v>
      </c>
      <c r="D36" s="321" t="s">
        <v>939</v>
      </c>
      <c r="E36" s="171" t="s">
        <v>940</v>
      </c>
      <c r="F36" s="325">
        <v>42979</v>
      </c>
      <c r="G36" s="30" t="s">
        <v>60</v>
      </c>
      <c r="H36" s="36"/>
      <c r="I36" s="30" t="s">
        <v>60</v>
      </c>
      <c r="J36" s="36"/>
      <c r="K36" s="30" t="s">
        <v>60</v>
      </c>
      <c r="L36" s="36"/>
      <c r="M36" s="36" t="s">
        <v>62</v>
      </c>
      <c r="N36" s="37">
        <v>42909</v>
      </c>
      <c r="O36" s="36"/>
      <c r="P36" s="315" t="s">
        <v>895</v>
      </c>
      <c r="Q36" s="129"/>
      <c r="R36" s="120"/>
      <c r="S36" s="181" t="s">
        <v>941</v>
      </c>
      <c r="T36" s="120"/>
    </row>
    <row r="37" spans="1:25" s="134" customFormat="1" ht="12.6" customHeight="1">
      <c r="B37" s="135"/>
      <c r="C37" s="116"/>
      <c r="D37" s="327"/>
      <c r="E37" s="170"/>
      <c r="F37" s="136"/>
      <c r="G37" s="326"/>
      <c r="H37" s="327"/>
      <c r="I37" s="326"/>
      <c r="J37" s="327"/>
      <c r="K37" s="326"/>
      <c r="L37" s="327"/>
      <c r="M37" s="326"/>
      <c r="N37" s="326"/>
      <c r="O37" s="327"/>
      <c r="P37" s="327"/>
      <c r="Q37" s="327"/>
      <c r="R37" s="116"/>
      <c r="S37" s="137"/>
      <c r="T37" s="137"/>
      <c r="U37" s="137"/>
      <c r="V37" s="137"/>
      <c r="W37" s="137"/>
      <c r="X37" s="138"/>
      <c r="Y37" s="137"/>
    </row>
    <row r="38" spans="1:25" ht="199.35" customHeight="1">
      <c r="A38" s="52">
        <v>15</v>
      </c>
      <c r="B38" s="173" t="str">
        <f t="shared" ref="B38" ca="1" si="12">"H2-Heat_"&amp;$A$3&amp;"_"&amp;TEXT(A38,"000")</f>
        <v>H2-Heat_End Use_015</v>
      </c>
      <c r="C38" s="323" t="s">
        <v>942</v>
      </c>
      <c r="D38" s="321" t="s">
        <v>939</v>
      </c>
      <c r="E38" s="171" t="s">
        <v>940</v>
      </c>
      <c r="F38" s="325">
        <v>42979</v>
      </c>
      <c r="G38" s="30" t="s">
        <v>60</v>
      </c>
      <c r="H38" s="36" t="s">
        <v>931</v>
      </c>
      <c r="I38" s="30" t="s">
        <v>60</v>
      </c>
      <c r="J38" s="36"/>
      <c r="K38" s="30" t="s">
        <v>60</v>
      </c>
      <c r="L38" s="36"/>
      <c r="M38" s="36" t="s">
        <v>62</v>
      </c>
      <c r="N38" s="37">
        <v>42909</v>
      </c>
      <c r="O38" s="36" t="s">
        <v>943</v>
      </c>
      <c r="P38" s="315" t="s">
        <v>895</v>
      </c>
      <c r="Q38" s="129" t="s">
        <v>944</v>
      </c>
      <c r="R38" s="120"/>
      <c r="S38" s="181">
        <v>120</v>
      </c>
      <c r="T38" s="120"/>
    </row>
    <row r="39" spans="1:25" s="134" customFormat="1" ht="12.6" customHeight="1">
      <c r="B39" s="135"/>
      <c r="C39" s="116"/>
      <c r="D39" s="327"/>
      <c r="E39" s="170"/>
      <c r="F39" s="136"/>
      <c r="G39" s="326"/>
      <c r="H39" s="327"/>
      <c r="I39" s="326"/>
      <c r="J39" s="327"/>
      <c r="K39" s="326"/>
      <c r="L39" s="327"/>
      <c r="M39" s="326"/>
      <c r="N39" s="326"/>
      <c r="O39" s="327"/>
      <c r="P39" s="327"/>
      <c r="Q39" s="327"/>
      <c r="R39" s="116"/>
      <c r="S39" s="137"/>
      <c r="T39" s="137"/>
      <c r="U39" s="137"/>
      <c r="V39" s="137"/>
      <c r="W39" s="137"/>
      <c r="X39" s="138"/>
      <c r="Y39" s="137"/>
    </row>
    <row r="40" spans="1:25" ht="110.5" customHeight="1">
      <c r="A40" s="52">
        <v>16</v>
      </c>
      <c r="B40" s="173" t="str">
        <f t="shared" ref="B40" ca="1" si="13">"H2-Heat_"&amp;$A$3&amp;"_"&amp;TEXT(A40,"000")</f>
        <v>H2-Heat_End Use_016</v>
      </c>
      <c r="C40" s="323" t="s">
        <v>945</v>
      </c>
      <c r="D40" s="321" t="s">
        <v>946</v>
      </c>
      <c r="E40" s="171"/>
      <c r="F40" s="325">
        <v>42979</v>
      </c>
      <c r="G40" s="30" t="s">
        <v>50</v>
      </c>
      <c r="H40" s="36"/>
      <c r="I40" s="30" t="s">
        <v>50</v>
      </c>
      <c r="J40" s="36"/>
      <c r="K40" s="30" t="s">
        <v>50</v>
      </c>
      <c r="L40" s="36"/>
      <c r="M40" s="36" t="s">
        <v>62</v>
      </c>
      <c r="N40" s="37">
        <v>42909</v>
      </c>
      <c r="O40" s="36"/>
      <c r="P40" s="315" t="s">
        <v>895</v>
      </c>
      <c r="Q40" s="129"/>
      <c r="R40" s="120"/>
      <c r="S40" s="120"/>
      <c r="T40" s="120"/>
    </row>
    <row r="42" spans="1:25" ht="140.5" customHeight="1">
      <c r="A42" s="52">
        <v>17</v>
      </c>
      <c r="B42" s="173" t="str">
        <f t="shared" ref="B42" ca="1" si="14">"H2-Heat_"&amp;$A$3&amp;"_"&amp;TEXT(A42,"000")</f>
        <v>H2-Heat_End Use_017</v>
      </c>
      <c r="C42" s="323" t="s">
        <v>947</v>
      </c>
      <c r="D42" s="321" t="s">
        <v>924</v>
      </c>
      <c r="E42" s="171" t="s">
        <v>948</v>
      </c>
      <c r="F42" s="325">
        <v>42979</v>
      </c>
      <c r="G42" s="30" t="s">
        <v>60</v>
      </c>
      <c r="H42" s="36" t="s">
        <v>931</v>
      </c>
      <c r="I42" s="30" t="s">
        <v>60</v>
      </c>
      <c r="J42" s="36"/>
      <c r="K42" s="30" t="s">
        <v>60</v>
      </c>
      <c r="L42" s="36"/>
      <c r="M42" s="36" t="s">
        <v>62</v>
      </c>
      <c r="N42" s="37">
        <v>42909</v>
      </c>
      <c r="O42" s="36"/>
      <c r="P42" s="315" t="s">
        <v>895</v>
      </c>
      <c r="Q42" s="129" t="s">
        <v>926</v>
      </c>
      <c r="R42" s="181" t="s">
        <v>949</v>
      </c>
      <c r="S42" s="181" t="s">
        <v>950</v>
      </c>
    </row>
    <row r="43" spans="1:25" s="134" customFormat="1" ht="12.6" customHeight="1">
      <c r="A43" s="52"/>
      <c r="B43" s="135"/>
      <c r="C43" s="116"/>
      <c r="D43" s="327"/>
      <c r="E43" s="170"/>
      <c r="F43" s="136"/>
      <c r="G43" s="326"/>
      <c r="H43" s="327"/>
      <c r="I43" s="326"/>
      <c r="J43" s="327"/>
      <c r="K43" s="326"/>
      <c r="L43" s="327"/>
      <c r="M43" s="326"/>
      <c r="N43" s="326"/>
      <c r="O43" s="327"/>
      <c r="P43" s="327"/>
      <c r="Q43" s="327"/>
      <c r="R43" s="116"/>
      <c r="S43" s="137"/>
      <c r="T43" s="137"/>
      <c r="U43" s="137"/>
      <c r="V43" s="137"/>
      <c r="W43" s="137"/>
      <c r="X43" s="138"/>
      <c r="Y43" s="137"/>
    </row>
    <row r="44" spans="1:25" ht="140.5" customHeight="1">
      <c r="A44" s="52">
        <v>18</v>
      </c>
      <c r="B44" s="173" t="str">
        <f ca="1">"H2-Heat_"&amp;$A$3&amp;"_"&amp;TEXT(A44,"000")</f>
        <v>H2-Heat_End Use_018</v>
      </c>
      <c r="C44" s="323" t="s">
        <v>951</v>
      </c>
      <c r="D44" s="321" t="s">
        <v>924</v>
      </c>
      <c r="E44" s="171" t="s">
        <v>948</v>
      </c>
      <c r="F44" s="325">
        <v>42979</v>
      </c>
      <c r="G44" s="30" t="s">
        <v>60</v>
      </c>
      <c r="H44" s="36"/>
      <c r="I44" s="30" t="s">
        <v>60</v>
      </c>
      <c r="J44" s="36"/>
      <c r="K44" s="30" t="s">
        <v>60</v>
      </c>
      <c r="L44" s="36"/>
      <c r="M44" s="36" t="s">
        <v>62</v>
      </c>
      <c r="N44" s="37">
        <v>42909</v>
      </c>
      <c r="O44" s="36"/>
      <c r="P44" s="315" t="s">
        <v>895</v>
      </c>
      <c r="Q44" s="129" t="s">
        <v>926</v>
      </c>
      <c r="R44" s="181" t="s">
        <v>952</v>
      </c>
      <c r="S44" s="181" t="s">
        <v>953</v>
      </c>
      <c r="T44" s="181" t="s">
        <v>954</v>
      </c>
    </row>
    <row r="45" spans="1:25">
      <c r="F45" s="325"/>
      <c r="R45" s="278"/>
      <c r="S45" s="279"/>
      <c r="T45" s="279"/>
    </row>
    <row r="46" spans="1:25" ht="140.5" customHeight="1">
      <c r="A46" s="52">
        <v>19</v>
      </c>
      <c r="B46" s="173" t="str">
        <f ca="1">"H2-Heat_"&amp;$A$3&amp;"_"&amp;TEXT(A46,"000")</f>
        <v>H2-Heat_End Use_019</v>
      </c>
      <c r="C46" s="323" t="s">
        <v>955</v>
      </c>
      <c r="D46" s="321" t="s">
        <v>956</v>
      </c>
      <c r="E46" s="171" t="s">
        <v>898</v>
      </c>
      <c r="F46" s="325">
        <v>42892</v>
      </c>
      <c r="G46" s="30" t="s">
        <v>60</v>
      </c>
      <c r="H46" s="36"/>
      <c r="I46" s="30" t="s">
        <v>60</v>
      </c>
      <c r="J46" s="36"/>
      <c r="K46" s="30" t="s">
        <v>60</v>
      </c>
      <c r="L46" s="36"/>
      <c r="M46" s="36" t="s">
        <v>62</v>
      </c>
      <c r="N46" s="37">
        <v>42909</v>
      </c>
      <c r="O46" s="36"/>
      <c r="P46" s="315" t="s">
        <v>895</v>
      </c>
      <c r="Q46" s="129" t="s">
        <v>926</v>
      </c>
      <c r="R46" s="181" t="s">
        <v>957</v>
      </c>
      <c r="S46" s="181" t="s">
        <v>958</v>
      </c>
      <c r="T46" s="181" t="s">
        <v>959</v>
      </c>
    </row>
    <row r="49" spans="1:23">
      <c r="F49" s="325"/>
      <c r="R49" s="278" t="s">
        <v>45</v>
      </c>
      <c r="S49" s="279" t="s">
        <v>46</v>
      </c>
      <c r="T49" s="279" t="s">
        <v>47</v>
      </c>
    </row>
    <row r="50" spans="1:23" ht="140.5" customHeight="1">
      <c r="A50" s="274">
        <v>20</v>
      </c>
      <c r="B50" s="173" t="str">
        <f ca="1">"H2-Heat_"&amp;$A$3&amp;"_"&amp;TEXT(A50,"000")</f>
        <v>H2-Heat_End Use_020</v>
      </c>
      <c r="C50" s="323" t="s">
        <v>960</v>
      </c>
      <c r="D50" s="321" t="s">
        <v>924</v>
      </c>
      <c r="E50" s="171" t="s">
        <v>948</v>
      </c>
      <c r="F50" s="325">
        <v>42979</v>
      </c>
      <c r="G50" s="30" t="s">
        <v>60</v>
      </c>
      <c r="H50" s="36"/>
      <c r="I50" s="30" t="s">
        <v>60</v>
      </c>
      <c r="J50" s="36"/>
      <c r="K50" s="30" t="s">
        <v>60</v>
      </c>
      <c r="L50" s="36"/>
      <c r="M50" s="36" t="s">
        <v>62</v>
      </c>
      <c r="N50" s="37">
        <v>42909</v>
      </c>
      <c r="O50" s="36"/>
      <c r="P50" s="315" t="s">
        <v>895</v>
      </c>
      <c r="Q50" s="129" t="s">
        <v>458</v>
      </c>
      <c r="R50" s="188">
        <v>0</v>
      </c>
      <c r="S50" s="188">
        <v>1</v>
      </c>
      <c r="T50" s="188">
        <v>1</v>
      </c>
    </row>
    <row r="51" spans="1:23">
      <c r="A51" s="28"/>
    </row>
    <row r="52" spans="1:23" ht="62.5" customHeight="1">
      <c r="A52" s="274">
        <v>21</v>
      </c>
      <c r="B52" s="382" t="str">
        <f ca="1">"H2-Heat_"&amp;$A$3&amp;"_"&amp;TEXT(A52,"000")</f>
        <v>H2-Heat_End Use_021</v>
      </c>
      <c r="C52" s="399" t="s">
        <v>961</v>
      </c>
      <c r="D52" s="399" t="s">
        <v>214</v>
      </c>
      <c r="E52" s="402" t="s">
        <v>915</v>
      </c>
      <c r="F52" s="405">
        <v>42997</v>
      </c>
      <c r="G52" s="408" t="s">
        <v>60</v>
      </c>
      <c r="H52" s="342"/>
      <c r="I52" s="348" t="s">
        <v>60</v>
      </c>
      <c r="J52" s="342"/>
      <c r="K52" s="348" t="s">
        <v>60</v>
      </c>
      <c r="L52" s="342"/>
      <c r="M52" s="342" t="s">
        <v>62</v>
      </c>
      <c r="N52" s="345">
        <v>42906</v>
      </c>
      <c r="O52" s="342"/>
      <c r="P52" s="348" t="s">
        <v>895</v>
      </c>
      <c r="Q52" s="396"/>
      <c r="R52" s="165" t="s">
        <v>962</v>
      </c>
      <c r="S52" s="165" t="s">
        <v>963</v>
      </c>
      <c r="T52" s="165" t="s">
        <v>964</v>
      </c>
    </row>
    <row r="53" spans="1:23" ht="46.75" customHeight="1">
      <c r="A53" s="28"/>
      <c r="B53" s="383"/>
      <c r="C53" s="400"/>
      <c r="D53" s="400"/>
      <c r="E53" s="403"/>
      <c r="F53" s="406"/>
      <c r="G53" s="409"/>
      <c r="H53" s="343"/>
      <c r="I53" s="349"/>
      <c r="J53" s="343"/>
      <c r="K53" s="349"/>
      <c r="L53" s="343"/>
      <c r="M53" s="343"/>
      <c r="N53" s="346"/>
      <c r="O53" s="343"/>
      <c r="P53" s="349"/>
      <c r="Q53" s="397"/>
      <c r="R53" s="165" t="s">
        <v>965</v>
      </c>
      <c r="S53" s="166">
        <v>750</v>
      </c>
      <c r="T53" s="166">
        <v>13.5</v>
      </c>
    </row>
    <row r="54" spans="1:23" ht="46.75" customHeight="1">
      <c r="B54" s="383"/>
      <c r="C54" s="400"/>
      <c r="D54" s="400"/>
      <c r="E54" s="403"/>
      <c r="F54" s="406"/>
      <c r="G54" s="409"/>
      <c r="H54" s="343"/>
      <c r="I54" s="349"/>
      <c r="J54" s="343"/>
      <c r="K54" s="349"/>
      <c r="L54" s="343"/>
      <c r="M54" s="343"/>
      <c r="N54" s="346"/>
      <c r="O54" s="343"/>
      <c r="P54" s="349"/>
      <c r="Q54" s="397"/>
      <c r="R54" s="165" t="s">
        <v>966</v>
      </c>
      <c r="S54" s="166">
        <v>450</v>
      </c>
      <c r="T54" s="166">
        <v>4</v>
      </c>
    </row>
    <row r="55" spans="1:23" ht="46.75" customHeight="1">
      <c r="A55" s="274"/>
      <c r="B55" s="384"/>
      <c r="C55" s="401"/>
      <c r="D55" s="401"/>
      <c r="E55" s="404"/>
      <c r="F55" s="407"/>
      <c r="G55" s="410"/>
      <c r="H55" s="344"/>
      <c r="I55" s="350"/>
      <c r="J55" s="344"/>
      <c r="K55" s="350"/>
      <c r="L55" s="344"/>
      <c r="M55" s="344"/>
      <c r="N55" s="347"/>
      <c r="O55" s="344"/>
      <c r="P55" s="350"/>
      <c r="Q55" s="398"/>
      <c r="R55" s="165" t="s">
        <v>967</v>
      </c>
      <c r="S55" s="166">
        <v>450</v>
      </c>
      <c r="T55" s="166">
        <v>5</v>
      </c>
    </row>
    <row r="56" spans="1:23">
      <c r="A56" s="274"/>
    </row>
    <row r="57" spans="1:23" ht="33.6" customHeight="1">
      <c r="A57" s="274">
        <v>22</v>
      </c>
      <c r="B57" s="382" t="str">
        <f ca="1">"H2-Heat_"&amp;$A$3&amp;"_"&amp;TEXT(A57,"000")</f>
        <v>H2-Heat_End Use_022</v>
      </c>
      <c r="C57" s="399" t="s">
        <v>968</v>
      </c>
      <c r="D57" s="399" t="s">
        <v>214</v>
      </c>
      <c r="E57" s="402" t="s">
        <v>915</v>
      </c>
      <c r="F57" s="405">
        <v>42997</v>
      </c>
      <c r="G57" s="408" t="s">
        <v>60</v>
      </c>
      <c r="H57" s="342"/>
      <c r="I57" s="348" t="s">
        <v>60</v>
      </c>
      <c r="J57" s="342"/>
      <c r="K57" s="348" t="s">
        <v>60</v>
      </c>
      <c r="L57" s="342"/>
      <c r="M57" s="342" t="s">
        <v>62</v>
      </c>
      <c r="N57" s="345">
        <v>42906</v>
      </c>
      <c r="O57" s="342"/>
      <c r="P57" s="348" t="s">
        <v>895</v>
      </c>
      <c r="Q57" s="396"/>
      <c r="R57" s="165" t="s">
        <v>969</v>
      </c>
      <c r="S57" s="165" t="s">
        <v>970</v>
      </c>
    </row>
    <row r="58" spans="1:23" ht="33.6" customHeight="1">
      <c r="A58" s="274"/>
      <c r="B58" s="383"/>
      <c r="C58" s="400"/>
      <c r="D58" s="400"/>
      <c r="E58" s="403"/>
      <c r="F58" s="406"/>
      <c r="G58" s="409"/>
      <c r="H58" s="343"/>
      <c r="I58" s="349"/>
      <c r="J58" s="343"/>
      <c r="K58" s="349"/>
      <c r="L58" s="343"/>
      <c r="M58" s="343"/>
      <c r="N58" s="346"/>
      <c r="O58" s="343"/>
      <c r="P58" s="349"/>
      <c r="Q58" s="397"/>
      <c r="R58" s="165" t="s">
        <v>971</v>
      </c>
      <c r="S58" s="126">
        <v>150</v>
      </c>
    </row>
    <row r="59" spans="1:23" ht="33.6" customHeight="1">
      <c r="A59" s="274"/>
      <c r="B59" s="383"/>
      <c r="C59" s="400"/>
      <c r="D59" s="400"/>
      <c r="E59" s="403"/>
      <c r="F59" s="406"/>
      <c r="G59" s="409"/>
      <c r="H59" s="343"/>
      <c r="I59" s="349"/>
      <c r="J59" s="343"/>
      <c r="K59" s="349"/>
      <c r="L59" s="343"/>
      <c r="M59" s="343"/>
      <c r="N59" s="346"/>
      <c r="O59" s="343"/>
      <c r="P59" s="349"/>
      <c r="Q59" s="397"/>
      <c r="R59" s="165" t="s">
        <v>972</v>
      </c>
      <c r="S59" s="126">
        <v>50</v>
      </c>
    </row>
    <row r="60" spans="1:23" ht="33.6" customHeight="1">
      <c r="A60" s="274"/>
      <c r="B60" s="383"/>
      <c r="C60" s="400"/>
      <c r="D60" s="400"/>
      <c r="E60" s="403"/>
      <c r="F60" s="406"/>
      <c r="G60" s="409"/>
      <c r="H60" s="343"/>
      <c r="I60" s="349"/>
      <c r="J60" s="343"/>
      <c r="K60" s="349"/>
      <c r="L60" s="343"/>
      <c r="M60" s="343"/>
      <c r="N60" s="346"/>
      <c r="O60" s="343"/>
      <c r="P60" s="349"/>
      <c r="Q60" s="397"/>
      <c r="R60" s="165" t="s">
        <v>973</v>
      </c>
      <c r="S60" s="126">
        <v>850</v>
      </c>
    </row>
    <row r="61" spans="1:23" ht="33.6" customHeight="1">
      <c r="A61" s="274"/>
      <c r="B61" s="383"/>
      <c r="C61" s="400"/>
      <c r="D61" s="400"/>
      <c r="E61" s="403"/>
      <c r="F61" s="406"/>
      <c r="G61" s="409"/>
      <c r="H61" s="343"/>
      <c r="I61" s="349"/>
      <c r="J61" s="343"/>
      <c r="K61" s="349"/>
      <c r="L61" s="343"/>
      <c r="M61" s="343"/>
      <c r="N61" s="346"/>
      <c r="O61" s="343"/>
      <c r="P61" s="349"/>
      <c r="Q61" s="397"/>
      <c r="R61" s="165" t="s">
        <v>974</v>
      </c>
      <c r="S61" s="126">
        <v>1000</v>
      </c>
    </row>
    <row r="62" spans="1:23" ht="33.6" customHeight="1">
      <c r="A62" s="274"/>
      <c r="B62" s="384"/>
      <c r="C62" s="401"/>
      <c r="D62" s="401"/>
      <c r="E62" s="404"/>
      <c r="F62" s="407"/>
      <c r="G62" s="410"/>
      <c r="H62" s="344"/>
      <c r="I62" s="350"/>
      <c r="J62" s="344"/>
      <c r="K62" s="350"/>
      <c r="L62" s="344"/>
      <c r="M62" s="344"/>
      <c r="N62" s="347"/>
      <c r="O62" s="344"/>
      <c r="P62" s="350"/>
      <c r="Q62" s="398"/>
      <c r="R62" s="165" t="s">
        <v>975</v>
      </c>
      <c r="S62" s="126">
        <v>250</v>
      </c>
    </row>
    <row r="63" spans="1:23">
      <c r="A63" s="274"/>
    </row>
    <row r="64" spans="1:23" ht="33.6" customHeight="1">
      <c r="A64" s="274">
        <v>23</v>
      </c>
      <c r="B64" s="382" t="str">
        <f ca="1">"H2-Heat_"&amp;$A$3&amp;"_"&amp;TEXT(A64,"000")</f>
        <v>H2-Heat_End Use_023</v>
      </c>
      <c r="C64" s="399" t="s">
        <v>976</v>
      </c>
      <c r="D64" s="399" t="s">
        <v>214</v>
      </c>
      <c r="E64" s="399" t="s">
        <v>977</v>
      </c>
      <c r="F64" s="405">
        <v>42997</v>
      </c>
      <c r="G64" s="408" t="s">
        <v>60</v>
      </c>
      <c r="H64" s="342" t="s">
        <v>978</v>
      </c>
      <c r="I64" s="348" t="s">
        <v>60</v>
      </c>
      <c r="J64" s="342"/>
      <c r="K64" s="348" t="s">
        <v>50</v>
      </c>
      <c r="L64" s="342"/>
      <c r="M64" s="342" t="s">
        <v>62</v>
      </c>
      <c r="N64" s="345">
        <v>42997</v>
      </c>
      <c r="O64" s="342"/>
      <c r="P64" s="348" t="s">
        <v>895</v>
      </c>
      <c r="Q64" s="396" t="s">
        <v>979</v>
      </c>
      <c r="R64" s="165" t="s">
        <v>980</v>
      </c>
      <c r="S64" s="165" t="s">
        <v>981</v>
      </c>
      <c r="T64" s="165" t="s">
        <v>982</v>
      </c>
      <c r="U64" s="165" t="s">
        <v>983</v>
      </c>
      <c r="V64" s="165" t="s">
        <v>984</v>
      </c>
      <c r="W64" s="165" t="s">
        <v>985</v>
      </c>
    </row>
    <row r="65" spans="1:23" ht="33.6" customHeight="1">
      <c r="A65" s="274"/>
      <c r="B65" s="383"/>
      <c r="C65" s="400"/>
      <c r="D65" s="400"/>
      <c r="E65" s="403"/>
      <c r="F65" s="406"/>
      <c r="G65" s="409"/>
      <c r="H65" s="343"/>
      <c r="I65" s="349"/>
      <c r="J65" s="343"/>
      <c r="K65" s="349"/>
      <c r="L65" s="343"/>
      <c r="M65" s="343"/>
      <c r="N65" s="346"/>
      <c r="O65" s="343"/>
      <c r="P65" s="349"/>
      <c r="Q65" s="397"/>
      <c r="R65" s="291">
        <v>1</v>
      </c>
      <c r="S65" s="126">
        <v>16666.921606118547</v>
      </c>
      <c r="T65" s="126">
        <v>12333.521988527729</v>
      </c>
      <c r="U65" s="126">
        <v>11001.501613766733</v>
      </c>
      <c r="V65" s="126">
        <v>2666.7074569789684</v>
      </c>
      <c r="W65" s="126">
        <v>2047.3646500956027</v>
      </c>
    </row>
    <row r="66" spans="1:23" ht="33.6" customHeight="1">
      <c r="A66" s="274"/>
      <c r="B66" s="383"/>
      <c r="C66" s="400"/>
      <c r="D66" s="400"/>
      <c r="E66" s="403"/>
      <c r="F66" s="406"/>
      <c r="G66" s="409"/>
      <c r="H66" s="343"/>
      <c r="I66" s="349"/>
      <c r="J66" s="343"/>
      <c r="K66" s="349"/>
      <c r="L66" s="343"/>
      <c r="M66" s="343"/>
      <c r="N66" s="346"/>
      <c r="O66" s="343"/>
      <c r="P66" s="349"/>
      <c r="Q66" s="397"/>
      <c r="R66" s="291">
        <v>500</v>
      </c>
      <c r="S66" s="126">
        <v>8866.8022944550685</v>
      </c>
      <c r="T66" s="126">
        <v>5374.0822026768647</v>
      </c>
      <c r="U66" s="126">
        <v>3500.0535372848954</v>
      </c>
      <c r="V66" s="126">
        <v>2333.3690248565968</v>
      </c>
      <c r="W66" s="126">
        <v>1000.0152963671129</v>
      </c>
    </row>
    <row r="67" spans="1:23" ht="33.6" customHeight="1">
      <c r="A67" s="274"/>
      <c r="B67" s="383"/>
      <c r="C67" s="400"/>
      <c r="D67" s="400"/>
      <c r="E67" s="403"/>
      <c r="F67" s="406"/>
      <c r="G67" s="409"/>
      <c r="H67" s="343"/>
      <c r="I67" s="349"/>
      <c r="J67" s="343"/>
      <c r="K67" s="349"/>
      <c r="L67" s="343"/>
      <c r="M67" s="343"/>
      <c r="N67" s="346"/>
      <c r="O67" s="343"/>
      <c r="P67" s="349"/>
      <c r="Q67" s="397"/>
      <c r="R67" s="291">
        <v>1000</v>
      </c>
      <c r="S67" s="126">
        <v>6666.7686424474205</v>
      </c>
      <c r="T67" s="126">
        <v>2885.3774684512432</v>
      </c>
      <c r="U67" s="126">
        <v>2000.0305927342258</v>
      </c>
      <c r="V67" s="126">
        <v>2000.0305927342258</v>
      </c>
      <c r="W67" s="292"/>
    </row>
    <row r="68" spans="1:23" ht="33.6" customHeight="1">
      <c r="A68" s="274"/>
      <c r="B68" s="383"/>
      <c r="C68" s="400"/>
      <c r="D68" s="400"/>
      <c r="E68" s="403"/>
      <c r="F68" s="406"/>
      <c r="G68" s="409"/>
      <c r="H68" s="343"/>
      <c r="I68" s="349"/>
      <c r="J68" s="343"/>
      <c r="K68" s="349"/>
      <c r="L68" s="343"/>
      <c r="M68" s="343"/>
      <c r="N68" s="346"/>
      <c r="O68" s="343"/>
      <c r="P68" s="349"/>
      <c r="Q68" s="397"/>
      <c r="R68" s="291">
        <v>5000</v>
      </c>
      <c r="S68" s="126">
        <v>4000.0611854684516</v>
      </c>
      <c r="T68" s="126">
        <v>1906.6958317399624</v>
      </c>
      <c r="U68" s="126">
        <v>1350.0206500956024</v>
      </c>
      <c r="V68" s="126">
        <v>2000.0305927342258</v>
      </c>
      <c r="W68" s="292"/>
    </row>
    <row r="69" spans="1:23" ht="33.6" customHeight="1">
      <c r="A69" s="274"/>
      <c r="B69" s="383"/>
      <c r="C69" s="400"/>
      <c r="D69" s="400"/>
      <c r="E69" s="403"/>
      <c r="F69" s="406"/>
      <c r="G69" s="409"/>
      <c r="H69" s="343"/>
      <c r="I69" s="349"/>
      <c r="J69" s="343"/>
      <c r="K69" s="349"/>
      <c r="L69" s="343"/>
      <c r="M69" s="343"/>
      <c r="N69" s="346"/>
      <c r="O69" s="343"/>
      <c r="P69" s="349"/>
      <c r="Q69" s="397"/>
      <c r="R69" s="291">
        <v>10000</v>
      </c>
      <c r="S69" s="126">
        <v>2957.3785697896756</v>
      </c>
      <c r="T69" s="126">
        <v>1709.3594799235186</v>
      </c>
      <c r="U69" s="126">
        <v>1183.351434034417</v>
      </c>
      <c r="V69" s="126">
        <v>2000.0305927342258</v>
      </c>
      <c r="W69" s="292"/>
    </row>
    <row r="70" spans="1:23" ht="33.6" customHeight="1">
      <c r="A70" s="274"/>
      <c r="B70" s="383"/>
      <c r="C70" s="400"/>
      <c r="D70" s="400"/>
      <c r="E70" s="403"/>
      <c r="F70" s="406"/>
      <c r="G70" s="409"/>
      <c r="H70" s="343"/>
      <c r="I70" s="349"/>
      <c r="J70" s="343"/>
      <c r="K70" s="349"/>
      <c r="L70" s="343"/>
      <c r="M70" s="343"/>
      <c r="N70" s="346"/>
      <c r="O70" s="343"/>
      <c r="P70" s="349"/>
      <c r="Q70" s="397"/>
      <c r="R70" s="291">
        <v>50000</v>
      </c>
      <c r="S70" s="126">
        <v>2608.0398929254302</v>
      </c>
      <c r="T70" s="126">
        <v>1266.6860420650098</v>
      </c>
      <c r="U70" s="292"/>
      <c r="V70" s="292"/>
      <c r="W70" s="292"/>
    </row>
    <row r="71" spans="1:23" ht="33.6" customHeight="1">
      <c r="A71" s="28"/>
      <c r="B71" s="383"/>
      <c r="C71" s="400"/>
      <c r="D71" s="400"/>
      <c r="E71" s="403"/>
      <c r="F71" s="406"/>
      <c r="G71" s="409"/>
      <c r="H71" s="343"/>
      <c r="I71" s="349"/>
      <c r="J71" s="343"/>
      <c r="K71" s="349"/>
      <c r="L71" s="343"/>
      <c r="M71" s="343"/>
      <c r="N71" s="346"/>
      <c r="O71" s="343"/>
      <c r="P71" s="349"/>
      <c r="Q71" s="397"/>
      <c r="R71" s="291">
        <v>100000</v>
      </c>
      <c r="S71" s="126">
        <v>2418.7036634799242</v>
      </c>
      <c r="T71" s="126">
        <v>1066.6829827915872</v>
      </c>
      <c r="U71" s="292"/>
      <c r="V71" s="292"/>
      <c r="W71" s="292"/>
    </row>
    <row r="72" spans="1:23" ht="33.6" customHeight="1">
      <c r="A72" s="28"/>
      <c r="B72" s="384"/>
      <c r="C72" s="401"/>
      <c r="D72" s="401"/>
      <c r="E72" s="404"/>
      <c r="F72" s="407"/>
      <c r="G72" s="410"/>
      <c r="H72" s="344"/>
      <c r="I72" s="350"/>
      <c r="J72" s="344"/>
      <c r="K72" s="350"/>
      <c r="L72" s="344"/>
      <c r="M72" s="344"/>
      <c r="N72" s="347"/>
      <c r="O72" s="344"/>
      <c r="P72" s="350"/>
      <c r="Q72" s="398"/>
      <c r="R72" s="291">
        <v>1000000</v>
      </c>
      <c r="S72" s="126">
        <v>2069.3649866156788</v>
      </c>
      <c r="T72" s="292"/>
      <c r="U72" s="292"/>
      <c r="V72" s="292"/>
      <c r="W72" s="292"/>
    </row>
    <row r="74" spans="1:23" ht="28.75" customHeight="1">
      <c r="A74" s="274">
        <v>24</v>
      </c>
      <c r="B74" s="382" t="str">
        <f ca="1">"H2-Heat_"&amp;$A$3&amp;"_"&amp;TEXT(A74,"000")</f>
        <v>H2-Heat_End Use_024</v>
      </c>
      <c r="C74" s="399" t="s">
        <v>986</v>
      </c>
      <c r="D74" s="399" t="s">
        <v>214</v>
      </c>
      <c r="E74" s="399" t="s">
        <v>977</v>
      </c>
      <c r="F74" s="405">
        <v>42997</v>
      </c>
      <c r="G74" s="408" t="s">
        <v>60</v>
      </c>
      <c r="H74" s="342" t="s">
        <v>978</v>
      </c>
      <c r="I74" s="348" t="s">
        <v>60</v>
      </c>
      <c r="J74" s="342"/>
      <c r="K74" s="348" t="s">
        <v>50</v>
      </c>
      <c r="L74" s="342"/>
      <c r="M74" s="342" t="s">
        <v>62</v>
      </c>
      <c r="N74" s="345">
        <v>42997</v>
      </c>
      <c r="O74" s="342"/>
      <c r="P74" s="348" t="s">
        <v>895</v>
      </c>
      <c r="Q74" s="396" t="s">
        <v>979</v>
      </c>
      <c r="R74" s="165" t="s">
        <v>980</v>
      </c>
      <c r="S74" s="165" t="s">
        <v>981</v>
      </c>
      <c r="T74" s="165" t="s">
        <v>982</v>
      </c>
      <c r="U74" s="165" t="s">
        <v>983</v>
      </c>
      <c r="V74" s="165" t="s">
        <v>984</v>
      </c>
      <c r="W74" s="165" t="s">
        <v>985</v>
      </c>
    </row>
    <row r="75" spans="1:23" ht="28.75" customHeight="1">
      <c r="A75" s="274"/>
      <c r="B75" s="383"/>
      <c r="C75" s="400"/>
      <c r="D75" s="400"/>
      <c r="E75" s="403"/>
      <c r="F75" s="406"/>
      <c r="G75" s="409"/>
      <c r="H75" s="343"/>
      <c r="I75" s="349"/>
      <c r="J75" s="343"/>
      <c r="K75" s="349"/>
      <c r="L75" s="343"/>
      <c r="M75" s="343"/>
      <c r="N75" s="346"/>
      <c r="O75" s="343"/>
      <c r="P75" s="349"/>
      <c r="Q75" s="397"/>
      <c r="R75" s="291">
        <v>1</v>
      </c>
      <c r="S75" s="126">
        <v>5125.0783938814538</v>
      </c>
      <c r="T75" s="126">
        <v>2100.032122370937</v>
      </c>
      <c r="U75" s="126">
        <v>1171.6845889101339</v>
      </c>
      <c r="V75" s="126">
        <v>833.34608030592744</v>
      </c>
      <c r="W75" s="126">
        <v>595.00910133843217</v>
      </c>
    </row>
    <row r="76" spans="1:23" ht="28.75" customHeight="1">
      <c r="B76" s="383"/>
      <c r="C76" s="400"/>
      <c r="D76" s="400"/>
      <c r="E76" s="403"/>
      <c r="F76" s="406"/>
      <c r="G76" s="409"/>
      <c r="H76" s="343"/>
      <c r="I76" s="349"/>
      <c r="J76" s="343"/>
      <c r="K76" s="349"/>
      <c r="L76" s="343"/>
      <c r="M76" s="343"/>
      <c r="N76" s="346"/>
      <c r="O76" s="343"/>
      <c r="P76" s="349"/>
      <c r="Q76" s="397"/>
      <c r="R76" s="291">
        <v>500</v>
      </c>
      <c r="S76" s="126">
        <v>4041.728489483748</v>
      </c>
      <c r="T76" s="126">
        <v>583.34225621414919</v>
      </c>
      <c r="U76" s="126">
        <v>333.33843212237105</v>
      </c>
      <c r="V76" s="126">
        <v>833.34608030592744</v>
      </c>
      <c r="W76" s="126">
        <v>416.67304015296372</v>
      </c>
    </row>
    <row r="77" spans="1:23" ht="28.75" customHeight="1">
      <c r="A77" s="274"/>
      <c r="B77" s="383"/>
      <c r="C77" s="400"/>
      <c r="D77" s="400"/>
      <c r="E77" s="403"/>
      <c r="F77" s="406"/>
      <c r="G77" s="409"/>
      <c r="H77" s="343"/>
      <c r="I77" s="349"/>
      <c r="J77" s="343"/>
      <c r="K77" s="349"/>
      <c r="L77" s="343"/>
      <c r="M77" s="343"/>
      <c r="N77" s="346"/>
      <c r="O77" s="343"/>
      <c r="P77" s="349"/>
      <c r="Q77" s="397"/>
      <c r="R77" s="291">
        <v>1000</v>
      </c>
      <c r="S77" s="126">
        <v>3083.3804971319319</v>
      </c>
      <c r="T77" s="126">
        <v>583.34225621414919</v>
      </c>
      <c r="U77" s="126">
        <v>291.67112810707459</v>
      </c>
      <c r="V77" s="126">
        <v>625.00956022944558</v>
      </c>
      <c r="W77" s="292"/>
    </row>
    <row r="78" spans="1:23" ht="28.75" customHeight="1">
      <c r="A78" s="274"/>
      <c r="B78" s="383"/>
      <c r="C78" s="400"/>
      <c r="D78" s="400"/>
      <c r="E78" s="403"/>
      <c r="F78" s="406"/>
      <c r="G78" s="409"/>
      <c r="H78" s="343"/>
      <c r="I78" s="349"/>
      <c r="J78" s="343"/>
      <c r="K78" s="349"/>
      <c r="L78" s="343"/>
      <c r="M78" s="343"/>
      <c r="N78" s="346"/>
      <c r="O78" s="343"/>
      <c r="P78" s="349"/>
      <c r="Q78" s="397"/>
      <c r="R78" s="291">
        <v>5000</v>
      </c>
      <c r="S78" s="126">
        <v>2687.5411089866161</v>
      </c>
      <c r="T78" s="126">
        <v>583.34225621414919</v>
      </c>
      <c r="U78" s="126">
        <v>250.00382409177823</v>
      </c>
      <c r="V78" s="126">
        <v>625.00956022944558</v>
      </c>
      <c r="W78" s="292"/>
    </row>
    <row r="79" spans="1:23" ht="28.75" customHeight="1">
      <c r="A79" s="28"/>
      <c r="B79" s="383"/>
      <c r="C79" s="400"/>
      <c r="D79" s="400"/>
      <c r="E79" s="403"/>
      <c r="F79" s="406"/>
      <c r="G79" s="409"/>
      <c r="H79" s="343"/>
      <c r="I79" s="349"/>
      <c r="J79" s="343"/>
      <c r="K79" s="349"/>
      <c r="L79" s="343"/>
      <c r="M79" s="343"/>
      <c r="N79" s="346"/>
      <c r="O79" s="343"/>
      <c r="P79" s="349"/>
      <c r="Q79" s="397"/>
      <c r="R79" s="291">
        <v>10000</v>
      </c>
      <c r="S79" s="126">
        <v>2345.0358699808799</v>
      </c>
      <c r="T79" s="126">
        <v>580.00887189292541</v>
      </c>
      <c r="U79" s="126">
        <v>250.00382409177823</v>
      </c>
      <c r="V79" s="126">
        <v>625.00956022944558</v>
      </c>
      <c r="W79" s="292"/>
    </row>
    <row r="80" spans="1:23" ht="28.75" customHeight="1">
      <c r="A80" s="28"/>
      <c r="B80" s="383"/>
      <c r="C80" s="400"/>
      <c r="D80" s="400"/>
      <c r="E80" s="403"/>
      <c r="F80" s="406"/>
      <c r="G80" s="409"/>
      <c r="H80" s="343"/>
      <c r="I80" s="349"/>
      <c r="J80" s="343"/>
      <c r="K80" s="349"/>
      <c r="L80" s="343"/>
      <c r="M80" s="343"/>
      <c r="N80" s="346"/>
      <c r="O80" s="343"/>
      <c r="P80" s="349"/>
      <c r="Q80" s="397"/>
      <c r="R80" s="291">
        <v>50000</v>
      </c>
      <c r="S80" s="126">
        <v>2223.3673422562147</v>
      </c>
      <c r="T80" s="126">
        <v>575.00879541108986</v>
      </c>
      <c r="U80" s="292"/>
      <c r="V80" s="292"/>
      <c r="W80" s="292"/>
    </row>
    <row r="81" spans="1:23" ht="28.75" customHeight="1">
      <c r="B81" s="383"/>
      <c r="C81" s="400"/>
      <c r="D81" s="400"/>
      <c r="E81" s="403"/>
      <c r="F81" s="406"/>
      <c r="G81" s="409"/>
      <c r="H81" s="343"/>
      <c r="I81" s="349"/>
      <c r="J81" s="343"/>
      <c r="K81" s="349"/>
      <c r="L81" s="343"/>
      <c r="M81" s="343"/>
      <c r="N81" s="346"/>
      <c r="O81" s="343"/>
      <c r="P81" s="349"/>
      <c r="Q81" s="397"/>
      <c r="R81" s="291">
        <v>100000</v>
      </c>
      <c r="S81" s="126">
        <v>2164.1997705544941</v>
      </c>
      <c r="T81" s="126">
        <v>558.34187380497133</v>
      </c>
      <c r="U81" s="292"/>
      <c r="V81" s="292"/>
      <c r="W81" s="292"/>
    </row>
    <row r="82" spans="1:23" ht="28.75" customHeight="1">
      <c r="A82" s="274"/>
      <c r="B82" s="384"/>
      <c r="C82" s="401"/>
      <c r="D82" s="401"/>
      <c r="E82" s="404"/>
      <c r="F82" s="407"/>
      <c r="G82" s="410"/>
      <c r="H82" s="344"/>
      <c r="I82" s="350"/>
      <c r="J82" s="344"/>
      <c r="K82" s="350"/>
      <c r="L82" s="344"/>
      <c r="M82" s="344"/>
      <c r="N82" s="347"/>
      <c r="O82" s="344"/>
      <c r="P82" s="350"/>
      <c r="Q82" s="398"/>
      <c r="R82" s="291">
        <v>1000000</v>
      </c>
      <c r="S82" s="126">
        <v>2055.0314340344171</v>
      </c>
      <c r="T82" s="292"/>
      <c r="U82" s="292"/>
      <c r="V82" s="292"/>
      <c r="W82" s="292"/>
    </row>
    <row r="83" spans="1:23">
      <c r="A83" s="274"/>
    </row>
    <row r="84" spans="1:23" ht="24" customHeight="1">
      <c r="A84" s="274">
        <v>25</v>
      </c>
      <c r="B84" s="382" t="str">
        <f ca="1">"H2-Heat_"&amp;$A$3&amp;"_"&amp;TEXT(A84,"000")</f>
        <v>H2-Heat_End Use_025</v>
      </c>
      <c r="C84" s="399" t="s">
        <v>987</v>
      </c>
      <c r="D84" s="399" t="s">
        <v>214</v>
      </c>
      <c r="E84" s="399" t="s">
        <v>977</v>
      </c>
      <c r="F84" s="405">
        <v>42997</v>
      </c>
      <c r="G84" s="408" t="s">
        <v>60</v>
      </c>
      <c r="H84" s="342" t="s">
        <v>978</v>
      </c>
      <c r="I84" s="348" t="s">
        <v>60</v>
      </c>
      <c r="J84" s="342"/>
      <c r="K84" s="348" t="s">
        <v>50</v>
      </c>
      <c r="L84" s="342"/>
      <c r="M84" s="342" t="s">
        <v>62</v>
      </c>
      <c r="N84" s="345">
        <v>42997</v>
      </c>
      <c r="O84" s="342"/>
      <c r="P84" s="348" t="s">
        <v>895</v>
      </c>
      <c r="Q84" s="396" t="s">
        <v>979</v>
      </c>
      <c r="R84" s="165" t="s">
        <v>980</v>
      </c>
      <c r="S84" s="165" t="s">
        <v>981</v>
      </c>
      <c r="T84" s="165" t="s">
        <v>982</v>
      </c>
      <c r="U84" s="165" t="s">
        <v>983</v>
      </c>
      <c r="V84" s="165" t="s">
        <v>984</v>
      </c>
      <c r="W84" s="165" t="s">
        <v>985</v>
      </c>
    </row>
    <row r="85" spans="1:23" ht="24" customHeight="1">
      <c r="A85" s="274"/>
      <c r="B85" s="383"/>
      <c r="C85" s="400"/>
      <c r="D85" s="400"/>
      <c r="E85" s="403"/>
      <c r="F85" s="406"/>
      <c r="G85" s="409"/>
      <c r="H85" s="343"/>
      <c r="I85" s="349"/>
      <c r="J85" s="343"/>
      <c r="K85" s="349"/>
      <c r="L85" s="343"/>
      <c r="M85" s="343"/>
      <c r="N85" s="346"/>
      <c r="O85" s="343"/>
      <c r="P85" s="349"/>
      <c r="Q85" s="397"/>
      <c r="R85" s="291">
        <v>1</v>
      </c>
      <c r="S85" s="126">
        <v>416.67304015296372</v>
      </c>
      <c r="T85" s="126">
        <v>141.66883365200766</v>
      </c>
      <c r="U85" s="126">
        <v>100.0015296367113</v>
      </c>
      <c r="V85" s="126">
        <v>62.500956022944557</v>
      </c>
      <c r="W85" s="126">
        <v>47.500726577437867</v>
      </c>
    </row>
    <row r="86" spans="1:23" ht="24" customHeight="1">
      <c r="A86" s="274"/>
      <c r="B86" s="383"/>
      <c r="C86" s="400"/>
      <c r="D86" s="400"/>
      <c r="E86" s="403"/>
      <c r="F86" s="406"/>
      <c r="G86" s="409"/>
      <c r="H86" s="343"/>
      <c r="I86" s="349"/>
      <c r="J86" s="343"/>
      <c r="K86" s="349"/>
      <c r="L86" s="343"/>
      <c r="M86" s="343"/>
      <c r="N86" s="346"/>
      <c r="O86" s="343"/>
      <c r="P86" s="349"/>
      <c r="Q86" s="397"/>
      <c r="R86" s="291">
        <v>500</v>
      </c>
      <c r="S86" s="126">
        <v>333.33843212237105</v>
      </c>
      <c r="T86" s="126">
        <v>116.66845124282985</v>
      </c>
      <c r="U86" s="126">
        <v>50.000764818355648</v>
      </c>
      <c r="V86" s="126">
        <v>41.667304015296381</v>
      </c>
      <c r="W86" s="126">
        <v>41.667304015296381</v>
      </c>
    </row>
    <row r="87" spans="1:23" ht="24" customHeight="1">
      <c r="A87" s="274"/>
      <c r="B87" s="383"/>
      <c r="C87" s="400"/>
      <c r="D87" s="400"/>
      <c r="E87" s="403"/>
      <c r="F87" s="406"/>
      <c r="G87" s="409"/>
      <c r="H87" s="343"/>
      <c r="I87" s="349"/>
      <c r="J87" s="343"/>
      <c r="K87" s="349"/>
      <c r="L87" s="343"/>
      <c r="M87" s="343"/>
      <c r="N87" s="346"/>
      <c r="O87" s="343"/>
      <c r="P87" s="349"/>
      <c r="Q87" s="397"/>
      <c r="R87" s="291">
        <v>1000</v>
      </c>
      <c r="S87" s="126">
        <v>250.00382409177823</v>
      </c>
      <c r="T87" s="126">
        <v>108.33499043977058</v>
      </c>
      <c r="U87" s="126">
        <v>45.000688336520078</v>
      </c>
      <c r="V87" s="126">
        <v>41.667304015296381</v>
      </c>
      <c r="W87" s="292"/>
    </row>
    <row r="88" spans="1:23" ht="24" customHeight="1">
      <c r="A88" s="274"/>
      <c r="B88" s="383"/>
      <c r="C88" s="400"/>
      <c r="D88" s="400"/>
      <c r="E88" s="403"/>
      <c r="F88" s="406"/>
      <c r="G88" s="409"/>
      <c r="H88" s="343"/>
      <c r="I88" s="349"/>
      <c r="J88" s="343"/>
      <c r="K88" s="349"/>
      <c r="L88" s="343"/>
      <c r="M88" s="343"/>
      <c r="N88" s="346"/>
      <c r="O88" s="343"/>
      <c r="P88" s="349"/>
      <c r="Q88" s="397"/>
      <c r="R88" s="291">
        <v>5000</v>
      </c>
      <c r="S88" s="126">
        <v>250.00382409177823</v>
      </c>
      <c r="T88" s="126">
        <v>108.33499043977058</v>
      </c>
      <c r="U88" s="126">
        <v>39.167265774378592</v>
      </c>
      <c r="V88" s="126">
        <v>41.667304015296381</v>
      </c>
      <c r="W88" s="292"/>
    </row>
    <row r="89" spans="1:23" ht="24" customHeight="1">
      <c r="A89" s="274"/>
      <c r="B89" s="383"/>
      <c r="C89" s="400"/>
      <c r="D89" s="400"/>
      <c r="E89" s="403"/>
      <c r="F89" s="406"/>
      <c r="G89" s="409"/>
      <c r="H89" s="343"/>
      <c r="I89" s="349"/>
      <c r="J89" s="343"/>
      <c r="K89" s="349"/>
      <c r="L89" s="343"/>
      <c r="M89" s="343"/>
      <c r="N89" s="346"/>
      <c r="O89" s="343"/>
      <c r="P89" s="349"/>
      <c r="Q89" s="397"/>
      <c r="R89" s="291">
        <v>10000</v>
      </c>
      <c r="S89" s="126">
        <v>208.33652007648186</v>
      </c>
      <c r="T89" s="126">
        <v>91.668068833652029</v>
      </c>
      <c r="U89" s="126">
        <v>36.66722753346081</v>
      </c>
      <c r="V89" s="126">
        <v>41.667304015296381</v>
      </c>
      <c r="W89" s="292"/>
    </row>
    <row r="90" spans="1:23" ht="24" customHeight="1">
      <c r="A90" s="274"/>
      <c r="B90" s="383"/>
      <c r="C90" s="400"/>
      <c r="D90" s="400"/>
      <c r="E90" s="403"/>
      <c r="F90" s="406"/>
      <c r="G90" s="409"/>
      <c r="H90" s="343"/>
      <c r="I90" s="349"/>
      <c r="J90" s="343"/>
      <c r="K90" s="349"/>
      <c r="L90" s="343"/>
      <c r="M90" s="343"/>
      <c r="N90" s="346"/>
      <c r="O90" s="343"/>
      <c r="P90" s="349"/>
      <c r="Q90" s="397"/>
      <c r="R90" s="291">
        <v>50000</v>
      </c>
      <c r="S90" s="126">
        <v>208.33652007648186</v>
      </c>
      <c r="T90" s="126">
        <v>79.167877629063099</v>
      </c>
      <c r="U90" s="292"/>
      <c r="V90" s="292"/>
      <c r="W90" s="292"/>
    </row>
    <row r="91" spans="1:23" ht="24" customHeight="1">
      <c r="A91" s="28"/>
      <c r="B91" s="383"/>
      <c r="C91" s="400"/>
      <c r="D91" s="400"/>
      <c r="E91" s="403"/>
      <c r="F91" s="406"/>
      <c r="G91" s="409"/>
      <c r="H91" s="343"/>
      <c r="I91" s="349"/>
      <c r="J91" s="343"/>
      <c r="K91" s="349"/>
      <c r="L91" s="343"/>
      <c r="M91" s="343"/>
      <c r="N91" s="346"/>
      <c r="O91" s="343"/>
      <c r="P91" s="349"/>
      <c r="Q91" s="397"/>
      <c r="R91" s="291">
        <v>100000</v>
      </c>
      <c r="S91" s="126">
        <v>166.66921606118552</v>
      </c>
      <c r="T91" s="126">
        <v>66.667686424474198</v>
      </c>
      <c r="U91" s="292"/>
      <c r="V91" s="292"/>
      <c r="W91" s="292"/>
    </row>
    <row r="92" spans="1:23" ht="24" customHeight="1">
      <c r="A92" s="28"/>
      <c r="B92" s="384"/>
      <c r="C92" s="401"/>
      <c r="D92" s="401"/>
      <c r="E92" s="404"/>
      <c r="F92" s="407"/>
      <c r="G92" s="410"/>
      <c r="H92" s="344"/>
      <c r="I92" s="350"/>
      <c r="J92" s="344"/>
      <c r="K92" s="350"/>
      <c r="L92" s="344"/>
      <c r="M92" s="344"/>
      <c r="N92" s="347"/>
      <c r="O92" s="344"/>
      <c r="P92" s="350"/>
      <c r="Q92" s="398"/>
      <c r="R92" s="291">
        <v>1000000</v>
      </c>
      <c r="S92" s="126">
        <v>166.66921606118552</v>
      </c>
      <c r="T92" s="292"/>
      <c r="U92" s="292"/>
      <c r="V92" s="292"/>
      <c r="W92" s="292"/>
    </row>
    <row r="94" spans="1:23">
      <c r="A94" s="274">
        <v>26</v>
      </c>
      <c r="B94" s="382" t="str">
        <f ca="1">"H2-Heat_"&amp;$A$3&amp;"_"&amp;TEXT(A94,"000")</f>
        <v>H2-Heat_End Use_026</v>
      </c>
      <c r="C94" s="399" t="s">
        <v>988</v>
      </c>
      <c r="D94" s="399" t="s">
        <v>214</v>
      </c>
      <c r="E94" s="399" t="s">
        <v>977</v>
      </c>
      <c r="F94" s="405">
        <v>42997</v>
      </c>
      <c r="G94" s="408" t="s">
        <v>60</v>
      </c>
      <c r="H94" s="342"/>
      <c r="I94" s="348" t="s">
        <v>60</v>
      </c>
      <c r="J94" s="342"/>
      <c r="K94" s="348" t="s">
        <v>50</v>
      </c>
      <c r="L94" s="342"/>
      <c r="M94" s="342" t="s">
        <v>62</v>
      </c>
      <c r="N94" s="345">
        <v>42997</v>
      </c>
      <c r="O94" s="342"/>
      <c r="P94" s="348" t="s">
        <v>895</v>
      </c>
      <c r="Q94" s="396"/>
      <c r="R94" s="165" t="s">
        <v>980</v>
      </c>
      <c r="S94" s="165" t="s">
        <v>981</v>
      </c>
      <c r="T94" s="165" t="s">
        <v>982</v>
      </c>
      <c r="U94" s="165" t="s">
        <v>983</v>
      </c>
      <c r="V94" s="165" t="s">
        <v>984</v>
      </c>
      <c r="W94" s="165" t="s">
        <v>985</v>
      </c>
    </row>
    <row r="95" spans="1:23">
      <c r="A95" s="274"/>
      <c r="B95" s="383"/>
      <c r="C95" s="400"/>
      <c r="D95" s="400"/>
      <c r="E95" s="403"/>
      <c r="F95" s="406"/>
      <c r="G95" s="409"/>
      <c r="H95" s="343"/>
      <c r="I95" s="349"/>
      <c r="J95" s="343"/>
      <c r="K95" s="349"/>
      <c r="L95" s="343"/>
      <c r="M95" s="343"/>
      <c r="N95" s="346"/>
      <c r="O95" s="343"/>
      <c r="P95" s="349"/>
      <c r="Q95" s="397"/>
      <c r="R95" s="291">
        <v>1</v>
      </c>
      <c r="S95" s="175">
        <v>0.44</v>
      </c>
      <c r="T95" s="175">
        <v>0.31</v>
      </c>
      <c r="U95" s="175">
        <v>0.27</v>
      </c>
      <c r="V95" s="175">
        <v>0.27</v>
      </c>
      <c r="W95" s="175">
        <v>0.26</v>
      </c>
    </row>
    <row r="96" spans="1:23">
      <c r="A96" s="274"/>
      <c r="B96" s="383"/>
      <c r="C96" s="400"/>
      <c r="D96" s="400"/>
      <c r="E96" s="403"/>
      <c r="F96" s="406"/>
      <c r="G96" s="409"/>
      <c r="H96" s="343"/>
      <c r="I96" s="349"/>
      <c r="J96" s="343"/>
      <c r="K96" s="349"/>
      <c r="L96" s="343"/>
      <c r="M96" s="343"/>
      <c r="N96" s="346"/>
      <c r="O96" s="343"/>
      <c r="P96" s="349"/>
      <c r="Q96" s="397"/>
      <c r="R96" s="291">
        <v>500</v>
      </c>
      <c r="S96" s="175">
        <v>0.44</v>
      </c>
      <c r="T96" s="175">
        <v>0.31</v>
      </c>
      <c r="U96" s="175">
        <v>0.27</v>
      </c>
      <c r="V96" s="175">
        <v>0.27</v>
      </c>
      <c r="W96" s="175">
        <v>0.3</v>
      </c>
    </row>
    <row r="97" spans="1:23">
      <c r="A97" s="274"/>
      <c r="B97" s="383"/>
      <c r="C97" s="400"/>
      <c r="D97" s="400"/>
      <c r="E97" s="403"/>
      <c r="F97" s="406"/>
      <c r="G97" s="409"/>
      <c r="H97" s="343"/>
      <c r="I97" s="349"/>
      <c r="J97" s="343"/>
      <c r="K97" s="349"/>
      <c r="L97" s="343"/>
      <c r="M97" s="343"/>
      <c r="N97" s="346"/>
      <c r="O97" s="343"/>
      <c r="P97" s="349"/>
      <c r="Q97" s="397"/>
      <c r="R97" s="291">
        <v>1000</v>
      </c>
      <c r="S97" s="175">
        <v>0.44</v>
      </c>
      <c r="T97" s="175">
        <v>0.31</v>
      </c>
      <c r="U97" s="175">
        <v>0.27</v>
      </c>
      <c r="V97" s="175">
        <v>0.3</v>
      </c>
      <c r="W97" s="293" t="s">
        <v>989</v>
      </c>
    </row>
    <row r="98" spans="1:23">
      <c r="A98" s="274"/>
      <c r="B98" s="383"/>
      <c r="C98" s="400"/>
      <c r="D98" s="400"/>
      <c r="E98" s="403"/>
      <c r="F98" s="406"/>
      <c r="G98" s="409"/>
      <c r="H98" s="343"/>
      <c r="I98" s="349"/>
      <c r="J98" s="343"/>
      <c r="K98" s="349"/>
      <c r="L98" s="343"/>
      <c r="M98" s="343"/>
      <c r="N98" s="346"/>
      <c r="O98" s="343"/>
      <c r="P98" s="349"/>
      <c r="Q98" s="397"/>
      <c r="R98" s="291">
        <v>5000</v>
      </c>
      <c r="S98" s="175">
        <v>0.44</v>
      </c>
      <c r="T98" s="175">
        <v>0.3</v>
      </c>
      <c r="U98" s="175">
        <v>0.3</v>
      </c>
      <c r="V98" s="175">
        <v>0.3</v>
      </c>
      <c r="W98" s="293" t="s">
        <v>989</v>
      </c>
    </row>
    <row r="99" spans="1:23">
      <c r="A99" s="28"/>
      <c r="B99" s="383"/>
      <c r="C99" s="400"/>
      <c r="D99" s="400"/>
      <c r="E99" s="403"/>
      <c r="F99" s="406"/>
      <c r="G99" s="409"/>
      <c r="H99" s="343"/>
      <c r="I99" s="349"/>
      <c r="J99" s="343"/>
      <c r="K99" s="349"/>
      <c r="L99" s="343"/>
      <c r="M99" s="343"/>
      <c r="N99" s="346"/>
      <c r="O99" s="343"/>
      <c r="P99" s="349"/>
      <c r="Q99" s="397"/>
      <c r="R99" s="291">
        <v>10000</v>
      </c>
      <c r="S99" s="175">
        <v>0.45</v>
      </c>
      <c r="T99" s="175">
        <v>0.3</v>
      </c>
      <c r="U99" s="175">
        <v>0.3</v>
      </c>
      <c r="V99" s="175">
        <v>0.3</v>
      </c>
      <c r="W99" s="293" t="s">
        <v>989</v>
      </c>
    </row>
    <row r="100" spans="1:23">
      <c r="A100" s="28"/>
      <c r="B100" s="383"/>
      <c r="C100" s="400"/>
      <c r="D100" s="400"/>
      <c r="E100" s="403"/>
      <c r="F100" s="406"/>
      <c r="G100" s="409"/>
      <c r="H100" s="343"/>
      <c r="I100" s="349"/>
      <c r="J100" s="343"/>
      <c r="K100" s="349"/>
      <c r="L100" s="343"/>
      <c r="M100" s="343"/>
      <c r="N100" s="346"/>
      <c r="O100" s="343"/>
      <c r="P100" s="349"/>
      <c r="Q100" s="397"/>
      <c r="R100" s="291">
        <v>50000</v>
      </c>
      <c r="S100" s="175">
        <v>0.45</v>
      </c>
      <c r="T100" s="175">
        <v>0.3</v>
      </c>
      <c r="U100" s="293" t="s">
        <v>989</v>
      </c>
      <c r="V100" s="293" t="s">
        <v>989</v>
      </c>
      <c r="W100" s="293" t="s">
        <v>989</v>
      </c>
    </row>
    <row r="101" spans="1:23">
      <c r="B101" s="383"/>
      <c r="C101" s="400"/>
      <c r="D101" s="400"/>
      <c r="E101" s="403"/>
      <c r="F101" s="406"/>
      <c r="G101" s="409"/>
      <c r="H101" s="343"/>
      <c r="I101" s="349"/>
      <c r="J101" s="343"/>
      <c r="K101" s="349"/>
      <c r="L101" s="343"/>
      <c r="M101" s="343"/>
      <c r="N101" s="346"/>
      <c r="O101" s="343"/>
      <c r="P101" s="349"/>
      <c r="Q101" s="397"/>
      <c r="R101" s="291">
        <v>100000</v>
      </c>
      <c r="S101" s="175">
        <v>0.45</v>
      </c>
      <c r="T101" s="175">
        <v>0.3</v>
      </c>
      <c r="U101" s="293" t="s">
        <v>989</v>
      </c>
      <c r="V101" s="293" t="s">
        <v>989</v>
      </c>
      <c r="W101" s="293" t="s">
        <v>989</v>
      </c>
    </row>
    <row r="102" spans="1:23">
      <c r="A102" s="274"/>
      <c r="B102" s="384"/>
      <c r="C102" s="401"/>
      <c r="D102" s="401"/>
      <c r="E102" s="404"/>
      <c r="F102" s="407"/>
      <c r="G102" s="410"/>
      <c r="H102" s="344"/>
      <c r="I102" s="350"/>
      <c r="J102" s="344"/>
      <c r="K102" s="350"/>
      <c r="L102" s="344"/>
      <c r="M102" s="344"/>
      <c r="N102" s="347"/>
      <c r="O102" s="344"/>
      <c r="P102" s="350"/>
      <c r="Q102" s="398"/>
      <c r="R102" s="291">
        <v>1000000</v>
      </c>
      <c r="S102" s="175">
        <v>0.45</v>
      </c>
      <c r="T102" s="293" t="s">
        <v>989</v>
      </c>
      <c r="U102" s="293" t="s">
        <v>989</v>
      </c>
      <c r="V102" s="293" t="s">
        <v>989</v>
      </c>
      <c r="W102" s="293" t="s">
        <v>989</v>
      </c>
    </row>
    <row r="104" spans="1:23">
      <c r="A104" s="274">
        <v>27</v>
      </c>
      <c r="B104" s="382" t="str">
        <f ca="1">"H2-Heat_"&amp;$A$3&amp;"_"&amp;TEXT(A104,"000")</f>
        <v>H2-Heat_End Use_027</v>
      </c>
      <c r="C104" s="399" t="s">
        <v>990</v>
      </c>
      <c r="D104" s="399" t="s">
        <v>214</v>
      </c>
      <c r="E104" s="399" t="s">
        <v>977</v>
      </c>
      <c r="F104" s="405">
        <v>42997</v>
      </c>
      <c r="G104" s="408" t="s">
        <v>60</v>
      </c>
      <c r="H104" s="342"/>
      <c r="I104" s="348" t="s">
        <v>60</v>
      </c>
      <c r="J104" s="342"/>
      <c r="K104" s="348" t="s">
        <v>50</v>
      </c>
      <c r="L104" s="342"/>
      <c r="M104" s="342" t="s">
        <v>62</v>
      </c>
      <c r="N104" s="345">
        <v>42997</v>
      </c>
      <c r="O104" s="342"/>
      <c r="P104" s="348" t="s">
        <v>895</v>
      </c>
      <c r="Q104" s="396"/>
      <c r="R104" s="165" t="s">
        <v>980</v>
      </c>
      <c r="S104" s="165" t="s">
        <v>981</v>
      </c>
      <c r="T104" s="165" t="s">
        <v>982</v>
      </c>
      <c r="U104" s="165" t="s">
        <v>983</v>
      </c>
      <c r="V104" s="165" t="s">
        <v>984</v>
      </c>
      <c r="W104" s="165" t="s">
        <v>985</v>
      </c>
    </row>
    <row r="105" spans="1:23">
      <c r="A105" s="274"/>
      <c r="B105" s="383"/>
      <c r="C105" s="400"/>
      <c r="D105" s="400"/>
      <c r="E105" s="403"/>
      <c r="F105" s="406"/>
      <c r="G105" s="409"/>
      <c r="H105" s="343"/>
      <c r="I105" s="349"/>
      <c r="J105" s="343"/>
      <c r="K105" s="349"/>
      <c r="L105" s="343"/>
      <c r="M105" s="343"/>
      <c r="N105" s="346"/>
      <c r="O105" s="343"/>
      <c r="P105" s="349"/>
      <c r="Q105" s="397"/>
      <c r="R105" s="291">
        <v>1</v>
      </c>
      <c r="S105" s="175">
        <v>0.3</v>
      </c>
      <c r="T105" s="175">
        <v>0.42</v>
      </c>
      <c r="U105" s="175">
        <v>0.45</v>
      </c>
      <c r="V105" s="175">
        <v>0.45</v>
      </c>
      <c r="W105" s="175">
        <v>0.41</v>
      </c>
    </row>
    <row r="106" spans="1:23">
      <c r="A106" s="274"/>
      <c r="B106" s="383"/>
      <c r="C106" s="400"/>
      <c r="D106" s="400"/>
      <c r="E106" s="403"/>
      <c r="F106" s="406"/>
      <c r="G106" s="409"/>
      <c r="H106" s="343"/>
      <c r="I106" s="349"/>
      <c r="J106" s="343"/>
      <c r="K106" s="349"/>
      <c r="L106" s="343"/>
      <c r="M106" s="343"/>
      <c r="N106" s="346"/>
      <c r="O106" s="343"/>
      <c r="P106" s="349"/>
      <c r="Q106" s="397"/>
      <c r="R106" s="291">
        <v>500</v>
      </c>
      <c r="S106" s="175">
        <v>0.3</v>
      </c>
      <c r="T106" s="175">
        <v>0.42</v>
      </c>
      <c r="U106" s="175">
        <v>0.45</v>
      </c>
      <c r="V106" s="175">
        <v>0.45</v>
      </c>
      <c r="W106" s="175">
        <v>0.51</v>
      </c>
    </row>
    <row r="107" spans="1:23">
      <c r="A107" s="274"/>
      <c r="B107" s="383"/>
      <c r="C107" s="400"/>
      <c r="D107" s="400"/>
      <c r="E107" s="403"/>
      <c r="F107" s="406"/>
      <c r="G107" s="409"/>
      <c r="H107" s="343"/>
      <c r="I107" s="349"/>
      <c r="J107" s="343"/>
      <c r="K107" s="349"/>
      <c r="L107" s="343"/>
      <c r="M107" s="343"/>
      <c r="N107" s="346"/>
      <c r="O107" s="343"/>
      <c r="P107" s="349"/>
      <c r="Q107" s="397"/>
      <c r="R107" s="291">
        <v>1000</v>
      </c>
      <c r="S107" s="175">
        <v>0.3</v>
      </c>
      <c r="T107" s="175">
        <v>0.42</v>
      </c>
      <c r="U107" s="175">
        <v>0.45</v>
      </c>
      <c r="V107" s="175">
        <v>0.51</v>
      </c>
      <c r="W107" s="293" t="s">
        <v>989</v>
      </c>
    </row>
    <row r="108" spans="1:23">
      <c r="A108" s="274"/>
      <c r="B108" s="383"/>
      <c r="C108" s="400"/>
      <c r="D108" s="400"/>
      <c r="E108" s="403"/>
      <c r="F108" s="406"/>
      <c r="G108" s="409"/>
      <c r="H108" s="343"/>
      <c r="I108" s="349"/>
      <c r="J108" s="343"/>
      <c r="K108" s="349"/>
      <c r="L108" s="343"/>
      <c r="M108" s="343"/>
      <c r="N108" s="346"/>
      <c r="O108" s="343"/>
      <c r="P108" s="349"/>
      <c r="Q108" s="397"/>
      <c r="R108" s="291">
        <v>5000</v>
      </c>
      <c r="S108" s="175">
        <v>0.3</v>
      </c>
      <c r="T108" s="175">
        <v>0.51</v>
      </c>
      <c r="U108" s="175">
        <v>0.51</v>
      </c>
      <c r="V108" s="175">
        <v>0.51</v>
      </c>
      <c r="W108" s="293" t="s">
        <v>989</v>
      </c>
    </row>
    <row r="109" spans="1:23">
      <c r="A109" s="274"/>
      <c r="B109" s="383"/>
      <c r="C109" s="400"/>
      <c r="D109" s="400"/>
      <c r="E109" s="403"/>
      <c r="F109" s="406"/>
      <c r="G109" s="409"/>
      <c r="H109" s="343"/>
      <c r="I109" s="349"/>
      <c r="J109" s="343"/>
      <c r="K109" s="349"/>
      <c r="L109" s="343"/>
      <c r="M109" s="343"/>
      <c r="N109" s="346"/>
      <c r="O109" s="343"/>
      <c r="P109" s="349"/>
      <c r="Q109" s="397"/>
      <c r="R109" s="291">
        <v>10000</v>
      </c>
      <c r="S109" s="175">
        <v>0.35</v>
      </c>
      <c r="T109" s="175">
        <v>0.51</v>
      </c>
      <c r="U109" s="175">
        <v>0.51</v>
      </c>
      <c r="V109" s="175">
        <v>0.51</v>
      </c>
      <c r="W109" s="293" t="s">
        <v>989</v>
      </c>
    </row>
    <row r="110" spans="1:23">
      <c r="A110" s="274"/>
      <c r="B110" s="383"/>
      <c r="C110" s="400"/>
      <c r="D110" s="400"/>
      <c r="E110" s="403"/>
      <c r="F110" s="406"/>
      <c r="G110" s="409"/>
      <c r="H110" s="343"/>
      <c r="I110" s="349"/>
      <c r="J110" s="343"/>
      <c r="K110" s="349"/>
      <c r="L110" s="343"/>
      <c r="M110" s="343"/>
      <c r="N110" s="346"/>
      <c r="O110" s="343"/>
      <c r="P110" s="349"/>
      <c r="Q110" s="397"/>
      <c r="R110" s="291">
        <v>50000</v>
      </c>
      <c r="S110" s="175">
        <v>0.35</v>
      </c>
      <c r="T110" s="175">
        <v>0.51</v>
      </c>
      <c r="U110" s="293" t="s">
        <v>989</v>
      </c>
      <c r="V110" s="293" t="s">
        <v>989</v>
      </c>
      <c r="W110" s="293" t="s">
        <v>989</v>
      </c>
    </row>
    <row r="111" spans="1:23">
      <c r="A111" s="28"/>
      <c r="B111" s="383"/>
      <c r="C111" s="400"/>
      <c r="D111" s="400"/>
      <c r="E111" s="403"/>
      <c r="F111" s="406"/>
      <c r="G111" s="409"/>
      <c r="H111" s="343"/>
      <c r="I111" s="349"/>
      <c r="J111" s="343"/>
      <c r="K111" s="349"/>
      <c r="L111" s="343"/>
      <c r="M111" s="343"/>
      <c r="N111" s="346"/>
      <c r="O111" s="343"/>
      <c r="P111" s="349"/>
      <c r="Q111" s="397"/>
      <c r="R111" s="291">
        <v>100000</v>
      </c>
      <c r="S111" s="175">
        <v>0.35</v>
      </c>
      <c r="T111" s="175">
        <v>0.51</v>
      </c>
      <c r="U111" s="293" t="s">
        <v>989</v>
      </c>
      <c r="V111" s="293" t="s">
        <v>989</v>
      </c>
      <c r="W111" s="293" t="s">
        <v>989</v>
      </c>
    </row>
    <row r="112" spans="1:23">
      <c r="A112" s="28"/>
      <c r="B112" s="384"/>
      <c r="C112" s="401"/>
      <c r="D112" s="401"/>
      <c r="E112" s="404"/>
      <c r="F112" s="407"/>
      <c r="G112" s="410"/>
      <c r="H112" s="344"/>
      <c r="I112" s="350"/>
      <c r="J112" s="344"/>
      <c r="K112" s="350"/>
      <c r="L112" s="344"/>
      <c r="M112" s="344"/>
      <c r="N112" s="347"/>
      <c r="O112" s="344"/>
      <c r="P112" s="350"/>
      <c r="Q112" s="398"/>
      <c r="R112" s="291">
        <v>1000000</v>
      </c>
      <c r="S112" s="175">
        <v>0.35</v>
      </c>
      <c r="T112" s="293" t="s">
        <v>989</v>
      </c>
      <c r="U112" s="293" t="s">
        <v>989</v>
      </c>
      <c r="V112" s="293" t="s">
        <v>989</v>
      </c>
      <c r="W112" s="293" t="s">
        <v>989</v>
      </c>
    </row>
  </sheetData>
  <mergeCells count="112">
    <mergeCell ref="B52:B55"/>
    <mergeCell ref="C52:C55"/>
    <mergeCell ref="D52:D55"/>
    <mergeCell ref="E52:E55"/>
    <mergeCell ref="F52:F55"/>
    <mergeCell ref="G52:G55"/>
    <mergeCell ref="H52:H55"/>
    <mergeCell ref="I52:I55"/>
    <mergeCell ref="P57:P62"/>
    <mergeCell ref="Q57:Q62"/>
    <mergeCell ref="J57:J62"/>
    <mergeCell ref="K57:K62"/>
    <mergeCell ref="L57:L62"/>
    <mergeCell ref="M57:M62"/>
    <mergeCell ref="N57:N62"/>
    <mergeCell ref="Q52:Q55"/>
    <mergeCell ref="M52:M55"/>
    <mergeCell ref="N52:N55"/>
    <mergeCell ref="O52:O55"/>
    <mergeCell ref="P52:P55"/>
    <mergeCell ref="L52:L55"/>
    <mergeCell ref="J52:J55"/>
    <mergeCell ref="K52:K55"/>
    <mergeCell ref="D64:D72"/>
    <mergeCell ref="E64:E72"/>
    <mergeCell ref="O57:O62"/>
    <mergeCell ref="B57:B62"/>
    <mergeCell ref="C57:C62"/>
    <mergeCell ref="D57:D62"/>
    <mergeCell ref="E57:E62"/>
    <mergeCell ref="F57:F62"/>
    <mergeCell ref="G57:G62"/>
    <mergeCell ref="H57:H62"/>
    <mergeCell ref="I57:I62"/>
    <mergeCell ref="O64:O72"/>
    <mergeCell ref="P64:P72"/>
    <mergeCell ref="Q64:Q72"/>
    <mergeCell ref="B74:B82"/>
    <mergeCell ref="C74:C82"/>
    <mergeCell ref="D74:D82"/>
    <mergeCell ref="E74:E82"/>
    <mergeCell ref="F74:F82"/>
    <mergeCell ref="G74:G82"/>
    <mergeCell ref="H74:H82"/>
    <mergeCell ref="I74:I82"/>
    <mergeCell ref="J74:J82"/>
    <mergeCell ref="K74:K82"/>
    <mergeCell ref="L74:L82"/>
    <mergeCell ref="K64:K72"/>
    <mergeCell ref="L64:L72"/>
    <mergeCell ref="M64:M72"/>
    <mergeCell ref="N64:N72"/>
    <mergeCell ref="F64:F72"/>
    <mergeCell ref="G64:G72"/>
    <mergeCell ref="H64:H72"/>
    <mergeCell ref="I64:I72"/>
    <mergeCell ref="J64:J72"/>
    <mergeCell ref="B64:B72"/>
    <mergeCell ref="C64:C72"/>
    <mergeCell ref="Q84:Q92"/>
    <mergeCell ref="P74:P82"/>
    <mergeCell ref="Q74:Q82"/>
    <mergeCell ref="B84:B92"/>
    <mergeCell ref="C84:C92"/>
    <mergeCell ref="D84:D92"/>
    <mergeCell ref="E84:E92"/>
    <mergeCell ref="F84:F92"/>
    <mergeCell ref="G84:G92"/>
    <mergeCell ref="H84:H92"/>
    <mergeCell ref="I84:I92"/>
    <mergeCell ref="J84:J92"/>
    <mergeCell ref="K84:K92"/>
    <mergeCell ref="L84:L92"/>
    <mergeCell ref="M84:M92"/>
    <mergeCell ref="N84:N92"/>
    <mergeCell ref="M74:M82"/>
    <mergeCell ref="N74:N82"/>
    <mergeCell ref="O74:O82"/>
    <mergeCell ref="B94:B102"/>
    <mergeCell ref="C94:C102"/>
    <mergeCell ref="D94:D102"/>
    <mergeCell ref="E94:E102"/>
    <mergeCell ref="O84:O92"/>
    <mergeCell ref="P84:P92"/>
    <mergeCell ref="J104:J112"/>
    <mergeCell ref="K104:K112"/>
    <mergeCell ref="L104:L112"/>
    <mergeCell ref="K94:K102"/>
    <mergeCell ref="L94:L102"/>
    <mergeCell ref="M94:M102"/>
    <mergeCell ref="N94:N102"/>
    <mergeCell ref="F94:F102"/>
    <mergeCell ref="G94:G102"/>
    <mergeCell ref="H94:H102"/>
    <mergeCell ref="I94:I102"/>
    <mergeCell ref="J94:J102"/>
    <mergeCell ref="B104:B112"/>
    <mergeCell ref="C104:C112"/>
    <mergeCell ref="D104:D112"/>
    <mergeCell ref="E104:E112"/>
    <mergeCell ref="F104:F112"/>
    <mergeCell ref="G104:G112"/>
    <mergeCell ref="H104:H112"/>
    <mergeCell ref="I104:I112"/>
    <mergeCell ref="P104:P112"/>
    <mergeCell ref="Q104:Q112"/>
    <mergeCell ref="M104:M112"/>
    <mergeCell ref="N104:N112"/>
    <mergeCell ref="O104:O112"/>
    <mergeCell ref="O94:O102"/>
    <mergeCell ref="P94:P102"/>
    <mergeCell ref="Q94:Q102"/>
  </mergeCells>
  <conditionalFormatting sqref="G7:L7 I52:I54 M52:N54 K52:K54 G52:G54 O7:P7 O10:P10">
    <cfRule type="containsText" dxfId="305" priority="367" operator="containsText" text="GREEN">
      <formula>NOT(ISERROR(SEARCH("GREEN",G7)))</formula>
    </cfRule>
    <cfRule type="containsText" dxfId="304" priority="368" operator="containsText" text="AMBER">
      <formula>NOT(ISERROR(SEARCH("AMBER",G7)))</formula>
    </cfRule>
    <cfRule type="containsText" dxfId="303" priority="369" operator="containsText" text="RED">
      <formula>NOT(ISERROR(SEARCH("RED",G7)))</formula>
    </cfRule>
  </conditionalFormatting>
  <conditionalFormatting sqref="M7:N7">
    <cfRule type="containsText" dxfId="302" priority="364" operator="containsText" text="GREEN">
      <formula>NOT(ISERROR(SEARCH("GREEN",M7)))</formula>
    </cfRule>
    <cfRule type="containsText" dxfId="301" priority="365" operator="containsText" text="AMBER">
      <formula>NOT(ISERROR(SEARCH("AMBER",M7)))</formula>
    </cfRule>
    <cfRule type="containsText" dxfId="300" priority="366" operator="containsText" text="RED">
      <formula>NOT(ISERROR(SEARCH("RED",M7)))</formula>
    </cfRule>
  </conditionalFormatting>
  <conditionalFormatting sqref="G8:J8 L8">
    <cfRule type="containsText" dxfId="299" priority="361" operator="containsText" text="GREEN">
      <formula>NOT(ISERROR(SEARCH("GREEN",G8)))</formula>
    </cfRule>
    <cfRule type="containsText" dxfId="298" priority="362" operator="containsText" text="AMBER">
      <formula>NOT(ISERROR(SEARCH("AMBER",G8)))</formula>
    </cfRule>
    <cfRule type="containsText" dxfId="297" priority="363" operator="containsText" text="RED">
      <formula>NOT(ISERROR(SEARCH("RED",G8)))</formula>
    </cfRule>
  </conditionalFormatting>
  <conditionalFormatting sqref="G11:J11 L11">
    <cfRule type="containsText" dxfId="296" priority="307" operator="containsText" text="GREEN">
      <formula>NOT(ISERROR(SEARCH("GREEN",G11)))</formula>
    </cfRule>
    <cfRule type="containsText" dxfId="295" priority="308" operator="containsText" text="AMBER">
      <formula>NOT(ISERROR(SEARCH("AMBER",G11)))</formula>
    </cfRule>
    <cfRule type="containsText" dxfId="294" priority="309" operator="containsText" text="RED">
      <formula>NOT(ISERROR(SEARCH("RED",G11)))</formula>
    </cfRule>
  </conditionalFormatting>
  <conditionalFormatting sqref="G10:L10">
    <cfRule type="containsText" dxfId="293" priority="259" operator="containsText" text="GREEN">
      <formula>NOT(ISERROR(SEARCH("GREEN",G10)))</formula>
    </cfRule>
    <cfRule type="containsText" dxfId="292" priority="260" operator="containsText" text="AMBER">
      <formula>NOT(ISERROR(SEARCH("AMBER",G10)))</formula>
    </cfRule>
    <cfRule type="containsText" dxfId="291" priority="261" operator="containsText" text="RED">
      <formula>NOT(ISERROR(SEARCH("RED",G10)))</formula>
    </cfRule>
  </conditionalFormatting>
  <conditionalFormatting sqref="M10:N10">
    <cfRule type="containsText" dxfId="290" priority="256" operator="containsText" text="GREEN">
      <formula>NOT(ISERROR(SEARCH("GREEN",M10)))</formula>
    </cfRule>
    <cfRule type="containsText" dxfId="289" priority="257" operator="containsText" text="AMBER">
      <formula>NOT(ISERROR(SEARCH("AMBER",M10)))</formula>
    </cfRule>
    <cfRule type="containsText" dxfId="288" priority="258" operator="containsText" text="RED">
      <formula>NOT(ISERROR(SEARCH("RED",M10)))</formula>
    </cfRule>
  </conditionalFormatting>
  <conditionalFormatting sqref="G13:L13">
    <cfRule type="containsText" dxfId="287" priority="247" operator="containsText" text="GREEN">
      <formula>NOT(ISERROR(SEARCH("GREEN",G13)))</formula>
    </cfRule>
    <cfRule type="containsText" dxfId="286" priority="248" operator="containsText" text="AMBER">
      <formula>NOT(ISERROR(SEARCH("AMBER",G13)))</formula>
    </cfRule>
    <cfRule type="containsText" dxfId="285" priority="249" operator="containsText" text="RED">
      <formula>NOT(ISERROR(SEARCH("RED",G13)))</formula>
    </cfRule>
  </conditionalFormatting>
  <conditionalFormatting sqref="G15:H15 L15 J15">
    <cfRule type="containsText" dxfId="284" priority="241" operator="containsText" text="GREEN">
      <formula>NOT(ISERROR(SEARCH("GREEN",G15)))</formula>
    </cfRule>
    <cfRule type="containsText" dxfId="283" priority="242" operator="containsText" text="AMBER">
      <formula>NOT(ISERROR(SEARCH("AMBER",G15)))</formula>
    </cfRule>
    <cfRule type="containsText" dxfId="282" priority="243" operator="containsText" text="RED">
      <formula>NOT(ISERROR(SEARCH("RED",G15)))</formula>
    </cfRule>
  </conditionalFormatting>
  <conditionalFormatting sqref="G17:J17 L17">
    <cfRule type="containsText" dxfId="281" priority="235" operator="containsText" text="GREEN">
      <formula>NOT(ISERROR(SEARCH("GREEN",G17)))</formula>
    </cfRule>
    <cfRule type="containsText" dxfId="280" priority="236" operator="containsText" text="AMBER">
      <formula>NOT(ISERROR(SEARCH("AMBER",G17)))</formula>
    </cfRule>
    <cfRule type="containsText" dxfId="279" priority="237" operator="containsText" text="RED">
      <formula>NOT(ISERROR(SEARCH("RED",G17)))</formula>
    </cfRule>
  </conditionalFormatting>
  <conditionalFormatting sqref="G19:H19 L19 J19">
    <cfRule type="containsText" dxfId="278" priority="229" operator="containsText" text="GREEN">
      <formula>NOT(ISERROR(SEARCH("GREEN",G19)))</formula>
    </cfRule>
    <cfRule type="containsText" dxfId="277" priority="230" operator="containsText" text="AMBER">
      <formula>NOT(ISERROR(SEARCH("AMBER",G19)))</formula>
    </cfRule>
    <cfRule type="containsText" dxfId="276" priority="231" operator="containsText" text="RED">
      <formula>NOT(ISERROR(SEARCH("RED",G19)))</formula>
    </cfRule>
  </conditionalFormatting>
  <conditionalFormatting sqref="G21:J21 L21">
    <cfRule type="containsText" dxfId="275" priority="223" operator="containsText" text="GREEN">
      <formula>NOT(ISERROR(SEARCH("GREEN",G21)))</formula>
    </cfRule>
    <cfRule type="containsText" dxfId="274" priority="224" operator="containsText" text="AMBER">
      <formula>NOT(ISERROR(SEARCH("AMBER",G21)))</formula>
    </cfRule>
    <cfRule type="containsText" dxfId="273" priority="225" operator="containsText" text="RED">
      <formula>NOT(ISERROR(SEARCH("RED",G21)))</formula>
    </cfRule>
  </conditionalFormatting>
  <conditionalFormatting sqref="G23:J23 L23">
    <cfRule type="containsText" dxfId="272" priority="217" operator="containsText" text="GREEN">
      <formula>NOT(ISERROR(SEARCH("GREEN",G23)))</formula>
    </cfRule>
    <cfRule type="containsText" dxfId="271" priority="218" operator="containsText" text="AMBER">
      <formula>NOT(ISERROR(SEARCH("AMBER",G23)))</formula>
    </cfRule>
    <cfRule type="containsText" dxfId="270" priority="219" operator="containsText" text="RED">
      <formula>NOT(ISERROR(SEARCH("RED",G23)))</formula>
    </cfRule>
  </conditionalFormatting>
  <conditionalFormatting sqref="G25:L25">
    <cfRule type="containsText" dxfId="269" priority="211" operator="containsText" text="GREEN">
      <formula>NOT(ISERROR(SEARCH("GREEN",G25)))</formula>
    </cfRule>
    <cfRule type="containsText" dxfId="268" priority="212" operator="containsText" text="AMBER">
      <formula>NOT(ISERROR(SEARCH("AMBER",G25)))</formula>
    </cfRule>
    <cfRule type="containsText" dxfId="267" priority="213" operator="containsText" text="RED">
      <formula>NOT(ISERROR(SEARCH("RED",G25)))</formula>
    </cfRule>
  </conditionalFormatting>
  <conditionalFormatting sqref="G27:J27 L27">
    <cfRule type="containsText" dxfId="266" priority="205" operator="containsText" text="GREEN">
      <formula>NOT(ISERROR(SEARCH("GREEN",G27)))</formula>
    </cfRule>
    <cfRule type="containsText" dxfId="265" priority="206" operator="containsText" text="AMBER">
      <formula>NOT(ISERROR(SEARCH("AMBER",G27)))</formula>
    </cfRule>
    <cfRule type="containsText" dxfId="264" priority="207" operator="containsText" text="RED">
      <formula>NOT(ISERROR(SEARCH("RED",G27)))</formula>
    </cfRule>
  </conditionalFormatting>
  <conditionalFormatting sqref="G29:J29 L29">
    <cfRule type="containsText" dxfId="263" priority="199" operator="containsText" text="GREEN">
      <formula>NOT(ISERROR(SEARCH("GREEN",G29)))</formula>
    </cfRule>
    <cfRule type="containsText" dxfId="262" priority="200" operator="containsText" text="AMBER">
      <formula>NOT(ISERROR(SEARCH("AMBER",G29)))</formula>
    </cfRule>
    <cfRule type="containsText" dxfId="261" priority="201" operator="containsText" text="RED">
      <formula>NOT(ISERROR(SEARCH("RED",G29)))</formula>
    </cfRule>
  </conditionalFormatting>
  <conditionalFormatting sqref="G32:L32 G31 L31 I31:J31">
    <cfRule type="containsText" dxfId="260" priority="193" operator="containsText" text="GREEN">
      <formula>NOT(ISERROR(SEARCH("GREEN",G31)))</formula>
    </cfRule>
    <cfRule type="containsText" dxfId="259" priority="194" operator="containsText" text="AMBER">
      <formula>NOT(ISERROR(SEARCH("AMBER",G31)))</formula>
    </cfRule>
    <cfRule type="containsText" dxfId="258" priority="195" operator="containsText" text="RED">
      <formula>NOT(ISERROR(SEARCH("RED",G31)))</formula>
    </cfRule>
  </conditionalFormatting>
  <conditionalFormatting sqref="M32:N32">
    <cfRule type="containsText" dxfId="257" priority="190" operator="containsText" text="GREEN">
      <formula>NOT(ISERROR(SEARCH("GREEN",M32)))</formula>
    </cfRule>
    <cfRule type="containsText" dxfId="256" priority="191" operator="containsText" text="AMBER">
      <formula>NOT(ISERROR(SEARCH("AMBER",M32)))</formula>
    </cfRule>
    <cfRule type="containsText" dxfId="255" priority="192" operator="containsText" text="RED">
      <formula>NOT(ISERROR(SEARCH("RED",M32)))</formula>
    </cfRule>
  </conditionalFormatting>
  <conditionalFormatting sqref="G34 L34 I34:J34">
    <cfRule type="containsText" dxfId="254" priority="187" operator="containsText" text="GREEN">
      <formula>NOT(ISERROR(SEARCH("GREEN",G34)))</formula>
    </cfRule>
    <cfRule type="containsText" dxfId="253" priority="188" operator="containsText" text="AMBER">
      <formula>NOT(ISERROR(SEARCH("AMBER",G34)))</formula>
    </cfRule>
    <cfRule type="containsText" dxfId="252" priority="189" operator="containsText" text="RED">
      <formula>NOT(ISERROR(SEARCH("RED",G34)))</formula>
    </cfRule>
  </conditionalFormatting>
  <conditionalFormatting sqref="G36:J36 L36">
    <cfRule type="containsText" dxfId="251" priority="181" operator="containsText" text="GREEN">
      <formula>NOT(ISERROR(SEARCH("GREEN",G36)))</formula>
    </cfRule>
    <cfRule type="containsText" dxfId="250" priority="182" operator="containsText" text="AMBER">
      <formula>NOT(ISERROR(SEARCH("AMBER",G36)))</formula>
    </cfRule>
    <cfRule type="containsText" dxfId="249" priority="183" operator="containsText" text="RED">
      <formula>NOT(ISERROR(SEARCH("RED",G36)))</formula>
    </cfRule>
  </conditionalFormatting>
  <conditionalFormatting sqref="G38 I38:L38">
    <cfRule type="containsText" dxfId="248" priority="175" operator="containsText" text="GREEN">
      <formula>NOT(ISERROR(SEARCH("GREEN",G38)))</formula>
    </cfRule>
    <cfRule type="containsText" dxfId="247" priority="176" operator="containsText" text="AMBER">
      <formula>NOT(ISERROR(SEARCH("AMBER",G38)))</formula>
    </cfRule>
    <cfRule type="containsText" dxfId="246" priority="177" operator="containsText" text="RED">
      <formula>NOT(ISERROR(SEARCH("RED",G38)))</formula>
    </cfRule>
  </conditionalFormatting>
  <conditionalFormatting sqref="G40:L40">
    <cfRule type="containsText" dxfId="245" priority="169" operator="containsText" text="GREEN">
      <formula>NOT(ISERROR(SEARCH("GREEN",G40)))</formula>
    </cfRule>
    <cfRule type="containsText" dxfId="244" priority="170" operator="containsText" text="AMBER">
      <formula>NOT(ISERROR(SEARCH("AMBER",G40)))</formula>
    </cfRule>
    <cfRule type="containsText" dxfId="243" priority="171" operator="containsText" text="RED">
      <formula>NOT(ISERROR(SEARCH("RED",G40)))</formula>
    </cfRule>
  </conditionalFormatting>
  <conditionalFormatting sqref="M8:N8">
    <cfRule type="containsText" dxfId="242" priority="163" operator="containsText" text="GREEN">
      <formula>NOT(ISERROR(SEARCH("GREEN",M8)))</formula>
    </cfRule>
    <cfRule type="containsText" dxfId="241" priority="164" operator="containsText" text="AMBER">
      <formula>NOT(ISERROR(SEARCH("AMBER",M8)))</formula>
    </cfRule>
    <cfRule type="containsText" dxfId="240" priority="165" operator="containsText" text="RED">
      <formula>NOT(ISERROR(SEARCH("RED",M8)))</formula>
    </cfRule>
  </conditionalFormatting>
  <conditionalFormatting sqref="M11:N11">
    <cfRule type="containsText" dxfId="239" priority="160" operator="containsText" text="GREEN">
      <formula>NOT(ISERROR(SEARCH("GREEN",M11)))</formula>
    </cfRule>
    <cfRule type="containsText" dxfId="238" priority="161" operator="containsText" text="AMBER">
      <formula>NOT(ISERROR(SEARCH("AMBER",M11)))</formula>
    </cfRule>
    <cfRule type="containsText" dxfId="237" priority="162" operator="containsText" text="RED">
      <formula>NOT(ISERROR(SEARCH("RED",M11)))</formula>
    </cfRule>
  </conditionalFormatting>
  <conditionalFormatting sqref="M13:N13">
    <cfRule type="containsText" dxfId="236" priority="157" operator="containsText" text="GREEN">
      <formula>NOT(ISERROR(SEARCH("GREEN",M13)))</formula>
    </cfRule>
    <cfRule type="containsText" dxfId="235" priority="158" operator="containsText" text="AMBER">
      <formula>NOT(ISERROR(SEARCH("AMBER",M13)))</formula>
    </cfRule>
    <cfRule type="containsText" dxfId="234" priority="159" operator="containsText" text="RED">
      <formula>NOT(ISERROR(SEARCH("RED",M13)))</formula>
    </cfRule>
  </conditionalFormatting>
  <conditionalFormatting sqref="M15:N15">
    <cfRule type="containsText" dxfId="233" priority="154" operator="containsText" text="GREEN">
      <formula>NOT(ISERROR(SEARCH("GREEN",M15)))</formula>
    </cfRule>
    <cfRule type="containsText" dxfId="232" priority="155" operator="containsText" text="AMBER">
      <formula>NOT(ISERROR(SEARCH("AMBER",M15)))</formula>
    </cfRule>
    <cfRule type="containsText" dxfId="231" priority="156" operator="containsText" text="RED">
      <formula>NOT(ISERROR(SEARCH("RED",M15)))</formula>
    </cfRule>
  </conditionalFormatting>
  <conditionalFormatting sqref="M17:N17">
    <cfRule type="containsText" dxfId="230" priority="151" operator="containsText" text="GREEN">
      <formula>NOT(ISERROR(SEARCH("GREEN",M17)))</formula>
    </cfRule>
    <cfRule type="containsText" dxfId="229" priority="152" operator="containsText" text="AMBER">
      <formula>NOT(ISERROR(SEARCH("AMBER",M17)))</formula>
    </cfRule>
    <cfRule type="containsText" dxfId="228" priority="153" operator="containsText" text="RED">
      <formula>NOT(ISERROR(SEARCH("RED",M17)))</formula>
    </cfRule>
  </conditionalFormatting>
  <conditionalFormatting sqref="M19:N19">
    <cfRule type="containsText" dxfId="227" priority="148" operator="containsText" text="GREEN">
      <formula>NOT(ISERROR(SEARCH("GREEN",M19)))</formula>
    </cfRule>
    <cfRule type="containsText" dxfId="226" priority="149" operator="containsText" text="AMBER">
      <formula>NOT(ISERROR(SEARCH("AMBER",M19)))</formula>
    </cfRule>
    <cfRule type="containsText" dxfId="225" priority="150" operator="containsText" text="RED">
      <formula>NOT(ISERROR(SEARCH("RED",M19)))</formula>
    </cfRule>
  </conditionalFormatting>
  <conditionalFormatting sqref="M21:N21">
    <cfRule type="containsText" dxfId="224" priority="145" operator="containsText" text="GREEN">
      <formula>NOT(ISERROR(SEARCH("GREEN",M21)))</formula>
    </cfRule>
    <cfRule type="containsText" dxfId="223" priority="146" operator="containsText" text="AMBER">
      <formula>NOT(ISERROR(SEARCH("AMBER",M21)))</formula>
    </cfRule>
    <cfRule type="containsText" dxfId="222" priority="147" operator="containsText" text="RED">
      <formula>NOT(ISERROR(SEARCH("RED",M21)))</formula>
    </cfRule>
  </conditionalFormatting>
  <conditionalFormatting sqref="M23:N23">
    <cfRule type="containsText" dxfId="221" priority="142" operator="containsText" text="GREEN">
      <formula>NOT(ISERROR(SEARCH("GREEN",M23)))</formula>
    </cfRule>
    <cfRule type="containsText" dxfId="220" priority="143" operator="containsText" text="AMBER">
      <formula>NOT(ISERROR(SEARCH("AMBER",M23)))</formula>
    </cfRule>
    <cfRule type="containsText" dxfId="219" priority="144" operator="containsText" text="RED">
      <formula>NOT(ISERROR(SEARCH("RED",M23)))</formula>
    </cfRule>
  </conditionalFormatting>
  <conditionalFormatting sqref="M25:N25">
    <cfRule type="containsText" dxfId="218" priority="139" operator="containsText" text="GREEN">
      <formula>NOT(ISERROR(SEARCH("GREEN",M25)))</formula>
    </cfRule>
    <cfRule type="containsText" dxfId="217" priority="140" operator="containsText" text="AMBER">
      <formula>NOT(ISERROR(SEARCH("AMBER",M25)))</formula>
    </cfRule>
    <cfRule type="containsText" dxfId="216" priority="141" operator="containsText" text="RED">
      <formula>NOT(ISERROR(SEARCH("RED",M25)))</formula>
    </cfRule>
  </conditionalFormatting>
  <conditionalFormatting sqref="M27:N27">
    <cfRule type="containsText" dxfId="215" priority="136" operator="containsText" text="GREEN">
      <formula>NOT(ISERROR(SEARCH("GREEN",M27)))</formula>
    </cfRule>
    <cfRule type="containsText" dxfId="214" priority="137" operator="containsText" text="AMBER">
      <formula>NOT(ISERROR(SEARCH("AMBER",M27)))</formula>
    </cfRule>
    <cfRule type="containsText" dxfId="213" priority="138" operator="containsText" text="RED">
      <formula>NOT(ISERROR(SEARCH("RED",M27)))</formula>
    </cfRule>
  </conditionalFormatting>
  <conditionalFormatting sqref="M29:N29">
    <cfRule type="containsText" dxfId="212" priority="133" operator="containsText" text="GREEN">
      <formula>NOT(ISERROR(SEARCH("GREEN",M29)))</formula>
    </cfRule>
    <cfRule type="containsText" dxfId="211" priority="134" operator="containsText" text="AMBER">
      <formula>NOT(ISERROR(SEARCH("AMBER",M29)))</formula>
    </cfRule>
    <cfRule type="containsText" dxfId="210" priority="135" operator="containsText" text="RED">
      <formula>NOT(ISERROR(SEARCH("RED",M29)))</formula>
    </cfRule>
  </conditionalFormatting>
  <conditionalFormatting sqref="M31:N31">
    <cfRule type="containsText" dxfId="209" priority="130" operator="containsText" text="GREEN">
      <formula>NOT(ISERROR(SEARCH("GREEN",M31)))</formula>
    </cfRule>
    <cfRule type="containsText" dxfId="208" priority="131" operator="containsText" text="AMBER">
      <formula>NOT(ISERROR(SEARCH("AMBER",M31)))</formula>
    </cfRule>
    <cfRule type="containsText" dxfId="207" priority="132" operator="containsText" text="RED">
      <formula>NOT(ISERROR(SEARCH("RED",M31)))</formula>
    </cfRule>
  </conditionalFormatting>
  <conditionalFormatting sqref="M34:N34">
    <cfRule type="containsText" dxfId="206" priority="127" operator="containsText" text="GREEN">
      <formula>NOT(ISERROR(SEARCH("GREEN",M34)))</formula>
    </cfRule>
    <cfRule type="containsText" dxfId="205" priority="128" operator="containsText" text="AMBER">
      <formula>NOT(ISERROR(SEARCH("AMBER",M34)))</formula>
    </cfRule>
    <cfRule type="containsText" dxfId="204" priority="129" operator="containsText" text="RED">
      <formula>NOT(ISERROR(SEARCH("RED",M34)))</formula>
    </cfRule>
  </conditionalFormatting>
  <conditionalFormatting sqref="M36:N36">
    <cfRule type="containsText" dxfId="203" priority="124" operator="containsText" text="GREEN">
      <formula>NOT(ISERROR(SEARCH("GREEN",M36)))</formula>
    </cfRule>
    <cfRule type="containsText" dxfId="202" priority="125" operator="containsText" text="AMBER">
      <formula>NOT(ISERROR(SEARCH("AMBER",M36)))</formula>
    </cfRule>
    <cfRule type="containsText" dxfId="201" priority="126" operator="containsText" text="RED">
      <formula>NOT(ISERROR(SEARCH("RED",M36)))</formula>
    </cfRule>
  </conditionalFormatting>
  <conditionalFormatting sqref="M38:N38">
    <cfRule type="containsText" dxfId="200" priority="121" operator="containsText" text="GREEN">
      <formula>NOT(ISERROR(SEARCH("GREEN",M38)))</formula>
    </cfRule>
    <cfRule type="containsText" dxfId="199" priority="122" operator="containsText" text="AMBER">
      <formula>NOT(ISERROR(SEARCH("AMBER",M38)))</formula>
    </cfRule>
    <cfRule type="containsText" dxfId="198" priority="123" operator="containsText" text="RED">
      <formula>NOT(ISERROR(SEARCH("RED",M38)))</formula>
    </cfRule>
  </conditionalFormatting>
  <conditionalFormatting sqref="M40:N40">
    <cfRule type="containsText" dxfId="197" priority="118" operator="containsText" text="GREEN">
      <formula>NOT(ISERROR(SEARCH("GREEN",M40)))</formula>
    </cfRule>
    <cfRule type="containsText" dxfId="196" priority="119" operator="containsText" text="AMBER">
      <formula>NOT(ISERROR(SEARCH("AMBER",M40)))</formula>
    </cfRule>
    <cfRule type="containsText" dxfId="195" priority="120" operator="containsText" text="RED">
      <formula>NOT(ISERROR(SEARCH("RED",M40)))</formula>
    </cfRule>
  </conditionalFormatting>
  <conditionalFormatting sqref="G42:L42">
    <cfRule type="containsText" dxfId="194" priority="115" operator="containsText" text="GREEN">
      <formula>NOT(ISERROR(SEARCH("GREEN",G42)))</formula>
    </cfRule>
    <cfRule type="containsText" dxfId="193" priority="116" operator="containsText" text="AMBER">
      <formula>NOT(ISERROR(SEARCH("AMBER",G42)))</formula>
    </cfRule>
    <cfRule type="containsText" dxfId="192" priority="117" operator="containsText" text="RED">
      <formula>NOT(ISERROR(SEARCH("RED",G42)))</formula>
    </cfRule>
  </conditionalFormatting>
  <conditionalFormatting sqref="M42:N42">
    <cfRule type="containsText" dxfId="191" priority="112" operator="containsText" text="GREEN">
      <formula>NOT(ISERROR(SEARCH("GREEN",M42)))</formula>
    </cfRule>
    <cfRule type="containsText" dxfId="190" priority="113" operator="containsText" text="AMBER">
      <formula>NOT(ISERROR(SEARCH("AMBER",M42)))</formula>
    </cfRule>
    <cfRule type="containsText" dxfId="189" priority="114" operator="containsText" text="RED">
      <formula>NOT(ISERROR(SEARCH("RED",M42)))</formula>
    </cfRule>
  </conditionalFormatting>
  <conditionalFormatting sqref="G44:L44">
    <cfRule type="containsText" dxfId="188" priority="109" operator="containsText" text="GREEN">
      <formula>NOT(ISERROR(SEARCH("GREEN",G44)))</formula>
    </cfRule>
    <cfRule type="containsText" dxfId="187" priority="110" operator="containsText" text="AMBER">
      <formula>NOT(ISERROR(SEARCH("AMBER",G44)))</formula>
    </cfRule>
    <cfRule type="containsText" dxfId="186" priority="111" operator="containsText" text="RED">
      <formula>NOT(ISERROR(SEARCH("RED",G44)))</formula>
    </cfRule>
  </conditionalFormatting>
  <conditionalFormatting sqref="M44:N44">
    <cfRule type="containsText" dxfId="185" priority="106" operator="containsText" text="GREEN">
      <formula>NOT(ISERROR(SEARCH("GREEN",M44)))</formula>
    </cfRule>
    <cfRule type="containsText" dxfId="184" priority="107" operator="containsText" text="AMBER">
      <formula>NOT(ISERROR(SEARCH("AMBER",M44)))</formula>
    </cfRule>
    <cfRule type="containsText" dxfId="183" priority="108" operator="containsText" text="RED">
      <formula>NOT(ISERROR(SEARCH("RED",M44)))</formula>
    </cfRule>
  </conditionalFormatting>
  <conditionalFormatting sqref="K36">
    <cfRule type="containsText" dxfId="182" priority="103" operator="containsText" text="GREEN">
      <formula>NOT(ISERROR(SEARCH("GREEN",K36)))</formula>
    </cfRule>
    <cfRule type="containsText" dxfId="181" priority="104" operator="containsText" text="AMBER">
      <formula>NOT(ISERROR(SEARCH("AMBER",K36)))</formula>
    </cfRule>
    <cfRule type="containsText" dxfId="180" priority="105" operator="containsText" text="RED">
      <formula>NOT(ISERROR(SEARCH("RED",K36)))</formula>
    </cfRule>
  </conditionalFormatting>
  <conditionalFormatting sqref="K34">
    <cfRule type="containsText" dxfId="179" priority="100" operator="containsText" text="GREEN">
      <formula>NOT(ISERROR(SEARCH("GREEN",K34)))</formula>
    </cfRule>
    <cfRule type="containsText" dxfId="178" priority="101" operator="containsText" text="AMBER">
      <formula>NOT(ISERROR(SEARCH("AMBER",K34)))</formula>
    </cfRule>
    <cfRule type="containsText" dxfId="177" priority="102" operator="containsText" text="RED">
      <formula>NOT(ISERROR(SEARCH("RED",K34)))</formula>
    </cfRule>
  </conditionalFormatting>
  <conditionalFormatting sqref="K31">
    <cfRule type="containsText" dxfId="176" priority="97" operator="containsText" text="GREEN">
      <formula>NOT(ISERROR(SEARCH("GREEN",K31)))</formula>
    </cfRule>
    <cfRule type="containsText" dxfId="175" priority="98" operator="containsText" text="AMBER">
      <formula>NOT(ISERROR(SEARCH("AMBER",K31)))</formula>
    </cfRule>
    <cfRule type="containsText" dxfId="174" priority="99" operator="containsText" text="RED">
      <formula>NOT(ISERROR(SEARCH("RED",K31)))</formula>
    </cfRule>
  </conditionalFormatting>
  <conditionalFormatting sqref="K29">
    <cfRule type="containsText" dxfId="173" priority="94" operator="containsText" text="GREEN">
      <formula>NOT(ISERROR(SEARCH("GREEN",K29)))</formula>
    </cfRule>
    <cfRule type="containsText" dxfId="172" priority="95" operator="containsText" text="AMBER">
      <formula>NOT(ISERROR(SEARCH("AMBER",K29)))</formula>
    </cfRule>
    <cfRule type="containsText" dxfId="171" priority="96" operator="containsText" text="RED">
      <formula>NOT(ISERROR(SEARCH("RED",K29)))</formula>
    </cfRule>
  </conditionalFormatting>
  <conditionalFormatting sqref="K27">
    <cfRule type="containsText" dxfId="170" priority="91" operator="containsText" text="GREEN">
      <formula>NOT(ISERROR(SEARCH("GREEN",K27)))</formula>
    </cfRule>
    <cfRule type="containsText" dxfId="169" priority="92" operator="containsText" text="AMBER">
      <formula>NOT(ISERROR(SEARCH("AMBER",K27)))</formula>
    </cfRule>
    <cfRule type="containsText" dxfId="168" priority="93" operator="containsText" text="RED">
      <formula>NOT(ISERROR(SEARCH("RED",K27)))</formula>
    </cfRule>
  </conditionalFormatting>
  <conditionalFormatting sqref="M50:N50">
    <cfRule type="containsText" dxfId="167" priority="64" operator="containsText" text="GREEN">
      <formula>NOT(ISERROR(SEARCH("GREEN",M50)))</formula>
    </cfRule>
    <cfRule type="containsText" dxfId="166" priority="65" operator="containsText" text="AMBER">
      <formula>NOT(ISERROR(SEARCH("AMBER",M50)))</formula>
    </cfRule>
    <cfRule type="containsText" dxfId="165" priority="66" operator="containsText" text="RED">
      <formula>NOT(ISERROR(SEARCH("RED",M50)))</formula>
    </cfRule>
  </conditionalFormatting>
  <conditionalFormatting sqref="K23">
    <cfRule type="containsText" dxfId="164" priority="88" operator="containsText" text="GREEN">
      <formula>NOT(ISERROR(SEARCH("GREEN",K23)))</formula>
    </cfRule>
    <cfRule type="containsText" dxfId="163" priority="89" operator="containsText" text="AMBER">
      <formula>NOT(ISERROR(SEARCH("AMBER",K23)))</formula>
    </cfRule>
    <cfRule type="containsText" dxfId="162" priority="90" operator="containsText" text="RED">
      <formula>NOT(ISERROR(SEARCH("RED",K23)))</formula>
    </cfRule>
  </conditionalFormatting>
  <conditionalFormatting sqref="K21">
    <cfRule type="containsText" dxfId="161" priority="85" operator="containsText" text="GREEN">
      <formula>NOT(ISERROR(SEARCH("GREEN",K21)))</formula>
    </cfRule>
    <cfRule type="containsText" dxfId="160" priority="86" operator="containsText" text="AMBER">
      <formula>NOT(ISERROR(SEARCH("AMBER",K21)))</formula>
    </cfRule>
    <cfRule type="containsText" dxfId="159" priority="87" operator="containsText" text="RED">
      <formula>NOT(ISERROR(SEARCH("RED",K21)))</formula>
    </cfRule>
  </conditionalFormatting>
  <conditionalFormatting sqref="K19">
    <cfRule type="containsText" dxfId="158" priority="82" operator="containsText" text="GREEN">
      <formula>NOT(ISERROR(SEARCH("GREEN",K19)))</formula>
    </cfRule>
    <cfRule type="containsText" dxfId="157" priority="83" operator="containsText" text="AMBER">
      <formula>NOT(ISERROR(SEARCH("AMBER",K19)))</formula>
    </cfRule>
    <cfRule type="containsText" dxfId="156" priority="84" operator="containsText" text="RED">
      <formula>NOT(ISERROR(SEARCH("RED",K19)))</formula>
    </cfRule>
  </conditionalFormatting>
  <conditionalFormatting sqref="K17">
    <cfRule type="containsText" dxfId="155" priority="79" operator="containsText" text="GREEN">
      <formula>NOT(ISERROR(SEARCH("GREEN",K17)))</formula>
    </cfRule>
    <cfRule type="containsText" dxfId="154" priority="80" operator="containsText" text="AMBER">
      <formula>NOT(ISERROR(SEARCH("AMBER",K17)))</formula>
    </cfRule>
    <cfRule type="containsText" dxfId="153" priority="81" operator="containsText" text="RED">
      <formula>NOT(ISERROR(SEARCH("RED",K17)))</formula>
    </cfRule>
  </conditionalFormatting>
  <conditionalFormatting sqref="K15">
    <cfRule type="containsText" dxfId="152" priority="76" operator="containsText" text="GREEN">
      <formula>NOT(ISERROR(SEARCH("GREEN",K15)))</formula>
    </cfRule>
    <cfRule type="containsText" dxfId="151" priority="77" operator="containsText" text="AMBER">
      <formula>NOT(ISERROR(SEARCH("AMBER",K15)))</formula>
    </cfRule>
    <cfRule type="containsText" dxfId="150" priority="78" operator="containsText" text="RED">
      <formula>NOT(ISERROR(SEARCH("RED",K15)))</formula>
    </cfRule>
  </conditionalFormatting>
  <conditionalFormatting sqref="K11">
    <cfRule type="containsText" dxfId="149" priority="73" operator="containsText" text="GREEN">
      <formula>NOT(ISERROR(SEARCH("GREEN",K11)))</formula>
    </cfRule>
    <cfRule type="containsText" dxfId="148" priority="74" operator="containsText" text="AMBER">
      <formula>NOT(ISERROR(SEARCH("AMBER",K11)))</formula>
    </cfRule>
    <cfRule type="containsText" dxfId="147" priority="75" operator="containsText" text="RED">
      <formula>NOT(ISERROR(SEARCH("RED",K11)))</formula>
    </cfRule>
  </conditionalFormatting>
  <conditionalFormatting sqref="K8">
    <cfRule type="containsText" dxfId="146" priority="70" operator="containsText" text="GREEN">
      <formula>NOT(ISERROR(SEARCH("GREEN",K8)))</formula>
    </cfRule>
    <cfRule type="containsText" dxfId="145" priority="71" operator="containsText" text="AMBER">
      <formula>NOT(ISERROR(SEARCH("AMBER",K8)))</formula>
    </cfRule>
    <cfRule type="containsText" dxfId="144" priority="72" operator="containsText" text="RED">
      <formula>NOT(ISERROR(SEARCH("RED",K8)))</formula>
    </cfRule>
  </conditionalFormatting>
  <conditionalFormatting sqref="G50:L50">
    <cfRule type="containsText" dxfId="143" priority="67" operator="containsText" text="GREEN">
      <formula>NOT(ISERROR(SEARCH("GREEN",G50)))</formula>
    </cfRule>
    <cfRule type="containsText" dxfId="142" priority="68" operator="containsText" text="AMBER">
      <formula>NOT(ISERROR(SEARCH("AMBER",G50)))</formula>
    </cfRule>
    <cfRule type="containsText" dxfId="141" priority="69" operator="containsText" text="RED">
      <formula>NOT(ISERROR(SEARCH("RED",G50)))</formula>
    </cfRule>
  </conditionalFormatting>
  <conditionalFormatting sqref="I57:I61 M57:N61 K57:K61 G57:G61">
    <cfRule type="containsText" dxfId="140" priority="49" operator="containsText" text="GREEN">
      <formula>NOT(ISERROR(SEARCH("GREEN",G57)))</formula>
    </cfRule>
    <cfRule type="containsText" dxfId="139" priority="50" operator="containsText" text="AMBER">
      <formula>NOT(ISERROR(SEARCH("AMBER",G57)))</formula>
    </cfRule>
    <cfRule type="containsText" dxfId="138" priority="51" operator="containsText" text="RED">
      <formula>NOT(ISERROR(SEARCH("RED",G57)))</formula>
    </cfRule>
  </conditionalFormatting>
  <conditionalFormatting sqref="I19">
    <cfRule type="containsText" dxfId="137" priority="46" operator="containsText" text="GREEN">
      <formula>NOT(ISERROR(SEARCH("GREEN",I19)))</formula>
    </cfRule>
    <cfRule type="containsText" dxfId="136" priority="47" operator="containsText" text="AMBER">
      <formula>NOT(ISERROR(SEARCH("AMBER",I19)))</formula>
    </cfRule>
    <cfRule type="containsText" dxfId="135" priority="48" operator="containsText" text="RED">
      <formula>NOT(ISERROR(SEARCH("RED",I19)))</formula>
    </cfRule>
  </conditionalFormatting>
  <conditionalFormatting sqref="I15">
    <cfRule type="containsText" dxfId="134" priority="43" operator="containsText" text="GREEN">
      <formula>NOT(ISERROR(SEARCH("GREEN",I15)))</formula>
    </cfRule>
    <cfRule type="containsText" dxfId="133" priority="44" operator="containsText" text="AMBER">
      <formula>NOT(ISERROR(SEARCH("AMBER",I15)))</formula>
    </cfRule>
    <cfRule type="containsText" dxfId="132" priority="45" operator="containsText" text="RED">
      <formula>NOT(ISERROR(SEARCH("RED",I15)))</formula>
    </cfRule>
  </conditionalFormatting>
  <conditionalFormatting sqref="H38">
    <cfRule type="containsText" dxfId="131" priority="40" operator="containsText" text="GREEN">
      <formula>NOT(ISERROR(SEARCH("GREEN",H38)))</formula>
    </cfRule>
    <cfRule type="containsText" dxfId="130" priority="41" operator="containsText" text="AMBER">
      <formula>NOT(ISERROR(SEARCH("AMBER",H38)))</formula>
    </cfRule>
    <cfRule type="containsText" dxfId="129" priority="42" operator="containsText" text="RED">
      <formula>NOT(ISERROR(SEARCH("RED",H38)))</formula>
    </cfRule>
  </conditionalFormatting>
  <conditionalFormatting sqref="H34">
    <cfRule type="containsText" dxfId="128" priority="37" operator="containsText" text="GREEN">
      <formula>NOT(ISERROR(SEARCH("GREEN",H34)))</formula>
    </cfRule>
    <cfRule type="containsText" dxfId="127" priority="38" operator="containsText" text="AMBER">
      <formula>NOT(ISERROR(SEARCH("AMBER",H34)))</formula>
    </cfRule>
    <cfRule type="containsText" dxfId="126" priority="39" operator="containsText" text="RED">
      <formula>NOT(ISERROR(SEARCH("RED",H34)))</formula>
    </cfRule>
  </conditionalFormatting>
  <conditionalFormatting sqref="H31">
    <cfRule type="containsText" dxfId="125" priority="34" operator="containsText" text="GREEN">
      <formula>NOT(ISERROR(SEARCH("GREEN",H31)))</formula>
    </cfRule>
    <cfRule type="containsText" dxfId="124" priority="35" operator="containsText" text="AMBER">
      <formula>NOT(ISERROR(SEARCH("AMBER",H31)))</formula>
    </cfRule>
    <cfRule type="containsText" dxfId="123" priority="36" operator="containsText" text="RED">
      <formula>NOT(ISERROR(SEARCH("RED",H31)))</formula>
    </cfRule>
  </conditionalFormatting>
  <conditionalFormatting sqref="I64:I71 M64:N71 G64:G71">
    <cfRule type="containsText" dxfId="122" priority="31" operator="containsText" text="GREEN">
      <formula>NOT(ISERROR(SEARCH("GREEN",G64)))</formula>
    </cfRule>
    <cfRule type="containsText" dxfId="121" priority="32" operator="containsText" text="AMBER">
      <formula>NOT(ISERROR(SEARCH("AMBER",G64)))</formula>
    </cfRule>
    <cfRule type="containsText" dxfId="120" priority="33" operator="containsText" text="RED">
      <formula>NOT(ISERROR(SEARCH("RED",G64)))</formula>
    </cfRule>
  </conditionalFormatting>
  <conditionalFormatting sqref="I74:I81 M74:N81 G74:G81">
    <cfRule type="containsText" dxfId="119" priority="28" operator="containsText" text="GREEN">
      <formula>NOT(ISERROR(SEARCH("GREEN",G74)))</formula>
    </cfRule>
    <cfRule type="containsText" dxfId="118" priority="29" operator="containsText" text="AMBER">
      <formula>NOT(ISERROR(SEARCH("AMBER",G74)))</formula>
    </cfRule>
    <cfRule type="containsText" dxfId="117" priority="30" operator="containsText" text="RED">
      <formula>NOT(ISERROR(SEARCH("RED",G74)))</formula>
    </cfRule>
  </conditionalFormatting>
  <conditionalFormatting sqref="I84:I91 M84:N91 G84:G91">
    <cfRule type="containsText" dxfId="116" priority="25" operator="containsText" text="GREEN">
      <formula>NOT(ISERROR(SEARCH("GREEN",G84)))</formula>
    </cfRule>
    <cfRule type="containsText" dxfId="115" priority="26" operator="containsText" text="AMBER">
      <formula>NOT(ISERROR(SEARCH("AMBER",G84)))</formula>
    </cfRule>
    <cfRule type="containsText" dxfId="114" priority="27" operator="containsText" text="RED">
      <formula>NOT(ISERROR(SEARCH("RED",G84)))</formula>
    </cfRule>
  </conditionalFormatting>
  <conditionalFormatting sqref="I94:I101 M94:N101 G94:G101">
    <cfRule type="containsText" dxfId="113" priority="22" operator="containsText" text="GREEN">
      <formula>NOT(ISERROR(SEARCH("GREEN",G94)))</formula>
    </cfRule>
    <cfRule type="containsText" dxfId="112" priority="23" operator="containsText" text="AMBER">
      <formula>NOT(ISERROR(SEARCH("AMBER",G94)))</formula>
    </cfRule>
    <cfRule type="containsText" dxfId="111" priority="24" operator="containsText" text="RED">
      <formula>NOT(ISERROR(SEARCH("RED",G94)))</formula>
    </cfRule>
  </conditionalFormatting>
  <conditionalFormatting sqref="I104:I111 M104:N111 K104:K111 G104:G111">
    <cfRule type="containsText" dxfId="110" priority="19" operator="containsText" text="GREEN">
      <formula>NOT(ISERROR(SEARCH("GREEN",G104)))</formula>
    </cfRule>
    <cfRule type="containsText" dxfId="109" priority="20" operator="containsText" text="AMBER">
      <formula>NOT(ISERROR(SEARCH("AMBER",G104)))</formula>
    </cfRule>
    <cfRule type="containsText" dxfId="108" priority="21" operator="containsText" text="RED">
      <formula>NOT(ISERROR(SEARCH("RED",G104)))</formula>
    </cfRule>
  </conditionalFormatting>
  <conditionalFormatting sqref="K94:K101">
    <cfRule type="containsText" dxfId="107" priority="16" operator="containsText" text="GREEN">
      <formula>NOT(ISERROR(SEARCH("GREEN",K94)))</formula>
    </cfRule>
    <cfRule type="containsText" dxfId="106" priority="17" operator="containsText" text="AMBER">
      <formula>NOT(ISERROR(SEARCH("AMBER",K94)))</formula>
    </cfRule>
    <cfRule type="containsText" dxfId="105" priority="18" operator="containsText" text="RED">
      <formula>NOT(ISERROR(SEARCH("RED",K94)))</formula>
    </cfRule>
  </conditionalFormatting>
  <conditionalFormatting sqref="K84:K91">
    <cfRule type="containsText" dxfId="104" priority="13" operator="containsText" text="GREEN">
      <formula>NOT(ISERROR(SEARCH("GREEN",K84)))</formula>
    </cfRule>
    <cfRule type="containsText" dxfId="103" priority="14" operator="containsText" text="AMBER">
      <formula>NOT(ISERROR(SEARCH("AMBER",K84)))</formula>
    </cfRule>
    <cfRule type="containsText" dxfId="102" priority="15" operator="containsText" text="RED">
      <formula>NOT(ISERROR(SEARCH("RED",K84)))</formula>
    </cfRule>
  </conditionalFormatting>
  <conditionalFormatting sqref="K74:K81">
    <cfRule type="containsText" dxfId="101" priority="10" operator="containsText" text="GREEN">
      <formula>NOT(ISERROR(SEARCH("GREEN",K74)))</formula>
    </cfRule>
    <cfRule type="containsText" dxfId="100" priority="11" operator="containsText" text="AMBER">
      <formula>NOT(ISERROR(SEARCH("AMBER",K74)))</formula>
    </cfRule>
    <cfRule type="containsText" dxfId="99" priority="12" operator="containsText" text="RED">
      <formula>NOT(ISERROR(SEARCH("RED",K74)))</formula>
    </cfRule>
  </conditionalFormatting>
  <conditionalFormatting sqref="K64:K71">
    <cfRule type="containsText" dxfId="98" priority="7" operator="containsText" text="GREEN">
      <formula>NOT(ISERROR(SEARCH("GREEN",K64)))</formula>
    </cfRule>
    <cfRule type="containsText" dxfId="97" priority="8" operator="containsText" text="AMBER">
      <formula>NOT(ISERROR(SEARCH("AMBER",K64)))</formula>
    </cfRule>
    <cfRule type="containsText" dxfId="96" priority="9" operator="containsText" text="RED">
      <formula>NOT(ISERROR(SEARCH("RED",K64)))</formula>
    </cfRule>
  </conditionalFormatting>
  <conditionalFormatting sqref="M46:N46">
    <cfRule type="containsText" dxfId="95" priority="1" operator="containsText" text="GREEN">
      <formula>NOT(ISERROR(SEARCH("GREEN",M46)))</formula>
    </cfRule>
    <cfRule type="containsText" dxfId="94" priority="2" operator="containsText" text="AMBER">
      <formula>NOT(ISERROR(SEARCH("AMBER",M46)))</formula>
    </cfRule>
    <cfRule type="containsText" dxfId="93" priority="3" operator="containsText" text="RED">
      <formula>NOT(ISERROR(SEARCH("RED",M46)))</formula>
    </cfRule>
  </conditionalFormatting>
  <conditionalFormatting sqref="G46:L46">
    <cfRule type="containsText" dxfId="92" priority="4" operator="containsText" text="GREEN">
      <formula>NOT(ISERROR(SEARCH("GREEN",G46)))</formula>
    </cfRule>
    <cfRule type="containsText" dxfId="91" priority="5" operator="containsText" text="AMBER">
      <formula>NOT(ISERROR(SEARCH("AMBER",G46)))</formula>
    </cfRule>
    <cfRule type="containsText" dxfId="90" priority="6" operator="containsText" text="RED">
      <formula>NOT(ISERROR(SEARCH("RED",G46)))</formula>
    </cfRule>
  </conditionalFormatting>
  <dataValidations count="1">
    <dataValidation type="list" allowBlank="1" showInputMessage="1" showErrorMessage="1" sqref="O7:P7 I7:I8 I10:I11 G7:G40 I13 O10:P10 G42:G44 I19 I17 K57:K62 I21 I23 I25 I27 I29 I31:I32 I34 I36 I38 I40 K42:K44 K64:K72 I42 K7:K40 I50 G50 K50 G52:G54 K52:K55 I52:I54 G57:G61 I57:I61 I15 K74:K82 G64:G71 I64:I71 K84:K92 G74:G81 I74:I81 K94:K102 G84:G91 I84:I91 I104:I111 G94:G101 I94:I101 K104:K112 G104:G111 I44 I46 G46 K46" xr:uid="{00000000-0002-0000-17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theme="3" tint="-0.499984740745262"/>
  </sheetPr>
  <dimension ref="A1"/>
  <sheetViews>
    <sheetView zoomScale="85" zoomScaleNormal="85" workbookViewId="0"/>
  </sheetViews>
  <sheetFormatPr defaultColWidth="8.83984375" defaultRowHeight="14.4"/>
  <cols>
    <col min="1" max="16384" width="8.83984375" style="299"/>
  </cols>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3" tint="0.39997558519241921"/>
  </sheetPr>
  <dimension ref="A1:AA21"/>
  <sheetViews>
    <sheetView showGridLines="0" zoomScale="55" zoomScaleNormal="55" workbookViewId="0"/>
  </sheetViews>
  <sheetFormatPr defaultColWidth="9.15625" defaultRowHeight="14.4"/>
  <cols>
    <col min="1" max="1" width="10.41796875" style="52" customWidth="1"/>
    <col min="2" max="2" width="38" style="52" customWidth="1"/>
    <col min="3" max="3" width="50.578125" style="52" customWidth="1"/>
    <col min="4" max="4" width="34.83984375" style="52" customWidth="1"/>
    <col min="5" max="5" width="103" style="52" customWidth="1"/>
    <col min="6" max="6" width="25.578125" style="52" customWidth="1"/>
    <col min="7" max="7" width="32.41796875"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28.15625" style="52" customWidth="1"/>
    <col min="16" max="16" width="22.578125" style="52" customWidth="1"/>
    <col min="17" max="17" width="12.83984375" style="52" customWidth="1"/>
    <col min="18" max="20" width="12.578125" style="52" customWidth="1"/>
    <col min="21" max="22" width="9.15625" style="52" customWidth="1"/>
    <col min="23" max="23" width="9.15625" style="52"/>
    <col min="24" max="24" width="9.15625" style="52" customWidth="1"/>
    <col min="25" max="25" width="9.15625" style="52"/>
    <col min="26" max="26" width="9.15625" style="52" customWidth="1"/>
    <col min="27" max="16384" width="9.15625" style="52"/>
  </cols>
  <sheetData>
    <row r="1" spans="1:27" s="44" customFormat="1" ht="34.5" customHeight="1">
      <c r="A1" s="43"/>
      <c r="B1" s="43"/>
    </row>
    <row r="2" spans="1:27" s="45" customFormat="1" ht="17.25" customHeight="1">
      <c r="A2" s="10" t="str">
        <f>Tmpl_NR_ModelName&amp;" - "&amp;Tmpl_NR_VersionNumber</f>
        <v>H2 for Heat - Supply chain evidence base - 1.3</v>
      </c>
      <c r="B2" s="103"/>
      <c r="C2" s="46"/>
      <c r="D2" s="46"/>
      <c r="E2" s="46"/>
      <c r="F2" s="46"/>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CCS</v>
      </c>
      <c r="B3" s="104"/>
      <c r="C3" s="48"/>
      <c r="D3" s="48"/>
      <c r="E3" s="48"/>
      <c r="F3" s="48"/>
      <c r="G3" s="48"/>
      <c r="H3" s="48"/>
      <c r="I3" s="48"/>
      <c r="J3" s="48"/>
      <c r="K3" s="48"/>
      <c r="L3" s="48"/>
      <c r="M3" s="48"/>
      <c r="N3" s="48"/>
      <c r="O3" s="48"/>
      <c r="P3" s="48"/>
      <c r="Q3" s="48"/>
      <c r="R3" s="48"/>
      <c r="S3" s="48"/>
      <c r="T3" s="48"/>
      <c r="U3" s="48"/>
      <c r="V3" s="48"/>
      <c r="W3" s="48"/>
      <c r="X3" s="48"/>
      <c r="Y3" s="48"/>
      <c r="Z3" s="48"/>
      <c r="AA3" s="48"/>
    </row>
    <row r="4" spans="1:27" s="49" customFormat="1">
      <c r="A4" s="50"/>
      <c r="B4" s="50"/>
      <c r="C4" s="51" t="s">
        <v>27</v>
      </c>
      <c r="D4" s="50" t="str">
        <f ca="1">MID(CELL("filename",A1),FIND("]",CELL("filename",A1))+1,30)</f>
        <v>CCS</v>
      </c>
      <c r="E4" s="50"/>
      <c r="F4" s="50"/>
      <c r="G4" s="51"/>
      <c r="H4" s="51"/>
      <c r="I4" s="50"/>
      <c r="J4" s="50"/>
      <c r="K4" s="50"/>
      <c r="L4" s="50"/>
      <c r="M4" s="50"/>
      <c r="N4" s="50"/>
      <c r="O4" s="50"/>
      <c r="P4" s="50"/>
      <c r="Q4" s="50"/>
      <c r="R4" s="50"/>
      <c r="S4" s="50"/>
      <c r="T4" s="50"/>
      <c r="U4" s="50"/>
      <c r="V4" s="50"/>
      <c r="W4" s="50"/>
      <c r="X4" s="50"/>
      <c r="Y4" s="50"/>
      <c r="Z4" s="50"/>
      <c r="AA4" s="50"/>
    </row>
    <row r="6" spans="1:27" ht="24.6">
      <c r="B6" s="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11"/>
      <c r="E7" s="112"/>
      <c r="F7" s="113"/>
      <c r="Q7" s="112"/>
      <c r="R7" s="114"/>
      <c r="S7" s="114"/>
      <c r="T7" s="114"/>
    </row>
    <row r="8" spans="1:27" ht="140.5" customHeight="1">
      <c r="A8" s="172">
        <v>1</v>
      </c>
      <c r="B8" s="173" t="str">
        <f ca="1">"H2-Heat_"&amp;$A$3&amp;"_"&amp;TEXT(A8,"000")</f>
        <v>H2-Heat_CCS_001</v>
      </c>
      <c r="C8" s="323" t="s">
        <v>991</v>
      </c>
      <c r="D8" s="321" t="s">
        <v>992</v>
      </c>
      <c r="E8" s="183" t="s">
        <v>993</v>
      </c>
      <c r="F8" s="325">
        <v>42879</v>
      </c>
      <c r="G8" s="30" t="s">
        <v>50</v>
      </c>
      <c r="H8" s="30"/>
      <c r="I8" s="30" t="s">
        <v>60</v>
      </c>
      <c r="J8" s="30"/>
      <c r="K8" s="30" t="s">
        <v>50</v>
      </c>
      <c r="L8" s="30"/>
      <c r="M8" s="36" t="s">
        <v>359</v>
      </c>
      <c r="N8" s="37">
        <v>42906</v>
      </c>
      <c r="O8" s="36"/>
      <c r="P8" s="315" t="s">
        <v>994</v>
      </c>
      <c r="Q8" s="129" t="s">
        <v>995</v>
      </c>
      <c r="R8" s="193">
        <v>10</v>
      </c>
      <c r="S8" s="193">
        <v>8</v>
      </c>
      <c r="T8" s="120"/>
    </row>
    <row r="9" spans="1:27" ht="15.6" customHeight="1">
      <c r="B9" s="130"/>
      <c r="C9" s="100"/>
      <c r="D9" s="131"/>
      <c r="E9" s="131"/>
      <c r="F9" s="132"/>
      <c r="G9" s="133"/>
      <c r="H9" s="131"/>
      <c r="I9" s="133"/>
      <c r="J9" s="131"/>
      <c r="K9" s="133"/>
      <c r="L9" s="133"/>
      <c r="M9" s="133"/>
      <c r="N9" s="133"/>
      <c r="O9" s="131"/>
      <c r="P9" s="131"/>
      <c r="Q9" s="131"/>
      <c r="R9" s="100"/>
      <c r="S9" s="100"/>
      <c r="T9" s="100"/>
      <c r="U9" s="100"/>
      <c r="V9" s="100"/>
      <c r="W9" s="100"/>
      <c r="X9" s="100"/>
      <c r="Y9" s="100"/>
      <c r="Z9" s="100"/>
      <c r="AA9" s="100"/>
    </row>
    <row r="10" spans="1:27" s="110" customFormat="1">
      <c r="B10" s="111"/>
      <c r="C10" s="111"/>
      <c r="D10" s="111"/>
      <c r="E10" s="112"/>
      <c r="F10" s="113"/>
      <c r="Q10" s="112"/>
      <c r="R10" s="116"/>
    </row>
    <row r="11" spans="1:27" ht="140.5" customHeight="1">
      <c r="A11" s="52">
        <v>2</v>
      </c>
      <c r="B11" s="173" t="str">
        <f t="shared" ref="B11" ca="1" si="0">"H2-Heat_"&amp;$A$3&amp;"_"&amp;TEXT(A11,"000")</f>
        <v>H2-Heat_CCS_002</v>
      </c>
      <c r="C11" s="323" t="s">
        <v>996</v>
      </c>
      <c r="D11" s="321" t="s">
        <v>997</v>
      </c>
      <c r="E11" s="171" t="s">
        <v>998</v>
      </c>
      <c r="F11" s="325">
        <v>42879</v>
      </c>
      <c r="G11" s="30" t="s">
        <v>50</v>
      </c>
      <c r="H11" s="30"/>
      <c r="I11" s="30" t="s">
        <v>60</v>
      </c>
      <c r="J11" s="30"/>
      <c r="K11" s="30" t="s">
        <v>50</v>
      </c>
      <c r="L11" s="30"/>
      <c r="M11" s="36" t="s">
        <v>359</v>
      </c>
      <c r="N11" s="37">
        <v>42906</v>
      </c>
      <c r="O11" s="36"/>
      <c r="P11" s="315" t="s">
        <v>994</v>
      </c>
      <c r="Q11" s="129" t="s">
        <v>995</v>
      </c>
      <c r="R11" s="193">
        <v>25</v>
      </c>
      <c r="S11" s="120"/>
      <c r="T11" s="120"/>
    </row>
    <row r="12" spans="1:27" s="134" customFormat="1" ht="25.75" customHeight="1">
      <c r="B12" s="135"/>
      <c r="C12" s="116"/>
      <c r="D12" s="327"/>
      <c r="E12" s="170"/>
      <c r="F12" s="136"/>
      <c r="G12" s="326"/>
      <c r="H12" s="327"/>
      <c r="I12" s="326"/>
      <c r="J12" s="327"/>
      <c r="K12" s="326"/>
      <c r="L12" s="326"/>
      <c r="M12" s="326"/>
      <c r="N12" s="326"/>
      <c r="O12" s="327"/>
      <c r="P12" s="327"/>
      <c r="Q12" s="327"/>
      <c r="R12" s="116"/>
      <c r="S12" s="137"/>
      <c r="T12" s="137"/>
      <c r="U12" s="137"/>
      <c r="V12" s="137"/>
      <c r="W12" s="137"/>
      <c r="X12" s="138"/>
      <c r="Y12" s="137"/>
    </row>
    <row r="13" spans="1:27" ht="28.8">
      <c r="A13" s="52">
        <v>3</v>
      </c>
      <c r="B13" s="173" t="str">
        <f t="shared" ref="B13" ca="1" si="1">"H2-Heat_"&amp;$A$3&amp;"_"&amp;TEXT(A13,"000")</f>
        <v>H2-Heat_CCS_003</v>
      </c>
      <c r="C13" s="323" t="s">
        <v>999</v>
      </c>
      <c r="D13" s="321" t="s">
        <v>1000</v>
      </c>
      <c r="E13" s="171" t="s">
        <v>998</v>
      </c>
      <c r="F13" s="325">
        <v>42879</v>
      </c>
      <c r="G13" s="30" t="s">
        <v>50</v>
      </c>
      <c r="H13" s="30"/>
      <c r="I13" s="30" t="s">
        <v>60</v>
      </c>
      <c r="J13" s="30"/>
      <c r="K13" s="30" t="s">
        <v>50</v>
      </c>
      <c r="L13" s="30"/>
      <c r="M13" s="36" t="s">
        <v>359</v>
      </c>
      <c r="N13" s="37">
        <v>42906</v>
      </c>
      <c r="O13" s="36"/>
      <c r="P13" s="315" t="s">
        <v>994</v>
      </c>
      <c r="Q13" s="129" t="s">
        <v>764</v>
      </c>
      <c r="R13" s="193" t="s">
        <v>1001</v>
      </c>
      <c r="S13" s="193" t="s">
        <v>1002</v>
      </c>
      <c r="T13" s="193" t="s">
        <v>1003</v>
      </c>
      <c r="U13" s="193" t="s">
        <v>1004</v>
      </c>
      <c r="V13" s="193" t="s">
        <v>1005</v>
      </c>
      <c r="W13" s="193" t="s">
        <v>1006</v>
      </c>
    </row>
    <row r="15" spans="1:27" ht="28.8">
      <c r="A15" s="52">
        <v>4</v>
      </c>
      <c r="B15" s="173" t="str">
        <f t="shared" ref="B15" ca="1" si="2">"H2-Heat_"&amp;$A$3&amp;"_"&amp;TEXT(A15,"000")</f>
        <v>H2-Heat_CCS_004</v>
      </c>
      <c r="C15" s="323" t="s">
        <v>1007</v>
      </c>
      <c r="D15" s="321" t="s">
        <v>1008</v>
      </c>
      <c r="E15" s="171" t="s">
        <v>998</v>
      </c>
      <c r="F15" s="325">
        <v>42879</v>
      </c>
      <c r="G15" s="30" t="s">
        <v>50</v>
      </c>
      <c r="H15" s="30"/>
      <c r="I15" s="30" t="s">
        <v>60</v>
      </c>
      <c r="J15" s="30"/>
      <c r="K15" s="30" t="s">
        <v>50</v>
      </c>
      <c r="L15" s="30"/>
      <c r="M15" s="36" t="s">
        <v>359</v>
      </c>
      <c r="N15" s="37">
        <v>42906</v>
      </c>
      <c r="O15" s="36"/>
      <c r="P15" s="315" t="s">
        <v>994</v>
      </c>
      <c r="Q15" s="129" t="s">
        <v>764</v>
      </c>
      <c r="R15" s="120"/>
      <c r="S15" s="120"/>
      <c r="T15" s="120"/>
      <c r="U15" s="138"/>
      <c r="V15" s="138"/>
      <c r="W15" s="138"/>
    </row>
    <row r="17" spans="1:23" ht="43.2">
      <c r="A17" s="52">
        <v>5</v>
      </c>
      <c r="B17" s="173" t="str">
        <f t="shared" ref="B17" ca="1" si="3">"H2-Heat_"&amp;$A$3&amp;"_"&amp;TEXT(A17,"000")</f>
        <v>H2-Heat_CCS_005</v>
      </c>
      <c r="C17" s="323" t="s">
        <v>1009</v>
      </c>
      <c r="D17" s="321" t="s">
        <v>1010</v>
      </c>
      <c r="E17" s="171" t="s">
        <v>998</v>
      </c>
      <c r="F17" s="325">
        <v>42965</v>
      </c>
      <c r="G17" s="30" t="s">
        <v>50</v>
      </c>
      <c r="H17" s="30"/>
      <c r="I17" s="30" t="s">
        <v>60</v>
      </c>
      <c r="J17" s="30"/>
      <c r="K17" s="30" t="s">
        <v>50</v>
      </c>
      <c r="L17" s="30"/>
      <c r="M17" s="36" t="s">
        <v>359</v>
      </c>
      <c r="N17" s="325">
        <v>42965</v>
      </c>
      <c r="O17" s="36"/>
      <c r="P17" s="315" t="s">
        <v>994</v>
      </c>
      <c r="Q17" s="129" t="s">
        <v>764</v>
      </c>
      <c r="R17" s="193" t="s">
        <v>1011</v>
      </c>
      <c r="S17" s="193" t="s">
        <v>1012</v>
      </c>
      <c r="T17" s="193" t="s">
        <v>1013</v>
      </c>
      <c r="U17" s="193" t="s">
        <v>1014</v>
      </c>
      <c r="V17" s="138"/>
      <c r="W17" s="138"/>
    </row>
    <row r="19" spans="1:23" ht="72">
      <c r="A19" s="52">
        <v>6</v>
      </c>
      <c r="B19" s="173" t="str">
        <f t="shared" ref="B19" ca="1" si="4">"H2-Heat_"&amp;$A$3&amp;"_"&amp;TEXT(A19,"000")</f>
        <v>H2-Heat_CCS_006</v>
      </c>
      <c r="C19" s="323" t="s">
        <v>1015</v>
      </c>
      <c r="D19" s="321" t="s">
        <v>1016</v>
      </c>
      <c r="E19" s="171" t="s">
        <v>998</v>
      </c>
      <c r="F19" s="325">
        <v>42965</v>
      </c>
      <c r="G19" s="30" t="s">
        <v>50</v>
      </c>
      <c r="H19" s="30"/>
      <c r="I19" s="30" t="s">
        <v>60</v>
      </c>
      <c r="J19" s="30"/>
      <c r="K19" s="30" t="s">
        <v>50</v>
      </c>
      <c r="L19" s="30"/>
      <c r="M19" s="36" t="s">
        <v>359</v>
      </c>
      <c r="N19" s="325">
        <v>42965</v>
      </c>
      <c r="O19" s="36"/>
      <c r="P19" s="315" t="s">
        <v>994</v>
      </c>
      <c r="Q19" s="129" t="s">
        <v>764</v>
      </c>
      <c r="R19" s="120"/>
      <c r="S19" s="120"/>
      <c r="T19" s="120"/>
      <c r="U19" s="138"/>
      <c r="V19" s="138"/>
      <c r="W19" s="138"/>
    </row>
    <row r="21" spans="1:23" ht="43.2">
      <c r="A21" s="52">
        <v>7</v>
      </c>
      <c r="B21" s="173" t="str">
        <f t="shared" ref="B21" ca="1" si="5">"H2-Heat_"&amp;$A$3&amp;"_"&amp;TEXT(A21,"000")</f>
        <v>H2-Heat_CCS_007</v>
      </c>
      <c r="C21" s="323" t="s">
        <v>1017</v>
      </c>
      <c r="D21" s="321" t="s">
        <v>1018</v>
      </c>
      <c r="E21" s="171" t="s">
        <v>998</v>
      </c>
      <c r="F21" s="325">
        <v>42965</v>
      </c>
      <c r="G21" s="30" t="s">
        <v>50</v>
      </c>
      <c r="H21" s="30"/>
      <c r="I21" s="30" t="s">
        <v>60</v>
      </c>
      <c r="J21" s="30"/>
      <c r="K21" s="30" t="s">
        <v>50</v>
      </c>
      <c r="L21" s="30"/>
      <c r="M21" s="36" t="s">
        <v>359</v>
      </c>
      <c r="N21" s="325">
        <v>42965</v>
      </c>
      <c r="O21" s="36"/>
      <c r="P21" s="315" t="s">
        <v>994</v>
      </c>
      <c r="Q21" s="129" t="s">
        <v>1019</v>
      </c>
      <c r="R21" s="120"/>
      <c r="S21" s="120"/>
      <c r="T21" s="120"/>
      <c r="U21" s="138"/>
      <c r="V21" s="138"/>
      <c r="W21" s="138"/>
    </row>
  </sheetData>
  <conditionalFormatting sqref="G7:L7 O7:P7 O10:P10">
    <cfRule type="containsText" dxfId="89" priority="136" operator="containsText" text="GREEN">
      <formula>NOT(ISERROR(SEARCH("GREEN",G7)))</formula>
    </cfRule>
    <cfRule type="containsText" dxfId="88" priority="137" operator="containsText" text="AMBER">
      <formula>NOT(ISERROR(SEARCH("AMBER",G7)))</formula>
    </cfRule>
    <cfRule type="containsText" dxfId="87" priority="138" operator="containsText" text="RED">
      <formula>NOT(ISERROR(SEARCH("RED",G7)))</formula>
    </cfRule>
  </conditionalFormatting>
  <conditionalFormatting sqref="M7:N7">
    <cfRule type="containsText" dxfId="86" priority="133" operator="containsText" text="GREEN">
      <formula>NOT(ISERROR(SEARCH("GREEN",M7)))</formula>
    </cfRule>
    <cfRule type="containsText" dxfId="85" priority="134" operator="containsText" text="AMBER">
      <formula>NOT(ISERROR(SEARCH("AMBER",M7)))</formula>
    </cfRule>
    <cfRule type="containsText" dxfId="84" priority="135" operator="containsText" text="RED">
      <formula>NOT(ISERROR(SEARCH("RED",M7)))</formula>
    </cfRule>
  </conditionalFormatting>
  <conditionalFormatting sqref="G8:J8 L8">
    <cfRule type="containsText" dxfId="83" priority="112" operator="containsText" text="GREEN">
      <formula>NOT(ISERROR(SEARCH("GREEN",G8)))</formula>
    </cfRule>
    <cfRule type="containsText" dxfId="82" priority="113" operator="containsText" text="AMBER">
      <formula>NOT(ISERROR(SEARCH("AMBER",G8)))</formula>
    </cfRule>
    <cfRule type="containsText" dxfId="81" priority="114" operator="containsText" text="RED">
      <formula>NOT(ISERROR(SEARCH("RED",G8)))</formula>
    </cfRule>
  </conditionalFormatting>
  <conditionalFormatting sqref="G11:J11 L11">
    <cfRule type="containsText" dxfId="80" priority="106" operator="containsText" text="GREEN">
      <formula>NOT(ISERROR(SEARCH("GREEN",G11)))</formula>
    </cfRule>
    <cfRule type="containsText" dxfId="79" priority="107" operator="containsText" text="AMBER">
      <formula>NOT(ISERROR(SEARCH("AMBER",G11)))</formula>
    </cfRule>
    <cfRule type="containsText" dxfId="78" priority="108" operator="containsText" text="RED">
      <formula>NOT(ISERROR(SEARCH("RED",G11)))</formula>
    </cfRule>
  </conditionalFormatting>
  <conditionalFormatting sqref="G10:J10 L10">
    <cfRule type="containsText" dxfId="77" priority="100" operator="containsText" text="GREEN">
      <formula>NOT(ISERROR(SEARCH("GREEN",G10)))</formula>
    </cfRule>
    <cfRule type="containsText" dxfId="76" priority="101" operator="containsText" text="AMBER">
      <formula>NOT(ISERROR(SEARCH("AMBER",G10)))</formula>
    </cfRule>
    <cfRule type="containsText" dxfId="75" priority="102" operator="containsText" text="RED">
      <formula>NOT(ISERROR(SEARCH("RED",G10)))</formula>
    </cfRule>
  </conditionalFormatting>
  <conditionalFormatting sqref="M10:N10">
    <cfRule type="containsText" dxfId="74" priority="97" operator="containsText" text="GREEN">
      <formula>NOT(ISERROR(SEARCH("GREEN",M10)))</formula>
    </cfRule>
    <cfRule type="containsText" dxfId="73" priority="98" operator="containsText" text="AMBER">
      <formula>NOT(ISERROR(SEARCH("AMBER",M10)))</formula>
    </cfRule>
    <cfRule type="containsText" dxfId="72" priority="99" operator="containsText" text="RED">
      <formula>NOT(ISERROR(SEARCH("RED",M10)))</formula>
    </cfRule>
  </conditionalFormatting>
  <conditionalFormatting sqref="G13:J13 L13">
    <cfRule type="containsText" dxfId="71" priority="94" operator="containsText" text="GREEN">
      <formula>NOT(ISERROR(SEARCH("GREEN",G13)))</formula>
    </cfRule>
    <cfRule type="containsText" dxfId="70" priority="95" operator="containsText" text="AMBER">
      <formula>NOT(ISERROR(SEARCH("AMBER",G13)))</formula>
    </cfRule>
    <cfRule type="containsText" dxfId="69" priority="96" operator="containsText" text="RED">
      <formula>NOT(ISERROR(SEARCH("RED",G13)))</formula>
    </cfRule>
  </conditionalFormatting>
  <conditionalFormatting sqref="G15:J15 L15">
    <cfRule type="containsText" dxfId="68" priority="88" operator="containsText" text="GREEN">
      <formula>NOT(ISERROR(SEARCH("GREEN",G15)))</formula>
    </cfRule>
    <cfRule type="containsText" dxfId="67" priority="89" operator="containsText" text="AMBER">
      <formula>NOT(ISERROR(SEARCH("AMBER",G15)))</formula>
    </cfRule>
    <cfRule type="containsText" dxfId="66" priority="90" operator="containsText" text="RED">
      <formula>NOT(ISERROR(SEARCH("RED",G15)))</formula>
    </cfRule>
  </conditionalFormatting>
  <conditionalFormatting sqref="G17:J17 L17">
    <cfRule type="containsText" dxfId="65" priority="82" operator="containsText" text="GREEN">
      <formula>NOT(ISERROR(SEARCH("GREEN",G17)))</formula>
    </cfRule>
    <cfRule type="containsText" dxfId="64" priority="83" operator="containsText" text="AMBER">
      <formula>NOT(ISERROR(SEARCH("AMBER",G17)))</formula>
    </cfRule>
    <cfRule type="containsText" dxfId="63" priority="84" operator="containsText" text="RED">
      <formula>NOT(ISERROR(SEARCH("RED",G17)))</formula>
    </cfRule>
  </conditionalFormatting>
  <conditionalFormatting sqref="G19:J19 L19">
    <cfRule type="containsText" dxfId="62" priority="76" operator="containsText" text="GREEN">
      <formula>NOT(ISERROR(SEARCH("GREEN",G19)))</formula>
    </cfRule>
    <cfRule type="containsText" dxfId="61" priority="77" operator="containsText" text="AMBER">
      <formula>NOT(ISERROR(SEARCH("AMBER",G19)))</formula>
    </cfRule>
    <cfRule type="containsText" dxfId="60" priority="78" operator="containsText" text="RED">
      <formula>NOT(ISERROR(SEARCH("RED",G19)))</formula>
    </cfRule>
  </conditionalFormatting>
  <conditionalFormatting sqref="G21:J21 L21">
    <cfRule type="containsText" dxfId="59" priority="70" operator="containsText" text="GREEN">
      <formula>NOT(ISERROR(SEARCH("GREEN",G21)))</formula>
    </cfRule>
    <cfRule type="containsText" dxfId="58" priority="71" operator="containsText" text="AMBER">
      <formula>NOT(ISERROR(SEARCH("AMBER",G21)))</formula>
    </cfRule>
    <cfRule type="containsText" dxfId="57" priority="72" operator="containsText" text="RED">
      <formula>NOT(ISERROR(SEARCH("RED",G21)))</formula>
    </cfRule>
  </conditionalFormatting>
  <conditionalFormatting sqref="N8">
    <cfRule type="containsText" dxfId="56" priority="64" operator="containsText" text="GREEN">
      <formula>NOT(ISERROR(SEARCH("GREEN",N8)))</formula>
    </cfRule>
    <cfRule type="containsText" dxfId="55" priority="65" operator="containsText" text="AMBER">
      <formula>NOT(ISERROR(SEARCH("AMBER",N8)))</formula>
    </cfRule>
    <cfRule type="containsText" dxfId="54" priority="66" operator="containsText" text="RED">
      <formula>NOT(ISERROR(SEARCH("RED",N8)))</formula>
    </cfRule>
  </conditionalFormatting>
  <conditionalFormatting sqref="N11">
    <cfRule type="containsText" dxfId="53" priority="61" operator="containsText" text="GREEN">
      <formula>NOT(ISERROR(SEARCH("GREEN",N11)))</formula>
    </cfRule>
    <cfRule type="containsText" dxfId="52" priority="62" operator="containsText" text="AMBER">
      <formula>NOT(ISERROR(SEARCH("AMBER",N11)))</formula>
    </cfRule>
    <cfRule type="containsText" dxfId="51" priority="63" operator="containsText" text="RED">
      <formula>NOT(ISERROR(SEARCH("RED",N11)))</formula>
    </cfRule>
  </conditionalFormatting>
  <conditionalFormatting sqref="N13">
    <cfRule type="containsText" dxfId="50" priority="58" operator="containsText" text="GREEN">
      <formula>NOT(ISERROR(SEARCH("GREEN",N13)))</formula>
    </cfRule>
    <cfRule type="containsText" dxfId="49" priority="59" operator="containsText" text="AMBER">
      <formula>NOT(ISERROR(SEARCH("AMBER",N13)))</formula>
    </cfRule>
    <cfRule type="containsText" dxfId="48" priority="60" operator="containsText" text="RED">
      <formula>NOT(ISERROR(SEARCH("RED",N13)))</formula>
    </cfRule>
  </conditionalFormatting>
  <conditionalFormatting sqref="N15">
    <cfRule type="containsText" dxfId="47" priority="55" operator="containsText" text="GREEN">
      <formula>NOT(ISERROR(SEARCH("GREEN",N15)))</formula>
    </cfRule>
    <cfRule type="containsText" dxfId="46" priority="56" operator="containsText" text="AMBER">
      <formula>NOT(ISERROR(SEARCH("AMBER",N15)))</formula>
    </cfRule>
    <cfRule type="containsText" dxfId="45" priority="57" operator="containsText" text="RED">
      <formula>NOT(ISERROR(SEARCH("RED",N15)))</formula>
    </cfRule>
  </conditionalFormatting>
  <conditionalFormatting sqref="M17">
    <cfRule type="containsText" dxfId="44" priority="52" operator="containsText" text="GREEN">
      <formula>NOT(ISERROR(SEARCH("GREEN",M17)))</formula>
    </cfRule>
    <cfRule type="containsText" dxfId="43" priority="53" operator="containsText" text="AMBER">
      <formula>NOT(ISERROR(SEARCH("AMBER",M17)))</formula>
    </cfRule>
    <cfRule type="containsText" dxfId="42" priority="54" operator="containsText" text="RED">
      <formula>NOT(ISERROR(SEARCH("RED",M17)))</formula>
    </cfRule>
  </conditionalFormatting>
  <conditionalFormatting sqref="K8">
    <cfRule type="containsText" dxfId="41" priority="40" operator="containsText" text="GREEN">
      <formula>NOT(ISERROR(SEARCH("GREEN",K8)))</formula>
    </cfRule>
    <cfRule type="containsText" dxfId="40" priority="41" operator="containsText" text="AMBER">
      <formula>NOT(ISERROR(SEARCH("AMBER",K8)))</formula>
    </cfRule>
    <cfRule type="containsText" dxfId="39" priority="42" operator="containsText" text="RED">
      <formula>NOT(ISERROR(SEARCH("RED",K8)))</formula>
    </cfRule>
  </conditionalFormatting>
  <conditionalFormatting sqref="K11">
    <cfRule type="containsText" dxfId="38" priority="37" operator="containsText" text="GREEN">
      <formula>NOT(ISERROR(SEARCH("GREEN",K11)))</formula>
    </cfRule>
    <cfRule type="containsText" dxfId="37" priority="38" operator="containsText" text="AMBER">
      <formula>NOT(ISERROR(SEARCH("AMBER",K11)))</formula>
    </cfRule>
    <cfRule type="containsText" dxfId="36" priority="39" operator="containsText" text="RED">
      <formula>NOT(ISERROR(SEARCH("RED",K11)))</formula>
    </cfRule>
  </conditionalFormatting>
  <conditionalFormatting sqref="K10">
    <cfRule type="containsText" dxfId="35" priority="34" operator="containsText" text="GREEN">
      <formula>NOT(ISERROR(SEARCH("GREEN",K10)))</formula>
    </cfRule>
    <cfRule type="containsText" dxfId="34" priority="35" operator="containsText" text="AMBER">
      <formula>NOT(ISERROR(SEARCH("AMBER",K10)))</formula>
    </cfRule>
    <cfRule type="containsText" dxfId="33" priority="36" operator="containsText" text="RED">
      <formula>NOT(ISERROR(SEARCH("RED",K10)))</formula>
    </cfRule>
  </conditionalFormatting>
  <conditionalFormatting sqref="K13">
    <cfRule type="containsText" dxfId="32" priority="31" operator="containsText" text="GREEN">
      <formula>NOT(ISERROR(SEARCH("GREEN",K13)))</formula>
    </cfRule>
    <cfRule type="containsText" dxfId="31" priority="32" operator="containsText" text="AMBER">
      <formula>NOT(ISERROR(SEARCH("AMBER",K13)))</formula>
    </cfRule>
    <cfRule type="containsText" dxfId="30" priority="33" operator="containsText" text="RED">
      <formula>NOT(ISERROR(SEARCH("RED",K13)))</formula>
    </cfRule>
  </conditionalFormatting>
  <conditionalFormatting sqref="K15">
    <cfRule type="containsText" dxfId="29" priority="28" operator="containsText" text="GREEN">
      <formula>NOT(ISERROR(SEARCH("GREEN",K15)))</formula>
    </cfRule>
    <cfRule type="containsText" dxfId="28" priority="29" operator="containsText" text="AMBER">
      <formula>NOT(ISERROR(SEARCH("AMBER",K15)))</formula>
    </cfRule>
    <cfRule type="containsText" dxfId="27" priority="30" operator="containsText" text="RED">
      <formula>NOT(ISERROR(SEARCH("RED",K15)))</formula>
    </cfRule>
  </conditionalFormatting>
  <conditionalFormatting sqref="K17">
    <cfRule type="containsText" dxfId="26" priority="25" operator="containsText" text="GREEN">
      <formula>NOT(ISERROR(SEARCH("GREEN",K17)))</formula>
    </cfRule>
    <cfRule type="containsText" dxfId="25" priority="26" operator="containsText" text="AMBER">
      <formula>NOT(ISERROR(SEARCH("AMBER",K17)))</formula>
    </cfRule>
    <cfRule type="containsText" dxfId="24" priority="27" operator="containsText" text="RED">
      <formula>NOT(ISERROR(SEARCH("RED",K17)))</formula>
    </cfRule>
  </conditionalFormatting>
  <conditionalFormatting sqref="K19">
    <cfRule type="containsText" dxfId="23" priority="22" operator="containsText" text="GREEN">
      <formula>NOT(ISERROR(SEARCH("GREEN",K19)))</formula>
    </cfRule>
    <cfRule type="containsText" dxfId="22" priority="23" operator="containsText" text="AMBER">
      <formula>NOT(ISERROR(SEARCH("AMBER",K19)))</formula>
    </cfRule>
    <cfRule type="containsText" dxfId="21" priority="24" operator="containsText" text="RED">
      <formula>NOT(ISERROR(SEARCH("RED",K19)))</formula>
    </cfRule>
  </conditionalFormatting>
  <conditionalFormatting sqref="K21">
    <cfRule type="containsText" dxfId="20" priority="19" operator="containsText" text="GREEN">
      <formula>NOT(ISERROR(SEARCH("GREEN",K21)))</formula>
    </cfRule>
    <cfRule type="containsText" dxfId="19" priority="20" operator="containsText" text="AMBER">
      <formula>NOT(ISERROR(SEARCH("AMBER",K21)))</formula>
    </cfRule>
    <cfRule type="containsText" dxfId="18" priority="21" operator="containsText" text="RED">
      <formula>NOT(ISERROR(SEARCH("RED",K21)))</formula>
    </cfRule>
  </conditionalFormatting>
  <conditionalFormatting sqref="M19">
    <cfRule type="containsText" dxfId="17" priority="16" operator="containsText" text="GREEN">
      <formula>NOT(ISERROR(SEARCH("GREEN",M19)))</formula>
    </cfRule>
    <cfRule type="containsText" dxfId="16" priority="17" operator="containsText" text="AMBER">
      <formula>NOT(ISERROR(SEARCH("AMBER",M19)))</formula>
    </cfRule>
    <cfRule type="containsText" dxfId="15" priority="18" operator="containsText" text="RED">
      <formula>NOT(ISERROR(SEARCH("RED",M19)))</formula>
    </cfRule>
  </conditionalFormatting>
  <conditionalFormatting sqref="M21">
    <cfRule type="containsText" dxfId="14" priority="13" operator="containsText" text="GREEN">
      <formula>NOT(ISERROR(SEARCH("GREEN",M21)))</formula>
    </cfRule>
    <cfRule type="containsText" dxfId="13" priority="14" operator="containsText" text="AMBER">
      <formula>NOT(ISERROR(SEARCH("AMBER",M21)))</formula>
    </cfRule>
    <cfRule type="containsText" dxfId="12" priority="15" operator="containsText" text="RED">
      <formula>NOT(ISERROR(SEARCH("RED",M21)))</formula>
    </cfRule>
  </conditionalFormatting>
  <conditionalFormatting sqref="M15">
    <cfRule type="containsText" dxfId="11" priority="10" operator="containsText" text="GREEN">
      <formula>NOT(ISERROR(SEARCH("GREEN",M15)))</formula>
    </cfRule>
    <cfRule type="containsText" dxfId="10" priority="11" operator="containsText" text="AMBER">
      <formula>NOT(ISERROR(SEARCH("AMBER",M15)))</formula>
    </cfRule>
    <cfRule type="containsText" dxfId="9" priority="12" operator="containsText" text="RED">
      <formula>NOT(ISERROR(SEARCH("RED",M15)))</formula>
    </cfRule>
  </conditionalFormatting>
  <conditionalFormatting sqref="M13">
    <cfRule type="containsText" dxfId="8" priority="7" operator="containsText" text="GREEN">
      <formula>NOT(ISERROR(SEARCH("GREEN",M13)))</formula>
    </cfRule>
    <cfRule type="containsText" dxfId="7" priority="8" operator="containsText" text="AMBER">
      <formula>NOT(ISERROR(SEARCH("AMBER",M13)))</formula>
    </cfRule>
    <cfRule type="containsText" dxfId="6" priority="9" operator="containsText" text="RED">
      <formula>NOT(ISERROR(SEARCH("RED",M13)))</formula>
    </cfRule>
  </conditionalFormatting>
  <conditionalFormatting sqref="M11">
    <cfRule type="containsText" dxfId="5" priority="4" operator="containsText" text="GREEN">
      <formula>NOT(ISERROR(SEARCH("GREEN",M11)))</formula>
    </cfRule>
    <cfRule type="containsText" dxfId="4" priority="5" operator="containsText" text="AMBER">
      <formula>NOT(ISERROR(SEARCH("AMBER",M11)))</formula>
    </cfRule>
    <cfRule type="containsText" dxfId="3" priority="6" operator="containsText" text="RED">
      <formula>NOT(ISERROR(SEARCH("RED",M11)))</formula>
    </cfRule>
  </conditionalFormatting>
  <conditionalFormatting sqref="M8">
    <cfRule type="containsText" dxfId="2" priority="1" operator="containsText" text="GREEN">
      <formula>NOT(ISERROR(SEARCH("GREEN",M8)))</formula>
    </cfRule>
    <cfRule type="containsText" dxfId="1" priority="2" operator="containsText" text="AMBER">
      <formula>NOT(ISERROR(SEARCH("AMBER",M8)))</formula>
    </cfRule>
    <cfRule type="containsText" dxfId="0" priority="3" operator="containsText" text="RED">
      <formula>NOT(ISERROR(SEARCH("RED",M8)))</formula>
    </cfRule>
  </conditionalFormatting>
  <dataValidations count="1">
    <dataValidation type="list" allowBlank="1" showInputMessage="1" showErrorMessage="1" sqref="O7:P7 G7:G13 I21 I7:I8 I10:I11 O10:P10 I13 I19 G15 I15 K7:K13 G17 I17 G21 G19 K15 K17 K21 K19" xr:uid="{00000000-0002-0000-1900-000000000000}">
      <formula1>"RED,AMBER,GREEN"</formula1>
    </dataValidation>
  </dataValidations>
  <hyperlinks>
    <hyperlink ref="E8" r:id="rId1" xr:uid="{00000000-0004-0000-1900-000000000000}"/>
  </hyperlinks>
  <pageMargins left="0.70866141732283472" right="0.70866141732283472" top="0.74803149606299213" bottom="0.74803149606299213" header="0.31496062992125984" footer="0.31496062992125984"/>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dimension ref="B2:B259"/>
  <sheetViews>
    <sheetView showGridLines="0" topLeftCell="A241" workbookViewId="0">
      <selection activeCell="B56" sqref="B56"/>
    </sheetView>
  </sheetViews>
  <sheetFormatPr defaultRowHeight="14.4"/>
  <cols>
    <col min="1" max="1" width="3.15625" customWidth="1"/>
    <col min="2" max="2" width="11.578125" customWidth="1"/>
  </cols>
  <sheetData>
    <row r="2" spans="2:2">
      <c r="B2" t="s">
        <v>1020</v>
      </c>
    </row>
    <row r="4" spans="2:2">
      <c r="B4" t="s">
        <v>1021</v>
      </c>
    </row>
    <row r="5" spans="2:2">
      <c r="B5" t="s">
        <v>1022</v>
      </c>
    </row>
    <row r="6" spans="2:2">
      <c r="B6" t="s">
        <v>1023</v>
      </c>
    </row>
    <row r="7" spans="2:2">
      <c r="B7" t="s">
        <v>1024</v>
      </c>
    </row>
    <row r="8" spans="2:2">
      <c r="B8" t="s">
        <v>1025</v>
      </c>
    </row>
    <row r="10" spans="2:2">
      <c r="B10" t="s">
        <v>1026</v>
      </c>
    </row>
    <row r="11" spans="2:2">
      <c r="B11" t="s">
        <v>1027</v>
      </c>
    </row>
    <row r="13" spans="2:2">
      <c r="B13" t="s">
        <v>1028</v>
      </c>
    </row>
    <row r="14" spans="2:2">
      <c r="B14" t="s">
        <v>1029</v>
      </c>
    </row>
    <row r="15" spans="2:2">
      <c r="B15" t="s">
        <v>1030</v>
      </c>
    </row>
    <row r="16" spans="2:2">
      <c r="B16" t="s">
        <v>1031</v>
      </c>
    </row>
    <row r="17" spans="2:2">
      <c r="B17" t="s">
        <v>1032</v>
      </c>
    </row>
    <row r="18" spans="2:2">
      <c r="B18" t="s">
        <v>1033</v>
      </c>
    </row>
    <row r="19" spans="2:2">
      <c r="B19" t="s">
        <v>1034</v>
      </c>
    </row>
    <row r="20" spans="2:2">
      <c r="B20" t="s">
        <v>1035</v>
      </c>
    </row>
    <row r="21" spans="2:2">
      <c r="B21" t="s">
        <v>1036</v>
      </c>
    </row>
    <row r="22" spans="2:2">
      <c r="B22" t="s">
        <v>1037</v>
      </c>
    </row>
    <row r="23" spans="2:2">
      <c r="B23" t="s">
        <v>1038</v>
      </c>
    </row>
    <row r="24" spans="2:2">
      <c r="B24" t="s">
        <v>1039</v>
      </c>
    </row>
    <row r="25" spans="2:2">
      <c r="B25" t="s">
        <v>1040</v>
      </c>
    </row>
    <row r="26" spans="2:2">
      <c r="B26" t="s">
        <v>1041</v>
      </c>
    </row>
    <row r="27" spans="2:2">
      <c r="B27" t="s">
        <v>1042</v>
      </c>
    </row>
    <row r="29" spans="2:2">
      <c r="B29" t="s">
        <v>1043</v>
      </c>
    </row>
    <row r="30" spans="2:2">
      <c r="B30" t="s">
        <v>1044</v>
      </c>
    </row>
    <row r="32" spans="2:2">
      <c r="B32" t="s">
        <v>1045</v>
      </c>
    </row>
    <row r="34" spans="2:2">
      <c r="B34" t="s">
        <v>1046</v>
      </c>
    </row>
    <row r="36" spans="2:2">
      <c r="B36" t="s">
        <v>1047</v>
      </c>
    </row>
    <row r="37" spans="2:2">
      <c r="B37" t="s">
        <v>1048</v>
      </c>
    </row>
    <row r="38" spans="2:2">
      <c r="B38" t="s">
        <v>1049</v>
      </c>
    </row>
    <row r="39" spans="2:2">
      <c r="B39" t="s">
        <v>1050</v>
      </c>
    </row>
    <row r="40" spans="2:2">
      <c r="B40" t="s">
        <v>1051</v>
      </c>
    </row>
    <row r="41" spans="2:2">
      <c r="B41" t="s">
        <v>1052</v>
      </c>
    </row>
    <row r="42" spans="2:2">
      <c r="B42" t="s">
        <v>1053</v>
      </c>
    </row>
    <row r="44" spans="2:2">
      <c r="B44" t="s">
        <v>1054</v>
      </c>
    </row>
    <row r="45" spans="2:2">
      <c r="B45" t="e">
        <f>"                   (* "&amp;'General Assumptions'!#REF!</f>
        <v>#REF!</v>
      </c>
    </row>
    <row r="46" spans="2:2">
      <c r="B46" t="s">
        <v>1055</v>
      </c>
    </row>
    <row r="48" spans="2:2">
      <c r="B48" t="s">
        <v>1056</v>
      </c>
    </row>
    <row r="49" spans="2:2" s="87" customFormat="1">
      <c r="B49" s="87" t="e">
        <f>"                   "&amp;'General Assumptions'!#REF!&amp;")"</f>
        <v>#REF!</v>
      </c>
    </row>
    <row r="50" spans="2:2">
      <c r="B50" t="s">
        <v>1051</v>
      </c>
    </row>
    <row r="51" spans="2:2">
      <c r="B51" t="s">
        <v>1057</v>
      </c>
    </row>
    <row r="52" spans="2:2">
      <c r="B52" t="s">
        <v>1058</v>
      </c>
    </row>
    <row r="53" spans="2:2">
      <c r="B53" t="s">
        <v>1059</v>
      </c>
    </row>
    <row r="54" spans="2:2">
      <c r="B54" t="e">
        <f>"                    owner:"""&amp;'General Assumptions'!#REF!&amp;""""</f>
        <v>#REF!</v>
      </c>
    </row>
    <row r="55" spans="2:2">
      <c r="B55" t="e">
        <f>"                    source:"""&amp;'General Assumptions'!#REF!&amp;""""</f>
        <v>#REF!</v>
      </c>
    </row>
    <row r="56" spans="2:2">
      <c r="B56" t="e">
        <f>"                    date:"&amp;TEXT('General Assumptions'!#REF!,"dd/mm/yyyy")</f>
        <v>#REF!</v>
      </c>
    </row>
    <row r="57" spans="2:2">
      <c r="B57" t="e">
        <f>"                    quality:"&amp;'General Assumptions'!#REF!</f>
        <v>#REF!</v>
      </c>
    </row>
    <row r="58" spans="2:2">
      <c r="B58" t="e">
        <f>"                    description:"""&amp;'General Assumptions'!#REF!&amp;""")"</f>
        <v>#REF!</v>
      </c>
    </row>
    <row r="60" spans="2:2">
      <c r="B60" t="str">
        <f>"                   (* (assume/value ""unit cost"" "&amp;'General Assumptions'!S8&amp;" pounds per m2 for wet heating system)"</f>
        <v xml:space="preserve">                   (* (assume/value "unit cost" 39.41111 pounds per m2 for wet heating system)</v>
      </c>
    </row>
    <row r="61" spans="2:2">
      <c r="B61" t="s">
        <v>1060</v>
      </c>
    </row>
    <row r="62" spans="2:2">
      <c r="B62" t="s">
        <v>1061</v>
      </c>
    </row>
    <row r="63" spans="2:2">
      <c r="B63" t="s">
        <v>1051</v>
      </c>
    </row>
    <row r="64" spans="2:2">
      <c r="B64" t="s">
        <v>1062</v>
      </c>
    </row>
    <row r="65" spans="2:2">
      <c r="B65" t="s">
        <v>1058</v>
      </c>
    </row>
    <row r="66" spans="2:2">
      <c r="B66" t="s">
        <v>1059</v>
      </c>
    </row>
    <row r="67" spans="2:2">
      <c r="B67" t="e">
        <f>"                    owner:"""&amp;'General Assumptions'!#REF!&amp;""""</f>
        <v>#REF!</v>
      </c>
    </row>
    <row r="68" spans="2:2">
      <c r="B68" t="e">
        <f>"                    quality: "&amp;'General Assumptions'!#REF!</f>
        <v>#REF!</v>
      </c>
    </row>
    <row r="69" spans="2:2">
      <c r="B69" t="e">
        <f>"                    description:"""&amp;'General Assumptions'!#REF!&amp;""""</f>
        <v>#REF!</v>
      </c>
    </row>
    <row r="70" spans="2:2">
      <c r="B70" t="e">
        <f>"                    source:"""&amp;'General Assumptions'!#REF!&amp;""")"</f>
        <v>#REF!</v>
      </c>
    </row>
    <row r="71" spans="2:2">
      <c r="B71" t="s">
        <v>1063</v>
      </c>
    </row>
    <row r="72" spans="2:2">
      <c r="B72" t="s">
        <v>1064</v>
      </c>
    </row>
    <row r="73" spans="2:2">
      <c r="B73" t="e">
        <f>"                    min: "&amp;'General Assumptions'!#REF!</f>
        <v>#REF!</v>
      </c>
    </row>
    <row r="74" spans="2:2">
      <c r="B74" t="e">
        <f>"                    max: "&amp;'General Assumptions'!#REF!</f>
        <v>#REF!</v>
      </c>
    </row>
    <row r="75" spans="2:2">
      <c r="B75" t="s">
        <v>1065</v>
      </c>
    </row>
    <row r="76" spans="2:2">
      <c r="B76" t="s">
        <v>1066</v>
      </c>
    </row>
    <row r="77" spans="2:2">
      <c r="B77" t="s">
        <v>1067</v>
      </c>
    </row>
    <row r="78" spans="2:2">
      <c r="B78" t="e">
        <f>"                     steps:"&amp;'General Assumptions'!#REF!</f>
        <v>#REF!</v>
      </c>
    </row>
    <row r="79" spans="2:2">
      <c r="B79" t="s">
        <v>1068</v>
      </c>
    </row>
    <row r="81" spans="2:2">
      <c r="B81" t="s">
        <v>1069</v>
      </c>
    </row>
    <row r="82" spans="2:2">
      <c r="B82" t="s">
        <v>1058</v>
      </c>
    </row>
    <row r="83" spans="2:2">
      <c r="B83" t="s">
        <v>1070</v>
      </c>
    </row>
    <row r="84" spans="2:2">
      <c r="B84" t="e">
        <f>"                                      owner:"""&amp;#REF!&amp;""""</f>
        <v>#REF!</v>
      </c>
    </row>
    <row r="85" spans="2:2">
      <c r="B85" t="e">
        <f>"                                      quality:  "&amp;#REF!</f>
        <v>#REF!</v>
      </c>
    </row>
    <row r="86" spans="2:2">
      <c r="B86" t="e">
        <f>"                                      description:"""&amp;#REF!&amp;""""</f>
        <v>#REF!</v>
      </c>
    </row>
    <row r="87" spans="2:2">
      <c r="B87" t="e">
        <f>"                                      source:"""&amp;#REF!&amp;""""</f>
        <v>#REF!</v>
      </c>
    </row>
    <row r="88" spans="2:2">
      <c r="B88" t="s">
        <v>1071</v>
      </c>
    </row>
    <row r="89" spans="2:2">
      <c r="B89" t="s">
        <v>1064</v>
      </c>
    </row>
    <row r="90" spans="2:2">
      <c r="B90" t="e">
        <f>"                    min: "&amp;#REF!</f>
        <v>#REF!</v>
      </c>
    </row>
    <row r="91" spans="2:2">
      <c r="B91" t="e">
        <f>"                    max: "&amp;#REF!</f>
        <v>#REF!</v>
      </c>
    </row>
    <row r="92" spans="2:2">
      <c r="B92" t="s">
        <v>1065</v>
      </c>
    </row>
    <row r="93" spans="2:2">
      <c r="B93" t="s">
        <v>1066</v>
      </c>
    </row>
    <row r="94" spans="2:2">
      <c r="B94" t="s">
        <v>1067</v>
      </c>
    </row>
    <row r="95" spans="2:2">
      <c r="B95" t="e">
        <f>"                     steps:"&amp;#REF!</f>
        <v>#REF!</v>
      </c>
    </row>
    <row r="96" spans="2:2">
      <c r="B96" t="s">
        <v>1068</v>
      </c>
    </row>
    <row r="98" spans="2:2">
      <c r="B98" t="s">
        <v>1072</v>
      </c>
    </row>
    <row r="99" spans="2:2">
      <c r="B99" t="s">
        <v>1058</v>
      </c>
    </row>
    <row r="100" spans="2:2">
      <c r="B100" t="s">
        <v>1070</v>
      </c>
    </row>
    <row r="101" spans="2:2">
      <c r="B101" t="e">
        <f>"                                      owner:"""&amp;#REF!&amp;""""</f>
        <v>#REF!</v>
      </c>
    </row>
    <row r="102" spans="2:2">
      <c r="B102" t="e">
        <f>"                                      quality:  "&amp;#REF!</f>
        <v>#REF!</v>
      </c>
    </row>
    <row r="103" spans="2:2">
      <c r="B103" t="e">
        <f>"                                      description:"""&amp;#REF!&amp;""""</f>
        <v>#REF!</v>
      </c>
    </row>
    <row r="104" spans="2:2">
      <c r="B104" t="e">
        <f>"                                      source:"""&amp;#REF!&amp;""""</f>
        <v>#REF!</v>
      </c>
    </row>
    <row r="105" spans="2:2">
      <c r="B105" t="s">
        <v>1071</v>
      </c>
    </row>
    <row r="106" spans="2:2">
      <c r="B106" t="s">
        <v>1064</v>
      </c>
    </row>
    <row r="107" spans="2:2">
      <c r="B107" t="e">
        <f>"                    min: "&amp;#REF!</f>
        <v>#REF!</v>
      </c>
    </row>
    <row r="108" spans="2:2">
      <c r="B108" t="e">
        <f>"                    max: "&amp;#REF!</f>
        <v>#REF!</v>
      </c>
    </row>
    <row r="109" spans="2:2">
      <c r="B109" t="s">
        <v>1065</v>
      </c>
    </row>
    <row r="110" spans="2:2">
      <c r="B110" t="s">
        <v>1066</v>
      </c>
    </row>
    <row r="111" spans="2:2">
      <c r="B111" t="s">
        <v>1067</v>
      </c>
    </row>
    <row r="112" spans="2:2">
      <c r="B112" t="e">
        <f>"                     steps:"&amp;#REF!</f>
        <v>#REF!</v>
      </c>
    </row>
    <row r="113" spans="2:2">
      <c r="B113" t="s">
        <v>1068</v>
      </c>
    </row>
    <row r="115" spans="2:2">
      <c r="B115" t="s">
        <v>1073</v>
      </c>
    </row>
    <row r="116" spans="2:2">
      <c r="B116" t="s">
        <v>1074</v>
      </c>
    </row>
    <row r="117" spans="2:2">
      <c r="B117" t="s">
        <v>1075</v>
      </c>
    </row>
    <row r="118" spans="2:2">
      <c r="B118" t="s">
        <v>1076</v>
      </c>
    </row>
    <row r="119" spans="2:2">
      <c r="B119" t="s">
        <v>1077</v>
      </c>
    </row>
    <row r="120" spans="2:2">
      <c r="B120" t="s">
        <v>1078</v>
      </c>
    </row>
    <row r="121" spans="2:2">
      <c r="B121" t="s">
        <v>1079</v>
      </c>
    </row>
    <row r="122" spans="2:2">
      <c r="B122" t="s">
        <v>1080</v>
      </c>
    </row>
    <row r="123" spans="2:2">
      <c r="B123" t="s">
        <v>1081</v>
      </c>
    </row>
    <row r="124" spans="2:2">
      <c r="B124" t="s">
        <v>1082</v>
      </c>
    </row>
    <row r="125" spans="2:2">
      <c r="B125" t="s">
        <v>1083</v>
      </c>
    </row>
    <row r="126" spans="2:2">
      <c r="B126" t="s">
        <v>1063</v>
      </c>
    </row>
    <row r="127" spans="2:2">
      <c r="B127" t="s">
        <v>1084</v>
      </c>
    </row>
    <row r="128" spans="2:2">
      <c r="B128" t="s">
        <v>1085</v>
      </c>
    </row>
    <row r="129" spans="2:2">
      <c r="B129" t="s">
        <v>1086</v>
      </c>
    </row>
    <row r="130" spans="2:2">
      <c r="B130" t="s">
        <v>1087</v>
      </c>
    </row>
    <row r="131" spans="2:2">
      <c r="B131" t="s">
        <v>1071</v>
      </c>
    </row>
    <row r="133" spans="2:2">
      <c r="B133" t="s">
        <v>1088</v>
      </c>
    </row>
    <row r="134" spans="2:2">
      <c r="B134" t="s">
        <v>1089</v>
      </c>
    </row>
    <row r="135" spans="2:2">
      <c r="B135" t="s">
        <v>1090</v>
      </c>
    </row>
    <row r="136" spans="2:2">
      <c r="B136" t="s">
        <v>1091</v>
      </c>
    </row>
    <row r="137" spans="2:2">
      <c r="B137" t="s">
        <v>1092</v>
      </c>
    </row>
    <row r="139" spans="2:2">
      <c r="B139" t="s">
        <v>1093</v>
      </c>
    </row>
    <row r="140" spans="2:2">
      <c r="B140" t="s">
        <v>1094</v>
      </c>
    </row>
    <row r="141" spans="2:2">
      <c r="B141" t="s">
        <v>1095</v>
      </c>
    </row>
    <row r="142" spans="2:2">
      <c r="B142" t="s">
        <v>1096</v>
      </c>
    </row>
    <row r="143" spans="2:2">
      <c r="B143" t="s">
        <v>1097</v>
      </c>
    </row>
    <row r="144" spans="2:2">
      <c r="B144" t="s">
        <v>1098</v>
      </c>
    </row>
    <row r="145" spans="2:2">
      <c r="B145" t="s">
        <v>1099</v>
      </c>
    </row>
    <row r="146" spans="2:2">
      <c r="B146" t="s">
        <v>1100</v>
      </c>
    </row>
    <row r="147" spans="2:2">
      <c r="B147" t="s">
        <v>1063</v>
      </c>
    </row>
    <row r="148" spans="2:2">
      <c r="B148" t="s">
        <v>1101</v>
      </c>
    </row>
    <row r="149" spans="2:2">
      <c r="B149" t="s">
        <v>1102</v>
      </c>
    </row>
    <row r="150" spans="2:2">
      <c r="B150" t="s">
        <v>1103</v>
      </c>
    </row>
    <row r="151" spans="2:2">
      <c r="B151" t="s">
        <v>1104</v>
      </c>
    </row>
    <row r="152" spans="2:2">
      <c r="B152" t="s">
        <v>1099</v>
      </c>
    </row>
    <row r="153" spans="2:2">
      <c r="B153" t="s">
        <v>1105</v>
      </c>
    </row>
    <row r="154" spans="2:2">
      <c r="B154" t="s">
        <v>1106</v>
      </c>
    </row>
    <row r="155" spans="2:2">
      <c r="B155" t="s">
        <v>1107</v>
      </c>
    </row>
    <row r="156" spans="2:2">
      <c r="B156" t="s">
        <v>1108</v>
      </c>
    </row>
    <row r="157" spans="2:2">
      <c r="B157" t="s">
        <v>1051</v>
      </c>
    </row>
    <row r="158" spans="2:2">
      <c r="B158" t="s">
        <v>1109</v>
      </c>
    </row>
    <row r="159" spans="2:2">
      <c r="B159" t="s">
        <v>1110</v>
      </c>
    </row>
    <row r="160" spans="2:2">
      <c r="B160" t="s">
        <v>1111</v>
      </c>
    </row>
    <row r="161" spans="2:2">
      <c r="B161" t="s">
        <v>1112</v>
      </c>
    </row>
    <row r="162" spans="2:2">
      <c r="B162" t="s">
        <v>1106</v>
      </c>
    </row>
    <row r="163" spans="2:2">
      <c r="B163" t="s">
        <v>1113</v>
      </c>
    </row>
    <row r="164" spans="2:2">
      <c r="B164" t="s">
        <v>1114</v>
      </c>
    </row>
    <row r="165" spans="2:2">
      <c r="B165" t="s">
        <v>1115</v>
      </c>
    </row>
    <row r="166" spans="2:2">
      <c r="B166" t="s">
        <v>1116</v>
      </c>
    </row>
    <row r="167" spans="2:2">
      <c r="B167" t="s">
        <v>1117</v>
      </c>
    </row>
    <row r="168" spans="2:2">
      <c r="B168" t="s">
        <v>1118</v>
      </c>
    </row>
    <row r="169" spans="2:2">
      <c r="B169" t="s">
        <v>1108</v>
      </c>
    </row>
    <row r="170" spans="2:2">
      <c r="B170" t="s">
        <v>1051</v>
      </c>
    </row>
    <row r="171" spans="2:2">
      <c r="B171" t="s">
        <v>1119</v>
      </c>
    </row>
    <row r="172" spans="2:2">
      <c r="B172" t="s">
        <v>1120</v>
      </c>
    </row>
    <row r="173" spans="2:2">
      <c r="B173" t="s">
        <v>1121</v>
      </c>
    </row>
    <row r="174" spans="2:2">
      <c r="B174" t="e">
        <f>"                    capex: "&amp;#REF!</f>
        <v>#REF!</v>
      </c>
    </row>
    <row r="176" spans="2:2">
      <c r="B176" t="s">
        <v>1122</v>
      </c>
    </row>
    <row r="177" spans="2:2">
      <c r="B177" t="s">
        <v>1120</v>
      </c>
    </row>
    <row r="178" spans="2:2">
      <c r="B178" t="s">
        <v>1123</v>
      </c>
    </row>
    <row r="179" spans="2:2">
      <c r="B179" t="e">
        <f>"                    capex: "&amp;#REF!</f>
        <v>#REF!</v>
      </c>
    </row>
    <row r="181" spans="2:2">
      <c r="B181" t="s">
        <v>1124</v>
      </c>
    </row>
    <row r="182" spans="2:2">
      <c r="B182" t="s">
        <v>1120</v>
      </c>
    </row>
    <row r="183" spans="2:2">
      <c r="B183" t="s">
        <v>1125</v>
      </c>
    </row>
    <row r="184" spans="2:2">
      <c r="B184" t="e">
        <f>"                    capex: "&amp;#REF!</f>
        <v>#REF!</v>
      </c>
    </row>
    <row r="186" spans="2:2">
      <c r="B186" t="s">
        <v>1124</v>
      </c>
    </row>
    <row r="187" spans="2:2">
      <c r="B187" t="s">
        <v>1120</v>
      </c>
    </row>
    <row r="188" spans="2:2">
      <c r="B188" t="s">
        <v>1126</v>
      </c>
    </row>
    <row r="189" spans="2:2">
      <c r="B189" t="e">
        <f>"                    capex: "&amp;#REF!</f>
        <v>#REF!</v>
      </c>
    </row>
    <row r="191" spans="2:2">
      <c r="B191" t="s">
        <v>1127</v>
      </c>
    </row>
    <row r="192" spans="2:2">
      <c r="B192" t="s">
        <v>1128</v>
      </c>
    </row>
    <row r="193" spans="2:2">
      <c r="B193" t="s">
        <v>1121</v>
      </c>
    </row>
    <row r="194" spans="2:2">
      <c r="B194" t="e">
        <f>"                    capex: "&amp;#REF!</f>
        <v>#REF!</v>
      </c>
    </row>
    <row r="195" spans="2:2">
      <c r="B195" t="e">
        <f>"                    storage-volume: "&amp;#REF!&amp;"))"</f>
        <v>#REF!</v>
      </c>
    </row>
    <row r="197" spans="2:2">
      <c r="B197" t="s">
        <v>1129</v>
      </c>
    </row>
    <row r="198" spans="2:2">
      <c r="B198" t="s">
        <v>1128</v>
      </c>
    </row>
    <row r="199" spans="2:2">
      <c r="B199" t="s">
        <v>1121</v>
      </c>
    </row>
    <row r="200" spans="2:2">
      <c r="B200" t="e">
        <f>"                    capex: "&amp;#REF!</f>
        <v>#REF!</v>
      </c>
    </row>
    <row r="201" spans="2:2">
      <c r="B201" t="s">
        <v>1130</v>
      </c>
    </row>
    <row r="203" spans="2:2">
      <c r="B203" t="s">
        <v>1131</v>
      </c>
    </row>
    <row r="204" spans="2:2">
      <c r="B204" t="s">
        <v>1128</v>
      </c>
    </row>
    <row r="205" spans="2:2">
      <c r="B205" t="s">
        <v>1126</v>
      </c>
    </row>
    <row r="206" spans="2:2">
      <c r="B206" t="e">
        <f>"                    capex: "&amp;#REF!</f>
        <v>#REF!</v>
      </c>
    </row>
    <row r="207" spans="2:2">
      <c r="B207" t="s">
        <v>1130</v>
      </c>
    </row>
    <row r="209" spans="2:2">
      <c r="B209" t="s">
        <v>1132</v>
      </c>
    </row>
    <row r="210" spans="2:2">
      <c r="B210" t="s">
        <v>1128</v>
      </c>
    </row>
    <row r="211" spans="2:2">
      <c r="B211" t="s">
        <v>1125</v>
      </c>
    </row>
    <row r="212" spans="2:2">
      <c r="B212" t="e">
        <f>"                    capex: "&amp;#REF!</f>
        <v>#REF!</v>
      </c>
    </row>
    <row r="213" spans="2:2">
      <c r="B213" t="s">
        <v>1130</v>
      </c>
    </row>
    <row r="215" spans="2:2">
      <c r="B215" t="s">
        <v>1133</v>
      </c>
    </row>
    <row r="216" spans="2:2">
      <c r="B216" t="s">
        <v>1128</v>
      </c>
    </row>
    <row r="217" spans="2:2">
      <c r="B217" t="s">
        <v>1134</v>
      </c>
    </row>
    <row r="218" spans="2:2">
      <c r="B218" t="e">
        <f>"                    capex: "&amp;#REF!</f>
        <v>#REF!</v>
      </c>
    </row>
    <row r="219" spans="2:2">
      <c r="B219" t="s">
        <v>1130</v>
      </c>
    </row>
    <row r="221" spans="2:2">
      <c r="B221" t="s">
        <v>1135</v>
      </c>
    </row>
    <row r="222" spans="2:2">
      <c r="B222" t="s">
        <v>1120</v>
      </c>
    </row>
    <row r="223" spans="2:2">
      <c r="B223" t="s">
        <v>1136</v>
      </c>
    </row>
    <row r="224" spans="2:2">
      <c r="B224" t="e">
        <f>"                   capex:"&amp;#REF!&amp;"))"</f>
        <v>#REF!</v>
      </c>
    </row>
    <row r="226" spans="2:2">
      <c r="B226" t="s">
        <v>1137</v>
      </c>
    </row>
    <row r="227" spans="2:2">
      <c r="B227" t="s">
        <v>1138</v>
      </c>
    </row>
    <row r="229" spans="2:2">
      <c r="B229" t="s">
        <v>1139</v>
      </c>
    </row>
    <row r="230" spans="2:2">
      <c r="B230" t="s">
        <v>1140</v>
      </c>
    </row>
    <row r="232" spans="2:2">
      <c r="B232" t="s">
        <v>1141</v>
      </c>
    </row>
    <row r="233" spans="2:2">
      <c r="B233" t="s">
        <v>1142</v>
      </c>
    </row>
    <row r="234" spans="2:2">
      <c r="B234" t="e">
        <f>"                              cop:"&amp;#REF!</f>
        <v>#REF!</v>
      </c>
    </row>
    <row r="235" spans="2:2">
      <c r="B235" t="e">
        <f>"                              capex:"&amp;#REF!</f>
        <v>#REF!</v>
      </c>
    </row>
    <row r="236" spans="2:2">
      <c r="B236" t="s">
        <v>1143</v>
      </c>
    </row>
    <row r="237" spans="2:2">
      <c r="B237" t="s">
        <v>1144</v>
      </c>
    </row>
    <row r="239" spans="2:2">
      <c r="B239" t="s">
        <v>1145</v>
      </c>
    </row>
    <row r="240" spans="2:2">
      <c r="B240" t="s">
        <v>1146</v>
      </c>
    </row>
    <row r="241" spans="2:2">
      <c r="B241" t="e">
        <f>"                              cop:"&amp;#REF!</f>
        <v>#REF!</v>
      </c>
    </row>
    <row r="242" spans="2:2">
      <c r="B242" t="e">
        <f>"                              capex:"&amp;#REF!</f>
        <v>#REF!</v>
      </c>
    </row>
    <row r="243" spans="2:2">
      <c r="B243" t="s">
        <v>1147</v>
      </c>
    </row>
    <row r="244" spans="2:2">
      <c r="B244" t="s">
        <v>1144</v>
      </c>
    </row>
    <row r="246" spans="2:2">
      <c r="B246" t="s">
        <v>1148</v>
      </c>
    </row>
    <row r="247" spans="2:2">
      <c r="B247" t="s">
        <v>1149</v>
      </c>
    </row>
    <row r="248" spans="2:2">
      <c r="B248" t="e">
        <f>"                    area: "&amp;#REF!</f>
        <v>#REF!</v>
      </c>
    </row>
    <row r="249" spans="2:2">
      <c r="B249" t="e">
        <f>"                    cost: "&amp;ROUND(#REF!,0)&amp;" ;; TODO; not supported at the moment (+ (* 670 (size.m2)) 2425)"</f>
        <v>#REF!</v>
      </c>
    </row>
    <row r="250" spans="2:2">
      <c r="B250" t="e">
        <f>"                    cylinder-volume: "&amp;#REF!&amp;" ;; TODO this is the size of the solar store bit (standard-cylinder-volume)))"</f>
        <v>#REF!</v>
      </c>
    </row>
    <row r="251" spans="2:2">
      <c r="B251" t="s">
        <v>1108</v>
      </c>
    </row>
    <row r="252" spans="2:2">
      <c r="B252" t="s">
        <v>1051</v>
      </c>
    </row>
    <row r="253" spans="2:2">
      <c r="B253" t="s">
        <v>1150</v>
      </c>
    </row>
    <row r="254" spans="2:2">
      <c r="B254" t="s">
        <v>1151</v>
      </c>
    </row>
    <row r="255" spans="2:2">
      <c r="B255" t="e">
        <f>"                    size: (size min:1 max:100 (* "&amp;#REF!&amp;" (house.number-of-bedrooms)))"</f>
        <v>#REF!</v>
      </c>
    </row>
    <row r="256" spans="2:2">
      <c r="B256" t="e">
        <f>"                    capex: "&amp;#REF!</f>
        <v>#REF!</v>
      </c>
    </row>
    <row r="257" spans="2:2">
      <c r="B257" t="s">
        <v>1099</v>
      </c>
    </row>
    <row r="258" spans="2:2">
      <c r="B258" t="s">
        <v>1108</v>
      </c>
    </row>
    <row r="259" spans="2:2">
      <c r="B259" t="s">
        <v>1152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
  <sheetViews>
    <sheetView zoomScaleNormal="100" workbookViewId="0"/>
  </sheetViews>
  <sheetFormatPr defaultRowHeight="14.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499984740745262"/>
  </sheetPr>
  <dimension ref="A1"/>
  <sheetViews>
    <sheetView workbookViewId="0"/>
  </sheetViews>
  <sheetFormatPr defaultColWidth="8.83984375" defaultRowHeight="14.4"/>
  <cols>
    <col min="1" max="16384" width="8.83984375" style="299"/>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sheetPr>
  <dimension ref="A1:V82"/>
  <sheetViews>
    <sheetView showGridLines="0" zoomScale="55" zoomScaleNormal="55" workbookViewId="0">
      <pane xSplit="3" ySplit="6" topLeftCell="D7" activePane="bottomRight" state="frozen"/>
      <selection pane="topRight" activeCell="G14" sqref="G14:H14"/>
      <selection pane="bottomLeft" activeCell="G14" sqref="G14:H14"/>
      <selection pane="bottomRight"/>
    </sheetView>
  </sheetViews>
  <sheetFormatPr defaultColWidth="9.15625" defaultRowHeight="14.4"/>
  <cols>
    <col min="1" max="1" width="6.41796875" style="52" customWidth="1"/>
    <col min="2" max="2" width="25.41796875" style="202" customWidth="1"/>
    <col min="3" max="3" width="50.578125" style="52" customWidth="1"/>
    <col min="4" max="4" width="34.83984375" style="52" customWidth="1"/>
    <col min="5" max="5" width="36.83984375" style="52" customWidth="1"/>
    <col min="6" max="6" width="16.578125" style="147" customWidth="1"/>
    <col min="7" max="7" width="11" style="52" customWidth="1"/>
    <col min="8" max="8" width="34.83984375" style="52" customWidth="1"/>
    <col min="9" max="9" width="10.83984375" style="52" customWidth="1"/>
    <col min="10" max="10" width="17.578125" style="52" customWidth="1"/>
    <col min="11" max="11" width="9.15625" style="52"/>
    <col min="12" max="12" width="18" style="52" customWidth="1"/>
    <col min="13" max="13" width="16.15625" style="52" customWidth="1"/>
    <col min="14" max="14" width="16.15625" style="147" customWidth="1"/>
    <col min="15" max="15" width="43.15625" style="52" customWidth="1"/>
    <col min="16" max="16" width="12.578125" style="52" customWidth="1"/>
    <col min="17" max="17" width="9.41796875" style="147" customWidth="1"/>
    <col min="18" max="18" width="8.578125" style="52" customWidth="1"/>
    <col min="19" max="19" width="10.15625" style="52" customWidth="1"/>
    <col min="20" max="20" width="8.578125" style="52" customWidth="1"/>
    <col min="21" max="16384" width="9.15625" style="52"/>
  </cols>
  <sheetData>
    <row r="1" spans="1:20" s="44" customFormat="1" ht="34.5" customHeight="1">
      <c r="A1" s="43"/>
      <c r="B1" s="198"/>
      <c r="F1" s="143"/>
      <c r="N1" s="143"/>
      <c r="Q1" s="143"/>
    </row>
    <row r="2" spans="1:20" s="45" customFormat="1" ht="17.25" customHeight="1">
      <c r="A2" s="10" t="str">
        <f>Tmpl_NR_ModelName&amp;" - "&amp;Tmpl_NR_VersionNumber</f>
        <v>H2 for Heat - Supply chain evidence base - 1.3</v>
      </c>
      <c r="B2" s="199"/>
      <c r="C2" s="46"/>
      <c r="D2" s="46"/>
      <c r="E2" s="46"/>
      <c r="F2" s="144"/>
      <c r="G2" s="46"/>
      <c r="H2" s="46"/>
      <c r="I2" s="46"/>
      <c r="J2" s="46"/>
      <c r="K2" s="46"/>
      <c r="L2" s="46"/>
      <c r="M2" s="46"/>
      <c r="N2" s="144"/>
      <c r="O2" s="46"/>
      <c r="P2" s="46"/>
      <c r="Q2" s="144"/>
      <c r="R2" s="46"/>
      <c r="S2" s="46"/>
      <c r="T2" s="46"/>
    </row>
    <row r="3" spans="1:20" s="47" customFormat="1" ht="20.399999999999999">
      <c r="A3" s="104" t="str">
        <f ca="1">MID(CELL("filename",A1),FIND("]",CELL("filename",A1))+1,30)</f>
        <v>General Assumptions</v>
      </c>
      <c r="B3" s="200"/>
      <c r="C3" s="48"/>
      <c r="D3" s="48"/>
      <c r="E3" s="48"/>
      <c r="F3" s="145"/>
      <c r="G3" s="48"/>
      <c r="H3" s="48"/>
      <c r="I3" s="48"/>
      <c r="J3" s="48"/>
      <c r="K3" s="48"/>
      <c r="L3" s="48"/>
      <c r="M3" s="48"/>
      <c r="N3" s="145"/>
      <c r="O3" s="48"/>
      <c r="P3" s="48"/>
      <c r="Q3" s="145"/>
      <c r="R3" s="48"/>
      <c r="S3" s="48"/>
      <c r="T3" s="48"/>
    </row>
    <row r="4" spans="1:20" s="49" customFormat="1">
      <c r="A4" s="50"/>
      <c r="B4" s="201"/>
      <c r="C4" s="51" t="s">
        <v>27</v>
      </c>
      <c r="D4" s="50" t="str">
        <f ca="1">MID(CELL("filename",A1),FIND("]",CELL("filename",A1))+1,30)</f>
        <v>General Assumptions</v>
      </c>
      <c r="E4" s="50"/>
      <c r="F4" s="146"/>
      <c r="G4" s="51"/>
      <c r="H4" s="51"/>
      <c r="I4" s="50"/>
      <c r="J4" s="50"/>
      <c r="K4" s="50"/>
      <c r="L4" s="50"/>
      <c r="M4" s="50"/>
      <c r="N4" s="146"/>
      <c r="O4" s="50"/>
      <c r="P4" s="50"/>
      <c r="Q4" s="146"/>
      <c r="R4" s="50"/>
      <c r="S4" s="50"/>
      <c r="T4" s="50"/>
    </row>
    <row r="6" spans="1:20" ht="28.8">
      <c r="B6" s="127" t="s">
        <v>28</v>
      </c>
      <c r="C6" s="28" t="s">
        <v>29</v>
      </c>
      <c r="D6" s="28" t="s">
        <v>30</v>
      </c>
      <c r="E6" s="28" t="s">
        <v>31</v>
      </c>
      <c r="F6" s="128" t="s">
        <v>32</v>
      </c>
      <c r="G6" s="105" t="s">
        <v>33</v>
      </c>
      <c r="H6" s="105" t="s">
        <v>34</v>
      </c>
      <c r="I6" s="105" t="s">
        <v>35</v>
      </c>
      <c r="J6" s="105" t="s">
        <v>36</v>
      </c>
      <c r="K6" s="105" t="s">
        <v>37</v>
      </c>
      <c r="L6" s="105" t="s">
        <v>38</v>
      </c>
      <c r="M6" s="105" t="s">
        <v>39</v>
      </c>
      <c r="N6" s="105" t="s">
        <v>40</v>
      </c>
      <c r="O6" s="28" t="s">
        <v>41</v>
      </c>
      <c r="P6" s="302" t="s">
        <v>42</v>
      </c>
      <c r="Q6" s="128" t="s">
        <v>43</v>
      </c>
      <c r="R6" s="28" t="s">
        <v>44</v>
      </c>
    </row>
    <row r="7" spans="1:20">
      <c r="M7" s="110"/>
      <c r="N7" s="326"/>
      <c r="P7" s="110"/>
      <c r="R7" s="52" t="s">
        <v>45</v>
      </c>
      <c r="S7" s="52" t="s">
        <v>46</v>
      </c>
      <c r="T7" s="52" t="s">
        <v>47</v>
      </c>
    </row>
    <row r="8" spans="1:20" ht="86.4">
      <c r="A8" s="244">
        <v>1</v>
      </c>
      <c r="B8" s="203" t="str">
        <f t="shared" ref="B8" ca="1" si="0">"H2-Heat_"&amp;$A$3&amp;"_"&amp;TEXT(A8,"000")</f>
        <v>H2-Heat_General Assumptions_001</v>
      </c>
      <c r="C8" s="300" t="s">
        <v>48</v>
      </c>
      <c r="D8" s="30" t="s">
        <v>49</v>
      </c>
      <c r="E8" s="36"/>
      <c r="F8" s="325">
        <v>42979</v>
      </c>
      <c r="G8" s="30" t="s">
        <v>50</v>
      </c>
      <c r="H8" s="30" t="s">
        <v>51</v>
      </c>
      <c r="I8" s="30" t="s">
        <v>50</v>
      </c>
      <c r="J8" s="30"/>
      <c r="K8" s="30" t="s">
        <v>50</v>
      </c>
      <c r="L8" s="30"/>
      <c r="M8" s="30" t="s">
        <v>52</v>
      </c>
      <c r="N8" s="325">
        <v>42979</v>
      </c>
      <c r="O8" s="301" t="s">
        <v>53</v>
      </c>
      <c r="P8" s="139" t="s">
        <v>54</v>
      </c>
      <c r="Q8" s="321" t="s">
        <v>55</v>
      </c>
      <c r="R8" s="124"/>
      <c r="S8" s="140">
        <v>39.411110000000001</v>
      </c>
      <c r="T8" s="124"/>
    </row>
    <row r="9" spans="1:20" s="110" customFormat="1">
      <c r="A9" s="251"/>
      <c r="B9" s="204"/>
      <c r="E9" s="112"/>
      <c r="F9" s="328"/>
      <c r="N9" s="326"/>
      <c r="Q9" s="327"/>
      <c r="R9" s="114"/>
      <c r="S9" s="114"/>
      <c r="T9" s="114"/>
    </row>
    <row r="10" spans="1:20" ht="43.2">
      <c r="A10" s="244">
        <v>2</v>
      </c>
      <c r="B10" s="203" t="str">
        <f t="shared" ref="B10" ca="1" si="1">"H2-Heat_"&amp;$A$3&amp;"_"&amp;TEXT(A10,"000")</f>
        <v>H2-Heat_General Assumptions_002</v>
      </c>
      <c r="C10" s="36" t="s">
        <v>56</v>
      </c>
      <c r="D10" s="30" t="s">
        <v>49</v>
      </c>
      <c r="E10" s="36"/>
      <c r="F10" s="325">
        <v>42979</v>
      </c>
      <c r="G10" s="30" t="s">
        <v>50</v>
      </c>
      <c r="H10" s="30" t="s">
        <v>51</v>
      </c>
      <c r="I10" s="30" t="s">
        <v>50</v>
      </c>
      <c r="J10" s="30"/>
      <c r="K10" s="30" t="s">
        <v>50</v>
      </c>
      <c r="L10" s="30"/>
      <c r="M10" s="30" t="s">
        <v>52</v>
      </c>
      <c r="N10" s="325">
        <v>42979</v>
      </c>
      <c r="O10" s="301" t="s">
        <v>57</v>
      </c>
      <c r="P10" s="139" t="s">
        <v>54</v>
      </c>
      <c r="Q10" s="321" t="s">
        <v>55</v>
      </c>
      <c r="R10" s="124"/>
      <c r="S10" s="140">
        <v>33.322220000000002</v>
      </c>
      <c r="T10" s="124"/>
    </row>
    <row r="11" spans="1:20" s="110" customFormat="1">
      <c r="A11" s="251"/>
      <c r="B11" s="204"/>
      <c r="E11" s="112"/>
      <c r="F11" s="328"/>
      <c r="N11" s="326"/>
      <c r="Q11" s="327"/>
      <c r="R11" s="114"/>
      <c r="S11" s="114"/>
      <c r="T11" s="114"/>
    </row>
    <row r="12" spans="1:20" ht="99" customHeight="1">
      <c r="A12" s="244">
        <v>3</v>
      </c>
      <c r="B12" s="203" t="str">
        <f t="shared" ref="B12" ca="1" si="2">"H2-Heat_"&amp;$A$3&amp;"_"&amp;TEXT(A12,"000")</f>
        <v>H2-Heat_General Assumptions_003</v>
      </c>
      <c r="C12" s="36" t="s">
        <v>58</v>
      </c>
      <c r="D12" s="36" t="s">
        <v>59</v>
      </c>
      <c r="E12" s="36"/>
      <c r="F12" s="325">
        <v>42887</v>
      </c>
      <c r="G12" s="30" t="s">
        <v>50</v>
      </c>
      <c r="H12" s="30"/>
      <c r="I12" s="30" t="s">
        <v>60</v>
      </c>
      <c r="J12" s="36" t="s">
        <v>61</v>
      </c>
      <c r="K12" s="30" t="s">
        <v>50</v>
      </c>
      <c r="L12" s="30"/>
      <c r="M12" s="36" t="s">
        <v>62</v>
      </c>
      <c r="N12" s="325">
        <v>42979</v>
      </c>
      <c r="O12" s="30"/>
      <c r="P12" s="139" t="s">
        <v>54</v>
      </c>
      <c r="Q12" s="321" t="s">
        <v>63</v>
      </c>
      <c r="R12" s="124"/>
      <c r="S12" s="125">
        <v>1.19</v>
      </c>
      <c r="T12" s="124"/>
    </row>
    <row r="13" spans="1:20" s="110" customFormat="1">
      <c r="A13" s="251"/>
      <c r="B13" s="204"/>
      <c r="E13" s="112"/>
      <c r="F13" s="328"/>
      <c r="N13" s="326"/>
      <c r="Q13" s="327"/>
      <c r="R13" s="114"/>
      <c r="S13" s="114"/>
      <c r="T13" s="114"/>
    </row>
    <row r="14" spans="1:20" ht="96" customHeight="1">
      <c r="A14" s="244">
        <v>5</v>
      </c>
      <c r="B14" s="203" t="str">
        <f t="shared" ref="B14" ca="1" si="3">"H2-Heat_"&amp;$A$3&amp;"_"&amp;TEXT(A14,"000")</f>
        <v>H2-Heat_General Assumptions_005</v>
      </c>
      <c r="C14" s="36" t="s">
        <v>64</v>
      </c>
      <c r="D14" s="36" t="s">
        <v>59</v>
      </c>
      <c r="E14" s="36"/>
      <c r="F14" s="325">
        <v>42887</v>
      </c>
      <c r="G14" s="30" t="s">
        <v>50</v>
      </c>
      <c r="H14" s="30"/>
      <c r="I14" s="30" t="s">
        <v>60</v>
      </c>
      <c r="J14" s="36" t="s">
        <v>61</v>
      </c>
      <c r="K14" s="30" t="s">
        <v>50</v>
      </c>
      <c r="L14" s="30"/>
      <c r="M14" s="36" t="s">
        <v>62</v>
      </c>
      <c r="N14" s="325">
        <v>42979</v>
      </c>
      <c r="O14" s="30"/>
      <c r="P14" s="139" t="s">
        <v>54</v>
      </c>
      <c r="Q14" s="321" t="s">
        <v>65</v>
      </c>
      <c r="R14" s="124"/>
      <c r="S14" s="125">
        <v>1.3</v>
      </c>
      <c r="T14" s="124"/>
    </row>
    <row r="15" spans="1:20" s="110" customFormat="1">
      <c r="A15" s="251"/>
      <c r="B15" s="204"/>
      <c r="E15" s="112"/>
      <c r="F15" s="328"/>
      <c r="N15" s="326"/>
      <c r="Q15" s="327"/>
      <c r="R15" s="114" t="s">
        <v>66</v>
      </c>
      <c r="S15" s="114" t="s">
        <v>67</v>
      </c>
      <c r="T15" s="114" t="s">
        <v>68</v>
      </c>
    </row>
    <row r="16" spans="1:20">
      <c r="A16" s="244">
        <v>6</v>
      </c>
      <c r="B16" s="336" t="str">
        <f ca="1">"H2-Heat_"&amp;$A$3&amp;"_"&amp;TEXT(A16,"000")</f>
        <v>H2-Heat_General Assumptions_006</v>
      </c>
      <c r="C16" s="339" t="s">
        <v>69</v>
      </c>
      <c r="D16" s="342" t="s">
        <v>70</v>
      </c>
      <c r="E16" s="342" t="s">
        <v>71</v>
      </c>
      <c r="F16" s="345">
        <v>42887</v>
      </c>
      <c r="G16" s="348" t="s">
        <v>50</v>
      </c>
      <c r="H16" s="348"/>
      <c r="I16" s="335" t="s">
        <v>50</v>
      </c>
      <c r="J16" s="335"/>
      <c r="K16" s="335" t="s">
        <v>50</v>
      </c>
      <c r="L16" s="335"/>
      <c r="M16" s="342" t="s">
        <v>62</v>
      </c>
      <c r="N16" s="345">
        <v>42979</v>
      </c>
      <c r="O16" s="351"/>
      <c r="P16" s="351" t="s">
        <v>54</v>
      </c>
      <c r="Q16" s="351"/>
      <c r="R16" s="38">
        <v>2005</v>
      </c>
      <c r="S16" s="38">
        <v>2017</v>
      </c>
      <c r="T16" s="141">
        <v>0.31753999999999999</v>
      </c>
    </row>
    <row r="17" spans="1:22">
      <c r="A17" s="244"/>
      <c r="B17" s="337"/>
      <c r="C17" s="340"/>
      <c r="D17" s="343"/>
      <c r="E17" s="343"/>
      <c r="F17" s="346"/>
      <c r="G17" s="349"/>
      <c r="H17" s="349"/>
      <c r="I17" s="335"/>
      <c r="J17" s="335"/>
      <c r="K17" s="335"/>
      <c r="L17" s="335"/>
      <c r="M17" s="343"/>
      <c r="N17" s="346"/>
      <c r="O17" s="351"/>
      <c r="P17" s="351"/>
      <c r="Q17" s="351"/>
      <c r="R17" s="38">
        <v>2007</v>
      </c>
      <c r="S17" s="38">
        <v>2017</v>
      </c>
      <c r="T17" s="141">
        <v>0.25795000000000001</v>
      </c>
    </row>
    <row r="18" spans="1:22">
      <c r="A18" s="244"/>
      <c r="B18" s="337"/>
      <c r="C18" s="340"/>
      <c r="D18" s="343"/>
      <c r="E18" s="343"/>
      <c r="F18" s="346"/>
      <c r="G18" s="349"/>
      <c r="H18" s="349"/>
      <c r="I18" s="335"/>
      <c r="J18" s="335"/>
      <c r="K18" s="335"/>
      <c r="L18" s="335"/>
      <c r="M18" s="343"/>
      <c r="N18" s="346"/>
      <c r="O18" s="351"/>
      <c r="P18" s="351"/>
      <c r="Q18" s="351"/>
      <c r="R18" s="38">
        <v>2010</v>
      </c>
      <c r="S18" s="38">
        <v>2017</v>
      </c>
      <c r="T18" s="142">
        <v>0.151</v>
      </c>
    </row>
    <row r="19" spans="1:22">
      <c r="A19" s="244"/>
      <c r="B19" s="337"/>
      <c r="C19" s="340"/>
      <c r="D19" s="343"/>
      <c r="E19" s="343"/>
      <c r="F19" s="346"/>
      <c r="G19" s="349"/>
      <c r="H19" s="349"/>
      <c r="I19" s="335"/>
      <c r="J19" s="335"/>
      <c r="K19" s="335"/>
      <c r="L19" s="335"/>
      <c r="M19" s="343"/>
      <c r="N19" s="346"/>
      <c r="O19" s="351"/>
      <c r="P19" s="351"/>
      <c r="Q19" s="351"/>
      <c r="R19" s="38">
        <v>2012</v>
      </c>
      <c r="S19" s="38">
        <v>2017</v>
      </c>
      <c r="T19" s="142">
        <v>7.0759000000000002E-2</v>
      </c>
    </row>
    <row r="20" spans="1:22">
      <c r="A20" s="244"/>
      <c r="B20" s="337"/>
      <c r="C20" s="340"/>
      <c r="D20" s="343"/>
      <c r="E20" s="343"/>
      <c r="F20" s="346"/>
      <c r="G20" s="349"/>
      <c r="H20" s="349"/>
      <c r="I20" s="335"/>
      <c r="J20" s="335"/>
      <c r="K20" s="335"/>
      <c r="L20" s="335"/>
      <c r="M20" s="343"/>
      <c r="N20" s="346"/>
      <c r="O20" s="351"/>
      <c r="P20" s="351"/>
      <c r="Q20" s="351"/>
      <c r="R20" s="38">
        <v>2013</v>
      </c>
      <c r="S20" s="38">
        <v>2017</v>
      </c>
      <c r="T20" s="142">
        <v>4.4670000000000001E-2</v>
      </c>
    </row>
    <row r="21" spans="1:22">
      <c r="A21" s="244"/>
      <c r="B21" s="337"/>
      <c r="C21" s="340"/>
      <c r="D21" s="343"/>
      <c r="E21" s="343"/>
      <c r="F21" s="346"/>
      <c r="G21" s="349"/>
      <c r="H21" s="349"/>
      <c r="I21" s="335"/>
      <c r="J21" s="335"/>
      <c r="K21" s="335"/>
      <c r="L21" s="335"/>
      <c r="M21" s="343"/>
      <c r="N21" s="346"/>
      <c r="O21" s="351"/>
      <c r="P21" s="351"/>
      <c r="Q21" s="351"/>
      <c r="R21" s="38">
        <v>2014</v>
      </c>
      <c r="S21" s="38">
        <v>2017</v>
      </c>
      <c r="T21" s="142">
        <v>2.9000000000000001E-2</v>
      </c>
    </row>
    <row r="22" spans="1:22">
      <c r="A22" s="244"/>
      <c r="B22" s="338"/>
      <c r="C22" s="341"/>
      <c r="D22" s="344"/>
      <c r="E22" s="344"/>
      <c r="F22" s="347"/>
      <c r="G22" s="350"/>
      <c r="H22" s="350"/>
      <c r="I22" s="335"/>
      <c r="J22" s="335"/>
      <c r="K22" s="335"/>
      <c r="L22" s="335"/>
      <c r="M22" s="344"/>
      <c r="N22" s="347"/>
      <c r="O22" s="351"/>
      <c r="P22" s="351"/>
      <c r="Q22" s="351"/>
      <c r="R22" s="38">
        <v>2015</v>
      </c>
      <c r="S22" s="38">
        <v>2017</v>
      </c>
      <c r="T22" s="142">
        <v>2.9000000000000001E-2</v>
      </c>
    </row>
    <row r="23" spans="1:22" s="110" customFormat="1">
      <c r="A23" s="251"/>
      <c r="B23" s="204"/>
      <c r="E23" s="112"/>
      <c r="F23" s="328"/>
      <c r="N23" s="326"/>
      <c r="Q23" s="327"/>
      <c r="R23" s="114"/>
      <c r="S23" s="114"/>
      <c r="T23" s="114"/>
    </row>
    <row r="24" spans="1:22" ht="61.35" customHeight="1">
      <c r="A24" s="244">
        <v>6</v>
      </c>
      <c r="B24" s="203" t="str">
        <f t="shared" ref="B24:B26" ca="1" si="4">"H2-Heat_"&amp;$A$3&amp;"_"&amp;TEXT(A24,"000")</f>
        <v>H2-Heat_General Assumptions_006</v>
      </c>
      <c r="C24" s="36" t="s">
        <v>72</v>
      </c>
      <c r="D24" s="36" t="s">
        <v>73</v>
      </c>
      <c r="E24" s="36" t="s">
        <v>51</v>
      </c>
      <c r="F24" s="325">
        <v>42887</v>
      </c>
      <c r="G24" s="30" t="s">
        <v>50</v>
      </c>
      <c r="H24" s="30"/>
      <c r="I24" s="30" t="s">
        <v>50</v>
      </c>
      <c r="J24" s="30"/>
      <c r="K24" s="30" t="s">
        <v>50</v>
      </c>
      <c r="L24" s="30"/>
      <c r="M24" s="36" t="s">
        <v>62</v>
      </c>
      <c r="N24" s="325">
        <v>42979</v>
      </c>
      <c r="O24" s="30"/>
      <c r="P24" s="139" t="s">
        <v>54</v>
      </c>
      <c r="Q24" s="321"/>
      <c r="R24" s="124"/>
      <c r="S24" s="124"/>
      <c r="T24" s="124"/>
    </row>
    <row r="25" spans="1:22">
      <c r="A25" s="244"/>
      <c r="B25" s="205"/>
      <c r="C25" s="53"/>
      <c r="D25" s="53"/>
      <c r="E25" s="53"/>
      <c r="F25" s="148"/>
      <c r="G25" s="33"/>
      <c r="H25" s="33"/>
      <c r="I25" s="33"/>
      <c r="J25" s="33"/>
      <c r="K25" s="33"/>
      <c r="L25" s="33"/>
      <c r="M25" s="33"/>
      <c r="N25" s="133"/>
      <c r="O25" s="33"/>
      <c r="P25" s="33"/>
      <c r="Q25" s="131"/>
      <c r="R25" s="53"/>
      <c r="S25" s="53"/>
      <c r="T25" s="53"/>
    </row>
    <row r="26" spans="1:22" ht="42" customHeight="1">
      <c r="A26" s="244">
        <v>7</v>
      </c>
      <c r="B26" s="203" t="str">
        <f t="shared" ca="1" si="4"/>
        <v>H2-Heat_General Assumptions_007</v>
      </c>
      <c r="C26" s="36" t="s">
        <v>74</v>
      </c>
      <c r="D26" s="301" t="s">
        <v>75</v>
      </c>
      <c r="E26" s="36" t="s">
        <v>51</v>
      </c>
      <c r="F26" s="325">
        <v>42887</v>
      </c>
      <c r="G26" s="30" t="s">
        <v>50</v>
      </c>
      <c r="H26" s="30"/>
      <c r="I26" s="30" t="s">
        <v>50</v>
      </c>
      <c r="J26" s="30"/>
      <c r="K26" s="30" t="s">
        <v>50</v>
      </c>
      <c r="L26" s="30"/>
      <c r="M26" s="36" t="s">
        <v>62</v>
      </c>
      <c r="N26" s="325">
        <v>42979</v>
      </c>
      <c r="O26" s="30"/>
      <c r="P26" s="139" t="s">
        <v>54</v>
      </c>
      <c r="Q26" s="321"/>
      <c r="R26" s="124"/>
      <c r="S26" s="124"/>
      <c r="T26" s="124"/>
    </row>
    <row r="27" spans="1:22">
      <c r="A27" s="244"/>
      <c r="B27" s="205"/>
      <c r="C27" s="53"/>
      <c r="D27" s="53"/>
      <c r="E27" s="53"/>
      <c r="F27" s="148"/>
      <c r="G27" s="33"/>
      <c r="H27" s="33"/>
      <c r="I27" s="33"/>
      <c r="J27" s="33"/>
      <c r="K27" s="33"/>
      <c r="L27" s="33"/>
      <c r="M27" s="33"/>
      <c r="N27" s="133"/>
      <c r="O27" s="33"/>
      <c r="P27" s="33"/>
      <c r="Q27" s="131"/>
      <c r="R27" s="53"/>
      <c r="S27" s="53"/>
      <c r="T27" s="53"/>
      <c r="U27" s="53"/>
      <c r="V27" s="53"/>
    </row>
    <row r="28" spans="1:22" ht="42" customHeight="1">
      <c r="A28" s="244">
        <v>8</v>
      </c>
      <c r="B28" s="203" t="str">
        <f t="shared" ref="B28" ca="1" si="5">"H2-Heat_"&amp;$A$3&amp;"_"&amp;TEXT(A28,"000")</f>
        <v>H2-Heat_General Assumptions_008</v>
      </c>
      <c r="C28" s="36" t="s">
        <v>76</v>
      </c>
      <c r="D28" s="36" t="s">
        <v>77</v>
      </c>
      <c r="E28" s="36" t="s">
        <v>51</v>
      </c>
      <c r="F28" s="325">
        <v>42887</v>
      </c>
      <c r="G28" s="30" t="s">
        <v>50</v>
      </c>
      <c r="H28" s="30"/>
      <c r="I28" s="30" t="s">
        <v>50</v>
      </c>
      <c r="J28" s="30"/>
      <c r="K28" s="30" t="s">
        <v>50</v>
      </c>
      <c r="L28" s="30"/>
      <c r="M28" s="36" t="s">
        <v>62</v>
      </c>
      <c r="N28" s="325">
        <v>42979</v>
      </c>
      <c r="O28" s="30"/>
      <c r="P28" s="139" t="s">
        <v>54</v>
      </c>
      <c r="Q28" s="321" t="s">
        <v>78</v>
      </c>
      <c r="R28" s="124"/>
      <c r="S28" s="252">
        <v>0.998</v>
      </c>
      <c r="T28" s="124"/>
    </row>
    <row r="29" spans="1:22">
      <c r="L29" s="33"/>
      <c r="M29" s="133"/>
      <c r="N29" s="133"/>
      <c r="O29" s="33"/>
      <c r="P29" s="131"/>
      <c r="Q29" s="133"/>
      <c r="R29" s="33"/>
      <c r="S29" s="33"/>
      <c r="T29" s="33"/>
      <c r="U29" s="33"/>
      <c r="V29" s="33"/>
    </row>
    <row r="30" spans="1:22">
      <c r="L30" s="33"/>
      <c r="M30" s="133"/>
      <c r="N30" s="133"/>
      <c r="O30" s="33"/>
      <c r="P30" s="131"/>
      <c r="Q30" s="133"/>
      <c r="R30" s="33"/>
      <c r="S30" s="33"/>
      <c r="T30" s="33"/>
      <c r="U30" s="33"/>
      <c r="V30" s="33"/>
    </row>
    <row r="31" spans="1:22">
      <c r="L31" s="33"/>
      <c r="M31" s="133"/>
      <c r="N31" s="133"/>
      <c r="O31" s="33"/>
      <c r="P31" s="131"/>
      <c r="Q31" s="133"/>
      <c r="R31" s="33"/>
      <c r="S31" s="33"/>
      <c r="T31" s="33"/>
      <c r="U31" s="33"/>
      <c r="V31" s="33"/>
    </row>
    <row r="32" spans="1:22">
      <c r="L32" s="33"/>
      <c r="M32" s="33"/>
      <c r="N32" s="133"/>
      <c r="O32" s="33"/>
      <c r="P32" s="33"/>
      <c r="Q32" s="133"/>
      <c r="R32" s="33"/>
      <c r="S32" s="33"/>
      <c r="T32" s="33"/>
      <c r="U32" s="33"/>
      <c r="V32" s="33"/>
    </row>
    <row r="33" spans="12:22">
      <c r="L33" s="33"/>
      <c r="M33" s="100"/>
      <c r="N33" s="131"/>
      <c r="O33" s="33"/>
      <c r="P33" s="53"/>
      <c r="Q33" s="133"/>
      <c r="R33" s="33"/>
      <c r="S33" s="33"/>
      <c r="T33" s="33"/>
      <c r="U33" s="33"/>
      <c r="V33" s="33"/>
    </row>
    <row r="34" spans="12:22">
      <c r="L34" s="33"/>
      <c r="M34" s="33"/>
      <c r="N34" s="133"/>
      <c r="O34" s="33"/>
      <c r="P34" s="33"/>
      <c r="Q34" s="133"/>
      <c r="R34" s="33"/>
      <c r="S34" s="33"/>
      <c r="T34" s="33"/>
      <c r="U34" s="33"/>
      <c r="V34" s="33"/>
    </row>
    <row r="35" spans="12:22">
      <c r="L35" s="33"/>
      <c r="M35" s="133"/>
      <c r="N35" s="133"/>
      <c r="O35" s="33"/>
      <c r="P35" s="131"/>
      <c r="Q35" s="133"/>
      <c r="R35" s="33"/>
      <c r="S35" s="33"/>
      <c r="T35" s="33"/>
      <c r="U35" s="33"/>
      <c r="V35" s="33"/>
    </row>
    <row r="36" spans="12:22">
      <c r="L36" s="33"/>
      <c r="M36" s="133"/>
      <c r="N36" s="133"/>
      <c r="O36" s="33"/>
      <c r="P36" s="131"/>
      <c r="Q36" s="133"/>
      <c r="R36" s="33"/>
      <c r="S36" s="33"/>
      <c r="T36" s="33"/>
      <c r="U36" s="33"/>
      <c r="V36" s="33"/>
    </row>
    <row r="37" spans="12:22">
      <c r="L37" s="33"/>
      <c r="M37" s="133"/>
      <c r="N37" s="133"/>
      <c r="O37" s="33"/>
      <c r="P37" s="131"/>
      <c r="Q37" s="133"/>
      <c r="R37" s="33"/>
      <c r="S37" s="33"/>
      <c r="T37" s="33"/>
      <c r="U37" s="33"/>
      <c r="V37" s="33"/>
    </row>
    <row r="38" spans="12:22">
      <c r="L38" s="33"/>
      <c r="M38" s="133"/>
      <c r="N38" s="133"/>
      <c r="O38" s="33"/>
      <c r="P38" s="131"/>
      <c r="Q38" s="133"/>
      <c r="R38" s="33"/>
      <c r="S38" s="33"/>
      <c r="T38" s="33"/>
      <c r="U38" s="33"/>
      <c r="V38" s="33"/>
    </row>
    <row r="39" spans="12:22">
      <c r="L39" s="33"/>
      <c r="M39" s="33"/>
      <c r="N39" s="133"/>
      <c r="O39" s="33"/>
      <c r="P39" s="33"/>
      <c r="Q39" s="133"/>
      <c r="R39" s="33"/>
      <c r="S39" s="33"/>
      <c r="T39" s="33"/>
      <c r="U39" s="33"/>
      <c r="V39" s="33"/>
    </row>
    <row r="40" spans="12:22">
      <c r="L40" s="33"/>
      <c r="M40" s="100"/>
      <c r="N40" s="131"/>
      <c r="O40" s="33"/>
      <c r="P40" s="53"/>
      <c r="Q40" s="133"/>
      <c r="R40" s="33"/>
      <c r="S40" s="33"/>
      <c r="T40" s="33"/>
      <c r="U40" s="33"/>
      <c r="V40" s="33"/>
    </row>
    <row r="41" spans="12:22">
      <c r="L41" s="33"/>
      <c r="M41" s="100"/>
      <c r="N41" s="131"/>
      <c r="O41" s="33"/>
      <c r="P41" s="33"/>
      <c r="Q41" s="133"/>
      <c r="R41" s="33"/>
      <c r="S41" s="33"/>
      <c r="T41" s="33"/>
      <c r="U41" s="33"/>
      <c r="V41" s="33"/>
    </row>
    <row r="42" spans="12:22">
      <c r="L42" s="33"/>
      <c r="M42" s="100"/>
      <c r="N42" s="131"/>
      <c r="O42" s="33"/>
      <c r="P42" s="33"/>
      <c r="Q42" s="133"/>
      <c r="R42" s="33"/>
      <c r="S42" s="33"/>
      <c r="T42" s="33"/>
      <c r="U42" s="33"/>
      <c r="V42" s="33"/>
    </row>
    <row r="43" spans="12:22">
      <c r="L43" s="33"/>
      <c r="M43" s="100"/>
      <c r="N43" s="131"/>
      <c r="O43" s="33"/>
      <c r="P43" s="33"/>
      <c r="Q43" s="133"/>
      <c r="R43" s="33"/>
      <c r="S43" s="33"/>
      <c r="T43" s="33"/>
      <c r="U43" s="33"/>
      <c r="V43" s="33"/>
    </row>
    <row r="44" spans="12:22">
      <c r="L44" s="33"/>
      <c r="M44" s="100"/>
      <c r="N44" s="131"/>
      <c r="O44" s="33"/>
      <c r="P44" s="33"/>
      <c r="Q44" s="133"/>
      <c r="R44" s="33"/>
      <c r="S44" s="33"/>
      <c r="T44" s="33"/>
      <c r="U44" s="33"/>
      <c r="V44" s="33"/>
    </row>
    <row r="45" spans="12:22">
      <c r="L45" s="33"/>
      <c r="M45" s="100"/>
      <c r="N45" s="131"/>
      <c r="O45" s="33"/>
      <c r="P45" s="33"/>
      <c r="Q45" s="133"/>
      <c r="R45" s="33"/>
      <c r="S45" s="33"/>
      <c r="T45" s="33"/>
      <c r="U45" s="33"/>
      <c r="V45" s="33"/>
    </row>
    <row r="46" spans="12:22">
      <c r="L46" s="33"/>
      <c r="M46" s="33"/>
      <c r="N46" s="133"/>
      <c r="O46" s="33"/>
      <c r="P46" s="33"/>
      <c r="Q46" s="133"/>
      <c r="R46" s="33"/>
      <c r="S46" s="33"/>
      <c r="T46" s="33"/>
      <c r="U46" s="33"/>
      <c r="V46" s="33"/>
    </row>
    <row r="47" spans="12:22">
      <c r="L47" s="33"/>
      <c r="M47" s="100"/>
      <c r="N47" s="131"/>
      <c r="O47" s="33"/>
      <c r="P47" s="33"/>
      <c r="Q47" s="133"/>
      <c r="R47" s="33"/>
      <c r="S47" s="33"/>
      <c r="T47" s="33"/>
      <c r="U47" s="33"/>
      <c r="V47" s="33"/>
    </row>
    <row r="48" spans="12:22">
      <c r="L48" s="33"/>
      <c r="M48" s="33"/>
      <c r="N48" s="133"/>
      <c r="O48" s="33"/>
      <c r="P48" s="33"/>
      <c r="Q48" s="133"/>
      <c r="R48" s="33"/>
      <c r="S48" s="33"/>
      <c r="T48" s="33"/>
      <c r="U48" s="33"/>
      <c r="V48" s="33"/>
    </row>
    <row r="49" spans="12:22">
      <c r="L49" s="33"/>
      <c r="M49" s="33"/>
      <c r="N49" s="133"/>
      <c r="O49" s="33"/>
      <c r="P49" s="33"/>
      <c r="Q49" s="133"/>
      <c r="R49" s="33"/>
      <c r="S49" s="33"/>
      <c r="T49" s="33"/>
      <c r="U49" s="33"/>
      <c r="V49" s="33"/>
    </row>
    <row r="50" spans="12:22">
      <c r="L50" s="33"/>
      <c r="M50" s="110"/>
      <c r="N50" s="326"/>
      <c r="O50" s="33"/>
      <c r="P50" s="33"/>
      <c r="Q50" s="133"/>
      <c r="R50" s="33"/>
      <c r="S50" s="33"/>
      <c r="T50" s="33"/>
      <c r="U50" s="33"/>
      <c r="V50" s="33"/>
    </row>
    <row r="51" spans="12:22">
      <c r="L51" s="33"/>
      <c r="M51" s="33"/>
      <c r="N51" s="133"/>
      <c r="O51" s="33"/>
      <c r="P51" s="33"/>
      <c r="Q51" s="133"/>
      <c r="R51" s="33"/>
      <c r="S51" s="33"/>
      <c r="T51" s="33"/>
      <c r="U51" s="33"/>
      <c r="V51" s="33"/>
    </row>
    <row r="52" spans="12:22">
      <c r="L52" s="33"/>
      <c r="M52" s="33"/>
      <c r="N52" s="133"/>
      <c r="O52" s="33"/>
      <c r="P52" s="33"/>
      <c r="Q52" s="133"/>
      <c r="R52" s="33"/>
      <c r="S52" s="33"/>
      <c r="T52" s="33"/>
      <c r="U52" s="33"/>
      <c r="V52" s="33"/>
    </row>
    <row r="53" spans="12:22">
      <c r="L53" s="33"/>
      <c r="M53" s="133"/>
      <c r="N53" s="133"/>
      <c r="O53" s="33"/>
      <c r="P53" s="133"/>
      <c r="Q53" s="133"/>
      <c r="R53" s="33"/>
      <c r="S53" s="33"/>
      <c r="T53" s="33"/>
      <c r="U53" s="33"/>
      <c r="V53" s="33"/>
    </row>
    <row r="54" spans="12:22">
      <c r="L54" s="33"/>
      <c r="M54" s="133"/>
      <c r="N54" s="133"/>
      <c r="O54" s="33"/>
      <c r="P54" s="133"/>
      <c r="Q54" s="133"/>
      <c r="R54" s="33"/>
      <c r="S54" s="33"/>
      <c r="T54" s="33"/>
      <c r="U54" s="33"/>
      <c r="V54" s="33"/>
    </row>
    <row r="55" spans="12:22">
      <c r="L55" s="33"/>
      <c r="M55" s="133"/>
      <c r="N55" s="133"/>
      <c r="O55" s="33"/>
      <c r="P55" s="133"/>
      <c r="Q55" s="133"/>
      <c r="R55" s="33"/>
      <c r="S55" s="33"/>
      <c r="T55" s="33"/>
      <c r="U55" s="33"/>
      <c r="V55" s="33"/>
    </row>
    <row r="56" spans="12:22">
      <c r="L56" s="33"/>
      <c r="M56" s="133"/>
      <c r="N56" s="133"/>
      <c r="O56" s="33"/>
      <c r="P56" s="133"/>
      <c r="Q56" s="133"/>
      <c r="R56" s="33"/>
      <c r="S56" s="33"/>
      <c r="T56" s="33"/>
      <c r="U56" s="33"/>
      <c r="V56" s="33"/>
    </row>
    <row r="57" spans="12:22">
      <c r="L57" s="33"/>
      <c r="M57" s="33"/>
      <c r="N57" s="133"/>
      <c r="O57" s="33"/>
      <c r="P57" s="33"/>
      <c r="Q57" s="133"/>
      <c r="R57" s="33"/>
      <c r="S57" s="33"/>
      <c r="T57" s="33"/>
      <c r="U57" s="33"/>
      <c r="V57" s="33"/>
    </row>
    <row r="58" spans="12:22">
      <c r="L58" s="33"/>
      <c r="M58" s="133"/>
      <c r="N58" s="133"/>
      <c r="O58" s="33"/>
      <c r="P58" s="133"/>
      <c r="Q58" s="133"/>
      <c r="R58" s="33"/>
      <c r="S58" s="33"/>
      <c r="T58" s="33"/>
      <c r="U58" s="33"/>
      <c r="V58" s="33"/>
    </row>
    <row r="59" spans="12:22">
      <c r="L59" s="33"/>
      <c r="M59" s="133"/>
      <c r="N59" s="133"/>
      <c r="O59" s="33"/>
      <c r="P59" s="133"/>
      <c r="Q59" s="133"/>
      <c r="R59" s="33"/>
      <c r="S59" s="33"/>
      <c r="T59" s="33"/>
      <c r="U59" s="33"/>
      <c r="V59" s="33"/>
    </row>
    <row r="60" spans="12:22">
      <c r="L60" s="33"/>
      <c r="M60" s="133"/>
      <c r="N60" s="133"/>
      <c r="O60" s="33"/>
      <c r="P60" s="133"/>
      <c r="Q60" s="133"/>
      <c r="R60" s="33"/>
      <c r="S60" s="33"/>
      <c r="T60" s="33"/>
      <c r="U60" s="33"/>
      <c r="V60" s="33"/>
    </row>
    <row r="61" spans="12:22">
      <c r="L61" s="33"/>
      <c r="M61" s="133"/>
      <c r="N61" s="133"/>
      <c r="O61" s="33"/>
      <c r="P61" s="133"/>
      <c r="Q61" s="133"/>
      <c r="R61" s="33"/>
      <c r="S61" s="33"/>
      <c r="T61" s="33"/>
      <c r="U61" s="33"/>
      <c r="V61" s="33"/>
    </row>
    <row r="62" spans="12:22">
      <c r="L62" s="33"/>
      <c r="M62" s="33"/>
      <c r="N62" s="133"/>
      <c r="O62" s="33"/>
      <c r="P62" s="33"/>
      <c r="Q62" s="133"/>
      <c r="R62" s="33"/>
      <c r="S62" s="33"/>
      <c r="T62" s="33"/>
      <c r="U62" s="33"/>
      <c r="V62" s="33"/>
    </row>
    <row r="63" spans="12:22">
      <c r="L63" s="33"/>
      <c r="M63" s="100"/>
      <c r="N63" s="131"/>
      <c r="O63" s="33"/>
      <c r="P63" s="100"/>
      <c r="Q63" s="133"/>
      <c r="R63" s="33"/>
      <c r="S63" s="33"/>
      <c r="T63" s="33"/>
      <c r="U63" s="33"/>
      <c r="V63" s="33"/>
    </row>
    <row r="64" spans="12:22">
      <c r="L64" s="33"/>
      <c r="M64" s="33"/>
      <c r="N64" s="133"/>
      <c r="O64" s="33"/>
      <c r="P64" s="33"/>
      <c r="Q64" s="133"/>
      <c r="R64" s="33"/>
      <c r="S64" s="33"/>
      <c r="T64" s="33"/>
      <c r="U64" s="33"/>
      <c r="V64" s="33"/>
    </row>
    <row r="65" spans="12:22">
      <c r="L65" s="33"/>
      <c r="M65" s="33"/>
      <c r="N65" s="133"/>
      <c r="O65" s="33"/>
      <c r="P65" s="33"/>
      <c r="Q65" s="133"/>
      <c r="R65" s="33"/>
      <c r="S65" s="33"/>
      <c r="T65" s="33"/>
      <c r="U65" s="33"/>
      <c r="V65" s="33"/>
    </row>
    <row r="66" spans="12:22">
      <c r="L66" s="33"/>
      <c r="M66" s="110"/>
      <c r="N66" s="326"/>
      <c r="O66" s="33"/>
      <c r="P66" s="110"/>
      <c r="Q66" s="133"/>
      <c r="R66" s="33"/>
      <c r="S66" s="33"/>
      <c r="T66" s="33"/>
      <c r="U66" s="33"/>
      <c r="V66" s="33"/>
    </row>
    <row r="67" spans="12:22">
      <c r="L67" s="33"/>
      <c r="M67" s="33"/>
      <c r="N67" s="133"/>
      <c r="O67" s="33"/>
      <c r="P67" s="33"/>
      <c r="Q67" s="133"/>
      <c r="R67" s="33"/>
      <c r="S67" s="33"/>
      <c r="T67" s="33"/>
      <c r="U67" s="33"/>
      <c r="V67" s="33"/>
    </row>
    <row r="68" spans="12:22">
      <c r="L68" s="33"/>
      <c r="M68" s="33"/>
      <c r="N68" s="133"/>
      <c r="O68" s="33"/>
      <c r="P68" s="33"/>
      <c r="Q68" s="133"/>
      <c r="R68" s="33"/>
      <c r="S68" s="33"/>
      <c r="T68" s="33"/>
      <c r="U68" s="33"/>
      <c r="V68" s="33"/>
    </row>
    <row r="69" spans="12:22">
      <c r="L69" s="33"/>
      <c r="M69" s="133"/>
      <c r="N69" s="133"/>
      <c r="O69" s="33"/>
      <c r="P69" s="133"/>
      <c r="Q69" s="133"/>
      <c r="R69" s="33"/>
      <c r="S69" s="33"/>
      <c r="T69" s="33"/>
      <c r="U69" s="33"/>
      <c r="V69" s="33"/>
    </row>
    <row r="70" spans="12:22">
      <c r="L70" s="33"/>
      <c r="M70" s="133"/>
      <c r="N70" s="133"/>
      <c r="O70" s="33"/>
      <c r="P70" s="133"/>
      <c r="Q70" s="133"/>
      <c r="R70" s="33"/>
      <c r="S70" s="33"/>
      <c r="T70" s="33"/>
      <c r="U70" s="33"/>
      <c r="V70" s="33"/>
    </row>
    <row r="71" spans="12:22">
      <c r="L71" s="33"/>
      <c r="M71" s="133"/>
      <c r="N71" s="133"/>
      <c r="O71" s="33"/>
      <c r="P71" s="133"/>
      <c r="Q71" s="133"/>
      <c r="R71" s="33"/>
      <c r="S71" s="33"/>
      <c r="T71" s="33"/>
      <c r="U71" s="33"/>
      <c r="V71" s="33"/>
    </row>
    <row r="72" spans="12:22">
      <c r="L72" s="33"/>
      <c r="M72" s="133"/>
      <c r="N72" s="133"/>
      <c r="O72" s="33"/>
      <c r="P72" s="133"/>
      <c r="Q72" s="133"/>
      <c r="R72" s="33"/>
      <c r="S72" s="33"/>
      <c r="T72" s="33"/>
      <c r="U72" s="33"/>
      <c r="V72" s="33"/>
    </row>
    <row r="73" spans="12:22">
      <c r="L73" s="33"/>
      <c r="M73" s="33"/>
      <c r="N73" s="133"/>
      <c r="O73" s="33"/>
      <c r="P73" s="33"/>
      <c r="Q73" s="133"/>
      <c r="R73" s="33"/>
      <c r="S73" s="33"/>
      <c r="T73" s="33"/>
      <c r="U73" s="33"/>
      <c r="V73" s="33"/>
    </row>
    <row r="74" spans="12:22">
      <c r="L74" s="33"/>
      <c r="M74" s="133"/>
      <c r="N74" s="133"/>
      <c r="O74" s="33"/>
      <c r="P74" s="133"/>
      <c r="Q74" s="133"/>
      <c r="R74" s="33"/>
      <c r="S74" s="33"/>
      <c r="T74" s="33"/>
      <c r="U74" s="33"/>
      <c r="V74" s="33"/>
    </row>
    <row r="75" spans="12:22">
      <c r="L75" s="33"/>
      <c r="M75" s="133"/>
      <c r="N75" s="133"/>
      <c r="O75" s="33"/>
      <c r="P75" s="133"/>
      <c r="Q75" s="133"/>
      <c r="R75" s="33"/>
      <c r="S75" s="33"/>
      <c r="T75" s="33"/>
      <c r="U75" s="33"/>
      <c r="V75" s="33"/>
    </row>
    <row r="76" spans="12:22">
      <c r="L76" s="33"/>
      <c r="M76" s="133"/>
      <c r="N76" s="133"/>
      <c r="O76" s="33"/>
      <c r="P76" s="133"/>
      <c r="Q76" s="133"/>
      <c r="R76" s="33"/>
      <c r="S76" s="33"/>
      <c r="T76" s="33"/>
      <c r="U76" s="33"/>
      <c r="V76" s="33"/>
    </row>
    <row r="77" spans="12:22">
      <c r="L77" s="33"/>
      <c r="M77" s="133"/>
      <c r="N77" s="133"/>
      <c r="O77" s="33"/>
      <c r="P77" s="133"/>
      <c r="Q77" s="133"/>
      <c r="R77" s="33"/>
      <c r="S77" s="33"/>
      <c r="T77" s="33"/>
      <c r="U77" s="33"/>
      <c r="V77" s="33"/>
    </row>
    <row r="78" spans="12:22">
      <c r="L78" s="33"/>
      <c r="M78" s="33"/>
      <c r="N78" s="133"/>
      <c r="O78" s="33"/>
      <c r="P78" s="33"/>
      <c r="Q78" s="133"/>
      <c r="R78" s="33"/>
      <c r="S78" s="33"/>
      <c r="T78" s="33"/>
      <c r="U78" s="33"/>
      <c r="V78" s="33"/>
    </row>
    <row r="79" spans="12:22">
      <c r="L79" s="33"/>
      <c r="M79" s="33"/>
      <c r="N79" s="133"/>
      <c r="O79" s="33"/>
      <c r="P79" s="33"/>
      <c r="Q79" s="133"/>
      <c r="R79" s="33"/>
      <c r="S79" s="33"/>
      <c r="T79" s="33"/>
      <c r="U79" s="33"/>
      <c r="V79" s="33"/>
    </row>
    <row r="80" spans="12:22">
      <c r="L80" s="33"/>
      <c r="M80" s="33"/>
      <c r="N80" s="133"/>
      <c r="O80" s="33"/>
      <c r="P80" s="33"/>
      <c r="Q80" s="133"/>
      <c r="R80" s="33"/>
      <c r="S80" s="33"/>
      <c r="T80" s="33"/>
      <c r="U80" s="33"/>
      <c r="V80" s="33"/>
    </row>
    <row r="81" spans="12:22">
      <c r="L81" s="33"/>
      <c r="M81" s="33"/>
      <c r="N81" s="133"/>
      <c r="O81" s="33"/>
      <c r="P81" s="33"/>
      <c r="Q81" s="133"/>
      <c r="R81" s="33"/>
      <c r="S81" s="33"/>
      <c r="T81" s="33"/>
      <c r="U81" s="33"/>
      <c r="V81" s="33"/>
    </row>
    <row r="82" spans="12:22">
      <c r="L82" s="33"/>
      <c r="M82" s="33"/>
      <c r="N82" s="133"/>
      <c r="O82" s="33"/>
      <c r="P82" s="33"/>
      <c r="Q82" s="133"/>
      <c r="R82" s="33"/>
      <c r="S82" s="33"/>
      <c r="T82" s="33"/>
      <c r="U82" s="33"/>
      <c r="V82" s="33"/>
    </row>
  </sheetData>
  <mergeCells count="16">
    <mergeCell ref="Q16:Q22"/>
    <mergeCell ref="M16:M22"/>
    <mergeCell ref="N16:N22"/>
    <mergeCell ref="O16:O22"/>
    <mergeCell ref="P16:P22"/>
    <mergeCell ref="L16:L22"/>
    <mergeCell ref="K16:K22"/>
    <mergeCell ref="J16:J22"/>
    <mergeCell ref="I16:I22"/>
    <mergeCell ref="B16:B22"/>
    <mergeCell ref="C16:C22"/>
    <mergeCell ref="D16:D22"/>
    <mergeCell ref="E16:E22"/>
    <mergeCell ref="F16:F22"/>
    <mergeCell ref="G16:G22"/>
    <mergeCell ref="H16:H22"/>
  </mergeCells>
  <conditionalFormatting sqref="G15:J15 G8:J9 L12 G12:J13 L8:P9 L13:P13 L23:P23 L11:P11 O12 L15:P15 O14 L25:P25 O24 L27:P27 O26 O28">
    <cfRule type="containsText" dxfId="2516" priority="253" operator="containsText" text="GREEN">
      <formula>NOT(ISERROR(SEARCH("GREEN",G8)))</formula>
    </cfRule>
    <cfRule type="containsText" dxfId="2515" priority="254" operator="containsText" text="AMBER">
      <formula>NOT(ISERROR(SEARCH("AMBER",G8)))</formula>
    </cfRule>
    <cfRule type="containsText" dxfId="2514" priority="255" operator="containsText" text="RED">
      <formula>NOT(ISERROR(SEARCH("RED",G8)))</formula>
    </cfRule>
  </conditionalFormatting>
  <conditionalFormatting sqref="G14:I14 L14">
    <cfRule type="containsText" dxfId="2513" priority="214" operator="containsText" text="GREEN">
      <formula>NOT(ISERROR(SEARCH("GREEN",G14)))</formula>
    </cfRule>
    <cfRule type="containsText" dxfId="2512" priority="215" operator="containsText" text="AMBER">
      <formula>NOT(ISERROR(SEARCH("AMBER",G14)))</formula>
    </cfRule>
    <cfRule type="containsText" dxfId="2511" priority="216" operator="containsText" text="RED">
      <formula>NOT(ISERROR(SEARCH("RED",G14)))</formula>
    </cfRule>
  </conditionalFormatting>
  <conditionalFormatting sqref="G27:J27 G16:J16 G25:J25 L16">
    <cfRule type="containsText" dxfId="2510" priority="211" operator="containsText" text="GREEN">
      <formula>NOT(ISERROR(SEARCH("GREEN",G16)))</formula>
    </cfRule>
    <cfRule type="containsText" dxfId="2509" priority="212" operator="containsText" text="AMBER">
      <formula>NOT(ISERROR(SEARCH("AMBER",G16)))</formula>
    </cfRule>
    <cfRule type="containsText" dxfId="2508" priority="213" operator="containsText" text="RED">
      <formula>NOT(ISERROR(SEARCH("RED",G16)))</formula>
    </cfRule>
  </conditionalFormatting>
  <conditionalFormatting sqref="G26:J26 L26">
    <cfRule type="containsText" dxfId="2507" priority="208" operator="containsText" text="GREEN">
      <formula>NOT(ISERROR(SEARCH("GREEN",G26)))</formula>
    </cfRule>
    <cfRule type="containsText" dxfId="2506" priority="209" operator="containsText" text="AMBER">
      <formula>NOT(ISERROR(SEARCH("AMBER",G26)))</formula>
    </cfRule>
    <cfRule type="containsText" dxfId="2505" priority="210" operator="containsText" text="RED">
      <formula>NOT(ISERROR(SEARCH("RED",G26)))</formula>
    </cfRule>
  </conditionalFormatting>
  <conditionalFormatting sqref="G23:J23">
    <cfRule type="containsText" dxfId="2504" priority="115" operator="containsText" text="GREEN">
      <formula>NOT(ISERROR(SEARCH("GREEN",G23)))</formula>
    </cfRule>
    <cfRule type="containsText" dxfId="2503" priority="116" operator="containsText" text="AMBER">
      <formula>NOT(ISERROR(SEARCH("AMBER",G23)))</formula>
    </cfRule>
    <cfRule type="containsText" dxfId="2502" priority="117" operator="containsText" text="RED">
      <formula>NOT(ISERROR(SEARCH("RED",G23)))</formula>
    </cfRule>
  </conditionalFormatting>
  <conditionalFormatting sqref="G24:J24 L24">
    <cfRule type="containsText" dxfId="2501" priority="112" operator="containsText" text="GREEN">
      <formula>NOT(ISERROR(SEARCH("GREEN",G24)))</formula>
    </cfRule>
    <cfRule type="containsText" dxfId="2500" priority="113" operator="containsText" text="AMBER">
      <formula>NOT(ISERROR(SEARCH("AMBER",G24)))</formula>
    </cfRule>
    <cfRule type="containsText" dxfId="2499" priority="114" operator="containsText" text="RED">
      <formula>NOT(ISERROR(SEARCH("RED",G24)))</formula>
    </cfRule>
  </conditionalFormatting>
  <conditionalFormatting sqref="M26">
    <cfRule type="containsText" dxfId="2498" priority="82" operator="containsText" text="GREEN">
      <formula>NOT(ISERROR(SEARCH("GREEN",M26)))</formula>
    </cfRule>
    <cfRule type="containsText" dxfId="2497" priority="83" operator="containsText" text="AMBER">
      <formula>NOT(ISERROR(SEARCH("AMBER",M26)))</formula>
    </cfRule>
    <cfRule type="containsText" dxfId="2496" priority="84" operator="containsText" text="RED">
      <formula>NOT(ISERROR(SEARCH("RED",M26)))</formula>
    </cfRule>
  </conditionalFormatting>
  <conditionalFormatting sqref="M24">
    <cfRule type="containsText" dxfId="2495" priority="79" operator="containsText" text="GREEN">
      <formula>NOT(ISERROR(SEARCH("GREEN",M24)))</formula>
    </cfRule>
    <cfRule type="containsText" dxfId="2494" priority="80" operator="containsText" text="AMBER">
      <formula>NOT(ISERROR(SEARCH("AMBER",M24)))</formula>
    </cfRule>
    <cfRule type="containsText" dxfId="2493" priority="81" operator="containsText" text="RED">
      <formula>NOT(ISERROR(SEARCH("RED",M24)))</formula>
    </cfRule>
  </conditionalFormatting>
  <conditionalFormatting sqref="M16:N16">
    <cfRule type="containsText" dxfId="2492" priority="76" operator="containsText" text="GREEN">
      <formula>NOT(ISERROR(SEARCH("GREEN",M16)))</formula>
    </cfRule>
    <cfRule type="containsText" dxfId="2491" priority="77" operator="containsText" text="AMBER">
      <formula>NOT(ISERROR(SEARCH("AMBER",M16)))</formula>
    </cfRule>
    <cfRule type="containsText" dxfId="2490" priority="78" operator="containsText" text="RED">
      <formula>NOT(ISERROR(SEARCH("RED",M16)))</formula>
    </cfRule>
  </conditionalFormatting>
  <conditionalFormatting sqref="M14">
    <cfRule type="containsText" dxfId="2489" priority="73" operator="containsText" text="GREEN">
      <formula>NOT(ISERROR(SEARCH("GREEN",M14)))</formula>
    </cfRule>
    <cfRule type="containsText" dxfId="2488" priority="74" operator="containsText" text="AMBER">
      <formula>NOT(ISERROR(SEARCH("AMBER",M14)))</formula>
    </cfRule>
    <cfRule type="containsText" dxfId="2487" priority="75" operator="containsText" text="RED">
      <formula>NOT(ISERROR(SEARCH("RED",M14)))</formula>
    </cfRule>
  </conditionalFormatting>
  <conditionalFormatting sqref="M12">
    <cfRule type="containsText" dxfId="2486" priority="70" operator="containsText" text="GREEN">
      <formula>NOT(ISERROR(SEARCH("GREEN",M12)))</formula>
    </cfRule>
    <cfRule type="containsText" dxfId="2485" priority="71" operator="containsText" text="AMBER">
      <formula>NOT(ISERROR(SEARCH("AMBER",M12)))</formula>
    </cfRule>
    <cfRule type="containsText" dxfId="2484" priority="72" operator="containsText" text="RED">
      <formula>NOT(ISERROR(SEARCH("RED",M12)))</formula>
    </cfRule>
  </conditionalFormatting>
  <conditionalFormatting sqref="K15 K8:K9 K12:K13">
    <cfRule type="containsText" dxfId="2483" priority="67" operator="containsText" text="GREEN">
      <formula>NOT(ISERROR(SEARCH("GREEN",K8)))</formula>
    </cfRule>
    <cfRule type="containsText" dxfId="2482" priority="68" operator="containsText" text="AMBER">
      <formula>NOT(ISERROR(SEARCH("AMBER",K8)))</formula>
    </cfRule>
    <cfRule type="containsText" dxfId="2481" priority="69" operator="containsText" text="RED">
      <formula>NOT(ISERROR(SEARCH("RED",K8)))</formula>
    </cfRule>
  </conditionalFormatting>
  <conditionalFormatting sqref="K14">
    <cfRule type="containsText" dxfId="2480" priority="64" operator="containsText" text="GREEN">
      <formula>NOT(ISERROR(SEARCH("GREEN",K14)))</formula>
    </cfRule>
    <cfRule type="containsText" dxfId="2479" priority="65" operator="containsText" text="AMBER">
      <formula>NOT(ISERROR(SEARCH("AMBER",K14)))</formula>
    </cfRule>
    <cfRule type="containsText" dxfId="2478" priority="66" operator="containsText" text="RED">
      <formula>NOT(ISERROR(SEARCH("RED",K14)))</formula>
    </cfRule>
  </conditionalFormatting>
  <conditionalFormatting sqref="K27 K16 K25">
    <cfRule type="containsText" dxfId="2477" priority="61" operator="containsText" text="GREEN">
      <formula>NOT(ISERROR(SEARCH("GREEN",K16)))</formula>
    </cfRule>
    <cfRule type="containsText" dxfId="2476" priority="62" operator="containsText" text="AMBER">
      <formula>NOT(ISERROR(SEARCH("AMBER",K16)))</formula>
    </cfRule>
    <cfRule type="containsText" dxfId="2475" priority="63" operator="containsText" text="RED">
      <formula>NOT(ISERROR(SEARCH("RED",K16)))</formula>
    </cfRule>
  </conditionalFormatting>
  <conditionalFormatting sqref="K26">
    <cfRule type="containsText" dxfId="2474" priority="58" operator="containsText" text="GREEN">
      <formula>NOT(ISERROR(SEARCH("GREEN",K26)))</formula>
    </cfRule>
    <cfRule type="containsText" dxfId="2473" priority="59" operator="containsText" text="AMBER">
      <formula>NOT(ISERROR(SEARCH("AMBER",K26)))</formula>
    </cfRule>
    <cfRule type="containsText" dxfId="2472" priority="60" operator="containsText" text="RED">
      <formula>NOT(ISERROR(SEARCH("RED",K26)))</formula>
    </cfRule>
  </conditionalFormatting>
  <conditionalFormatting sqref="K23">
    <cfRule type="containsText" dxfId="2471" priority="55" operator="containsText" text="GREEN">
      <formula>NOT(ISERROR(SEARCH("GREEN",K23)))</formula>
    </cfRule>
    <cfRule type="containsText" dxfId="2470" priority="56" operator="containsText" text="AMBER">
      <formula>NOT(ISERROR(SEARCH("AMBER",K23)))</formula>
    </cfRule>
    <cfRule type="containsText" dxfId="2469" priority="57" operator="containsText" text="RED">
      <formula>NOT(ISERROR(SEARCH("RED",K23)))</formula>
    </cfRule>
  </conditionalFormatting>
  <conditionalFormatting sqref="K24">
    <cfRule type="containsText" dxfId="2468" priority="52" operator="containsText" text="GREEN">
      <formula>NOT(ISERROR(SEARCH("GREEN",K24)))</formula>
    </cfRule>
    <cfRule type="containsText" dxfId="2467" priority="53" operator="containsText" text="AMBER">
      <formula>NOT(ISERROR(SEARCH("AMBER",K24)))</formula>
    </cfRule>
    <cfRule type="containsText" dxfId="2466" priority="54" operator="containsText" text="RED">
      <formula>NOT(ISERROR(SEARCH("RED",K24)))</formula>
    </cfRule>
  </conditionalFormatting>
  <conditionalFormatting sqref="J14">
    <cfRule type="containsText" dxfId="2465" priority="49" operator="containsText" text="GREEN">
      <formula>NOT(ISERROR(SEARCH("GREEN",J14)))</formula>
    </cfRule>
    <cfRule type="containsText" dxfId="2464" priority="50" operator="containsText" text="AMBER">
      <formula>NOT(ISERROR(SEARCH("AMBER",J14)))</formula>
    </cfRule>
    <cfRule type="containsText" dxfId="2463" priority="51" operator="containsText" text="RED">
      <formula>NOT(ISERROR(SEARCH("RED",J14)))</formula>
    </cfRule>
  </conditionalFormatting>
  <conditionalFormatting sqref="N12">
    <cfRule type="containsText" dxfId="2462" priority="46" operator="containsText" text="GREEN">
      <formula>NOT(ISERROR(SEARCH("GREEN",N12)))</formula>
    </cfRule>
    <cfRule type="containsText" dxfId="2461" priority="47" operator="containsText" text="AMBER">
      <formula>NOT(ISERROR(SEARCH("AMBER",N12)))</formula>
    </cfRule>
    <cfRule type="containsText" dxfId="2460" priority="48" operator="containsText" text="RED">
      <formula>NOT(ISERROR(SEARCH("RED",N12)))</formula>
    </cfRule>
  </conditionalFormatting>
  <conditionalFormatting sqref="N14">
    <cfRule type="containsText" dxfId="2459" priority="43" operator="containsText" text="GREEN">
      <formula>NOT(ISERROR(SEARCH("GREEN",N14)))</formula>
    </cfRule>
    <cfRule type="containsText" dxfId="2458" priority="44" operator="containsText" text="AMBER">
      <formula>NOT(ISERROR(SEARCH("AMBER",N14)))</formula>
    </cfRule>
    <cfRule type="containsText" dxfId="2457" priority="45" operator="containsText" text="RED">
      <formula>NOT(ISERROR(SEARCH("RED",N14)))</formula>
    </cfRule>
  </conditionalFormatting>
  <conditionalFormatting sqref="N24">
    <cfRule type="containsText" dxfId="2456" priority="40" operator="containsText" text="GREEN">
      <formula>NOT(ISERROR(SEARCH("GREEN",N24)))</formula>
    </cfRule>
    <cfRule type="containsText" dxfId="2455" priority="41" operator="containsText" text="AMBER">
      <formula>NOT(ISERROR(SEARCH("AMBER",N24)))</formula>
    </cfRule>
    <cfRule type="containsText" dxfId="2454" priority="42" operator="containsText" text="RED">
      <formula>NOT(ISERROR(SEARCH("RED",N24)))</formula>
    </cfRule>
  </conditionalFormatting>
  <conditionalFormatting sqref="N26">
    <cfRule type="containsText" dxfId="2453" priority="37" operator="containsText" text="GREEN">
      <formula>NOT(ISERROR(SEARCH("GREEN",N26)))</formula>
    </cfRule>
    <cfRule type="containsText" dxfId="2452" priority="38" operator="containsText" text="AMBER">
      <formula>NOT(ISERROR(SEARCH("AMBER",N26)))</formula>
    </cfRule>
    <cfRule type="containsText" dxfId="2451" priority="39" operator="containsText" text="RED">
      <formula>NOT(ISERROR(SEARCH("RED",N26)))</formula>
    </cfRule>
  </conditionalFormatting>
  <conditionalFormatting sqref="G28:J28 L28">
    <cfRule type="containsText" dxfId="2450" priority="34" operator="containsText" text="GREEN">
      <formula>NOT(ISERROR(SEARCH("GREEN",G28)))</formula>
    </cfRule>
    <cfRule type="containsText" dxfId="2449" priority="35" operator="containsText" text="AMBER">
      <formula>NOT(ISERROR(SEARCH("AMBER",G28)))</formula>
    </cfRule>
    <cfRule type="containsText" dxfId="2448" priority="36" operator="containsText" text="RED">
      <formula>NOT(ISERROR(SEARCH("RED",G28)))</formula>
    </cfRule>
  </conditionalFormatting>
  <conditionalFormatting sqref="M28">
    <cfRule type="containsText" dxfId="2447" priority="31" operator="containsText" text="GREEN">
      <formula>NOT(ISERROR(SEARCH("GREEN",M28)))</formula>
    </cfRule>
    <cfRule type="containsText" dxfId="2446" priority="32" operator="containsText" text="AMBER">
      <formula>NOT(ISERROR(SEARCH("AMBER",M28)))</formula>
    </cfRule>
    <cfRule type="containsText" dxfId="2445" priority="33" operator="containsText" text="RED">
      <formula>NOT(ISERROR(SEARCH("RED",M28)))</formula>
    </cfRule>
  </conditionalFormatting>
  <conditionalFormatting sqref="K28">
    <cfRule type="containsText" dxfId="2444" priority="28" operator="containsText" text="GREEN">
      <formula>NOT(ISERROR(SEARCH("GREEN",K28)))</formula>
    </cfRule>
    <cfRule type="containsText" dxfId="2443" priority="29" operator="containsText" text="AMBER">
      <formula>NOT(ISERROR(SEARCH("AMBER",K28)))</formula>
    </cfRule>
    <cfRule type="containsText" dxfId="2442" priority="30" operator="containsText" text="RED">
      <formula>NOT(ISERROR(SEARCH("RED",K28)))</formula>
    </cfRule>
  </conditionalFormatting>
  <conditionalFormatting sqref="N28">
    <cfRule type="containsText" dxfId="2441" priority="25" operator="containsText" text="GREEN">
      <formula>NOT(ISERROR(SEARCH("GREEN",N28)))</formula>
    </cfRule>
    <cfRule type="containsText" dxfId="2440" priority="26" operator="containsText" text="AMBER">
      <formula>NOT(ISERROR(SEARCH("AMBER",N28)))</formula>
    </cfRule>
    <cfRule type="containsText" dxfId="2439" priority="27" operator="containsText" text="RED">
      <formula>NOT(ISERROR(SEARCH("RED",N28)))</formula>
    </cfRule>
  </conditionalFormatting>
  <conditionalFormatting sqref="G10:J11 L10:N10 P10">
    <cfRule type="containsText" dxfId="2438" priority="22" operator="containsText" text="GREEN">
      <formula>NOT(ISERROR(SEARCH("GREEN",G10)))</formula>
    </cfRule>
    <cfRule type="containsText" dxfId="2437" priority="23" operator="containsText" text="AMBER">
      <formula>NOT(ISERROR(SEARCH("AMBER",G10)))</formula>
    </cfRule>
    <cfRule type="containsText" dxfId="2436" priority="24" operator="containsText" text="RED">
      <formula>NOT(ISERROR(SEARCH("RED",G10)))</formula>
    </cfRule>
  </conditionalFormatting>
  <conditionalFormatting sqref="K10:K11">
    <cfRule type="containsText" dxfId="2435" priority="19" operator="containsText" text="GREEN">
      <formula>NOT(ISERROR(SEARCH("GREEN",K10)))</formula>
    </cfRule>
    <cfRule type="containsText" dxfId="2434" priority="20" operator="containsText" text="AMBER">
      <formula>NOT(ISERROR(SEARCH("AMBER",K10)))</formula>
    </cfRule>
    <cfRule type="containsText" dxfId="2433" priority="21" operator="containsText" text="RED">
      <formula>NOT(ISERROR(SEARCH("RED",K10)))</formula>
    </cfRule>
  </conditionalFormatting>
  <conditionalFormatting sqref="P12">
    <cfRule type="containsText" dxfId="2432" priority="13" operator="containsText" text="GREEN">
      <formula>NOT(ISERROR(SEARCH("GREEN",P12)))</formula>
    </cfRule>
    <cfRule type="containsText" dxfId="2431" priority="14" operator="containsText" text="AMBER">
      <formula>NOT(ISERROR(SEARCH("AMBER",P12)))</formula>
    </cfRule>
    <cfRule type="containsText" dxfId="2430" priority="15" operator="containsText" text="RED">
      <formula>NOT(ISERROR(SEARCH("RED",P12)))</formula>
    </cfRule>
  </conditionalFormatting>
  <conditionalFormatting sqref="P14">
    <cfRule type="containsText" dxfId="2429" priority="10" operator="containsText" text="GREEN">
      <formula>NOT(ISERROR(SEARCH("GREEN",P14)))</formula>
    </cfRule>
    <cfRule type="containsText" dxfId="2428" priority="11" operator="containsText" text="AMBER">
      <formula>NOT(ISERROR(SEARCH("AMBER",P14)))</formula>
    </cfRule>
    <cfRule type="containsText" dxfId="2427" priority="12" operator="containsText" text="RED">
      <formula>NOT(ISERROR(SEARCH("RED",P14)))</formula>
    </cfRule>
  </conditionalFormatting>
  <conditionalFormatting sqref="P24">
    <cfRule type="containsText" dxfId="2426" priority="7" operator="containsText" text="GREEN">
      <formula>NOT(ISERROR(SEARCH("GREEN",P24)))</formula>
    </cfRule>
    <cfRule type="containsText" dxfId="2425" priority="8" operator="containsText" text="AMBER">
      <formula>NOT(ISERROR(SEARCH("AMBER",P24)))</formula>
    </cfRule>
    <cfRule type="containsText" dxfId="2424" priority="9" operator="containsText" text="RED">
      <formula>NOT(ISERROR(SEARCH("RED",P24)))</formula>
    </cfRule>
  </conditionalFormatting>
  <conditionalFormatting sqref="P26">
    <cfRule type="containsText" dxfId="2423" priority="4" operator="containsText" text="GREEN">
      <formula>NOT(ISERROR(SEARCH("GREEN",P26)))</formula>
    </cfRule>
    <cfRule type="containsText" dxfId="2422" priority="5" operator="containsText" text="AMBER">
      <formula>NOT(ISERROR(SEARCH("AMBER",P26)))</formula>
    </cfRule>
    <cfRule type="containsText" dxfId="2421" priority="6" operator="containsText" text="RED">
      <formula>NOT(ISERROR(SEARCH("RED",P26)))</formula>
    </cfRule>
  </conditionalFormatting>
  <conditionalFormatting sqref="P28">
    <cfRule type="containsText" dxfId="2420" priority="1" operator="containsText" text="GREEN">
      <formula>NOT(ISERROR(SEARCH("GREEN",P28)))</formula>
    </cfRule>
    <cfRule type="containsText" dxfId="2419" priority="2" operator="containsText" text="AMBER">
      <formula>NOT(ISERROR(SEARCH("AMBER",P28)))</formula>
    </cfRule>
    <cfRule type="containsText" dxfId="2418" priority="3" operator="containsText" text="RED">
      <formula>NOT(ISERROR(SEARCH("RED",P28)))</formula>
    </cfRule>
  </conditionalFormatting>
  <dataValidations count="1">
    <dataValidation type="list" allowBlank="1" showInputMessage="1" showErrorMessage="1" sqref="G23:G28 K23:K28 I23:I28 K8:K16 G8:G16 I8:I16 O9 O11" xr:uid="{00000000-0002-0000-05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21" operator="containsText" text="GREEN" id="{B0001233-CD92-41EC-A258-03FD1D701956}">
            <xm:f>NOT(ISERROR(SEARCH("GREEN",Electrolysis!M57)))</xm:f>
            <x14:dxf>
              <font>
                <color rgb="FF00B050"/>
              </font>
              <fill>
                <patternFill>
                  <bgColor rgb="FF00B050"/>
                </patternFill>
              </fill>
            </x14:dxf>
          </x14:cfRule>
          <x14:cfRule type="containsText" priority="122" operator="containsText" text="AMBER" id="{589BB3BC-97B5-4DFB-AF19-59D7B50632C4}">
            <xm:f>NOT(ISERROR(SEARCH("AMBER",Electrolysis!M57)))</xm:f>
            <x14:dxf>
              <font>
                <color rgb="FFFFC000"/>
              </font>
              <fill>
                <patternFill>
                  <bgColor rgb="FFFFC000"/>
                </patternFill>
              </fill>
            </x14:dxf>
          </x14:cfRule>
          <x14:cfRule type="containsText" priority="123" operator="containsText" text="RED" id="{C6C0570B-09A2-4A95-809B-F4FF1B41D06D}">
            <xm:f>NOT(ISERROR(SEARCH("RED",Electrolysis!M57)))</xm:f>
            <x14:dxf>
              <font>
                <color rgb="FFFF0000"/>
              </font>
              <fill>
                <patternFill>
                  <bgColor rgb="FFFF0000"/>
                </patternFill>
              </fill>
            </x14:dxf>
          </x14:cfRule>
          <xm:sqref>M33:N33 M40:N41</xm:sqref>
        </x14:conditionalFormatting>
        <x14:conditionalFormatting xmlns:xm="http://schemas.microsoft.com/office/excel/2006/main">
          <x14:cfRule type="containsText" priority="304" operator="containsText" text="GREEN" id="{13699721-626B-4CA9-AFE5-08065995ECA7}">
            <xm:f>NOT(ISERROR(SEARCH("GREEN",Electrolysis!M69)))</xm:f>
            <x14:dxf>
              <font>
                <color rgb="FF00B050"/>
              </font>
              <fill>
                <patternFill>
                  <bgColor rgb="FF00B050"/>
                </patternFill>
              </fill>
            </x14:dxf>
          </x14:cfRule>
          <x14:cfRule type="containsText" priority="305" operator="containsText" text="AMBER" id="{0ADC682C-34DA-4E27-BAB9-3F46D2256C68}">
            <xm:f>NOT(ISERROR(SEARCH("AMBER",Electrolysis!M69)))</xm:f>
            <x14:dxf>
              <font>
                <color rgb="FFFFC000"/>
              </font>
              <fill>
                <patternFill>
                  <bgColor rgb="FFFFC000"/>
                </patternFill>
              </fill>
            </x14:dxf>
          </x14:cfRule>
          <x14:cfRule type="containsText" priority="306" operator="containsText" text="RED" id="{24503777-6212-448B-A05D-F834CED797AB}">
            <xm:f>NOT(ISERROR(SEARCH("RED",Electrolysis!M69)))</xm:f>
            <x14:dxf>
              <font>
                <color rgb="FFFF0000"/>
              </font>
              <fill>
                <patternFill>
                  <bgColor rgb="FFFF0000"/>
                </patternFill>
              </fill>
            </x14:dxf>
          </x14:cfRule>
          <xm:sqref>M42:N42</xm:sqref>
        </x14:conditionalFormatting>
        <x14:conditionalFormatting xmlns:xm="http://schemas.microsoft.com/office/excel/2006/main">
          <x14:cfRule type="containsText" priority="322" operator="containsText" text="GREEN" id="{13699721-626B-4CA9-AFE5-08065995ECA7}">
            <xm:f>NOT(ISERROR(SEARCH("GREEN",Electrolysis!M73)))</xm:f>
            <x14:dxf>
              <font>
                <color rgb="FF00B050"/>
              </font>
              <fill>
                <patternFill>
                  <bgColor rgb="FF00B050"/>
                </patternFill>
              </fill>
            </x14:dxf>
          </x14:cfRule>
          <x14:cfRule type="containsText" priority="323" operator="containsText" text="AMBER" id="{0ADC682C-34DA-4E27-BAB9-3F46D2256C68}">
            <xm:f>NOT(ISERROR(SEARCH("AMBER",Electrolysis!M73)))</xm:f>
            <x14:dxf>
              <font>
                <color rgb="FFFFC000"/>
              </font>
              <fill>
                <patternFill>
                  <bgColor rgb="FFFFC000"/>
                </patternFill>
              </fill>
            </x14:dxf>
          </x14:cfRule>
          <x14:cfRule type="containsText" priority="324" operator="containsText" text="RED" id="{24503777-6212-448B-A05D-F834CED797AB}">
            <xm:f>NOT(ISERROR(SEARCH("RED",Electrolysis!M73)))</xm:f>
            <x14:dxf>
              <font>
                <color rgb="FFFF0000"/>
              </font>
              <fill>
                <patternFill>
                  <bgColor rgb="FFFF0000"/>
                </patternFill>
              </fill>
            </x14:dxf>
          </x14:cfRule>
          <xm:sqref>M43:N45</xm:sqref>
        </x14:conditionalFormatting>
        <x14:conditionalFormatting xmlns:xm="http://schemas.microsoft.com/office/excel/2006/main">
          <x14:cfRule type="containsText" priority="592" operator="containsText" text="GREEN" id="{13699721-626B-4CA9-AFE5-08065995ECA7}">
            <xm:f>NOT(ISERROR(SEARCH("GREEN",Electrolysis!M7)))</xm:f>
            <x14:dxf>
              <font>
                <color rgb="FF00B050"/>
              </font>
              <fill>
                <patternFill>
                  <bgColor rgb="FF00B050"/>
                </patternFill>
              </fill>
            </x14:dxf>
          </x14:cfRule>
          <x14:cfRule type="containsText" priority="593" operator="containsText" text="AMBER" id="{0ADC682C-34DA-4E27-BAB9-3F46D2256C68}">
            <xm:f>NOT(ISERROR(SEARCH("AMBER",Electrolysis!M7)))</xm:f>
            <x14:dxf>
              <font>
                <color rgb="FFFFC000"/>
              </font>
              <fill>
                <patternFill>
                  <bgColor rgb="FFFFC000"/>
                </patternFill>
              </fill>
            </x14:dxf>
          </x14:cfRule>
          <x14:cfRule type="containsText" priority="594" operator="containsText" text="RED" id="{24503777-6212-448B-A05D-F834CED797AB}">
            <xm:f>NOT(ISERROR(SEARCH("RED",Electrolysis!M7)))</xm:f>
            <x14:dxf>
              <font>
                <color rgb="FFFF0000"/>
              </font>
              <fill>
                <patternFill>
                  <bgColor rgb="FFFF0000"/>
                </patternFill>
              </fill>
            </x14:dxf>
          </x14:cfRule>
          <xm:sqref>P7 M7:N7</xm:sqref>
        </x14:conditionalFormatting>
        <x14:conditionalFormatting xmlns:xm="http://schemas.microsoft.com/office/excel/2006/main">
          <x14:cfRule type="containsText" priority="643" operator="containsText" text="GREEN" id="{13699721-626B-4CA9-AFE5-08065995ECA7}">
            <xm:f>NOT(ISERROR(SEARCH("GREEN",Electrolysis!#REF!)))</xm:f>
            <x14:dxf>
              <font>
                <color rgb="FF00B050"/>
              </font>
              <fill>
                <patternFill>
                  <bgColor rgb="FF00B050"/>
                </patternFill>
              </fill>
            </x14:dxf>
          </x14:cfRule>
          <x14:cfRule type="containsText" priority="644" operator="containsText" text="AMBER" id="{0ADC682C-34DA-4E27-BAB9-3F46D2256C68}">
            <xm:f>NOT(ISERROR(SEARCH("AMBER",Electrolysis!#REF!)))</xm:f>
            <x14:dxf>
              <font>
                <color rgb="FFFFC000"/>
              </font>
              <fill>
                <patternFill>
                  <bgColor rgb="FFFFC000"/>
                </patternFill>
              </fill>
            </x14:dxf>
          </x14:cfRule>
          <x14:cfRule type="containsText" priority="645" operator="containsText" text="RED" id="{24503777-6212-448B-A05D-F834CED797AB}">
            <xm:f>NOT(ISERROR(SEARCH("RED",Electrolysis!#REF!)))</xm:f>
            <x14:dxf>
              <font>
                <color rgb="FFFF0000"/>
              </font>
              <fill>
                <patternFill>
                  <bgColor rgb="FFFF0000"/>
                </patternFill>
              </fill>
            </x14:dxf>
          </x14:cfRule>
          <xm:sqref>M63:N63 M65:N67 M49:N51 M47:N47 P65:P67 P63 P69 P74 P49 P53 P58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499984740745262"/>
  </sheetPr>
  <dimension ref="A1"/>
  <sheetViews>
    <sheetView workbookViewId="0"/>
  </sheetViews>
  <sheetFormatPr defaultColWidth="8.83984375" defaultRowHeight="14.4"/>
  <cols>
    <col min="1" max="16384" width="8.83984375" style="299"/>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3" tint="0.39997558519241921"/>
  </sheetPr>
  <dimension ref="A1:Y114"/>
  <sheetViews>
    <sheetView showGridLines="0" zoomScale="55" zoomScaleNormal="55" workbookViewId="0"/>
  </sheetViews>
  <sheetFormatPr defaultColWidth="9.15625" defaultRowHeight="14.4"/>
  <cols>
    <col min="1" max="1" width="10.41796875" style="52" customWidth="1"/>
    <col min="2" max="2" width="29.41796875" style="202" bestFit="1" customWidth="1"/>
    <col min="3" max="3" width="50.578125" style="52" customWidth="1"/>
    <col min="4" max="4" width="34.83984375" style="52" customWidth="1"/>
    <col min="5" max="5" width="103" style="52" customWidth="1"/>
    <col min="6" max="6" width="25.578125" style="147" customWidth="1"/>
    <col min="7" max="7" width="12.15625" style="52" customWidth="1"/>
    <col min="8" max="8" width="34.83984375" style="52" customWidth="1"/>
    <col min="9" max="9" width="10.83984375" style="52" customWidth="1"/>
    <col min="10" max="10" width="33.83984375" style="52" customWidth="1"/>
    <col min="11" max="11" width="9.15625" style="52"/>
    <col min="12" max="13" width="16.15625" style="52" customWidth="1"/>
    <col min="14" max="14" width="16.15625" style="147" customWidth="1"/>
    <col min="15" max="15" width="31" style="52" customWidth="1"/>
    <col min="16" max="16" width="22.578125" style="52" customWidth="1"/>
    <col min="17" max="17" width="17.15625" style="52" customWidth="1"/>
    <col min="18" max="18" width="13.578125" style="52" customWidth="1"/>
    <col min="19" max="19" width="12.41796875" style="52" bestFit="1" customWidth="1"/>
    <col min="20" max="20" width="10.41796875" style="52" bestFit="1" customWidth="1"/>
    <col min="21" max="22" width="9.15625" style="52" bestFit="1" customWidth="1"/>
    <col min="23" max="23" width="9.15625" style="52"/>
    <col min="24" max="24" width="9.83984375" style="52" customWidth="1"/>
    <col min="25" max="25" width="9.15625" style="52"/>
    <col min="26" max="26" width="9.15625" style="52" bestFit="1" customWidth="1"/>
    <col min="27" max="16384" width="9.15625" style="52"/>
  </cols>
  <sheetData>
    <row r="1" spans="1:25" s="44" customFormat="1" ht="34.5" customHeight="1">
      <c r="A1" s="43"/>
      <c r="B1" s="198"/>
      <c r="F1" s="143"/>
      <c r="N1" s="143"/>
    </row>
    <row r="2" spans="1:25" s="45" customFormat="1" ht="17.25" customHeight="1">
      <c r="A2" s="10" t="str">
        <f>Tmpl_NR_ModelName&amp;" - "&amp;Tmpl_NR_VersionNumber</f>
        <v>H2 for Heat - Supply chain evidence base - 1.3</v>
      </c>
      <c r="B2" s="199"/>
      <c r="C2" s="46"/>
      <c r="D2" s="46"/>
      <c r="E2" s="46"/>
      <c r="F2" s="144"/>
      <c r="G2" s="46"/>
      <c r="H2" s="46"/>
      <c r="I2" s="46"/>
      <c r="J2" s="46"/>
      <c r="K2" s="46"/>
      <c r="L2" s="46"/>
      <c r="M2" s="46"/>
      <c r="N2" s="144"/>
      <c r="O2" s="46"/>
      <c r="P2" s="46"/>
      <c r="Q2" s="46"/>
      <c r="R2" s="46"/>
      <c r="S2" s="46"/>
      <c r="T2" s="46"/>
      <c r="U2" s="46"/>
      <c r="V2" s="46"/>
      <c r="W2" s="46"/>
      <c r="X2" s="46"/>
      <c r="Y2" s="46"/>
    </row>
    <row r="3" spans="1:25" s="47" customFormat="1" ht="20.399999999999999">
      <c r="A3" s="104" t="str">
        <f ca="1">MID(CELL("filename",A1),FIND("]",CELL("filename",A1))+1,30)</f>
        <v>Electrolysis</v>
      </c>
      <c r="B3" s="200"/>
      <c r="C3" s="48"/>
      <c r="D3" s="48"/>
      <c r="E3" s="48"/>
      <c r="F3" s="145"/>
      <c r="G3" s="48"/>
      <c r="H3" s="48"/>
      <c r="I3" s="48"/>
      <c r="J3" s="48"/>
      <c r="K3" s="48"/>
      <c r="L3" s="48"/>
      <c r="M3" s="48"/>
      <c r="N3" s="145"/>
      <c r="O3" s="48"/>
      <c r="P3" s="48"/>
      <c r="Q3" s="48"/>
      <c r="R3" s="48"/>
      <c r="S3" s="48"/>
      <c r="T3" s="48"/>
      <c r="U3" s="48"/>
      <c r="V3" s="48"/>
      <c r="W3" s="48"/>
      <c r="X3" s="48"/>
      <c r="Y3" s="48"/>
    </row>
    <row r="4" spans="1:25" s="49" customFormat="1">
      <c r="A4" s="50"/>
      <c r="B4" s="201"/>
      <c r="C4" s="51" t="s">
        <v>27</v>
      </c>
      <c r="D4" s="50" t="str">
        <f ca="1">MID(CELL("filename",A1),FIND("]",CELL("filename",A1))+1,30)</f>
        <v>Electrolysis</v>
      </c>
      <c r="E4" s="50"/>
      <c r="F4" s="146"/>
      <c r="G4" s="51"/>
      <c r="H4" s="51"/>
      <c r="I4" s="50"/>
      <c r="J4" s="50"/>
      <c r="K4" s="50"/>
      <c r="L4" s="50"/>
      <c r="M4" s="50"/>
      <c r="N4" s="146"/>
      <c r="O4" s="50"/>
      <c r="P4" s="50"/>
      <c r="Q4" s="50"/>
      <c r="R4" s="50"/>
      <c r="S4" s="50"/>
      <c r="T4" s="50"/>
      <c r="U4" s="50"/>
      <c r="V4" s="50"/>
      <c r="W4" s="50"/>
      <c r="X4" s="50"/>
      <c r="Y4" s="50"/>
    </row>
    <row r="6" spans="1:25" ht="24.6">
      <c r="B6" s="127" t="s">
        <v>28</v>
      </c>
      <c r="C6" s="28" t="s">
        <v>29</v>
      </c>
      <c r="D6" s="28" t="s">
        <v>30</v>
      </c>
      <c r="E6" s="28" t="s">
        <v>79</v>
      </c>
      <c r="F6" s="1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5" s="110" customFormat="1">
      <c r="B7" s="204"/>
      <c r="E7" s="112"/>
      <c r="F7" s="328"/>
      <c r="N7" s="326"/>
      <c r="Q7" s="112"/>
      <c r="R7" s="114"/>
      <c r="S7" s="114"/>
      <c r="T7" s="114"/>
    </row>
    <row r="8" spans="1:25" ht="42.6" customHeight="1">
      <c r="B8" s="336" t="s">
        <v>80</v>
      </c>
      <c r="C8" s="339" t="s">
        <v>81</v>
      </c>
      <c r="D8" s="342" t="s">
        <v>82</v>
      </c>
      <c r="E8" s="342" t="s">
        <v>83</v>
      </c>
      <c r="F8" s="352">
        <v>42996</v>
      </c>
      <c r="G8" s="348" t="s">
        <v>60</v>
      </c>
      <c r="H8" s="342" t="s">
        <v>84</v>
      </c>
      <c r="I8" s="348" t="s">
        <v>60</v>
      </c>
      <c r="J8" s="342"/>
      <c r="K8" s="348" t="s">
        <v>50</v>
      </c>
      <c r="L8" s="348"/>
      <c r="M8" s="342" t="s">
        <v>62</v>
      </c>
      <c r="N8" s="352">
        <v>42996</v>
      </c>
      <c r="O8" s="342" t="s">
        <v>85</v>
      </c>
      <c r="P8" s="342" t="s">
        <v>86</v>
      </c>
      <c r="Q8" s="342" t="s">
        <v>87</v>
      </c>
      <c r="R8" s="118" t="s">
        <v>88</v>
      </c>
      <c r="S8" s="107">
        <v>2020</v>
      </c>
      <c r="T8" s="107">
        <v>2025</v>
      </c>
      <c r="U8" s="107">
        <v>2030</v>
      </c>
      <c r="V8" s="107">
        <v>2035</v>
      </c>
      <c r="W8" s="107">
        <v>2040</v>
      </c>
      <c r="X8" s="107">
        <v>2045</v>
      </c>
      <c r="Y8" s="107">
        <v>2050</v>
      </c>
    </row>
    <row r="9" spans="1:25" ht="42.6" customHeight="1">
      <c r="B9" s="337"/>
      <c r="C9" s="340"/>
      <c r="D9" s="343"/>
      <c r="E9" s="343"/>
      <c r="F9" s="353"/>
      <c r="G9" s="349"/>
      <c r="H9" s="343"/>
      <c r="I9" s="349"/>
      <c r="J9" s="343"/>
      <c r="K9" s="349"/>
      <c r="L9" s="349"/>
      <c r="M9" s="343"/>
      <c r="N9" s="353"/>
      <c r="O9" s="343"/>
      <c r="P9" s="343"/>
      <c r="Q9" s="343"/>
      <c r="R9" s="319" t="s">
        <v>45</v>
      </c>
      <c r="S9" s="119">
        <v>48.5</v>
      </c>
      <c r="T9" s="119">
        <v>47.5</v>
      </c>
      <c r="U9" s="119">
        <v>46.75</v>
      </c>
      <c r="V9" s="119">
        <v>46.125</v>
      </c>
      <c r="W9" s="119">
        <v>45.5</v>
      </c>
      <c r="X9" s="119">
        <v>45.25</v>
      </c>
      <c r="Y9" s="119">
        <v>45</v>
      </c>
    </row>
    <row r="10" spans="1:25" ht="42.6" customHeight="1">
      <c r="B10" s="337"/>
      <c r="C10" s="340"/>
      <c r="D10" s="343"/>
      <c r="E10" s="343"/>
      <c r="F10" s="353"/>
      <c r="G10" s="349"/>
      <c r="H10" s="343"/>
      <c r="I10" s="349"/>
      <c r="J10" s="343"/>
      <c r="K10" s="349"/>
      <c r="L10" s="349"/>
      <c r="M10" s="343"/>
      <c r="N10" s="353"/>
      <c r="O10" s="343"/>
      <c r="P10" s="343"/>
      <c r="Q10" s="343"/>
      <c r="R10" s="323" t="s">
        <v>46</v>
      </c>
      <c r="S10" s="119">
        <v>55</v>
      </c>
      <c r="T10" s="119">
        <v>52</v>
      </c>
      <c r="U10" s="119">
        <v>50</v>
      </c>
      <c r="V10" s="119">
        <v>49.25</v>
      </c>
      <c r="W10" s="119">
        <v>48.5</v>
      </c>
      <c r="X10" s="119">
        <v>48.25</v>
      </c>
      <c r="Y10" s="119">
        <v>48</v>
      </c>
    </row>
    <row r="11" spans="1:25" ht="42.6" customHeight="1">
      <c r="B11" s="338"/>
      <c r="C11" s="341"/>
      <c r="D11" s="344"/>
      <c r="E11" s="344"/>
      <c r="F11" s="354"/>
      <c r="G11" s="350"/>
      <c r="H11" s="344"/>
      <c r="I11" s="350"/>
      <c r="J11" s="344"/>
      <c r="K11" s="350"/>
      <c r="L11" s="350"/>
      <c r="M11" s="344"/>
      <c r="N11" s="354"/>
      <c r="O11" s="344"/>
      <c r="P11" s="344"/>
      <c r="Q11" s="344"/>
      <c r="R11" s="323" t="s">
        <v>47</v>
      </c>
      <c r="S11" s="119">
        <v>64</v>
      </c>
      <c r="T11" s="119">
        <v>59</v>
      </c>
      <c r="U11" s="119">
        <v>55.5</v>
      </c>
      <c r="V11" s="119">
        <v>54</v>
      </c>
      <c r="W11" s="119">
        <v>52.5</v>
      </c>
      <c r="X11" s="119">
        <v>52</v>
      </c>
      <c r="Y11" s="119">
        <v>51.5</v>
      </c>
    </row>
    <row r="12" spans="1:25" s="110" customFormat="1">
      <c r="B12" s="327"/>
      <c r="E12" s="112"/>
      <c r="F12" s="328"/>
      <c r="N12" s="328"/>
      <c r="Q12" s="112"/>
      <c r="R12" s="116" t="s">
        <v>45</v>
      </c>
      <c r="S12" s="115" t="s">
        <v>46</v>
      </c>
      <c r="T12" s="115" t="s">
        <v>47</v>
      </c>
      <c r="U12" s="115"/>
    </row>
    <row r="13" spans="1:25" ht="43.35" customHeight="1">
      <c r="B13" s="322" t="s">
        <v>89</v>
      </c>
      <c r="C13" s="324" t="s">
        <v>90</v>
      </c>
      <c r="D13" s="315" t="s">
        <v>91</v>
      </c>
      <c r="E13" s="36" t="s">
        <v>92</v>
      </c>
      <c r="F13" s="325">
        <v>42996</v>
      </c>
      <c r="G13" s="30" t="s">
        <v>50</v>
      </c>
      <c r="H13" s="30" t="s">
        <v>93</v>
      </c>
      <c r="I13" s="30" t="s">
        <v>50</v>
      </c>
      <c r="J13" s="30"/>
      <c r="K13" s="30" t="s">
        <v>50</v>
      </c>
      <c r="L13" s="30"/>
      <c r="M13" s="321" t="s">
        <v>62</v>
      </c>
      <c r="N13" s="325">
        <v>42996</v>
      </c>
      <c r="O13" s="30"/>
      <c r="P13" s="315" t="s">
        <v>86</v>
      </c>
      <c r="Q13" s="129" t="s">
        <v>94</v>
      </c>
      <c r="R13" s="120"/>
      <c r="S13" s="121">
        <v>1.22</v>
      </c>
      <c r="T13" s="120"/>
    </row>
    <row r="14" spans="1:25" s="110" customFormat="1">
      <c r="B14" s="204"/>
      <c r="E14" s="112"/>
      <c r="F14" s="328"/>
      <c r="N14" s="328"/>
      <c r="Q14" s="112"/>
      <c r="R14" s="117"/>
      <c r="S14" s="117"/>
      <c r="T14" s="117"/>
    </row>
    <row r="15" spans="1:25" ht="38.5" customHeight="1">
      <c r="B15" s="336" t="s">
        <v>95</v>
      </c>
      <c r="C15" s="339" t="s">
        <v>96</v>
      </c>
      <c r="D15" s="342" t="s">
        <v>82</v>
      </c>
      <c r="E15" s="342" t="s">
        <v>97</v>
      </c>
      <c r="F15" s="352">
        <v>42996</v>
      </c>
      <c r="G15" s="348" t="s">
        <v>60</v>
      </c>
      <c r="H15" s="342" t="s">
        <v>98</v>
      </c>
      <c r="I15" s="348" t="s">
        <v>60</v>
      </c>
      <c r="J15" s="342"/>
      <c r="K15" s="348" t="s">
        <v>50</v>
      </c>
      <c r="L15" s="348"/>
      <c r="M15" s="342" t="s">
        <v>62</v>
      </c>
      <c r="N15" s="352">
        <v>42996</v>
      </c>
      <c r="O15" s="348"/>
      <c r="P15" s="348" t="s">
        <v>86</v>
      </c>
      <c r="Q15" s="342" t="s">
        <v>87</v>
      </c>
      <c r="R15" s="118" t="s">
        <v>88</v>
      </c>
      <c r="S15" s="107">
        <v>2020</v>
      </c>
      <c r="T15" s="107">
        <v>2025</v>
      </c>
      <c r="U15" s="107">
        <v>2030</v>
      </c>
      <c r="V15" s="107">
        <v>2035</v>
      </c>
      <c r="W15" s="107">
        <v>2040</v>
      </c>
      <c r="X15" s="107">
        <v>2045</v>
      </c>
      <c r="Y15" s="107">
        <v>2050</v>
      </c>
    </row>
    <row r="16" spans="1:25" ht="38.5" customHeight="1">
      <c r="B16" s="337"/>
      <c r="C16" s="340"/>
      <c r="D16" s="343"/>
      <c r="E16" s="343"/>
      <c r="F16" s="353"/>
      <c r="G16" s="349"/>
      <c r="H16" s="343"/>
      <c r="I16" s="349"/>
      <c r="J16" s="343"/>
      <c r="K16" s="349"/>
      <c r="L16" s="349"/>
      <c r="M16" s="343"/>
      <c r="N16" s="353"/>
      <c r="O16" s="349"/>
      <c r="P16" s="349"/>
      <c r="Q16" s="343"/>
      <c r="R16" s="319" t="s">
        <v>45</v>
      </c>
      <c r="S16" s="119">
        <v>49</v>
      </c>
      <c r="T16" s="119">
        <v>48</v>
      </c>
      <c r="U16" s="119">
        <v>47.5</v>
      </c>
      <c r="V16" s="119">
        <v>47.25</v>
      </c>
      <c r="W16" s="119">
        <v>47</v>
      </c>
      <c r="X16" s="119">
        <v>47</v>
      </c>
      <c r="Y16" s="119">
        <v>47</v>
      </c>
    </row>
    <row r="17" spans="2:25" ht="38.5" customHeight="1">
      <c r="B17" s="337"/>
      <c r="C17" s="340"/>
      <c r="D17" s="343"/>
      <c r="E17" s="343"/>
      <c r="F17" s="353"/>
      <c r="G17" s="349"/>
      <c r="H17" s="343"/>
      <c r="I17" s="349"/>
      <c r="J17" s="343"/>
      <c r="K17" s="349"/>
      <c r="L17" s="349"/>
      <c r="M17" s="343"/>
      <c r="N17" s="353"/>
      <c r="O17" s="349"/>
      <c r="P17" s="349"/>
      <c r="Q17" s="343"/>
      <c r="R17" s="323" t="s">
        <v>46</v>
      </c>
      <c r="S17" s="119">
        <v>51</v>
      </c>
      <c r="T17" s="119">
        <v>50</v>
      </c>
      <c r="U17" s="119">
        <v>49.25</v>
      </c>
      <c r="V17" s="119">
        <v>48.875</v>
      </c>
      <c r="W17" s="119">
        <v>48.5</v>
      </c>
      <c r="X17" s="119">
        <v>48.25</v>
      </c>
      <c r="Y17" s="119">
        <v>48</v>
      </c>
    </row>
    <row r="18" spans="2:25" ht="38.5" customHeight="1">
      <c r="B18" s="338"/>
      <c r="C18" s="341"/>
      <c r="D18" s="344"/>
      <c r="E18" s="344"/>
      <c r="F18" s="354"/>
      <c r="G18" s="350"/>
      <c r="H18" s="344"/>
      <c r="I18" s="350"/>
      <c r="J18" s="344"/>
      <c r="K18" s="350"/>
      <c r="L18" s="350"/>
      <c r="M18" s="344"/>
      <c r="N18" s="354"/>
      <c r="O18" s="350"/>
      <c r="P18" s="350"/>
      <c r="Q18" s="344"/>
      <c r="R18" s="323" t="s">
        <v>47</v>
      </c>
      <c r="S18" s="119">
        <v>60</v>
      </c>
      <c r="T18" s="119">
        <v>57.5</v>
      </c>
      <c r="U18" s="119">
        <v>56</v>
      </c>
      <c r="V18" s="119">
        <v>55</v>
      </c>
      <c r="W18" s="119">
        <v>54</v>
      </c>
      <c r="X18" s="119">
        <v>53.5</v>
      </c>
      <c r="Y18" s="119">
        <v>53</v>
      </c>
    </row>
    <row r="20" spans="2:25" ht="38.5" customHeight="1">
      <c r="B20" s="336" t="s">
        <v>99</v>
      </c>
      <c r="C20" s="339" t="s">
        <v>100</v>
      </c>
      <c r="D20" s="342" t="s">
        <v>101</v>
      </c>
      <c r="E20" s="342" t="s">
        <v>102</v>
      </c>
      <c r="F20" s="352">
        <v>42996</v>
      </c>
      <c r="G20" s="348" t="s">
        <v>60</v>
      </c>
      <c r="H20" s="342" t="s">
        <v>103</v>
      </c>
      <c r="I20" s="348" t="s">
        <v>60</v>
      </c>
      <c r="J20" s="342"/>
      <c r="K20" s="348" t="s">
        <v>50</v>
      </c>
      <c r="L20" s="348"/>
      <c r="M20" s="342" t="s">
        <v>62</v>
      </c>
      <c r="N20" s="352">
        <v>42996</v>
      </c>
      <c r="O20" s="348"/>
      <c r="P20" s="348" t="s">
        <v>86</v>
      </c>
      <c r="Q20" s="342" t="s">
        <v>104</v>
      </c>
      <c r="R20" s="118" t="s">
        <v>88</v>
      </c>
      <c r="S20" s="107">
        <v>2020</v>
      </c>
      <c r="T20" s="107">
        <v>2025</v>
      </c>
      <c r="U20" s="107">
        <v>2030</v>
      </c>
      <c r="V20" s="107">
        <v>2035</v>
      </c>
      <c r="W20" s="107">
        <v>2040</v>
      </c>
      <c r="X20" s="107">
        <v>2045</v>
      </c>
      <c r="Y20" s="107">
        <v>2050</v>
      </c>
    </row>
    <row r="21" spans="2:25" ht="38.5" customHeight="1">
      <c r="B21" s="337"/>
      <c r="C21" s="340"/>
      <c r="D21" s="343"/>
      <c r="E21" s="343"/>
      <c r="F21" s="353"/>
      <c r="G21" s="349"/>
      <c r="H21" s="343"/>
      <c r="I21" s="349"/>
      <c r="J21" s="343"/>
      <c r="K21" s="349"/>
      <c r="L21" s="349"/>
      <c r="M21" s="343"/>
      <c r="N21" s="353"/>
      <c r="O21" s="349"/>
      <c r="P21" s="349"/>
      <c r="Q21" s="343"/>
      <c r="R21" s="319" t="s">
        <v>45</v>
      </c>
      <c r="S21" s="123">
        <v>700</v>
      </c>
      <c r="T21" s="123">
        <v>450</v>
      </c>
      <c r="U21" s="123">
        <v>330</v>
      </c>
      <c r="V21" s="123">
        <v>302.5</v>
      </c>
      <c r="W21" s="123">
        <v>275</v>
      </c>
      <c r="X21" s="123">
        <v>270</v>
      </c>
      <c r="Y21" s="123">
        <v>265</v>
      </c>
    </row>
    <row r="22" spans="2:25" ht="38.5" customHeight="1">
      <c r="B22" s="337"/>
      <c r="C22" s="340"/>
      <c r="D22" s="343"/>
      <c r="E22" s="343"/>
      <c r="F22" s="353"/>
      <c r="G22" s="349"/>
      <c r="H22" s="343"/>
      <c r="I22" s="349"/>
      <c r="J22" s="343"/>
      <c r="K22" s="349"/>
      <c r="L22" s="349"/>
      <c r="M22" s="343"/>
      <c r="N22" s="353"/>
      <c r="O22" s="349"/>
      <c r="P22" s="349"/>
      <c r="Q22" s="343"/>
      <c r="R22" s="323" t="s">
        <v>46</v>
      </c>
      <c r="S22" s="123">
        <v>750</v>
      </c>
      <c r="T22" s="123">
        <v>500</v>
      </c>
      <c r="U22" s="123">
        <v>400</v>
      </c>
      <c r="V22" s="123">
        <v>375</v>
      </c>
      <c r="W22" s="123">
        <v>350</v>
      </c>
      <c r="X22" s="123">
        <v>345</v>
      </c>
      <c r="Y22" s="123">
        <v>340</v>
      </c>
    </row>
    <row r="23" spans="2:25" ht="38.5" customHeight="1">
      <c r="B23" s="338"/>
      <c r="C23" s="341"/>
      <c r="D23" s="344"/>
      <c r="E23" s="344"/>
      <c r="F23" s="354"/>
      <c r="G23" s="350"/>
      <c r="H23" s="344"/>
      <c r="I23" s="350"/>
      <c r="J23" s="344"/>
      <c r="K23" s="350"/>
      <c r="L23" s="350"/>
      <c r="M23" s="344"/>
      <c r="N23" s="354"/>
      <c r="O23" s="350"/>
      <c r="P23" s="350"/>
      <c r="Q23" s="344"/>
      <c r="R23" s="323" t="s">
        <v>47</v>
      </c>
      <c r="S23" s="123">
        <v>1050</v>
      </c>
      <c r="T23" s="123">
        <v>880</v>
      </c>
      <c r="U23" s="123">
        <v>780</v>
      </c>
      <c r="V23" s="123">
        <v>720</v>
      </c>
      <c r="W23" s="123">
        <v>660</v>
      </c>
      <c r="X23" s="101">
        <v>640</v>
      </c>
      <c r="Y23" s="123">
        <v>620</v>
      </c>
    </row>
    <row r="25" spans="2:25" ht="38.5" customHeight="1">
      <c r="B25" s="357" t="s">
        <v>105</v>
      </c>
      <c r="C25" s="358" t="s">
        <v>106</v>
      </c>
      <c r="D25" s="342" t="s">
        <v>107</v>
      </c>
      <c r="E25" s="351" t="s">
        <v>97</v>
      </c>
      <c r="F25" s="356">
        <v>42887</v>
      </c>
      <c r="G25" s="348" t="s">
        <v>60</v>
      </c>
      <c r="H25" s="351" t="s">
        <v>103</v>
      </c>
      <c r="I25" s="335" t="s">
        <v>60</v>
      </c>
      <c r="J25" s="351"/>
      <c r="K25" s="335" t="s">
        <v>50</v>
      </c>
      <c r="L25" s="335"/>
      <c r="M25" s="342" t="s">
        <v>62</v>
      </c>
      <c r="N25" s="356">
        <v>42887</v>
      </c>
      <c r="O25" s="335"/>
      <c r="P25" s="335" t="s">
        <v>86</v>
      </c>
      <c r="Q25" s="351" t="s">
        <v>104</v>
      </c>
      <c r="R25" s="118" t="s">
        <v>88</v>
      </c>
      <c r="S25" s="107">
        <v>2020</v>
      </c>
      <c r="T25" s="107">
        <v>2025</v>
      </c>
      <c r="U25" s="107">
        <v>2030</v>
      </c>
      <c r="V25" s="107">
        <v>2035</v>
      </c>
      <c r="W25" s="107">
        <v>2040</v>
      </c>
      <c r="X25" s="107">
        <v>2045</v>
      </c>
      <c r="Y25" s="107">
        <v>2050</v>
      </c>
    </row>
    <row r="26" spans="2:25" ht="38.5" customHeight="1">
      <c r="B26" s="357"/>
      <c r="C26" s="358"/>
      <c r="D26" s="343"/>
      <c r="E26" s="351"/>
      <c r="F26" s="356"/>
      <c r="G26" s="349"/>
      <c r="H26" s="351"/>
      <c r="I26" s="335"/>
      <c r="J26" s="351"/>
      <c r="K26" s="335"/>
      <c r="L26" s="335"/>
      <c r="M26" s="343"/>
      <c r="N26" s="356"/>
      <c r="O26" s="335"/>
      <c r="P26" s="335"/>
      <c r="Q26" s="351"/>
      <c r="R26" s="323" t="s">
        <v>45</v>
      </c>
      <c r="S26" s="123">
        <v>530</v>
      </c>
      <c r="T26" s="123">
        <v>430</v>
      </c>
      <c r="U26" s="123">
        <v>370</v>
      </c>
      <c r="V26" s="123">
        <v>352.5</v>
      </c>
      <c r="W26" s="123">
        <v>335</v>
      </c>
      <c r="X26" s="123">
        <v>330</v>
      </c>
      <c r="Y26" s="123">
        <v>325</v>
      </c>
    </row>
    <row r="27" spans="2:25" ht="38.5" customHeight="1">
      <c r="B27" s="357"/>
      <c r="C27" s="358"/>
      <c r="D27" s="343"/>
      <c r="E27" s="351"/>
      <c r="F27" s="356"/>
      <c r="G27" s="349"/>
      <c r="H27" s="351"/>
      <c r="I27" s="335"/>
      <c r="J27" s="351"/>
      <c r="K27" s="335"/>
      <c r="L27" s="335"/>
      <c r="M27" s="343"/>
      <c r="N27" s="356"/>
      <c r="O27" s="335"/>
      <c r="P27" s="335"/>
      <c r="Q27" s="351"/>
      <c r="R27" s="323" t="s">
        <v>46</v>
      </c>
      <c r="S27" s="123">
        <v>600</v>
      </c>
      <c r="T27" s="123">
        <v>530</v>
      </c>
      <c r="U27" s="123">
        <v>485</v>
      </c>
      <c r="V27" s="123">
        <v>475</v>
      </c>
      <c r="W27" s="123">
        <v>465</v>
      </c>
      <c r="X27" s="123">
        <v>460</v>
      </c>
      <c r="Y27" s="123">
        <v>455</v>
      </c>
    </row>
    <row r="28" spans="2:25" ht="38.5" customHeight="1">
      <c r="B28" s="357"/>
      <c r="C28" s="358"/>
      <c r="D28" s="344"/>
      <c r="E28" s="351"/>
      <c r="F28" s="356"/>
      <c r="G28" s="350"/>
      <c r="H28" s="351"/>
      <c r="I28" s="335"/>
      <c r="J28" s="351"/>
      <c r="K28" s="335"/>
      <c r="L28" s="335"/>
      <c r="M28" s="344"/>
      <c r="N28" s="356"/>
      <c r="O28" s="335"/>
      <c r="P28" s="335"/>
      <c r="Q28" s="351"/>
      <c r="R28" s="323" t="s">
        <v>47</v>
      </c>
      <c r="S28" s="123">
        <v>700</v>
      </c>
      <c r="T28" s="123">
        <v>640</v>
      </c>
      <c r="U28" s="123">
        <v>620</v>
      </c>
      <c r="V28" s="123">
        <v>610</v>
      </c>
      <c r="W28" s="123">
        <v>600</v>
      </c>
      <c r="X28" s="101">
        <v>595</v>
      </c>
      <c r="Y28" s="123">
        <v>590</v>
      </c>
    </row>
    <row r="29" spans="2:25" ht="16.350000000000001" customHeight="1">
      <c r="B29" s="206"/>
      <c r="C29" s="154"/>
      <c r="D29" s="56"/>
      <c r="E29" s="56"/>
      <c r="F29" s="155"/>
      <c r="G29" s="31"/>
      <c r="H29" s="56"/>
      <c r="I29" s="31"/>
      <c r="J29" s="56"/>
      <c r="K29" s="31"/>
      <c r="L29" s="31"/>
      <c r="M29" s="31"/>
      <c r="N29" s="155"/>
      <c r="O29" s="31"/>
      <c r="P29" s="31"/>
      <c r="Q29" s="56"/>
      <c r="R29" s="154"/>
      <c r="S29" s="154"/>
      <c r="T29" s="154"/>
    </row>
    <row r="30" spans="2:25" ht="72.599999999999994" customHeight="1">
      <c r="B30" s="322" t="s">
        <v>108</v>
      </c>
      <c r="C30" s="319" t="s">
        <v>109</v>
      </c>
      <c r="D30" s="149" t="s">
        <v>110</v>
      </c>
      <c r="E30" s="150" t="s">
        <v>111</v>
      </c>
      <c r="F30" s="320">
        <v>42996</v>
      </c>
      <c r="G30" s="151" t="s">
        <v>60</v>
      </c>
      <c r="H30" s="319"/>
      <c r="I30" s="319" t="s">
        <v>60</v>
      </c>
      <c r="J30" s="319"/>
      <c r="K30" s="151" t="s">
        <v>50</v>
      </c>
      <c r="L30" s="319"/>
      <c r="M30" s="36" t="s">
        <v>62</v>
      </c>
      <c r="N30" s="320">
        <v>42996</v>
      </c>
      <c r="O30" s="150" t="s">
        <v>112</v>
      </c>
      <c r="P30" s="30" t="s">
        <v>86</v>
      </c>
      <c r="Q30" s="319" t="s">
        <v>113</v>
      </c>
      <c r="R30" s="152"/>
      <c r="S30" s="153">
        <v>23.77</v>
      </c>
      <c r="T30" s="152"/>
    </row>
    <row r="31" spans="2:25" ht="16.350000000000001" customHeight="1"/>
    <row r="32" spans="2:25" ht="73.75" customHeight="1">
      <c r="B32" s="322" t="s">
        <v>114</v>
      </c>
      <c r="C32" s="323" t="s">
        <v>115</v>
      </c>
      <c r="D32" s="323" t="s">
        <v>110</v>
      </c>
      <c r="E32" s="36" t="s">
        <v>116</v>
      </c>
      <c r="F32" s="325">
        <v>42996</v>
      </c>
      <c r="G32" s="30" t="s">
        <v>60</v>
      </c>
      <c r="H32" s="323" t="s">
        <v>117</v>
      </c>
      <c r="I32" s="323" t="s">
        <v>60</v>
      </c>
      <c r="J32" s="323"/>
      <c r="K32" s="30" t="s">
        <v>50</v>
      </c>
      <c r="L32" s="323"/>
      <c r="M32" s="36" t="s">
        <v>62</v>
      </c>
      <c r="N32" s="325">
        <v>42996</v>
      </c>
      <c r="O32" s="36" t="s">
        <v>112</v>
      </c>
      <c r="P32" s="30" t="s">
        <v>86</v>
      </c>
      <c r="Q32" s="323" t="s">
        <v>113</v>
      </c>
      <c r="R32" s="90"/>
      <c r="S32" s="122">
        <v>21.72</v>
      </c>
      <c r="T32" s="90"/>
    </row>
    <row r="33" spans="2:25" ht="16.350000000000001" customHeight="1"/>
    <row r="34" spans="2:25" ht="72">
      <c r="B34" s="322" t="s">
        <v>118</v>
      </c>
      <c r="C34" s="323" t="s">
        <v>119</v>
      </c>
      <c r="D34" s="89" t="s">
        <v>120</v>
      </c>
      <c r="E34" s="36" t="s">
        <v>121</v>
      </c>
      <c r="F34" s="325">
        <v>42996</v>
      </c>
      <c r="G34" s="30" t="s">
        <v>60</v>
      </c>
      <c r="H34" s="323" t="s">
        <v>122</v>
      </c>
      <c r="I34" s="323" t="s">
        <v>60</v>
      </c>
      <c r="J34" s="323"/>
      <c r="K34" s="30" t="s">
        <v>60</v>
      </c>
      <c r="L34" s="323"/>
      <c r="M34" s="36" t="s">
        <v>62</v>
      </c>
      <c r="N34" s="325">
        <v>42996</v>
      </c>
      <c r="O34" s="36" t="s">
        <v>123</v>
      </c>
      <c r="P34" s="30" t="s">
        <v>86</v>
      </c>
      <c r="Q34" s="323" t="s">
        <v>113</v>
      </c>
      <c r="R34" s="90"/>
      <c r="S34" s="122">
        <v>50</v>
      </c>
      <c r="T34" s="90"/>
    </row>
    <row r="35" spans="2:25" ht="16.350000000000001" customHeight="1"/>
    <row r="36" spans="2:25">
      <c r="B36" s="322" t="s">
        <v>124</v>
      </c>
      <c r="C36" s="323" t="s">
        <v>125</v>
      </c>
      <c r="D36" s="89" t="s">
        <v>126</v>
      </c>
      <c r="E36" s="36" t="s">
        <v>92</v>
      </c>
      <c r="F36" s="325">
        <v>42996</v>
      </c>
      <c r="G36" s="30" t="s">
        <v>50</v>
      </c>
      <c r="H36" s="323"/>
      <c r="I36" s="323" t="s">
        <v>50</v>
      </c>
      <c r="J36" s="323"/>
      <c r="K36" s="30" t="s">
        <v>50</v>
      </c>
      <c r="L36" s="323"/>
      <c r="M36" s="36" t="s">
        <v>62</v>
      </c>
      <c r="N36" s="325">
        <v>42996</v>
      </c>
      <c r="O36" s="30"/>
      <c r="P36" s="30" t="s">
        <v>86</v>
      </c>
      <c r="Q36" s="323" t="s">
        <v>127</v>
      </c>
      <c r="R36" s="90"/>
      <c r="S36" s="102">
        <v>0.98</v>
      </c>
      <c r="T36" s="90"/>
    </row>
    <row r="37" spans="2:25" ht="16.350000000000001" customHeight="1"/>
    <row r="38" spans="2:25">
      <c r="B38" s="322" t="s">
        <v>128</v>
      </c>
      <c r="C38" s="323" t="s">
        <v>129</v>
      </c>
      <c r="D38" s="89" t="s">
        <v>126</v>
      </c>
      <c r="E38" s="36" t="s">
        <v>92</v>
      </c>
      <c r="F38" s="325">
        <v>42996</v>
      </c>
      <c r="G38" s="30" t="s">
        <v>50</v>
      </c>
      <c r="H38" s="323"/>
      <c r="I38" s="323" t="s">
        <v>50</v>
      </c>
      <c r="J38" s="323"/>
      <c r="K38" s="30" t="s">
        <v>50</v>
      </c>
      <c r="L38" s="323"/>
      <c r="M38" s="36" t="s">
        <v>62</v>
      </c>
      <c r="N38" s="325">
        <v>42996</v>
      </c>
      <c r="O38" s="30"/>
      <c r="P38" s="30" t="s">
        <v>86</v>
      </c>
      <c r="Q38" s="323" t="s">
        <v>127</v>
      </c>
      <c r="R38" s="90"/>
      <c r="S38" s="102">
        <v>0.98</v>
      </c>
      <c r="T38" s="90"/>
    </row>
    <row r="40" spans="2:25" ht="28.8">
      <c r="B40" s="322" t="s">
        <v>130</v>
      </c>
      <c r="C40" s="323" t="s">
        <v>131</v>
      </c>
      <c r="D40" s="89" t="s">
        <v>126</v>
      </c>
      <c r="E40" s="36" t="s">
        <v>92</v>
      </c>
      <c r="F40" s="325">
        <v>42996</v>
      </c>
      <c r="G40" s="30" t="s">
        <v>60</v>
      </c>
      <c r="H40" s="323" t="s">
        <v>122</v>
      </c>
      <c r="I40" s="323" t="s">
        <v>60</v>
      </c>
      <c r="J40" s="323"/>
      <c r="K40" s="30" t="s">
        <v>60</v>
      </c>
      <c r="L40" s="323"/>
      <c r="M40" s="36" t="s">
        <v>62</v>
      </c>
      <c r="N40" s="325">
        <v>42996</v>
      </c>
      <c r="O40" s="30"/>
      <c r="P40" s="30" t="s">
        <v>86</v>
      </c>
      <c r="Q40" s="323" t="s">
        <v>127</v>
      </c>
      <c r="R40" s="90"/>
      <c r="S40" s="102">
        <v>0.9</v>
      </c>
      <c r="T40" s="90"/>
    </row>
    <row r="42" spans="2:25" ht="38.5" customHeight="1">
      <c r="B42" s="336" t="s">
        <v>132</v>
      </c>
      <c r="C42" s="339" t="s">
        <v>133</v>
      </c>
      <c r="D42" s="342" t="s">
        <v>82</v>
      </c>
      <c r="E42" s="342" t="s">
        <v>134</v>
      </c>
      <c r="F42" s="352">
        <v>42996</v>
      </c>
      <c r="G42" s="348" t="s">
        <v>135</v>
      </c>
      <c r="H42" s="342" t="s">
        <v>122</v>
      </c>
      <c r="I42" s="348" t="s">
        <v>60</v>
      </c>
      <c r="J42" s="342"/>
      <c r="K42" s="348" t="s">
        <v>60</v>
      </c>
      <c r="L42" s="348"/>
      <c r="M42" s="342" t="s">
        <v>62</v>
      </c>
      <c r="N42" s="352">
        <v>42996</v>
      </c>
      <c r="O42" s="348"/>
      <c r="P42" s="348" t="s">
        <v>86</v>
      </c>
      <c r="Q42" s="342" t="s">
        <v>136</v>
      </c>
      <c r="R42" s="118" t="s">
        <v>88</v>
      </c>
      <c r="S42" s="107">
        <v>2020</v>
      </c>
      <c r="T42" s="107">
        <v>2025</v>
      </c>
      <c r="U42" s="107">
        <v>2030</v>
      </c>
      <c r="V42" s="107">
        <v>2035</v>
      </c>
      <c r="W42" s="107">
        <v>2040</v>
      </c>
      <c r="X42" s="107">
        <v>2045</v>
      </c>
      <c r="Y42" s="107">
        <v>2050</v>
      </c>
    </row>
    <row r="43" spans="2:25" ht="38.5" customHeight="1">
      <c r="B43" s="337"/>
      <c r="C43" s="340"/>
      <c r="D43" s="343"/>
      <c r="E43" s="343"/>
      <c r="F43" s="353"/>
      <c r="G43" s="349"/>
      <c r="H43" s="343"/>
      <c r="I43" s="349"/>
      <c r="J43" s="343"/>
      <c r="K43" s="349"/>
      <c r="L43" s="349"/>
      <c r="M43" s="343"/>
      <c r="N43" s="353"/>
      <c r="O43" s="349"/>
      <c r="P43" s="349"/>
      <c r="Q43" s="343"/>
      <c r="R43" s="319" t="s">
        <v>45</v>
      </c>
      <c r="S43" s="119">
        <v>37</v>
      </c>
      <c r="T43" s="119">
        <v>35.25</v>
      </c>
      <c r="U43" s="119">
        <v>34.75</v>
      </c>
      <c r="V43" s="119">
        <v>34.5</v>
      </c>
      <c r="W43" s="119">
        <v>34.25</v>
      </c>
      <c r="X43" s="119">
        <v>34.174999999999997</v>
      </c>
      <c r="Y43" s="119">
        <v>34.1</v>
      </c>
    </row>
    <row r="44" spans="2:25" ht="38.5" customHeight="1">
      <c r="B44" s="337"/>
      <c r="C44" s="340"/>
      <c r="D44" s="343"/>
      <c r="E44" s="343"/>
      <c r="F44" s="353"/>
      <c r="G44" s="349"/>
      <c r="H44" s="343"/>
      <c r="I44" s="349"/>
      <c r="J44" s="343"/>
      <c r="K44" s="349"/>
      <c r="L44" s="349"/>
      <c r="M44" s="343"/>
      <c r="N44" s="353"/>
      <c r="O44" s="349"/>
      <c r="P44" s="349"/>
      <c r="Q44" s="343"/>
      <c r="R44" s="323" t="s">
        <v>46</v>
      </c>
      <c r="S44" s="119">
        <v>39</v>
      </c>
      <c r="T44" s="119">
        <v>37.75</v>
      </c>
      <c r="U44" s="119">
        <v>36.75</v>
      </c>
      <c r="V44" s="119">
        <v>36.125</v>
      </c>
      <c r="W44" s="119">
        <v>35.5</v>
      </c>
      <c r="X44" s="119">
        <v>35.25</v>
      </c>
      <c r="Y44" s="119">
        <v>35</v>
      </c>
    </row>
    <row r="45" spans="2:25" ht="38.5" customHeight="1">
      <c r="B45" s="338"/>
      <c r="C45" s="341"/>
      <c r="D45" s="344"/>
      <c r="E45" s="344"/>
      <c r="F45" s="354"/>
      <c r="G45" s="350"/>
      <c r="H45" s="344"/>
      <c r="I45" s="350"/>
      <c r="J45" s="344"/>
      <c r="K45" s="350"/>
      <c r="L45" s="350"/>
      <c r="M45" s="344"/>
      <c r="N45" s="354"/>
      <c r="O45" s="350"/>
      <c r="P45" s="350"/>
      <c r="Q45" s="344"/>
      <c r="R45" s="323" t="s">
        <v>47</v>
      </c>
      <c r="S45" s="119">
        <v>40</v>
      </c>
      <c r="T45" s="119">
        <v>39</v>
      </c>
      <c r="U45" s="119">
        <v>38</v>
      </c>
      <c r="V45" s="119">
        <v>37.625</v>
      </c>
      <c r="W45" s="119">
        <v>37.25</v>
      </c>
      <c r="X45" s="119">
        <v>37.125</v>
      </c>
      <c r="Y45" s="119">
        <v>37</v>
      </c>
    </row>
    <row r="47" spans="2:25" ht="38.5" customHeight="1">
      <c r="B47" s="336" t="s">
        <v>137</v>
      </c>
      <c r="C47" s="339" t="s">
        <v>138</v>
      </c>
      <c r="D47" s="342" t="s">
        <v>82</v>
      </c>
      <c r="E47" s="342" t="s">
        <v>134</v>
      </c>
      <c r="F47" s="352">
        <v>42996</v>
      </c>
      <c r="G47" s="348" t="s">
        <v>135</v>
      </c>
      <c r="H47" s="342" t="s">
        <v>122</v>
      </c>
      <c r="I47" s="348" t="s">
        <v>60</v>
      </c>
      <c r="J47" s="342"/>
      <c r="K47" s="348" t="s">
        <v>60</v>
      </c>
      <c r="L47" s="348"/>
      <c r="M47" s="342" t="s">
        <v>62</v>
      </c>
      <c r="N47" s="352">
        <v>42996</v>
      </c>
      <c r="O47" s="348"/>
      <c r="P47" s="348" t="s">
        <v>86</v>
      </c>
      <c r="Q47" s="342" t="s">
        <v>139</v>
      </c>
      <c r="R47" s="118" t="s">
        <v>88</v>
      </c>
      <c r="S47" s="107">
        <v>2020</v>
      </c>
      <c r="T47" s="107">
        <v>2025</v>
      </c>
      <c r="U47" s="107">
        <v>2030</v>
      </c>
      <c r="V47" s="107">
        <v>2035</v>
      </c>
      <c r="W47" s="107">
        <v>2040</v>
      </c>
      <c r="X47" s="107">
        <v>2045</v>
      </c>
      <c r="Y47" s="107">
        <v>2050</v>
      </c>
    </row>
    <row r="48" spans="2:25" ht="38.5" customHeight="1">
      <c r="B48" s="337"/>
      <c r="C48" s="340"/>
      <c r="D48" s="343"/>
      <c r="E48" s="343"/>
      <c r="F48" s="353"/>
      <c r="G48" s="349"/>
      <c r="H48" s="343"/>
      <c r="I48" s="349"/>
      <c r="J48" s="343"/>
      <c r="K48" s="349"/>
      <c r="L48" s="349"/>
      <c r="M48" s="343"/>
      <c r="N48" s="353"/>
      <c r="O48" s="349"/>
      <c r="P48" s="349"/>
      <c r="Q48" s="343"/>
      <c r="R48" s="319" t="s">
        <v>45</v>
      </c>
      <c r="S48" s="119">
        <v>8</v>
      </c>
      <c r="T48" s="119">
        <v>7.8</v>
      </c>
      <c r="U48" s="119">
        <v>7.4</v>
      </c>
      <c r="V48" s="119">
        <v>7.2</v>
      </c>
      <c r="W48" s="119">
        <v>7</v>
      </c>
      <c r="X48" s="119">
        <v>7</v>
      </c>
      <c r="Y48" s="119">
        <v>7</v>
      </c>
    </row>
    <row r="49" spans="2:25" ht="38.5" customHeight="1">
      <c r="B49" s="337"/>
      <c r="C49" s="340"/>
      <c r="D49" s="343"/>
      <c r="E49" s="343"/>
      <c r="F49" s="353"/>
      <c r="G49" s="349"/>
      <c r="H49" s="343"/>
      <c r="I49" s="349"/>
      <c r="J49" s="343"/>
      <c r="K49" s="349"/>
      <c r="L49" s="349"/>
      <c r="M49" s="343"/>
      <c r="N49" s="353"/>
      <c r="O49" s="349"/>
      <c r="P49" s="349"/>
      <c r="Q49" s="343"/>
      <c r="R49" s="323" t="s">
        <v>46</v>
      </c>
      <c r="S49" s="119">
        <v>14</v>
      </c>
      <c r="T49" s="119">
        <v>13.5</v>
      </c>
      <c r="U49" s="119">
        <v>13</v>
      </c>
      <c r="V49" s="119">
        <v>12.5</v>
      </c>
      <c r="W49" s="119">
        <v>12</v>
      </c>
      <c r="X49" s="119">
        <v>11.5</v>
      </c>
      <c r="Y49" s="119">
        <v>11</v>
      </c>
    </row>
    <row r="50" spans="2:25" ht="38.5" customHeight="1">
      <c r="B50" s="338"/>
      <c r="C50" s="341"/>
      <c r="D50" s="344"/>
      <c r="E50" s="344"/>
      <c r="F50" s="354"/>
      <c r="G50" s="350"/>
      <c r="H50" s="344"/>
      <c r="I50" s="350"/>
      <c r="J50" s="344"/>
      <c r="K50" s="350"/>
      <c r="L50" s="350"/>
      <c r="M50" s="344"/>
      <c r="N50" s="354"/>
      <c r="O50" s="350"/>
      <c r="P50" s="350"/>
      <c r="Q50" s="344"/>
      <c r="R50" s="323" t="s">
        <v>47</v>
      </c>
      <c r="S50" s="119">
        <v>16</v>
      </c>
      <c r="T50" s="119">
        <v>15.5</v>
      </c>
      <c r="U50" s="119">
        <v>15</v>
      </c>
      <c r="V50" s="119">
        <v>14.75</v>
      </c>
      <c r="W50" s="119">
        <v>14.5</v>
      </c>
      <c r="X50" s="119">
        <v>14.25</v>
      </c>
      <c r="Y50" s="119">
        <v>14</v>
      </c>
    </row>
    <row r="52" spans="2:25" ht="38.5" customHeight="1">
      <c r="B52" s="336" t="s">
        <v>140</v>
      </c>
      <c r="C52" s="339" t="s">
        <v>141</v>
      </c>
      <c r="D52" s="342" t="s">
        <v>101</v>
      </c>
      <c r="E52" s="342" t="s">
        <v>142</v>
      </c>
      <c r="F52" s="352">
        <v>42996</v>
      </c>
      <c r="G52" s="348" t="s">
        <v>135</v>
      </c>
      <c r="H52" s="342" t="s">
        <v>122</v>
      </c>
      <c r="I52" s="348" t="s">
        <v>60</v>
      </c>
      <c r="J52" s="342"/>
      <c r="K52" s="348" t="s">
        <v>60</v>
      </c>
      <c r="L52" s="348"/>
      <c r="M52" s="342" t="s">
        <v>62</v>
      </c>
      <c r="N52" s="352">
        <v>42996</v>
      </c>
      <c r="O52" s="342" t="s">
        <v>143</v>
      </c>
      <c r="P52" s="348" t="s">
        <v>86</v>
      </c>
      <c r="Q52" s="342" t="s">
        <v>104</v>
      </c>
      <c r="R52" s="118" t="s">
        <v>88</v>
      </c>
      <c r="S52" s="107">
        <v>2020</v>
      </c>
      <c r="T52" s="107">
        <v>2025</v>
      </c>
      <c r="U52" s="107">
        <v>2030</v>
      </c>
      <c r="V52" s="107">
        <v>2035</v>
      </c>
      <c r="W52" s="107">
        <v>2040</v>
      </c>
      <c r="X52" s="107">
        <v>2045</v>
      </c>
      <c r="Y52" s="107">
        <v>2050</v>
      </c>
    </row>
    <row r="53" spans="2:25" ht="38.5" customHeight="1">
      <c r="B53" s="337"/>
      <c r="C53" s="340"/>
      <c r="D53" s="343"/>
      <c r="E53" s="343"/>
      <c r="F53" s="353"/>
      <c r="G53" s="349"/>
      <c r="H53" s="343"/>
      <c r="I53" s="349"/>
      <c r="J53" s="343"/>
      <c r="K53" s="349"/>
      <c r="L53" s="349"/>
      <c r="M53" s="343"/>
      <c r="N53" s="353"/>
      <c r="O53" s="343"/>
      <c r="P53" s="349"/>
      <c r="Q53" s="343"/>
      <c r="R53" s="319" t="s">
        <v>45</v>
      </c>
      <c r="S53" s="123">
        <v>1300</v>
      </c>
      <c r="T53" s="123">
        <v>900</v>
      </c>
      <c r="U53" s="123">
        <v>700</v>
      </c>
      <c r="V53" s="123">
        <v>650</v>
      </c>
      <c r="W53" s="123">
        <v>600</v>
      </c>
      <c r="X53" s="123">
        <v>575</v>
      </c>
      <c r="Y53" s="123">
        <v>550</v>
      </c>
    </row>
    <row r="54" spans="2:25" ht="38.5" customHeight="1">
      <c r="B54" s="337"/>
      <c r="C54" s="340"/>
      <c r="D54" s="343"/>
      <c r="E54" s="343"/>
      <c r="F54" s="353"/>
      <c r="G54" s="349"/>
      <c r="H54" s="343"/>
      <c r="I54" s="349"/>
      <c r="J54" s="343"/>
      <c r="K54" s="349"/>
      <c r="L54" s="349"/>
      <c r="M54" s="343"/>
      <c r="N54" s="353"/>
      <c r="O54" s="343"/>
      <c r="P54" s="349"/>
      <c r="Q54" s="343"/>
      <c r="R54" s="323" t="s">
        <v>46</v>
      </c>
      <c r="S54" s="123">
        <v>1640</v>
      </c>
      <c r="T54" s="123">
        <v>1230</v>
      </c>
      <c r="U54" s="123">
        <v>1000</v>
      </c>
      <c r="V54" s="123">
        <v>900</v>
      </c>
      <c r="W54" s="123">
        <v>800</v>
      </c>
      <c r="X54" s="123">
        <v>750</v>
      </c>
      <c r="Y54" s="123">
        <v>700</v>
      </c>
    </row>
    <row r="55" spans="2:25" ht="38.5" customHeight="1">
      <c r="B55" s="338"/>
      <c r="C55" s="341"/>
      <c r="D55" s="344"/>
      <c r="E55" s="344"/>
      <c r="F55" s="354"/>
      <c r="G55" s="350"/>
      <c r="H55" s="344"/>
      <c r="I55" s="350"/>
      <c r="J55" s="344"/>
      <c r="K55" s="350"/>
      <c r="L55" s="350"/>
      <c r="M55" s="344"/>
      <c r="N55" s="354"/>
      <c r="O55" s="344"/>
      <c r="P55" s="350"/>
      <c r="Q55" s="344"/>
      <c r="R55" s="323" t="s">
        <v>47</v>
      </c>
      <c r="S55" s="123">
        <v>2300</v>
      </c>
      <c r="T55" s="123">
        <v>1900</v>
      </c>
      <c r="U55" s="123">
        <v>1600</v>
      </c>
      <c r="V55" s="123">
        <v>1500</v>
      </c>
      <c r="W55" s="123">
        <v>1350</v>
      </c>
      <c r="X55" s="101">
        <v>1300</v>
      </c>
      <c r="Y55" s="123">
        <v>1250</v>
      </c>
    </row>
    <row r="57" spans="2:25" ht="190.35" customHeight="1">
      <c r="B57" s="322" t="s">
        <v>144</v>
      </c>
      <c r="C57" s="323" t="s">
        <v>145</v>
      </c>
      <c r="D57" s="89" t="s">
        <v>146</v>
      </c>
      <c r="E57" s="36" t="s">
        <v>147</v>
      </c>
      <c r="F57" s="325">
        <v>42996</v>
      </c>
      <c r="G57" s="30" t="s">
        <v>60</v>
      </c>
      <c r="H57" s="323" t="s">
        <v>148</v>
      </c>
      <c r="I57" s="323" t="s">
        <v>60</v>
      </c>
      <c r="J57" s="323"/>
      <c r="K57" s="30" t="s">
        <v>50</v>
      </c>
      <c r="L57" s="323"/>
      <c r="M57" s="36" t="s">
        <v>62</v>
      </c>
      <c r="N57" s="325">
        <v>42996</v>
      </c>
      <c r="O57" s="301" t="s">
        <v>149</v>
      </c>
      <c r="P57" s="30" t="s">
        <v>86</v>
      </c>
      <c r="Q57" s="321" t="s">
        <v>150</v>
      </c>
      <c r="R57" s="90"/>
      <c r="S57" s="91">
        <v>30</v>
      </c>
      <c r="T57" s="90"/>
    </row>
    <row r="59" spans="2:25" ht="38.5" customHeight="1">
      <c r="B59" s="336" t="s">
        <v>151</v>
      </c>
      <c r="C59" s="339" t="s">
        <v>152</v>
      </c>
      <c r="D59" s="342" t="s">
        <v>153</v>
      </c>
      <c r="E59" s="342" t="s">
        <v>147</v>
      </c>
      <c r="F59" s="352">
        <v>42996</v>
      </c>
      <c r="G59" s="348" t="s">
        <v>60</v>
      </c>
      <c r="H59" s="342" t="s">
        <v>154</v>
      </c>
      <c r="I59" s="348" t="s">
        <v>50</v>
      </c>
      <c r="J59" s="342"/>
      <c r="K59" s="348" t="s">
        <v>50</v>
      </c>
      <c r="L59" s="348"/>
      <c r="M59" s="342" t="s">
        <v>62</v>
      </c>
      <c r="N59" s="352">
        <v>42996</v>
      </c>
      <c r="O59" s="359" t="s">
        <v>155</v>
      </c>
      <c r="P59" s="348" t="s">
        <v>86</v>
      </c>
      <c r="Q59" s="342" t="s">
        <v>156</v>
      </c>
      <c r="R59" s="118" t="s">
        <v>88</v>
      </c>
      <c r="S59" s="107">
        <v>2020</v>
      </c>
      <c r="T59" s="107">
        <v>2025</v>
      </c>
      <c r="U59" s="107">
        <v>2030</v>
      </c>
      <c r="V59" s="107">
        <v>2035</v>
      </c>
      <c r="W59" s="107">
        <v>2040</v>
      </c>
      <c r="X59" s="107">
        <v>2045</v>
      </c>
      <c r="Y59" s="107">
        <v>2050</v>
      </c>
    </row>
    <row r="60" spans="2:25" ht="38.5" customHeight="1">
      <c r="B60" s="337"/>
      <c r="C60" s="340"/>
      <c r="D60" s="343"/>
      <c r="E60" s="343"/>
      <c r="F60" s="353"/>
      <c r="G60" s="349"/>
      <c r="H60" s="343"/>
      <c r="I60" s="349"/>
      <c r="J60" s="343"/>
      <c r="K60" s="349"/>
      <c r="L60" s="349"/>
      <c r="M60" s="343"/>
      <c r="N60" s="353"/>
      <c r="O60" s="360"/>
      <c r="P60" s="349"/>
      <c r="Q60" s="343"/>
      <c r="R60" s="319" t="s">
        <v>157</v>
      </c>
      <c r="S60" s="126" t="s">
        <v>158</v>
      </c>
      <c r="T60" s="126" t="s">
        <v>158</v>
      </c>
      <c r="U60" s="126" t="s">
        <v>158</v>
      </c>
      <c r="V60" s="126" t="s">
        <v>159</v>
      </c>
      <c r="W60" s="126" t="s">
        <v>159</v>
      </c>
      <c r="X60" s="126" t="s">
        <v>159</v>
      </c>
      <c r="Y60" s="126" t="s">
        <v>159</v>
      </c>
    </row>
    <row r="61" spans="2:25" ht="38.5" customHeight="1">
      <c r="B61" s="337"/>
      <c r="C61" s="340"/>
      <c r="D61" s="343"/>
      <c r="E61" s="343"/>
      <c r="F61" s="353"/>
      <c r="G61" s="349"/>
      <c r="H61" s="343"/>
      <c r="I61" s="349"/>
      <c r="J61" s="343"/>
      <c r="K61" s="349"/>
      <c r="L61" s="349"/>
      <c r="M61" s="343"/>
      <c r="N61" s="353"/>
      <c r="O61" s="360"/>
      <c r="P61" s="349"/>
      <c r="Q61" s="343"/>
      <c r="R61" s="323" t="s">
        <v>160</v>
      </c>
      <c r="S61" s="126" t="s">
        <v>158</v>
      </c>
      <c r="T61" s="126" t="s">
        <v>158</v>
      </c>
      <c r="U61" s="126" t="s">
        <v>158</v>
      </c>
      <c r="V61" s="126" t="s">
        <v>158</v>
      </c>
      <c r="W61" s="126" t="s">
        <v>158</v>
      </c>
      <c r="X61" s="126" t="s">
        <v>158</v>
      </c>
      <c r="Y61" s="126" t="s">
        <v>158</v>
      </c>
    </row>
    <row r="62" spans="2:25" ht="38.5" customHeight="1">
      <c r="B62" s="338"/>
      <c r="C62" s="341"/>
      <c r="D62" s="344"/>
      <c r="E62" s="344"/>
      <c r="F62" s="354"/>
      <c r="G62" s="350"/>
      <c r="H62" s="344"/>
      <c r="I62" s="350"/>
      <c r="J62" s="344"/>
      <c r="K62" s="350"/>
      <c r="L62" s="350"/>
      <c r="M62" s="344"/>
      <c r="N62" s="354"/>
      <c r="O62" s="361"/>
      <c r="P62" s="350"/>
      <c r="Q62" s="344"/>
      <c r="R62" s="323" t="s">
        <v>161</v>
      </c>
      <c r="S62" s="126" t="s">
        <v>158</v>
      </c>
      <c r="T62" s="126" t="s">
        <v>158</v>
      </c>
      <c r="U62" s="126" t="s">
        <v>158</v>
      </c>
      <c r="V62" s="126" t="s">
        <v>158</v>
      </c>
      <c r="W62" s="126" t="s">
        <v>158</v>
      </c>
      <c r="X62" s="126" t="s">
        <v>158</v>
      </c>
      <c r="Y62" s="126" t="s">
        <v>158</v>
      </c>
    </row>
    <row r="64" spans="2:25" ht="86.4">
      <c r="B64" s="322" t="s">
        <v>162</v>
      </c>
      <c r="C64" s="323" t="s">
        <v>163</v>
      </c>
      <c r="D64" s="89" t="s">
        <v>164</v>
      </c>
      <c r="E64" s="36" t="s">
        <v>165</v>
      </c>
      <c r="F64" s="325">
        <v>42996</v>
      </c>
      <c r="G64" s="30" t="s">
        <v>50</v>
      </c>
      <c r="H64" s="323"/>
      <c r="I64" s="323" t="s">
        <v>50</v>
      </c>
      <c r="J64" s="323"/>
      <c r="K64" s="30" t="s">
        <v>50</v>
      </c>
      <c r="L64" s="323"/>
      <c r="M64" s="36" t="s">
        <v>62</v>
      </c>
      <c r="N64" s="325">
        <v>42996</v>
      </c>
      <c r="O64" s="36" t="s">
        <v>166</v>
      </c>
      <c r="P64" s="30" t="s">
        <v>86</v>
      </c>
      <c r="Q64" s="323"/>
      <c r="R64" s="90"/>
      <c r="S64" s="90"/>
      <c r="T64" s="90"/>
    </row>
    <row r="65" spans="2:25">
      <c r="B65" s="205"/>
      <c r="C65" s="100"/>
      <c r="D65" s="100"/>
      <c r="E65" s="53"/>
      <c r="F65" s="148"/>
      <c r="G65" s="33"/>
      <c r="H65" s="100"/>
      <c r="I65" s="100"/>
      <c r="J65" s="100"/>
      <c r="K65" s="33"/>
      <c r="L65" s="100"/>
      <c r="M65" s="100"/>
      <c r="N65" s="148"/>
      <c r="O65" s="33"/>
      <c r="P65" s="33"/>
      <c r="Q65" s="100"/>
      <c r="R65" s="100"/>
      <c r="S65" s="100"/>
      <c r="T65" s="100"/>
      <c r="U65" s="100"/>
      <c r="V65" s="100"/>
      <c r="W65" s="100"/>
      <c r="X65" s="100"/>
    </row>
    <row r="66" spans="2:25" ht="38.5" customHeight="1">
      <c r="B66" s="336" t="s">
        <v>167</v>
      </c>
      <c r="C66" s="351" t="s">
        <v>168</v>
      </c>
      <c r="D66" s="351" t="s">
        <v>169</v>
      </c>
      <c r="E66" s="351" t="s">
        <v>142</v>
      </c>
      <c r="F66" s="356">
        <v>42996</v>
      </c>
      <c r="G66" s="335" t="s">
        <v>60</v>
      </c>
      <c r="H66" s="351" t="s">
        <v>170</v>
      </c>
      <c r="I66" s="335" t="s">
        <v>50</v>
      </c>
      <c r="J66" s="351"/>
      <c r="K66" s="335" t="s">
        <v>60</v>
      </c>
      <c r="L66" s="335"/>
      <c r="M66" s="342" t="s">
        <v>62</v>
      </c>
      <c r="N66" s="356">
        <v>42996</v>
      </c>
      <c r="O66" s="335"/>
      <c r="P66" s="335" t="s">
        <v>86</v>
      </c>
      <c r="Q66" s="351" t="s">
        <v>171</v>
      </c>
      <c r="R66" s="323" t="s">
        <v>157</v>
      </c>
      <c r="S66" s="166">
        <v>11</v>
      </c>
    </row>
    <row r="67" spans="2:25" ht="38.5" customHeight="1">
      <c r="B67" s="337"/>
      <c r="C67" s="351"/>
      <c r="D67" s="351"/>
      <c r="E67" s="351"/>
      <c r="F67" s="356"/>
      <c r="G67" s="335"/>
      <c r="H67" s="351"/>
      <c r="I67" s="335"/>
      <c r="J67" s="351"/>
      <c r="K67" s="335"/>
      <c r="L67" s="335"/>
      <c r="M67" s="343"/>
      <c r="N67" s="356"/>
      <c r="O67" s="335"/>
      <c r="P67" s="335"/>
      <c r="Q67" s="351"/>
      <c r="R67" s="323" t="s">
        <v>160</v>
      </c>
      <c r="S67" s="166">
        <v>9</v>
      </c>
    </row>
    <row r="68" spans="2:25" ht="38.5" customHeight="1">
      <c r="B68" s="338"/>
      <c r="C68" s="351"/>
      <c r="D68" s="351"/>
      <c r="E68" s="351"/>
      <c r="F68" s="356"/>
      <c r="G68" s="335"/>
      <c r="H68" s="351"/>
      <c r="I68" s="335"/>
      <c r="J68" s="351"/>
      <c r="K68" s="335"/>
      <c r="L68" s="335"/>
      <c r="M68" s="344"/>
      <c r="N68" s="356"/>
      <c r="O68" s="335"/>
      <c r="P68" s="335"/>
      <c r="Q68" s="351"/>
      <c r="R68" s="323" t="s">
        <v>161</v>
      </c>
      <c r="S68" s="166">
        <v>7</v>
      </c>
    </row>
    <row r="69" spans="2:25" ht="16.350000000000001" customHeight="1">
      <c r="B69" s="205"/>
      <c r="C69" s="100"/>
      <c r="D69" s="100"/>
      <c r="E69" s="53"/>
      <c r="F69" s="148"/>
      <c r="G69" s="33"/>
      <c r="H69" s="100"/>
      <c r="I69" s="100"/>
      <c r="J69" s="100"/>
      <c r="K69" s="33"/>
      <c r="L69" s="100"/>
      <c r="M69" s="100"/>
      <c r="N69" s="148"/>
      <c r="O69" s="33"/>
      <c r="P69" s="33"/>
      <c r="Q69" s="100"/>
      <c r="R69" s="100"/>
      <c r="S69" s="100"/>
    </row>
    <row r="70" spans="2:25" ht="38.5" customHeight="1">
      <c r="B70" s="336" t="s">
        <v>172</v>
      </c>
      <c r="C70" s="351" t="s">
        <v>173</v>
      </c>
      <c r="D70" s="351" t="s">
        <v>174</v>
      </c>
      <c r="E70" s="351" t="s">
        <v>111</v>
      </c>
      <c r="F70" s="356">
        <v>42996</v>
      </c>
      <c r="G70" s="335" t="s">
        <v>60</v>
      </c>
      <c r="H70" s="351" t="s">
        <v>175</v>
      </c>
      <c r="I70" s="335" t="s">
        <v>50</v>
      </c>
      <c r="J70" s="351"/>
      <c r="K70" s="335" t="s">
        <v>60</v>
      </c>
      <c r="L70" s="335"/>
      <c r="M70" s="342" t="s">
        <v>62</v>
      </c>
      <c r="N70" s="356">
        <v>42996</v>
      </c>
      <c r="O70" s="335"/>
      <c r="P70" s="335" t="s">
        <v>86</v>
      </c>
      <c r="Q70" s="351" t="s">
        <v>176</v>
      </c>
      <c r="R70" s="323" t="s">
        <v>157</v>
      </c>
      <c r="S70" s="188">
        <v>0.6</v>
      </c>
    </row>
    <row r="71" spans="2:25" ht="38.5" customHeight="1">
      <c r="B71" s="337"/>
      <c r="C71" s="351"/>
      <c r="D71" s="351"/>
      <c r="E71" s="351"/>
      <c r="F71" s="356"/>
      <c r="G71" s="335"/>
      <c r="H71" s="351"/>
      <c r="I71" s="335"/>
      <c r="J71" s="351"/>
      <c r="K71" s="335"/>
      <c r="L71" s="335"/>
      <c r="M71" s="343"/>
      <c r="N71" s="356"/>
      <c r="O71" s="335"/>
      <c r="P71" s="335"/>
      <c r="Q71" s="351"/>
      <c r="R71" s="323" t="s">
        <v>160</v>
      </c>
      <c r="S71" s="188">
        <v>0.5</v>
      </c>
    </row>
    <row r="72" spans="2:25" ht="38.5" customHeight="1">
      <c r="B72" s="338"/>
      <c r="C72" s="351"/>
      <c r="D72" s="351"/>
      <c r="E72" s="351"/>
      <c r="F72" s="356"/>
      <c r="G72" s="335"/>
      <c r="H72" s="351"/>
      <c r="I72" s="335"/>
      <c r="J72" s="351"/>
      <c r="K72" s="335"/>
      <c r="L72" s="335"/>
      <c r="M72" s="344"/>
      <c r="N72" s="356"/>
      <c r="O72" s="335"/>
      <c r="P72" s="335"/>
      <c r="Q72" s="351"/>
      <c r="R72" s="323" t="s">
        <v>161</v>
      </c>
      <c r="S72" s="188">
        <v>0.6</v>
      </c>
    </row>
    <row r="73" spans="2:25">
      <c r="B73" s="205"/>
      <c r="C73" s="100"/>
      <c r="D73" s="100"/>
      <c r="E73" s="53"/>
      <c r="F73" s="148"/>
      <c r="G73" s="33"/>
      <c r="H73" s="100"/>
      <c r="I73" s="100"/>
      <c r="J73" s="100"/>
      <c r="K73" s="33"/>
      <c r="L73" s="100"/>
      <c r="M73" s="100"/>
      <c r="N73" s="148"/>
      <c r="O73" s="33"/>
      <c r="P73" s="33"/>
      <c r="Q73" s="100"/>
      <c r="R73" s="100"/>
      <c r="S73" s="100"/>
      <c r="T73" s="100"/>
      <c r="U73" s="100"/>
      <c r="V73" s="100"/>
      <c r="W73" s="100"/>
      <c r="X73" s="100"/>
    </row>
    <row r="74" spans="2:25" ht="38.5" customHeight="1">
      <c r="B74" s="336" t="s">
        <v>177</v>
      </c>
      <c r="C74" s="342" t="s">
        <v>178</v>
      </c>
      <c r="D74" s="342" t="s">
        <v>179</v>
      </c>
      <c r="E74" s="342"/>
      <c r="F74" s="345">
        <v>42996</v>
      </c>
      <c r="G74" s="348" t="s">
        <v>60</v>
      </c>
      <c r="H74" s="342"/>
      <c r="I74" s="342" t="s">
        <v>50</v>
      </c>
      <c r="J74" s="342"/>
      <c r="K74" s="348" t="s">
        <v>50</v>
      </c>
      <c r="L74" s="342"/>
      <c r="M74" s="342" t="s">
        <v>62</v>
      </c>
      <c r="N74" s="345">
        <v>42996</v>
      </c>
      <c r="O74" s="342"/>
      <c r="P74" s="342" t="s">
        <v>86</v>
      </c>
      <c r="Q74" s="342" t="s">
        <v>180</v>
      </c>
      <c r="R74" s="156" t="s">
        <v>181</v>
      </c>
      <c r="S74" s="157">
        <v>2020</v>
      </c>
      <c r="T74" s="157">
        <v>2025</v>
      </c>
      <c r="U74" s="157">
        <v>2030</v>
      </c>
      <c r="V74" s="157">
        <v>2035</v>
      </c>
      <c r="W74" s="157">
        <v>2040</v>
      </c>
      <c r="X74" s="157">
        <v>2045</v>
      </c>
      <c r="Y74" s="157">
        <v>2050</v>
      </c>
    </row>
    <row r="75" spans="2:25" ht="38.5" customHeight="1">
      <c r="B75" s="338"/>
      <c r="C75" s="344"/>
      <c r="D75" s="344"/>
      <c r="E75" s="344"/>
      <c r="F75" s="347"/>
      <c r="G75" s="350"/>
      <c r="H75" s="344"/>
      <c r="I75" s="344"/>
      <c r="J75" s="344"/>
      <c r="K75" s="350"/>
      <c r="L75" s="344"/>
      <c r="M75" s="344"/>
      <c r="N75" s="347"/>
      <c r="O75" s="344"/>
      <c r="P75" s="344"/>
      <c r="Q75" s="344"/>
      <c r="R75" s="156" t="s">
        <v>182</v>
      </c>
      <c r="S75" s="157">
        <v>2030</v>
      </c>
      <c r="T75" s="157">
        <v>2035</v>
      </c>
      <c r="U75" s="157">
        <v>2040</v>
      </c>
      <c r="V75" s="157">
        <v>2045</v>
      </c>
      <c r="W75" s="157">
        <v>2050</v>
      </c>
      <c r="X75" s="157">
        <v>2050</v>
      </c>
      <c r="Y75" s="157">
        <v>2050</v>
      </c>
    </row>
    <row r="76" spans="2:25">
      <c r="B76" s="205"/>
      <c r="C76" s="100"/>
      <c r="D76" s="100"/>
      <c r="E76" s="53"/>
      <c r="F76" s="148"/>
      <c r="G76" s="33"/>
      <c r="H76" s="100"/>
      <c r="I76" s="100"/>
      <c r="J76" s="100"/>
      <c r="K76" s="33"/>
      <c r="L76" s="100"/>
      <c r="M76" s="100"/>
      <c r="N76" s="148"/>
      <c r="O76" s="33"/>
      <c r="P76" s="33"/>
      <c r="Q76" s="100"/>
      <c r="R76" s="100"/>
      <c r="S76" s="100"/>
      <c r="T76" s="100"/>
      <c r="U76" s="100"/>
      <c r="V76" s="100"/>
      <c r="W76" s="100"/>
      <c r="X76" s="100"/>
    </row>
    <row r="77" spans="2:25" ht="49.75" customHeight="1">
      <c r="B77" s="322" t="s">
        <v>183</v>
      </c>
      <c r="C77" s="323" t="s">
        <v>184</v>
      </c>
      <c r="D77" s="89" t="s">
        <v>185</v>
      </c>
      <c r="E77" s="36"/>
      <c r="F77" s="325">
        <v>42996</v>
      </c>
      <c r="G77" s="30" t="s">
        <v>50</v>
      </c>
      <c r="H77" s="323"/>
      <c r="I77" s="323" t="s">
        <v>50</v>
      </c>
      <c r="J77" s="323"/>
      <c r="K77" s="30" t="s">
        <v>50</v>
      </c>
      <c r="L77" s="323"/>
      <c r="M77" s="321" t="s">
        <v>62</v>
      </c>
      <c r="N77" s="325">
        <v>42996</v>
      </c>
      <c r="O77" s="36" t="s">
        <v>186</v>
      </c>
      <c r="P77" s="30" t="s">
        <v>86</v>
      </c>
      <c r="Q77" s="323" t="s">
        <v>187</v>
      </c>
      <c r="R77" s="90"/>
      <c r="S77" s="91">
        <v>7882</v>
      </c>
      <c r="T77" s="90"/>
      <c r="V77" s="280"/>
    </row>
    <row r="78" spans="2:25">
      <c r="B78" s="205"/>
      <c r="C78" s="100"/>
      <c r="D78" s="100"/>
      <c r="E78" s="53"/>
      <c r="F78" s="148"/>
      <c r="G78" s="33"/>
      <c r="H78" s="100"/>
      <c r="I78" s="100"/>
      <c r="J78" s="100"/>
      <c r="K78" s="33"/>
      <c r="L78" s="100"/>
      <c r="M78" s="100"/>
      <c r="N78" s="148"/>
      <c r="O78" s="33"/>
      <c r="P78" s="33"/>
      <c r="Q78" s="100"/>
      <c r="R78" s="100"/>
      <c r="S78" s="100"/>
      <c r="T78" s="100"/>
      <c r="U78" s="100"/>
      <c r="V78" s="100"/>
      <c r="W78" s="100"/>
      <c r="X78" s="100"/>
    </row>
    <row r="79" spans="2:25" ht="82.75" customHeight="1">
      <c r="B79" s="322" t="s">
        <v>188</v>
      </c>
      <c r="C79" s="323" t="s">
        <v>189</v>
      </c>
      <c r="D79" s="303" t="s">
        <v>190</v>
      </c>
      <c r="E79" s="36"/>
      <c r="F79" s="325">
        <v>42996</v>
      </c>
      <c r="G79" s="30" t="s">
        <v>60</v>
      </c>
      <c r="H79" s="323"/>
      <c r="I79" s="323" t="s">
        <v>60</v>
      </c>
      <c r="J79" s="323"/>
      <c r="K79" s="30" t="s">
        <v>60</v>
      </c>
      <c r="L79" s="323"/>
      <c r="M79" s="321" t="s">
        <v>62</v>
      </c>
      <c r="N79" s="325">
        <v>42996</v>
      </c>
      <c r="O79" s="36"/>
      <c r="P79" s="30" t="s">
        <v>86</v>
      </c>
      <c r="Q79" s="323" t="s">
        <v>191</v>
      </c>
      <c r="R79" s="90"/>
      <c r="S79" s="101">
        <v>-100</v>
      </c>
      <c r="T79" s="90"/>
    </row>
    <row r="80" spans="2:25">
      <c r="B80" s="205"/>
      <c r="C80" s="100"/>
      <c r="D80" s="100"/>
      <c r="E80" s="53"/>
      <c r="F80" s="148"/>
      <c r="G80" s="33"/>
      <c r="H80" s="100"/>
      <c r="I80" s="100"/>
      <c r="J80" s="100"/>
      <c r="K80" s="33"/>
      <c r="L80" s="100"/>
      <c r="M80" s="100"/>
      <c r="N80" s="148"/>
      <c r="O80" s="33"/>
      <c r="P80" s="33"/>
      <c r="Q80" s="100"/>
      <c r="R80" s="100"/>
      <c r="S80" s="100"/>
      <c r="T80" s="100"/>
      <c r="U80" s="100"/>
      <c r="V80" s="100"/>
      <c r="W80" s="100"/>
      <c r="X80" s="100"/>
    </row>
    <row r="81" spans="2:24" ht="82.75" customHeight="1">
      <c r="B81" s="322" t="s">
        <v>192</v>
      </c>
      <c r="C81" s="323" t="s">
        <v>193</v>
      </c>
      <c r="D81" s="89" t="s">
        <v>194</v>
      </c>
      <c r="E81" s="36" t="s">
        <v>195</v>
      </c>
      <c r="F81" s="325">
        <v>42996</v>
      </c>
      <c r="G81" s="30" t="s">
        <v>50</v>
      </c>
      <c r="H81" s="323"/>
      <c r="I81" s="323" t="s">
        <v>50</v>
      </c>
      <c r="J81" s="323"/>
      <c r="K81" s="30" t="s">
        <v>50</v>
      </c>
      <c r="L81" s="323"/>
      <c r="M81" s="321" t="s">
        <v>62</v>
      </c>
      <c r="N81" s="325">
        <v>42996</v>
      </c>
      <c r="O81" s="36" t="s">
        <v>196</v>
      </c>
      <c r="P81" s="30" t="s">
        <v>86</v>
      </c>
      <c r="Q81" s="323" t="s">
        <v>197</v>
      </c>
      <c r="R81" s="90"/>
      <c r="S81" s="91" t="s">
        <v>198</v>
      </c>
      <c r="T81" s="90"/>
    </row>
    <row r="82" spans="2:24">
      <c r="C82" s="100"/>
      <c r="D82" s="100"/>
      <c r="E82" s="53"/>
      <c r="F82" s="148"/>
      <c r="G82" s="33"/>
      <c r="H82" s="100"/>
      <c r="I82" s="100"/>
      <c r="J82" s="100"/>
      <c r="K82" s="33"/>
      <c r="L82" s="100"/>
      <c r="M82" s="131"/>
      <c r="N82" s="148"/>
      <c r="O82" s="33"/>
      <c r="Q82" s="100"/>
      <c r="R82" s="100"/>
      <c r="S82" s="100"/>
      <c r="T82" s="100"/>
      <c r="U82" s="100"/>
      <c r="V82" s="100"/>
      <c r="W82" s="100"/>
      <c r="X82" s="100"/>
    </row>
    <row r="83" spans="2:24" ht="43.2">
      <c r="B83" s="322" t="s">
        <v>199</v>
      </c>
      <c r="C83" s="323" t="s">
        <v>200</v>
      </c>
      <c r="D83" s="89" t="s">
        <v>194</v>
      </c>
      <c r="E83" s="36" t="s">
        <v>201</v>
      </c>
      <c r="F83" s="325">
        <v>42996</v>
      </c>
      <c r="G83" s="30" t="s">
        <v>50</v>
      </c>
      <c r="H83" s="323"/>
      <c r="I83" s="323" t="s">
        <v>50</v>
      </c>
      <c r="J83" s="323"/>
      <c r="K83" s="30" t="s">
        <v>50</v>
      </c>
      <c r="L83" s="323"/>
      <c r="M83" s="321" t="s">
        <v>62</v>
      </c>
      <c r="N83" s="325">
        <v>42996</v>
      </c>
      <c r="O83" s="36" t="s">
        <v>202</v>
      </c>
      <c r="P83" s="30" t="s">
        <v>86</v>
      </c>
      <c r="Q83" s="323" t="s">
        <v>203</v>
      </c>
      <c r="R83" s="90"/>
      <c r="S83" s="189">
        <v>0.13600000000000001</v>
      </c>
      <c r="T83" s="90"/>
    </row>
    <row r="84" spans="2:24">
      <c r="M84" s="147"/>
    </row>
    <row r="85" spans="2:24" ht="117.6" customHeight="1">
      <c r="B85" s="322" t="s">
        <v>204</v>
      </c>
      <c r="C85" s="323" t="s">
        <v>205</v>
      </c>
      <c r="D85" s="89" t="s">
        <v>194</v>
      </c>
      <c r="E85" s="36" t="s">
        <v>206</v>
      </c>
      <c r="F85" s="325">
        <v>42996</v>
      </c>
      <c r="G85" s="30" t="s">
        <v>50</v>
      </c>
      <c r="H85" s="323"/>
      <c r="I85" s="323" t="s">
        <v>50</v>
      </c>
      <c r="J85" s="323"/>
      <c r="K85" s="30" t="s">
        <v>50</v>
      </c>
      <c r="L85" s="323"/>
      <c r="M85" s="321" t="s">
        <v>62</v>
      </c>
      <c r="N85" s="325">
        <v>42996</v>
      </c>
      <c r="O85" s="36" t="s">
        <v>207</v>
      </c>
      <c r="P85" s="30" t="s">
        <v>86</v>
      </c>
      <c r="Q85" s="323" t="s">
        <v>203</v>
      </c>
      <c r="R85" s="90"/>
      <c r="S85" s="189">
        <v>7.3700000000000002E-2</v>
      </c>
      <c r="T85" s="90"/>
    </row>
    <row r="86" spans="2:24">
      <c r="M86" s="147"/>
    </row>
    <row r="87" spans="2:24" ht="72" customHeight="1">
      <c r="B87" s="322" t="s">
        <v>208</v>
      </c>
      <c r="C87" s="323" t="s">
        <v>209</v>
      </c>
      <c r="D87" s="89" t="s">
        <v>210</v>
      </c>
      <c r="E87" s="36"/>
      <c r="F87" s="325">
        <v>42996</v>
      </c>
      <c r="G87" s="30" t="s">
        <v>135</v>
      </c>
      <c r="H87" s="323"/>
      <c r="I87" s="323" t="s">
        <v>50</v>
      </c>
      <c r="J87" s="323"/>
      <c r="K87" s="30" t="s">
        <v>50</v>
      </c>
      <c r="L87" s="323"/>
      <c r="M87" s="321" t="s">
        <v>62</v>
      </c>
      <c r="N87" s="325">
        <v>42996</v>
      </c>
      <c r="O87" s="36" t="s">
        <v>211</v>
      </c>
      <c r="P87" s="30" t="s">
        <v>86</v>
      </c>
      <c r="Q87" s="323" t="s">
        <v>203</v>
      </c>
      <c r="R87" s="90"/>
      <c r="S87" s="189">
        <f>S83</f>
        <v>0.13600000000000001</v>
      </c>
      <c r="T87" s="90"/>
    </row>
    <row r="88" spans="2:24">
      <c r="M88" s="147"/>
    </row>
    <row r="89" spans="2:24" ht="107.5" customHeight="1">
      <c r="B89" s="322" t="s">
        <v>212</v>
      </c>
      <c r="C89" s="323" t="s">
        <v>213</v>
      </c>
      <c r="D89" s="89" t="s">
        <v>214</v>
      </c>
      <c r="E89" s="36" t="s">
        <v>215</v>
      </c>
      <c r="F89" s="325">
        <v>42996</v>
      </c>
      <c r="G89" s="30" t="s">
        <v>50</v>
      </c>
      <c r="H89" s="323"/>
      <c r="I89" s="323" t="s">
        <v>50</v>
      </c>
      <c r="J89" s="323"/>
      <c r="K89" s="30" t="s">
        <v>50</v>
      </c>
      <c r="L89" s="323"/>
      <c r="M89" s="321" t="s">
        <v>62</v>
      </c>
      <c r="N89" s="325">
        <v>42996</v>
      </c>
      <c r="O89" s="36" t="s">
        <v>216</v>
      </c>
      <c r="P89" s="30" t="s">
        <v>86</v>
      </c>
      <c r="Q89" s="323"/>
      <c r="R89" s="90"/>
      <c r="S89" s="90"/>
      <c r="T89" s="90"/>
    </row>
    <row r="90" spans="2:24" ht="16.350000000000001" customHeight="1">
      <c r="M90" s="147"/>
    </row>
    <row r="91" spans="2:24" ht="107.5" customHeight="1">
      <c r="B91" s="322" t="s">
        <v>217</v>
      </c>
      <c r="C91" s="323" t="s">
        <v>218</v>
      </c>
      <c r="D91" s="89" t="s">
        <v>214</v>
      </c>
      <c r="E91" s="36" t="s">
        <v>219</v>
      </c>
      <c r="F91" s="325">
        <v>42996</v>
      </c>
      <c r="G91" s="30" t="s">
        <v>50</v>
      </c>
      <c r="H91" s="323"/>
      <c r="I91" s="323" t="s">
        <v>50</v>
      </c>
      <c r="J91" s="323"/>
      <c r="K91" s="30" t="s">
        <v>50</v>
      </c>
      <c r="L91" s="323"/>
      <c r="M91" s="321" t="s">
        <v>62</v>
      </c>
      <c r="N91" s="325">
        <v>42996</v>
      </c>
      <c r="O91" s="36" t="s">
        <v>220</v>
      </c>
      <c r="P91" s="30" t="s">
        <v>86</v>
      </c>
      <c r="Q91" s="323" t="s">
        <v>78</v>
      </c>
      <c r="R91" s="90"/>
      <c r="S91" s="189" t="s">
        <v>221</v>
      </c>
      <c r="T91" s="90"/>
    </row>
    <row r="92" spans="2:24">
      <c r="M92" s="147"/>
    </row>
    <row r="93" spans="2:24" ht="121.75" customHeight="1">
      <c r="B93" s="322" t="s">
        <v>222</v>
      </c>
      <c r="C93" s="323" t="s">
        <v>223</v>
      </c>
      <c r="D93" s="89" t="s">
        <v>194</v>
      </c>
      <c r="E93" s="36" t="s">
        <v>224</v>
      </c>
      <c r="F93" s="325">
        <v>42996</v>
      </c>
      <c r="G93" s="30" t="s">
        <v>50</v>
      </c>
      <c r="H93" s="323"/>
      <c r="I93" s="323" t="s">
        <v>50</v>
      </c>
      <c r="J93" s="323"/>
      <c r="K93" s="30" t="s">
        <v>50</v>
      </c>
      <c r="L93" s="323"/>
      <c r="M93" s="321" t="s">
        <v>62</v>
      </c>
      <c r="N93" s="325">
        <v>42996</v>
      </c>
      <c r="O93" s="36" t="s">
        <v>225</v>
      </c>
      <c r="P93" s="30" t="s">
        <v>86</v>
      </c>
      <c r="Q93" s="323"/>
      <c r="R93" s="90"/>
      <c r="S93" s="189" t="s">
        <v>226</v>
      </c>
      <c r="T93" s="90"/>
    </row>
    <row r="94" spans="2:24">
      <c r="M94" s="147"/>
    </row>
    <row r="95" spans="2:24" ht="121.75" customHeight="1">
      <c r="B95" s="322" t="s">
        <v>227</v>
      </c>
      <c r="C95" s="323" t="s">
        <v>228</v>
      </c>
      <c r="D95" s="89" t="s">
        <v>229</v>
      </c>
      <c r="E95" s="36" t="s">
        <v>230</v>
      </c>
      <c r="F95" s="325">
        <v>42996</v>
      </c>
      <c r="G95" s="30" t="s">
        <v>50</v>
      </c>
      <c r="H95" s="323"/>
      <c r="I95" s="323" t="s">
        <v>50</v>
      </c>
      <c r="J95" s="323"/>
      <c r="K95" s="30" t="s">
        <v>50</v>
      </c>
      <c r="L95" s="323"/>
      <c r="M95" s="321" t="s">
        <v>62</v>
      </c>
      <c r="N95" s="325">
        <v>42996</v>
      </c>
      <c r="O95" s="36" t="s">
        <v>225</v>
      </c>
      <c r="P95" s="30" t="s">
        <v>86</v>
      </c>
      <c r="Q95" s="323"/>
      <c r="R95" s="90"/>
      <c r="S95" s="189" t="s">
        <v>231</v>
      </c>
      <c r="T95" s="90"/>
    </row>
    <row r="96" spans="2:24">
      <c r="M96" s="147"/>
    </row>
    <row r="97" spans="2:24" ht="121.75" customHeight="1">
      <c r="B97" s="322" t="s">
        <v>232</v>
      </c>
      <c r="C97" s="323" t="s">
        <v>233</v>
      </c>
      <c r="D97" s="89" t="s">
        <v>234</v>
      </c>
      <c r="E97" s="36"/>
      <c r="F97" s="325">
        <v>42996</v>
      </c>
      <c r="G97" s="30" t="s">
        <v>135</v>
      </c>
      <c r="H97" s="323"/>
      <c r="I97" s="323" t="s">
        <v>60</v>
      </c>
      <c r="J97" s="323"/>
      <c r="K97" s="30" t="s">
        <v>60</v>
      </c>
      <c r="L97" s="323"/>
      <c r="M97" s="321" t="s">
        <v>62</v>
      </c>
      <c r="N97" s="325">
        <v>42996</v>
      </c>
      <c r="O97" s="36" t="s">
        <v>225</v>
      </c>
      <c r="P97" s="30" t="s">
        <v>86</v>
      </c>
      <c r="Q97" s="323"/>
      <c r="R97" s="90"/>
      <c r="S97" s="189" t="s">
        <v>235</v>
      </c>
      <c r="T97" s="90"/>
    </row>
    <row r="98" spans="2:24">
      <c r="M98" s="147"/>
    </row>
    <row r="99" spans="2:24" ht="121.75" customHeight="1">
      <c r="B99" s="322" t="s">
        <v>236</v>
      </c>
      <c r="C99" s="323" t="s">
        <v>237</v>
      </c>
      <c r="D99" s="89" t="s">
        <v>210</v>
      </c>
      <c r="E99" s="36"/>
      <c r="F99" s="325">
        <v>42996</v>
      </c>
      <c r="G99" s="30" t="s">
        <v>50</v>
      </c>
      <c r="H99" s="323"/>
      <c r="I99" s="323" t="s">
        <v>50</v>
      </c>
      <c r="J99" s="323"/>
      <c r="K99" s="30" t="s">
        <v>50</v>
      </c>
      <c r="L99" s="323"/>
      <c r="M99" s="321" t="s">
        <v>62</v>
      </c>
      <c r="N99" s="325">
        <v>42996</v>
      </c>
      <c r="O99" s="36" t="s">
        <v>238</v>
      </c>
      <c r="P99" s="30" t="s">
        <v>86</v>
      </c>
      <c r="Q99" s="323"/>
      <c r="R99" s="90"/>
      <c r="S99" s="90"/>
      <c r="T99" s="90"/>
    </row>
    <row r="100" spans="2:24">
      <c r="M100" s="147"/>
    </row>
    <row r="101" spans="2:24" ht="260.5" customHeight="1">
      <c r="B101" s="322" t="s">
        <v>239</v>
      </c>
      <c r="C101" s="323" t="s">
        <v>240</v>
      </c>
      <c r="D101" s="89" t="s">
        <v>241</v>
      </c>
      <c r="E101" s="183" t="s">
        <v>242</v>
      </c>
      <c r="F101" s="325">
        <v>42996</v>
      </c>
      <c r="G101" s="30" t="s">
        <v>60</v>
      </c>
      <c r="H101" s="323"/>
      <c r="I101" s="323" t="s">
        <v>60</v>
      </c>
      <c r="J101" s="323" t="s">
        <v>243</v>
      </c>
      <c r="K101" s="30" t="s">
        <v>60</v>
      </c>
      <c r="L101" s="323"/>
      <c r="M101" s="321" t="s">
        <v>62</v>
      </c>
      <c r="N101" s="325">
        <v>42996</v>
      </c>
      <c r="O101" s="36" t="s">
        <v>244</v>
      </c>
      <c r="P101" s="30" t="s">
        <v>86</v>
      </c>
      <c r="Q101" s="323"/>
      <c r="R101" s="90"/>
      <c r="S101" s="189" t="s">
        <v>245</v>
      </c>
      <c r="T101" s="90"/>
    </row>
    <row r="102" spans="2:24">
      <c r="M102" s="147"/>
    </row>
    <row r="103" spans="2:24" ht="244.35" customHeight="1">
      <c r="B103" s="322" t="s">
        <v>246</v>
      </c>
      <c r="C103" s="323" t="s">
        <v>247</v>
      </c>
      <c r="D103" s="89" t="s">
        <v>210</v>
      </c>
      <c r="E103" s="183"/>
      <c r="F103" s="325">
        <v>42996</v>
      </c>
      <c r="G103" s="30" t="s">
        <v>60</v>
      </c>
      <c r="H103" s="323"/>
      <c r="I103" s="323" t="s">
        <v>60</v>
      </c>
      <c r="J103" s="323"/>
      <c r="K103" s="30" t="s">
        <v>60</v>
      </c>
      <c r="L103" s="323"/>
      <c r="M103" s="321" t="s">
        <v>62</v>
      </c>
      <c r="N103" s="325">
        <v>42996</v>
      </c>
      <c r="O103" s="36" t="s">
        <v>248</v>
      </c>
      <c r="P103" s="30" t="s">
        <v>86</v>
      </c>
      <c r="Q103" s="323" t="s">
        <v>249</v>
      </c>
      <c r="R103" s="90"/>
      <c r="S103" s="102">
        <v>0.96</v>
      </c>
      <c r="T103" s="90"/>
    </row>
    <row r="104" spans="2:24">
      <c r="M104" s="147"/>
    </row>
    <row r="105" spans="2:24" ht="244.35" customHeight="1">
      <c r="B105" s="316" t="s">
        <v>250</v>
      </c>
      <c r="C105" s="323" t="s">
        <v>251</v>
      </c>
      <c r="D105" s="89" t="s">
        <v>252</v>
      </c>
      <c r="E105" s="183" t="s">
        <v>253</v>
      </c>
      <c r="F105" s="325">
        <v>42996</v>
      </c>
      <c r="G105" s="30" t="s">
        <v>50</v>
      </c>
      <c r="H105" s="323"/>
      <c r="I105" s="323" t="s">
        <v>50</v>
      </c>
      <c r="J105" s="323"/>
      <c r="K105" s="323" t="s">
        <v>50</v>
      </c>
      <c r="L105" s="323"/>
      <c r="M105" s="321" t="s">
        <v>62</v>
      </c>
      <c r="N105" s="325">
        <v>42996</v>
      </c>
      <c r="O105" s="36" t="s">
        <v>254</v>
      </c>
      <c r="P105" s="30" t="s">
        <v>86</v>
      </c>
      <c r="Q105" s="323"/>
      <c r="R105" s="90"/>
      <c r="S105" s="90"/>
      <c r="T105" s="90"/>
    </row>
    <row r="106" spans="2:24">
      <c r="B106" s="317"/>
      <c r="M106" s="147"/>
    </row>
    <row r="107" spans="2:24" ht="52.75" customHeight="1">
      <c r="B107" s="317"/>
      <c r="C107" s="339" t="s">
        <v>255</v>
      </c>
      <c r="D107" s="342" t="s">
        <v>252</v>
      </c>
      <c r="E107" s="355" t="s">
        <v>253</v>
      </c>
      <c r="F107" s="352">
        <v>42996</v>
      </c>
      <c r="G107" s="348" t="s">
        <v>50</v>
      </c>
      <c r="H107" s="342" t="s">
        <v>256</v>
      </c>
      <c r="I107" s="348" t="s">
        <v>60</v>
      </c>
      <c r="J107" s="342"/>
      <c r="K107" s="348" t="s">
        <v>50</v>
      </c>
      <c r="L107" s="348"/>
      <c r="M107" s="342" t="s">
        <v>62</v>
      </c>
      <c r="N107" s="352">
        <v>42996</v>
      </c>
      <c r="O107" s="342" t="s">
        <v>257</v>
      </c>
      <c r="P107" s="348" t="s">
        <v>86</v>
      </c>
      <c r="Q107" s="342"/>
      <c r="R107" s="118"/>
      <c r="S107" s="237" t="s">
        <v>258</v>
      </c>
      <c r="T107" s="237" t="s">
        <v>259</v>
      </c>
      <c r="U107" s="237" t="s">
        <v>260</v>
      </c>
      <c r="V107" s="237" t="s">
        <v>261</v>
      </c>
      <c r="W107" s="237" t="s">
        <v>262</v>
      </c>
      <c r="X107" s="237" t="s">
        <v>263</v>
      </c>
    </row>
    <row r="108" spans="2:24" ht="38.5" customHeight="1">
      <c r="B108" s="318"/>
      <c r="C108" s="340"/>
      <c r="D108" s="343"/>
      <c r="E108" s="340"/>
      <c r="F108" s="353"/>
      <c r="G108" s="349"/>
      <c r="H108" s="343"/>
      <c r="I108" s="349"/>
      <c r="J108" s="343"/>
      <c r="K108" s="349"/>
      <c r="L108" s="349"/>
      <c r="M108" s="343"/>
      <c r="N108" s="353"/>
      <c r="O108" s="343"/>
      <c r="P108" s="349"/>
      <c r="Q108" s="343"/>
      <c r="R108" s="319" t="s">
        <v>264</v>
      </c>
      <c r="S108" s="119" t="s">
        <v>265</v>
      </c>
      <c r="T108" s="119">
        <v>2025</v>
      </c>
      <c r="U108" s="119">
        <v>0.32</v>
      </c>
      <c r="V108" s="238">
        <v>995</v>
      </c>
      <c r="W108" s="239">
        <v>23.8</v>
      </c>
      <c r="X108" s="240">
        <v>5.0000000000000001E-3</v>
      </c>
    </row>
    <row r="109" spans="2:24" ht="38.5" customHeight="1">
      <c r="C109" s="340"/>
      <c r="D109" s="343"/>
      <c r="E109" s="340"/>
      <c r="F109" s="353"/>
      <c r="G109" s="349"/>
      <c r="H109" s="343"/>
      <c r="I109" s="349"/>
      <c r="J109" s="343"/>
      <c r="K109" s="349"/>
      <c r="L109" s="349"/>
      <c r="M109" s="343"/>
      <c r="N109" s="353"/>
      <c r="O109" s="343"/>
      <c r="P109" s="349"/>
      <c r="Q109" s="343"/>
      <c r="R109" s="323" t="s">
        <v>266</v>
      </c>
      <c r="S109" s="119" t="s">
        <v>265</v>
      </c>
      <c r="T109" s="119">
        <v>2025</v>
      </c>
      <c r="U109" s="119">
        <v>0.32</v>
      </c>
      <c r="V109" s="238">
        <v>1475</v>
      </c>
      <c r="W109" s="239">
        <v>23.8</v>
      </c>
      <c r="X109" s="240">
        <v>5.0000000000000001E-3</v>
      </c>
    </row>
    <row r="110" spans="2:24" ht="38.5" customHeight="1">
      <c r="B110" s="322" t="s">
        <v>267</v>
      </c>
      <c r="C110" s="341"/>
      <c r="D110" s="344"/>
      <c r="E110" s="341"/>
      <c r="F110" s="354"/>
      <c r="G110" s="350"/>
      <c r="H110" s="344"/>
      <c r="I110" s="350"/>
      <c r="J110" s="344"/>
      <c r="K110" s="350"/>
      <c r="L110" s="350"/>
      <c r="M110" s="344"/>
      <c r="N110" s="354"/>
      <c r="O110" s="344"/>
      <c r="P110" s="350"/>
      <c r="Q110" s="344"/>
      <c r="R110" s="323" t="s">
        <v>268</v>
      </c>
      <c r="S110" s="119" t="s">
        <v>269</v>
      </c>
      <c r="T110" s="119">
        <v>2025</v>
      </c>
      <c r="U110" s="119">
        <v>0.48</v>
      </c>
      <c r="V110" s="238">
        <v>2193</v>
      </c>
      <c r="W110" s="239">
        <v>92.5</v>
      </c>
      <c r="X110" s="240">
        <v>3.0000000000000001E-3</v>
      </c>
    </row>
    <row r="112" spans="2:24" ht="244.35" customHeight="1">
      <c r="B112" s="322" t="s">
        <v>270</v>
      </c>
      <c r="C112" s="323" t="s">
        <v>271</v>
      </c>
      <c r="D112" s="303" t="s">
        <v>272</v>
      </c>
      <c r="E112" s="321" t="s">
        <v>273</v>
      </c>
      <c r="F112" s="325">
        <v>42996</v>
      </c>
      <c r="G112" s="30" t="s">
        <v>50</v>
      </c>
      <c r="H112" s="323"/>
      <c r="I112" s="323" t="s">
        <v>50</v>
      </c>
      <c r="J112" s="323"/>
      <c r="K112" s="30" t="s">
        <v>50</v>
      </c>
      <c r="L112" s="323"/>
      <c r="M112" s="36" t="s">
        <v>62</v>
      </c>
      <c r="N112" s="325">
        <v>42996</v>
      </c>
      <c r="O112" s="183" t="s">
        <v>274</v>
      </c>
      <c r="P112" s="30" t="s">
        <v>86</v>
      </c>
      <c r="Q112" s="323"/>
      <c r="R112" s="90"/>
      <c r="S112" s="90"/>
      <c r="T112" s="90"/>
    </row>
    <row r="114" spans="2:20" ht="244.35" customHeight="1">
      <c r="B114" s="322" t="s">
        <v>275</v>
      </c>
      <c r="C114" s="323" t="s">
        <v>276</v>
      </c>
      <c r="D114" s="303" t="s">
        <v>272</v>
      </c>
      <c r="E114" s="321"/>
      <c r="F114" s="325">
        <v>42996</v>
      </c>
      <c r="G114" s="30" t="s">
        <v>50</v>
      </c>
      <c r="H114" s="323"/>
      <c r="I114" s="323" t="s">
        <v>60</v>
      </c>
      <c r="J114" s="323"/>
      <c r="K114" s="30" t="s">
        <v>50</v>
      </c>
      <c r="L114" s="323"/>
      <c r="M114" s="36" t="s">
        <v>62</v>
      </c>
      <c r="N114" s="325">
        <v>42996</v>
      </c>
      <c r="O114" s="36" t="s">
        <v>277</v>
      </c>
      <c r="P114" s="30" t="s">
        <v>86</v>
      </c>
      <c r="Q114" s="323"/>
      <c r="R114" s="90"/>
      <c r="S114" s="90"/>
      <c r="T114" s="90"/>
    </row>
  </sheetData>
  <mergeCells count="191">
    <mergeCell ref="M42:M45"/>
    <mergeCell ref="N42:N45"/>
    <mergeCell ref="M47:M50"/>
    <mergeCell ref="N47:N50"/>
    <mergeCell ref="M52:M55"/>
    <mergeCell ref="N52:N55"/>
    <mergeCell ref="M59:M62"/>
    <mergeCell ref="N59:N62"/>
    <mergeCell ref="P42:P45"/>
    <mergeCell ref="P52:P55"/>
    <mergeCell ref="P47:P50"/>
    <mergeCell ref="P59:P62"/>
    <mergeCell ref="O42:O45"/>
    <mergeCell ref="O47:O50"/>
    <mergeCell ref="K52:K55"/>
    <mergeCell ref="L52:L55"/>
    <mergeCell ref="O52:O55"/>
    <mergeCell ref="Q52:Q55"/>
    <mergeCell ref="B59:B62"/>
    <mergeCell ref="C59:C62"/>
    <mergeCell ref="D59:D62"/>
    <mergeCell ref="E59:E62"/>
    <mergeCell ref="L59:L62"/>
    <mergeCell ref="O59:O62"/>
    <mergeCell ref="Q59:Q62"/>
    <mergeCell ref="F59:F62"/>
    <mergeCell ref="G59:G62"/>
    <mergeCell ref="H59:H62"/>
    <mergeCell ref="I59:I62"/>
    <mergeCell ref="J59:J62"/>
    <mergeCell ref="K59:K62"/>
    <mergeCell ref="Q42:Q45"/>
    <mergeCell ref="B47:B50"/>
    <mergeCell ref="C47:C50"/>
    <mergeCell ref="D47:D50"/>
    <mergeCell ref="E47:E50"/>
    <mergeCell ref="F47:F50"/>
    <mergeCell ref="G47:G50"/>
    <mergeCell ref="F42:F45"/>
    <mergeCell ref="G42:G45"/>
    <mergeCell ref="H42:H45"/>
    <mergeCell ref="I42:I45"/>
    <mergeCell ref="J42:J45"/>
    <mergeCell ref="K42:K45"/>
    <mergeCell ref="B42:B45"/>
    <mergeCell ref="C42:C45"/>
    <mergeCell ref="D42:D45"/>
    <mergeCell ref="E42:E45"/>
    <mergeCell ref="Q47:Q50"/>
    <mergeCell ref="H47:H50"/>
    <mergeCell ref="I47:I50"/>
    <mergeCell ref="L42:L45"/>
    <mergeCell ref="J47:J50"/>
    <mergeCell ref="K47:K50"/>
    <mergeCell ref="L47:L50"/>
    <mergeCell ref="F20:F23"/>
    <mergeCell ref="G20:G23"/>
    <mergeCell ref="F15:F18"/>
    <mergeCell ref="G15:G18"/>
    <mergeCell ref="Q20:Q23"/>
    <mergeCell ref="H20:H23"/>
    <mergeCell ref="I20:I23"/>
    <mergeCell ref="J20:J23"/>
    <mergeCell ref="K20:K23"/>
    <mergeCell ref="L20:L23"/>
    <mergeCell ref="O20:O23"/>
    <mergeCell ref="L15:L18"/>
    <mergeCell ref="O15:O18"/>
    <mergeCell ref="Q15:Q18"/>
    <mergeCell ref="H15:H18"/>
    <mergeCell ref="I15:I18"/>
    <mergeCell ref="J15:J18"/>
    <mergeCell ref="K15:K18"/>
    <mergeCell ref="P20:P23"/>
    <mergeCell ref="M15:M18"/>
    <mergeCell ref="N15:N18"/>
    <mergeCell ref="M20:M23"/>
    <mergeCell ref="N20:N23"/>
    <mergeCell ref="P15:P18"/>
    <mergeCell ref="B15:B18"/>
    <mergeCell ref="C15:C18"/>
    <mergeCell ref="D15:D18"/>
    <mergeCell ref="E15:E18"/>
    <mergeCell ref="B20:B23"/>
    <mergeCell ref="C20:C23"/>
    <mergeCell ref="D20:D23"/>
    <mergeCell ref="E20:E23"/>
    <mergeCell ref="Q8:Q11"/>
    <mergeCell ref="G8:G11"/>
    <mergeCell ref="H8:H11"/>
    <mergeCell ref="I8:I11"/>
    <mergeCell ref="J8:J11"/>
    <mergeCell ref="K8:K11"/>
    <mergeCell ref="L8:L11"/>
    <mergeCell ref="B8:B11"/>
    <mergeCell ref="C8:C11"/>
    <mergeCell ref="D8:D11"/>
    <mergeCell ref="E8:E11"/>
    <mergeCell ref="F8:F11"/>
    <mergeCell ref="M8:M11"/>
    <mergeCell ref="N8:N11"/>
    <mergeCell ref="P8:P11"/>
    <mergeCell ref="O8:O11"/>
    <mergeCell ref="K25:K28"/>
    <mergeCell ref="L25:L28"/>
    <mergeCell ref="O25:O28"/>
    <mergeCell ref="P25:P28"/>
    <mergeCell ref="Q25:Q28"/>
    <mergeCell ref="B25:B28"/>
    <mergeCell ref="C25:C28"/>
    <mergeCell ref="D25:D28"/>
    <mergeCell ref="E25:E28"/>
    <mergeCell ref="F25:F28"/>
    <mergeCell ref="G25:G28"/>
    <mergeCell ref="H25:H28"/>
    <mergeCell ref="I25:I28"/>
    <mergeCell ref="M25:M28"/>
    <mergeCell ref="N25:N28"/>
    <mergeCell ref="B66:B68"/>
    <mergeCell ref="C66:C68"/>
    <mergeCell ref="D66:D68"/>
    <mergeCell ref="E66:E68"/>
    <mergeCell ref="F66:F68"/>
    <mergeCell ref="G66:G68"/>
    <mergeCell ref="H66:H68"/>
    <mergeCell ref="I66:I68"/>
    <mergeCell ref="J25:J28"/>
    <mergeCell ref="B52:B55"/>
    <mergeCell ref="C52:C55"/>
    <mergeCell ref="D52:D55"/>
    <mergeCell ref="E52:E55"/>
    <mergeCell ref="F52:F55"/>
    <mergeCell ref="G52:G55"/>
    <mergeCell ref="H52:H55"/>
    <mergeCell ref="I52:I55"/>
    <mergeCell ref="J52:J55"/>
    <mergeCell ref="Q66:Q68"/>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Q70:Q72"/>
    <mergeCell ref="J66:J68"/>
    <mergeCell ref="K66:K68"/>
    <mergeCell ref="L66:L68"/>
    <mergeCell ref="M66:M68"/>
    <mergeCell ref="N66:N68"/>
    <mergeCell ref="O66:O68"/>
    <mergeCell ref="P66:P68"/>
    <mergeCell ref="B74:B75"/>
    <mergeCell ref="C74:C75"/>
    <mergeCell ref="D74:D75"/>
    <mergeCell ref="E74:E75"/>
    <mergeCell ref="F74:F75"/>
    <mergeCell ref="G74:G75"/>
    <mergeCell ref="H74:H75"/>
    <mergeCell ref="I74:I75"/>
    <mergeCell ref="Q74:Q75"/>
    <mergeCell ref="J74:J75"/>
    <mergeCell ref="K74:K75"/>
    <mergeCell ref="L74:L75"/>
    <mergeCell ref="M74:M75"/>
    <mergeCell ref="N74:N75"/>
    <mergeCell ref="O74:O75"/>
    <mergeCell ref="P74:P75"/>
    <mergeCell ref="J107:J110"/>
    <mergeCell ref="K107:K110"/>
    <mergeCell ref="L107:L110"/>
    <mergeCell ref="M107:M110"/>
    <mergeCell ref="N107:N110"/>
    <mergeCell ref="O107:O110"/>
    <mergeCell ref="P107:P110"/>
    <mergeCell ref="Q107:Q110"/>
    <mergeCell ref="C107:C110"/>
    <mergeCell ref="D107:D110"/>
    <mergeCell ref="E107:E110"/>
    <mergeCell ref="F107:F110"/>
    <mergeCell ref="G107:G110"/>
    <mergeCell ref="H107:H110"/>
    <mergeCell ref="I107:I110"/>
  </mergeCells>
  <conditionalFormatting sqref="G7:L7 G12:J14 L12:L14 O14:P14 O12:P12 O7:P7 O74:Q74">
    <cfRule type="containsText" dxfId="2402" priority="586" operator="containsText" text="GREEN">
      <formula>NOT(ISERROR(SEARCH("GREEN",G7)))</formula>
    </cfRule>
    <cfRule type="containsText" dxfId="2401" priority="587" operator="containsText" text="AMBER">
      <formula>NOT(ISERROR(SEARCH("AMBER",G7)))</formula>
    </cfRule>
    <cfRule type="containsText" dxfId="2400" priority="588" operator="containsText" text="RED">
      <formula>NOT(ISERROR(SEARCH("RED",G7)))</formula>
    </cfRule>
  </conditionalFormatting>
  <conditionalFormatting sqref="I8">
    <cfRule type="containsText" dxfId="2399" priority="580" operator="containsText" text="GREEN">
      <formula>NOT(ISERROR(SEARCH("GREEN",I8)))</formula>
    </cfRule>
    <cfRule type="containsText" dxfId="2398" priority="581" operator="containsText" text="AMBER">
      <formula>NOT(ISERROR(SEARCH("AMBER",I8)))</formula>
    </cfRule>
    <cfRule type="containsText" dxfId="2397" priority="582" operator="containsText" text="RED">
      <formula>NOT(ISERROR(SEARCH("RED",I8)))</formula>
    </cfRule>
  </conditionalFormatting>
  <conditionalFormatting sqref="O15:P15">
    <cfRule type="containsText" dxfId="2396" priority="538" operator="containsText" text="GREEN">
      <formula>NOT(ISERROR(SEARCH("GREEN",O15)))</formula>
    </cfRule>
    <cfRule type="containsText" dxfId="2395" priority="539" operator="containsText" text="AMBER">
      <formula>NOT(ISERROR(SEARCH("AMBER",O15)))</formula>
    </cfRule>
    <cfRule type="containsText" dxfId="2394" priority="540" operator="containsText" text="RED">
      <formula>NOT(ISERROR(SEARCH("RED",O15)))</formula>
    </cfRule>
  </conditionalFormatting>
  <conditionalFormatting sqref="O20">
    <cfRule type="containsText" dxfId="2393" priority="529" operator="containsText" text="GREEN">
      <formula>NOT(ISERROR(SEARCH("GREEN",O20)))</formula>
    </cfRule>
    <cfRule type="containsText" dxfId="2392" priority="530" operator="containsText" text="AMBER">
      <formula>NOT(ISERROR(SEARCH("AMBER",O20)))</formula>
    </cfRule>
    <cfRule type="containsText" dxfId="2391" priority="531" operator="containsText" text="RED">
      <formula>NOT(ISERROR(SEARCH("RED",O20)))</formula>
    </cfRule>
  </conditionalFormatting>
  <conditionalFormatting sqref="I15">
    <cfRule type="containsText" dxfId="2390" priority="532" operator="containsText" text="GREEN">
      <formula>NOT(ISERROR(SEARCH("GREEN",I15)))</formula>
    </cfRule>
    <cfRule type="containsText" dxfId="2389" priority="533" operator="containsText" text="AMBER">
      <formula>NOT(ISERROR(SEARCH("AMBER",I15)))</formula>
    </cfRule>
    <cfRule type="containsText" dxfId="2388" priority="534" operator="containsText" text="RED">
      <formula>NOT(ISERROR(SEARCH("RED",I15)))</formula>
    </cfRule>
  </conditionalFormatting>
  <conditionalFormatting sqref="G20">
    <cfRule type="containsText" dxfId="2387" priority="526" operator="containsText" text="GREEN">
      <formula>NOT(ISERROR(SEARCH("GREEN",G20)))</formula>
    </cfRule>
    <cfRule type="containsText" dxfId="2386" priority="527" operator="containsText" text="AMBER">
      <formula>NOT(ISERROR(SEARCH("AMBER",G20)))</formula>
    </cfRule>
    <cfRule type="containsText" dxfId="2385" priority="528" operator="containsText" text="RED">
      <formula>NOT(ISERROR(SEARCH("RED",G20)))</formula>
    </cfRule>
  </conditionalFormatting>
  <conditionalFormatting sqref="I20">
    <cfRule type="containsText" dxfId="2384" priority="523" operator="containsText" text="GREEN">
      <formula>NOT(ISERROR(SEARCH("GREEN",I20)))</formula>
    </cfRule>
    <cfRule type="containsText" dxfId="2383" priority="524" operator="containsText" text="AMBER">
      <formula>NOT(ISERROR(SEARCH("AMBER",I20)))</formula>
    </cfRule>
    <cfRule type="containsText" dxfId="2382" priority="525" operator="containsText" text="RED">
      <formula>NOT(ISERROR(SEARCH("RED",I20)))</formula>
    </cfRule>
  </conditionalFormatting>
  <conditionalFormatting sqref="G30:J30 L30">
    <cfRule type="containsText" dxfId="2381" priority="520" operator="containsText" text="GREEN">
      <formula>NOT(ISERROR(SEARCH("GREEN",G30)))</formula>
    </cfRule>
    <cfRule type="containsText" dxfId="2380" priority="521" operator="containsText" text="AMBER">
      <formula>NOT(ISERROR(SEARCH("AMBER",G30)))</formula>
    </cfRule>
    <cfRule type="containsText" dxfId="2379" priority="522" operator="containsText" text="RED">
      <formula>NOT(ISERROR(SEARCH("RED",G30)))</formula>
    </cfRule>
  </conditionalFormatting>
  <conditionalFormatting sqref="G32:J32 L32">
    <cfRule type="containsText" dxfId="2378" priority="517" operator="containsText" text="GREEN">
      <formula>NOT(ISERROR(SEARCH("GREEN",G32)))</formula>
    </cfRule>
    <cfRule type="containsText" dxfId="2377" priority="518" operator="containsText" text="AMBER">
      <formula>NOT(ISERROR(SEARCH("AMBER",G32)))</formula>
    </cfRule>
    <cfRule type="containsText" dxfId="2376" priority="519" operator="containsText" text="RED">
      <formula>NOT(ISERROR(SEARCH("RED",G32)))</formula>
    </cfRule>
  </conditionalFormatting>
  <conditionalFormatting sqref="G34:J34 L34">
    <cfRule type="containsText" dxfId="2375" priority="514" operator="containsText" text="GREEN">
      <formula>NOT(ISERROR(SEARCH("GREEN",G34)))</formula>
    </cfRule>
    <cfRule type="containsText" dxfId="2374" priority="515" operator="containsText" text="AMBER">
      <formula>NOT(ISERROR(SEARCH("AMBER",G34)))</formula>
    </cfRule>
    <cfRule type="containsText" dxfId="2373" priority="516" operator="containsText" text="RED">
      <formula>NOT(ISERROR(SEARCH("RED",G34)))</formula>
    </cfRule>
  </conditionalFormatting>
  <conditionalFormatting sqref="G36:J36 L36">
    <cfRule type="containsText" dxfId="2372" priority="511" operator="containsText" text="GREEN">
      <formula>NOT(ISERROR(SEARCH("GREEN",G36)))</formula>
    </cfRule>
    <cfRule type="containsText" dxfId="2371" priority="512" operator="containsText" text="AMBER">
      <formula>NOT(ISERROR(SEARCH("AMBER",G36)))</formula>
    </cfRule>
    <cfRule type="containsText" dxfId="2370" priority="513" operator="containsText" text="RED">
      <formula>NOT(ISERROR(SEARCH("RED",G36)))</formula>
    </cfRule>
  </conditionalFormatting>
  <conditionalFormatting sqref="G38:H38 L38 J38">
    <cfRule type="containsText" dxfId="2369" priority="508" operator="containsText" text="GREEN">
      <formula>NOT(ISERROR(SEARCH("GREEN",G38)))</formula>
    </cfRule>
    <cfRule type="containsText" dxfId="2368" priority="509" operator="containsText" text="AMBER">
      <formula>NOT(ISERROR(SEARCH("AMBER",G38)))</formula>
    </cfRule>
    <cfRule type="containsText" dxfId="2367" priority="510" operator="containsText" text="RED">
      <formula>NOT(ISERROR(SEARCH("RED",G38)))</formula>
    </cfRule>
  </conditionalFormatting>
  <conditionalFormatting sqref="G40 J40 L40">
    <cfRule type="containsText" dxfId="2366" priority="505" operator="containsText" text="GREEN">
      <formula>NOT(ISERROR(SEARCH("GREEN",G40)))</formula>
    </cfRule>
    <cfRule type="containsText" dxfId="2365" priority="506" operator="containsText" text="AMBER">
      <formula>NOT(ISERROR(SEARCH("AMBER",G40)))</formula>
    </cfRule>
    <cfRule type="containsText" dxfId="2364" priority="507" operator="containsText" text="RED">
      <formula>NOT(ISERROR(SEARCH("RED",G40)))</formula>
    </cfRule>
  </conditionalFormatting>
  <conditionalFormatting sqref="H40">
    <cfRule type="containsText" dxfId="2363" priority="502" operator="containsText" text="GREEN">
      <formula>NOT(ISERROR(SEARCH("GREEN",H40)))</formula>
    </cfRule>
    <cfRule type="containsText" dxfId="2362" priority="503" operator="containsText" text="AMBER">
      <formula>NOT(ISERROR(SEARCH("AMBER",H40)))</formula>
    </cfRule>
    <cfRule type="containsText" dxfId="2361" priority="504" operator="containsText" text="RED">
      <formula>NOT(ISERROR(SEARCH("RED",H40)))</formula>
    </cfRule>
  </conditionalFormatting>
  <conditionalFormatting sqref="O42">
    <cfRule type="containsText" dxfId="2360" priority="499" operator="containsText" text="GREEN">
      <formula>NOT(ISERROR(SEARCH("GREEN",O42)))</formula>
    </cfRule>
    <cfRule type="containsText" dxfId="2359" priority="500" operator="containsText" text="AMBER">
      <formula>NOT(ISERROR(SEARCH("AMBER",O42)))</formula>
    </cfRule>
    <cfRule type="containsText" dxfId="2358" priority="501" operator="containsText" text="RED">
      <formula>NOT(ISERROR(SEARCH("RED",O42)))</formula>
    </cfRule>
  </conditionalFormatting>
  <conditionalFormatting sqref="G42">
    <cfRule type="containsText" dxfId="2357" priority="496" operator="containsText" text="GREEN">
      <formula>NOT(ISERROR(SEARCH("GREEN",G42)))</formula>
    </cfRule>
    <cfRule type="containsText" dxfId="2356" priority="497" operator="containsText" text="AMBER">
      <formula>NOT(ISERROR(SEARCH("AMBER",G42)))</formula>
    </cfRule>
    <cfRule type="containsText" dxfId="2355" priority="498" operator="containsText" text="RED">
      <formula>NOT(ISERROR(SEARCH("RED",G42)))</formula>
    </cfRule>
  </conditionalFormatting>
  <conditionalFormatting sqref="I42">
    <cfRule type="containsText" dxfId="2354" priority="493" operator="containsText" text="GREEN">
      <formula>NOT(ISERROR(SEARCH("GREEN",I42)))</formula>
    </cfRule>
    <cfRule type="containsText" dxfId="2353" priority="494" operator="containsText" text="AMBER">
      <formula>NOT(ISERROR(SEARCH("AMBER",I42)))</formula>
    </cfRule>
    <cfRule type="containsText" dxfId="2352" priority="495" operator="containsText" text="RED">
      <formula>NOT(ISERROR(SEARCH("RED",I42)))</formula>
    </cfRule>
  </conditionalFormatting>
  <conditionalFormatting sqref="O47">
    <cfRule type="containsText" dxfId="2351" priority="490" operator="containsText" text="GREEN">
      <formula>NOT(ISERROR(SEARCH("GREEN",O47)))</formula>
    </cfRule>
    <cfRule type="containsText" dxfId="2350" priority="491" operator="containsText" text="AMBER">
      <formula>NOT(ISERROR(SEARCH("AMBER",O47)))</formula>
    </cfRule>
    <cfRule type="containsText" dxfId="2349" priority="492" operator="containsText" text="RED">
      <formula>NOT(ISERROR(SEARCH("RED",O47)))</formula>
    </cfRule>
  </conditionalFormatting>
  <conditionalFormatting sqref="G47">
    <cfRule type="containsText" dxfId="2348" priority="487" operator="containsText" text="GREEN">
      <formula>NOT(ISERROR(SEARCH("GREEN",G47)))</formula>
    </cfRule>
    <cfRule type="containsText" dxfId="2347" priority="488" operator="containsText" text="AMBER">
      <formula>NOT(ISERROR(SEARCH("AMBER",G47)))</formula>
    </cfRule>
    <cfRule type="containsText" dxfId="2346" priority="489" operator="containsText" text="RED">
      <formula>NOT(ISERROR(SEARCH("RED",G47)))</formula>
    </cfRule>
  </conditionalFormatting>
  <conditionalFormatting sqref="G57:J57 L57">
    <cfRule type="containsText" dxfId="2345" priority="469" operator="containsText" text="GREEN">
      <formula>NOT(ISERROR(SEARCH("GREEN",G57)))</formula>
    </cfRule>
    <cfRule type="containsText" dxfId="2344" priority="470" operator="containsText" text="AMBER">
      <formula>NOT(ISERROR(SEARCH("AMBER",G57)))</formula>
    </cfRule>
    <cfRule type="containsText" dxfId="2343" priority="471" operator="containsText" text="RED">
      <formula>NOT(ISERROR(SEARCH("RED",G57)))</formula>
    </cfRule>
  </conditionalFormatting>
  <conditionalFormatting sqref="G52">
    <cfRule type="containsText" dxfId="2342" priority="472" operator="containsText" text="GREEN">
      <formula>NOT(ISERROR(SEARCH("GREEN",G52)))</formula>
    </cfRule>
    <cfRule type="containsText" dxfId="2341" priority="473" operator="containsText" text="AMBER">
      <formula>NOT(ISERROR(SEARCH("AMBER",G52)))</formula>
    </cfRule>
    <cfRule type="containsText" dxfId="2340" priority="474" operator="containsText" text="RED">
      <formula>NOT(ISERROR(SEARCH("RED",G52)))</formula>
    </cfRule>
  </conditionalFormatting>
  <conditionalFormatting sqref="I59">
    <cfRule type="containsText" dxfId="2339" priority="463" operator="containsText" text="GREEN">
      <formula>NOT(ISERROR(SEARCH("GREEN",I59)))</formula>
    </cfRule>
    <cfRule type="containsText" dxfId="2338" priority="464" operator="containsText" text="AMBER">
      <formula>NOT(ISERROR(SEARCH("AMBER",I59)))</formula>
    </cfRule>
    <cfRule type="containsText" dxfId="2337" priority="465" operator="containsText" text="RED">
      <formula>NOT(ISERROR(SEARCH("RED",I59)))</formula>
    </cfRule>
  </conditionalFormatting>
  <conditionalFormatting sqref="G59">
    <cfRule type="containsText" dxfId="2336" priority="460" operator="containsText" text="GREEN">
      <formula>NOT(ISERROR(SEARCH("GREEN",G59)))</formula>
    </cfRule>
    <cfRule type="containsText" dxfId="2335" priority="461" operator="containsText" text="AMBER">
      <formula>NOT(ISERROR(SEARCH("AMBER",G59)))</formula>
    </cfRule>
    <cfRule type="containsText" dxfId="2334" priority="462" operator="containsText" text="RED">
      <formula>NOT(ISERROR(SEARCH("RED",G59)))</formula>
    </cfRule>
  </conditionalFormatting>
  <conditionalFormatting sqref="G64:J65 G69:J69 G73:J73 L73 L69 L64:L65">
    <cfRule type="containsText" dxfId="2333" priority="457" operator="containsText" text="GREEN">
      <formula>NOT(ISERROR(SEARCH("GREEN",G64)))</formula>
    </cfRule>
    <cfRule type="containsText" dxfId="2332" priority="458" operator="containsText" text="AMBER">
      <formula>NOT(ISERROR(SEARCH("AMBER",G64)))</formula>
    </cfRule>
    <cfRule type="containsText" dxfId="2331" priority="459" operator="containsText" text="RED">
      <formula>NOT(ISERROR(SEARCH("RED",G64)))</formula>
    </cfRule>
  </conditionalFormatting>
  <conditionalFormatting sqref="M12 M7:N7 M14">
    <cfRule type="containsText" dxfId="2330" priority="454" operator="containsText" text="GREEN">
      <formula>NOT(ISERROR(SEARCH("GREEN",M7)))</formula>
    </cfRule>
    <cfRule type="containsText" dxfId="2329" priority="455" operator="containsText" text="AMBER">
      <formula>NOT(ISERROR(SEARCH("AMBER",M7)))</formula>
    </cfRule>
    <cfRule type="containsText" dxfId="2328" priority="456" operator="containsText" text="RED">
      <formula>NOT(ISERROR(SEARCH("RED",M7)))</formula>
    </cfRule>
  </conditionalFormatting>
  <conditionalFormatting sqref="G77:J77 L77">
    <cfRule type="containsText" dxfId="2327" priority="385" operator="containsText" text="GREEN">
      <formula>NOT(ISERROR(SEARCH("GREEN",G77)))</formula>
    </cfRule>
    <cfRule type="containsText" dxfId="2326" priority="386" operator="containsText" text="AMBER">
      <formula>NOT(ISERROR(SEARCH("AMBER",G77)))</formula>
    </cfRule>
    <cfRule type="containsText" dxfId="2325" priority="387" operator="containsText" text="RED">
      <formula>NOT(ISERROR(SEARCH("RED",G77)))</formula>
    </cfRule>
  </conditionalFormatting>
  <conditionalFormatting sqref="M65 M69 M73">
    <cfRule type="containsText" dxfId="2324" priority="427" operator="containsText" text="GREEN">
      <formula>NOT(ISERROR(SEARCH("GREEN",M65)))</formula>
    </cfRule>
    <cfRule type="containsText" dxfId="2323" priority="428" operator="containsText" text="AMBER">
      <formula>NOT(ISERROR(SEARCH("AMBER",M65)))</formula>
    </cfRule>
    <cfRule type="containsText" dxfId="2322" priority="429" operator="containsText" text="RED">
      <formula>NOT(ISERROR(SEARCH("RED",M65)))</formula>
    </cfRule>
  </conditionalFormatting>
  <conditionalFormatting sqref="P20">
    <cfRule type="containsText" dxfId="2321" priority="424" operator="containsText" text="GREEN">
      <formula>NOT(ISERROR(SEARCH("GREEN",P20)))</formula>
    </cfRule>
    <cfRule type="containsText" dxfId="2320" priority="425" operator="containsText" text="AMBER">
      <formula>NOT(ISERROR(SEARCH("AMBER",P20)))</formula>
    </cfRule>
    <cfRule type="containsText" dxfId="2319" priority="426" operator="containsText" text="RED">
      <formula>NOT(ISERROR(SEARCH("RED",P20)))</formula>
    </cfRule>
  </conditionalFormatting>
  <conditionalFormatting sqref="O25">
    <cfRule type="containsText" dxfId="2318" priority="421" operator="containsText" text="GREEN">
      <formula>NOT(ISERROR(SEARCH("GREEN",O25)))</formula>
    </cfRule>
    <cfRule type="containsText" dxfId="2317" priority="422" operator="containsText" text="AMBER">
      <formula>NOT(ISERROR(SEARCH("AMBER",O25)))</formula>
    </cfRule>
    <cfRule type="containsText" dxfId="2316" priority="423" operator="containsText" text="RED">
      <formula>NOT(ISERROR(SEARCH("RED",O25)))</formula>
    </cfRule>
  </conditionalFormatting>
  <conditionalFormatting sqref="I25">
    <cfRule type="containsText" dxfId="2315" priority="415" operator="containsText" text="GREEN">
      <formula>NOT(ISERROR(SEARCH("GREEN",I25)))</formula>
    </cfRule>
    <cfRule type="containsText" dxfId="2314" priority="416" operator="containsText" text="AMBER">
      <formula>NOT(ISERROR(SEARCH("AMBER",I25)))</formula>
    </cfRule>
    <cfRule type="containsText" dxfId="2313" priority="417" operator="containsText" text="RED">
      <formula>NOT(ISERROR(SEARCH("RED",I25)))</formula>
    </cfRule>
  </conditionalFormatting>
  <conditionalFormatting sqref="P25">
    <cfRule type="containsText" dxfId="2312" priority="412" operator="containsText" text="GREEN">
      <formula>NOT(ISERROR(SEARCH("GREEN",P25)))</formula>
    </cfRule>
    <cfRule type="containsText" dxfId="2311" priority="413" operator="containsText" text="AMBER">
      <formula>NOT(ISERROR(SEARCH("AMBER",P25)))</formula>
    </cfRule>
    <cfRule type="containsText" dxfId="2310" priority="414" operator="containsText" text="RED">
      <formula>NOT(ISERROR(SEARCH("RED",P25)))</formula>
    </cfRule>
  </conditionalFormatting>
  <conditionalFormatting sqref="I66">
    <cfRule type="containsText" dxfId="2309" priority="409" operator="containsText" text="GREEN">
      <formula>NOT(ISERROR(SEARCH("GREEN",I66)))</formula>
    </cfRule>
    <cfRule type="containsText" dxfId="2308" priority="410" operator="containsText" text="AMBER">
      <formula>NOT(ISERROR(SEARCH("AMBER",I66)))</formula>
    </cfRule>
    <cfRule type="containsText" dxfId="2307" priority="411" operator="containsText" text="RED">
      <formula>NOT(ISERROR(SEARCH("RED",I66)))</formula>
    </cfRule>
  </conditionalFormatting>
  <conditionalFormatting sqref="G66">
    <cfRule type="containsText" dxfId="2306" priority="406" operator="containsText" text="GREEN">
      <formula>NOT(ISERROR(SEARCH("GREEN",G66)))</formula>
    </cfRule>
    <cfRule type="containsText" dxfId="2305" priority="407" operator="containsText" text="AMBER">
      <formula>NOT(ISERROR(SEARCH("AMBER",G66)))</formula>
    </cfRule>
    <cfRule type="containsText" dxfId="2304" priority="408" operator="containsText" text="RED">
      <formula>NOT(ISERROR(SEARCH("RED",G66)))</formula>
    </cfRule>
  </conditionalFormatting>
  <conditionalFormatting sqref="I70">
    <cfRule type="containsText" dxfId="2303" priority="403" operator="containsText" text="GREEN">
      <formula>NOT(ISERROR(SEARCH("GREEN",I70)))</formula>
    </cfRule>
    <cfRule type="containsText" dxfId="2302" priority="404" operator="containsText" text="AMBER">
      <formula>NOT(ISERROR(SEARCH("AMBER",I70)))</formula>
    </cfRule>
    <cfRule type="containsText" dxfId="2301" priority="405" operator="containsText" text="RED">
      <formula>NOT(ISERROR(SEARCH("RED",I70)))</formula>
    </cfRule>
  </conditionalFormatting>
  <conditionalFormatting sqref="G70">
    <cfRule type="containsText" dxfId="2300" priority="400" operator="containsText" text="GREEN">
      <formula>NOT(ISERROR(SEARCH("GREEN",G70)))</formula>
    </cfRule>
    <cfRule type="containsText" dxfId="2299" priority="401" operator="containsText" text="AMBER">
      <formula>NOT(ISERROR(SEARCH("AMBER",G70)))</formula>
    </cfRule>
    <cfRule type="containsText" dxfId="2298" priority="402" operator="containsText" text="RED">
      <formula>NOT(ISERROR(SEARCH("RED",G70)))</formula>
    </cfRule>
  </conditionalFormatting>
  <conditionalFormatting sqref="G74:J74 L74">
    <cfRule type="containsText" dxfId="2297" priority="397" operator="containsText" text="GREEN">
      <formula>NOT(ISERROR(SEARCH("GREEN",G74)))</formula>
    </cfRule>
    <cfRule type="containsText" dxfId="2296" priority="398" operator="containsText" text="AMBER">
      <formula>NOT(ISERROR(SEARCH("AMBER",G74)))</formula>
    </cfRule>
    <cfRule type="containsText" dxfId="2295" priority="399" operator="containsText" text="RED">
      <formula>NOT(ISERROR(SEARCH("RED",G74)))</formula>
    </cfRule>
  </conditionalFormatting>
  <conditionalFormatting sqref="G85:H85 J85 L85">
    <cfRule type="containsText" dxfId="2294" priority="349" operator="containsText" text="GREEN">
      <formula>NOT(ISERROR(SEARCH("GREEN",G85)))</formula>
    </cfRule>
    <cfRule type="containsText" dxfId="2293" priority="350" operator="containsText" text="AMBER">
      <formula>NOT(ISERROR(SEARCH("AMBER",G85)))</formula>
    </cfRule>
    <cfRule type="containsText" dxfId="2292" priority="351" operator="containsText" text="RED">
      <formula>NOT(ISERROR(SEARCH("RED",G85)))</formula>
    </cfRule>
  </conditionalFormatting>
  <conditionalFormatting sqref="G76:J76 G78:J78 G80:J80 G82:J82 L82 L80 L78 L76">
    <cfRule type="containsText" dxfId="2291" priority="391" operator="containsText" text="GREEN">
      <formula>NOT(ISERROR(SEARCH("GREEN",G76)))</formula>
    </cfRule>
    <cfRule type="containsText" dxfId="2290" priority="392" operator="containsText" text="AMBER">
      <formula>NOT(ISERROR(SEARCH("AMBER",G76)))</formula>
    </cfRule>
    <cfRule type="containsText" dxfId="2289" priority="393" operator="containsText" text="RED">
      <formula>NOT(ISERROR(SEARCH("RED",G76)))</formula>
    </cfRule>
  </conditionalFormatting>
  <conditionalFormatting sqref="M76 M78 M80 M82">
    <cfRule type="containsText" dxfId="2288" priority="388" operator="containsText" text="GREEN">
      <formula>NOT(ISERROR(SEARCH("GREEN",M76)))</formula>
    </cfRule>
    <cfRule type="containsText" dxfId="2287" priority="389" operator="containsText" text="AMBER">
      <formula>NOT(ISERROR(SEARCH("AMBER",M76)))</formula>
    </cfRule>
    <cfRule type="containsText" dxfId="2286" priority="390" operator="containsText" text="RED">
      <formula>NOT(ISERROR(SEARCH("RED",M76)))</formula>
    </cfRule>
  </conditionalFormatting>
  <conditionalFormatting sqref="G83:H83 J83 L83">
    <cfRule type="containsText" dxfId="2285" priority="355" operator="containsText" text="GREEN">
      <formula>NOT(ISERROR(SEARCH("GREEN",G83)))</formula>
    </cfRule>
    <cfRule type="containsText" dxfId="2284" priority="356" operator="containsText" text="AMBER">
      <formula>NOT(ISERROR(SEARCH("AMBER",G83)))</formula>
    </cfRule>
    <cfRule type="containsText" dxfId="2283" priority="357" operator="containsText" text="RED">
      <formula>NOT(ISERROR(SEARCH("RED",G83)))</formula>
    </cfRule>
  </conditionalFormatting>
  <conditionalFormatting sqref="G79:J79 L79">
    <cfRule type="containsText" dxfId="2282" priority="367" operator="containsText" text="GREEN">
      <formula>NOT(ISERROR(SEARCH("GREEN",G79)))</formula>
    </cfRule>
    <cfRule type="containsText" dxfId="2281" priority="368" operator="containsText" text="AMBER">
      <formula>NOT(ISERROR(SEARCH("AMBER",G79)))</formula>
    </cfRule>
    <cfRule type="containsText" dxfId="2280" priority="369" operator="containsText" text="RED">
      <formula>NOT(ISERROR(SEARCH("RED",G79)))</formula>
    </cfRule>
  </conditionalFormatting>
  <conditionalFormatting sqref="G81:J81 L81">
    <cfRule type="containsText" dxfId="2279" priority="361" operator="containsText" text="GREEN">
      <formula>NOT(ISERROR(SEARCH("GREEN",G81)))</formula>
    </cfRule>
    <cfRule type="containsText" dxfId="2278" priority="362" operator="containsText" text="AMBER">
      <formula>NOT(ISERROR(SEARCH("AMBER",G81)))</formula>
    </cfRule>
    <cfRule type="containsText" dxfId="2277" priority="363" operator="containsText" text="RED">
      <formula>NOT(ISERROR(SEARCH("RED",G81)))</formula>
    </cfRule>
  </conditionalFormatting>
  <conditionalFormatting sqref="G87:H87 J87 L87">
    <cfRule type="containsText" dxfId="2276" priority="343" operator="containsText" text="GREEN">
      <formula>NOT(ISERROR(SEARCH("GREEN",G87)))</formula>
    </cfRule>
    <cfRule type="containsText" dxfId="2275" priority="344" operator="containsText" text="AMBER">
      <formula>NOT(ISERROR(SEARCH("AMBER",G87)))</formula>
    </cfRule>
    <cfRule type="containsText" dxfId="2274" priority="345" operator="containsText" text="RED">
      <formula>NOT(ISERROR(SEARCH("RED",G87)))</formula>
    </cfRule>
  </conditionalFormatting>
  <conditionalFormatting sqref="G89:H89 J89 L89">
    <cfRule type="containsText" dxfId="2273" priority="337" operator="containsText" text="GREEN">
      <formula>NOT(ISERROR(SEARCH("GREEN",G89)))</formula>
    </cfRule>
    <cfRule type="containsText" dxfId="2272" priority="338" operator="containsText" text="AMBER">
      <formula>NOT(ISERROR(SEARCH("AMBER",G89)))</formula>
    </cfRule>
    <cfRule type="containsText" dxfId="2271" priority="339" operator="containsText" text="RED">
      <formula>NOT(ISERROR(SEARCH("RED",G89)))</formula>
    </cfRule>
  </conditionalFormatting>
  <conditionalFormatting sqref="M8">
    <cfRule type="containsText" dxfId="2270" priority="331" operator="containsText" text="GREEN">
      <formula>NOT(ISERROR(SEARCH("GREEN",M8)))</formula>
    </cfRule>
    <cfRule type="containsText" dxfId="2269" priority="332" operator="containsText" text="AMBER">
      <formula>NOT(ISERROR(SEARCH("AMBER",M8)))</formula>
    </cfRule>
    <cfRule type="containsText" dxfId="2268" priority="333" operator="containsText" text="RED">
      <formula>NOT(ISERROR(SEARCH("RED",M8)))</formula>
    </cfRule>
  </conditionalFormatting>
  <conditionalFormatting sqref="M13">
    <cfRule type="containsText" dxfId="2267" priority="328" operator="containsText" text="GREEN">
      <formula>NOT(ISERROR(SEARCH("GREEN",M13)))</formula>
    </cfRule>
    <cfRule type="containsText" dxfId="2266" priority="329" operator="containsText" text="AMBER">
      <formula>NOT(ISERROR(SEARCH("AMBER",M13)))</formula>
    </cfRule>
    <cfRule type="containsText" dxfId="2265" priority="330" operator="containsText" text="RED">
      <formula>NOT(ISERROR(SEARCH("RED",M13)))</formula>
    </cfRule>
  </conditionalFormatting>
  <conditionalFormatting sqref="M15">
    <cfRule type="containsText" dxfId="2264" priority="325" operator="containsText" text="GREEN">
      <formula>NOT(ISERROR(SEARCH("GREEN",M15)))</formula>
    </cfRule>
    <cfRule type="containsText" dxfId="2263" priority="326" operator="containsText" text="AMBER">
      <formula>NOT(ISERROR(SEARCH("AMBER",M15)))</formula>
    </cfRule>
    <cfRule type="containsText" dxfId="2262" priority="327" operator="containsText" text="RED">
      <formula>NOT(ISERROR(SEARCH("RED",M15)))</formula>
    </cfRule>
  </conditionalFormatting>
  <conditionalFormatting sqref="M20">
    <cfRule type="containsText" dxfId="2261" priority="322" operator="containsText" text="GREEN">
      <formula>NOT(ISERROR(SEARCH("GREEN",M20)))</formula>
    </cfRule>
    <cfRule type="containsText" dxfId="2260" priority="323" operator="containsText" text="AMBER">
      <formula>NOT(ISERROR(SEARCH("AMBER",M20)))</formula>
    </cfRule>
    <cfRule type="containsText" dxfId="2259" priority="324" operator="containsText" text="RED">
      <formula>NOT(ISERROR(SEARCH("RED",M20)))</formula>
    </cfRule>
  </conditionalFormatting>
  <conditionalFormatting sqref="M25">
    <cfRule type="containsText" dxfId="2258" priority="319" operator="containsText" text="GREEN">
      <formula>NOT(ISERROR(SEARCH("GREEN",M25)))</formula>
    </cfRule>
    <cfRule type="containsText" dxfId="2257" priority="320" operator="containsText" text="AMBER">
      <formula>NOT(ISERROR(SEARCH("AMBER",M25)))</formula>
    </cfRule>
    <cfRule type="containsText" dxfId="2256" priority="321" operator="containsText" text="RED">
      <formula>NOT(ISERROR(SEARCH("RED",M25)))</formula>
    </cfRule>
  </conditionalFormatting>
  <conditionalFormatting sqref="M30">
    <cfRule type="containsText" dxfId="2255" priority="316" operator="containsText" text="GREEN">
      <formula>NOT(ISERROR(SEARCH("GREEN",M30)))</formula>
    </cfRule>
    <cfRule type="containsText" dxfId="2254" priority="317" operator="containsText" text="AMBER">
      <formula>NOT(ISERROR(SEARCH("AMBER",M30)))</formula>
    </cfRule>
    <cfRule type="containsText" dxfId="2253" priority="318" operator="containsText" text="RED">
      <formula>NOT(ISERROR(SEARCH("RED",M30)))</formula>
    </cfRule>
  </conditionalFormatting>
  <conditionalFormatting sqref="M32">
    <cfRule type="containsText" dxfId="2252" priority="313" operator="containsText" text="GREEN">
      <formula>NOT(ISERROR(SEARCH("GREEN",M32)))</formula>
    </cfRule>
    <cfRule type="containsText" dxfId="2251" priority="314" operator="containsText" text="AMBER">
      <formula>NOT(ISERROR(SEARCH("AMBER",M32)))</formula>
    </cfRule>
    <cfRule type="containsText" dxfId="2250" priority="315" operator="containsText" text="RED">
      <formula>NOT(ISERROR(SEARCH("RED",M32)))</formula>
    </cfRule>
  </conditionalFormatting>
  <conditionalFormatting sqref="M34">
    <cfRule type="containsText" dxfId="2249" priority="310" operator="containsText" text="GREEN">
      <formula>NOT(ISERROR(SEARCH("GREEN",M34)))</formula>
    </cfRule>
    <cfRule type="containsText" dxfId="2248" priority="311" operator="containsText" text="AMBER">
      <formula>NOT(ISERROR(SEARCH("AMBER",M34)))</formula>
    </cfRule>
    <cfRule type="containsText" dxfId="2247" priority="312" operator="containsText" text="RED">
      <formula>NOT(ISERROR(SEARCH("RED",M34)))</formula>
    </cfRule>
  </conditionalFormatting>
  <conditionalFormatting sqref="M36">
    <cfRule type="containsText" dxfId="2246" priority="307" operator="containsText" text="GREEN">
      <formula>NOT(ISERROR(SEARCH("GREEN",M36)))</formula>
    </cfRule>
    <cfRule type="containsText" dxfId="2245" priority="308" operator="containsText" text="AMBER">
      <formula>NOT(ISERROR(SEARCH("AMBER",M36)))</formula>
    </cfRule>
    <cfRule type="containsText" dxfId="2244" priority="309" operator="containsText" text="RED">
      <formula>NOT(ISERROR(SEARCH("RED",M36)))</formula>
    </cfRule>
  </conditionalFormatting>
  <conditionalFormatting sqref="M38">
    <cfRule type="containsText" dxfId="2243" priority="304" operator="containsText" text="GREEN">
      <formula>NOT(ISERROR(SEARCH("GREEN",M38)))</formula>
    </cfRule>
    <cfRule type="containsText" dxfId="2242" priority="305" operator="containsText" text="AMBER">
      <formula>NOT(ISERROR(SEARCH("AMBER",M38)))</formula>
    </cfRule>
    <cfRule type="containsText" dxfId="2241" priority="306" operator="containsText" text="RED">
      <formula>NOT(ISERROR(SEARCH("RED",M38)))</formula>
    </cfRule>
  </conditionalFormatting>
  <conditionalFormatting sqref="M40">
    <cfRule type="containsText" dxfId="2240" priority="301" operator="containsText" text="GREEN">
      <formula>NOT(ISERROR(SEARCH("GREEN",M40)))</formula>
    </cfRule>
    <cfRule type="containsText" dxfId="2239" priority="302" operator="containsText" text="AMBER">
      <formula>NOT(ISERROR(SEARCH("AMBER",M40)))</formula>
    </cfRule>
    <cfRule type="containsText" dxfId="2238" priority="303" operator="containsText" text="RED">
      <formula>NOT(ISERROR(SEARCH("RED",M40)))</formula>
    </cfRule>
  </conditionalFormatting>
  <conditionalFormatting sqref="M42">
    <cfRule type="containsText" dxfId="2237" priority="298" operator="containsText" text="GREEN">
      <formula>NOT(ISERROR(SEARCH("GREEN",M42)))</formula>
    </cfRule>
    <cfRule type="containsText" dxfId="2236" priority="299" operator="containsText" text="AMBER">
      <formula>NOT(ISERROR(SEARCH("AMBER",M42)))</formula>
    </cfRule>
    <cfRule type="containsText" dxfId="2235" priority="300" operator="containsText" text="RED">
      <formula>NOT(ISERROR(SEARCH("RED",M42)))</formula>
    </cfRule>
  </conditionalFormatting>
  <conditionalFormatting sqref="M47">
    <cfRule type="containsText" dxfId="2234" priority="295" operator="containsText" text="GREEN">
      <formula>NOT(ISERROR(SEARCH("GREEN",M47)))</formula>
    </cfRule>
    <cfRule type="containsText" dxfId="2233" priority="296" operator="containsText" text="AMBER">
      <formula>NOT(ISERROR(SEARCH("AMBER",M47)))</formula>
    </cfRule>
    <cfRule type="containsText" dxfId="2232" priority="297" operator="containsText" text="RED">
      <formula>NOT(ISERROR(SEARCH("RED",M47)))</formula>
    </cfRule>
  </conditionalFormatting>
  <conditionalFormatting sqref="M52">
    <cfRule type="containsText" dxfId="2231" priority="292" operator="containsText" text="GREEN">
      <formula>NOT(ISERROR(SEARCH("GREEN",M52)))</formula>
    </cfRule>
    <cfRule type="containsText" dxfId="2230" priority="293" operator="containsText" text="AMBER">
      <formula>NOT(ISERROR(SEARCH("AMBER",M52)))</formula>
    </cfRule>
    <cfRule type="containsText" dxfId="2229" priority="294" operator="containsText" text="RED">
      <formula>NOT(ISERROR(SEARCH("RED",M52)))</formula>
    </cfRule>
  </conditionalFormatting>
  <conditionalFormatting sqref="M57">
    <cfRule type="containsText" dxfId="2228" priority="289" operator="containsText" text="GREEN">
      <formula>NOT(ISERROR(SEARCH("GREEN",M57)))</formula>
    </cfRule>
    <cfRule type="containsText" dxfId="2227" priority="290" operator="containsText" text="AMBER">
      <formula>NOT(ISERROR(SEARCH("AMBER",M57)))</formula>
    </cfRule>
    <cfRule type="containsText" dxfId="2226" priority="291" operator="containsText" text="RED">
      <formula>NOT(ISERROR(SEARCH("RED",M57)))</formula>
    </cfRule>
  </conditionalFormatting>
  <conditionalFormatting sqref="M59">
    <cfRule type="containsText" dxfId="2225" priority="286" operator="containsText" text="GREEN">
      <formula>NOT(ISERROR(SEARCH("GREEN",M59)))</formula>
    </cfRule>
    <cfRule type="containsText" dxfId="2224" priority="287" operator="containsText" text="AMBER">
      <formula>NOT(ISERROR(SEARCH("AMBER",M59)))</formula>
    </cfRule>
    <cfRule type="containsText" dxfId="2223" priority="288" operator="containsText" text="RED">
      <formula>NOT(ISERROR(SEARCH("RED",M59)))</formula>
    </cfRule>
  </conditionalFormatting>
  <conditionalFormatting sqref="M64">
    <cfRule type="containsText" dxfId="2222" priority="283" operator="containsText" text="GREEN">
      <formula>NOT(ISERROR(SEARCH("GREEN",M64)))</formula>
    </cfRule>
    <cfRule type="containsText" dxfId="2221" priority="284" operator="containsText" text="AMBER">
      <formula>NOT(ISERROR(SEARCH("AMBER",M64)))</formula>
    </cfRule>
    <cfRule type="containsText" dxfId="2220" priority="285" operator="containsText" text="RED">
      <formula>NOT(ISERROR(SEARCH("RED",M64)))</formula>
    </cfRule>
  </conditionalFormatting>
  <conditionalFormatting sqref="M66">
    <cfRule type="containsText" dxfId="2219" priority="280" operator="containsText" text="GREEN">
      <formula>NOT(ISERROR(SEARCH("GREEN",M66)))</formula>
    </cfRule>
    <cfRule type="containsText" dxfId="2218" priority="281" operator="containsText" text="AMBER">
      <formula>NOT(ISERROR(SEARCH("AMBER",M66)))</formula>
    </cfRule>
    <cfRule type="containsText" dxfId="2217" priority="282" operator="containsText" text="RED">
      <formula>NOT(ISERROR(SEARCH("RED",M66)))</formula>
    </cfRule>
  </conditionalFormatting>
  <conditionalFormatting sqref="M70">
    <cfRule type="containsText" dxfId="2216" priority="277" operator="containsText" text="GREEN">
      <formula>NOT(ISERROR(SEARCH("GREEN",M70)))</formula>
    </cfRule>
    <cfRule type="containsText" dxfId="2215" priority="278" operator="containsText" text="AMBER">
      <formula>NOT(ISERROR(SEARCH("AMBER",M70)))</formula>
    </cfRule>
    <cfRule type="containsText" dxfId="2214" priority="279" operator="containsText" text="RED">
      <formula>NOT(ISERROR(SEARCH("RED",M70)))</formula>
    </cfRule>
  </conditionalFormatting>
  <conditionalFormatting sqref="M74">
    <cfRule type="containsText" dxfId="2213" priority="274" operator="containsText" text="GREEN">
      <formula>NOT(ISERROR(SEARCH("GREEN",M74)))</formula>
    </cfRule>
    <cfRule type="containsText" dxfId="2212" priority="275" operator="containsText" text="AMBER">
      <formula>NOT(ISERROR(SEARCH("AMBER",M74)))</formula>
    </cfRule>
    <cfRule type="containsText" dxfId="2211" priority="276" operator="containsText" text="RED">
      <formula>NOT(ISERROR(SEARCH("RED",M74)))</formula>
    </cfRule>
  </conditionalFormatting>
  <conditionalFormatting sqref="M77">
    <cfRule type="containsText" dxfId="2210" priority="271" operator="containsText" text="GREEN">
      <formula>NOT(ISERROR(SEARCH("GREEN",M77)))</formula>
    </cfRule>
    <cfRule type="containsText" dxfId="2209" priority="272" operator="containsText" text="AMBER">
      <formula>NOT(ISERROR(SEARCH("AMBER",M77)))</formula>
    </cfRule>
    <cfRule type="containsText" dxfId="2208" priority="273" operator="containsText" text="RED">
      <formula>NOT(ISERROR(SEARCH("RED",M77)))</formula>
    </cfRule>
  </conditionalFormatting>
  <conditionalFormatting sqref="M79">
    <cfRule type="containsText" dxfId="2207" priority="262" operator="containsText" text="GREEN">
      <formula>NOT(ISERROR(SEARCH("GREEN",M79)))</formula>
    </cfRule>
    <cfRule type="containsText" dxfId="2206" priority="263" operator="containsText" text="AMBER">
      <formula>NOT(ISERROR(SEARCH("AMBER",M79)))</formula>
    </cfRule>
    <cfRule type="containsText" dxfId="2205" priority="264" operator="containsText" text="RED">
      <formula>NOT(ISERROR(SEARCH("RED",M79)))</formula>
    </cfRule>
  </conditionalFormatting>
  <conditionalFormatting sqref="M81">
    <cfRule type="containsText" dxfId="2204" priority="259" operator="containsText" text="GREEN">
      <formula>NOT(ISERROR(SEARCH("GREEN",M81)))</formula>
    </cfRule>
    <cfRule type="containsText" dxfId="2203" priority="260" operator="containsText" text="AMBER">
      <formula>NOT(ISERROR(SEARCH("AMBER",M81)))</formula>
    </cfRule>
    <cfRule type="containsText" dxfId="2202" priority="261" operator="containsText" text="RED">
      <formula>NOT(ISERROR(SEARCH("RED",M81)))</formula>
    </cfRule>
  </conditionalFormatting>
  <conditionalFormatting sqref="M83">
    <cfRule type="containsText" dxfId="2201" priority="256" operator="containsText" text="GREEN">
      <formula>NOT(ISERROR(SEARCH("GREEN",M83)))</formula>
    </cfRule>
    <cfRule type="containsText" dxfId="2200" priority="257" operator="containsText" text="AMBER">
      <formula>NOT(ISERROR(SEARCH("AMBER",M83)))</formula>
    </cfRule>
    <cfRule type="containsText" dxfId="2199" priority="258" operator="containsText" text="RED">
      <formula>NOT(ISERROR(SEARCH("RED",M83)))</formula>
    </cfRule>
  </conditionalFormatting>
  <conditionalFormatting sqref="M85">
    <cfRule type="containsText" dxfId="2198" priority="253" operator="containsText" text="GREEN">
      <formula>NOT(ISERROR(SEARCH("GREEN",M85)))</formula>
    </cfRule>
    <cfRule type="containsText" dxfId="2197" priority="254" operator="containsText" text="AMBER">
      <formula>NOT(ISERROR(SEARCH("AMBER",M85)))</formula>
    </cfRule>
    <cfRule type="containsText" dxfId="2196" priority="255" operator="containsText" text="RED">
      <formula>NOT(ISERROR(SEARCH("RED",M85)))</formula>
    </cfRule>
  </conditionalFormatting>
  <conditionalFormatting sqref="M87">
    <cfRule type="containsText" dxfId="2195" priority="250" operator="containsText" text="GREEN">
      <formula>NOT(ISERROR(SEARCH("GREEN",M87)))</formula>
    </cfRule>
    <cfRule type="containsText" dxfId="2194" priority="251" operator="containsText" text="AMBER">
      <formula>NOT(ISERROR(SEARCH("AMBER",M87)))</formula>
    </cfRule>
    <cfRule type="containsText" dxfId="2193" priority="252" operator="containsText" text="RED">
      <formula>NOT(ISERROR(SEARCH("RED",M87)))</formula>
    </cfRule>
  </conditionalFormatting>
  <conditionalFormatting sqref="M89">
    <cfRule type="containsText" dxfId="2192" priority="247" operator="containsText" text="GREEN">
      <formula>NOT(ISERROR(SEARCH("GREEN",M89)))</formula>
    </cfRule>
    <cfRule type="containsText" dxfId="2191" priority="248" operator="containsText" text="AMBER">
      <formula>NOT(ISERROR(SEARCH("AMBER",M89)))</formula>
    </cfRule>
    <cfRule type="containsText" dxfId="2190" priority="249" operator="containsText" text="RED">
      <formula>NOT(ISERROR(SEARCH("RED",M89)))</formula>
    </cfRule>
  </conditionalFormatting>
  <conditionalFormatting sqref="G91:J91 L91">
    <cfRule type="containsText" dxfId="2189" priority="244" operator="containsText" text="GREEN">
      <formula>NOT(ISERROR(SEARCH("GREEN",G91)))</formula>
    </cfRule>
    <cfRule type="containsText" dxfId="2188" priority="245" operator="containsText" text="AMBER">
      <formula>NOT(ISERROR(SEARCH("AMBER",G91)))</formula>
    </cfRule>
    <cfRule type="containsText" dxfId="2187" priority="246" operator="containsText" text="RED">
      <formula>NOT(ISERROR(SEARCH("RED",G91)))</formula>
    </cfRule>
  </conditionalFormatting>
  <conditionalFormatting sqref="M91">
    <cfRule type="containsText" dxfId="2186" priority="241" operator="containsText" text="GREEN">
      <formula>NOT(ISERROR(SEARCH("GREEN",M91)))</formula>
    </cfRule>
    <cfRule type="containsText" dxfId="2185" priority="242" operator="containsText" text="AMBER">
      <formula>NOT(ISERROR(SEARCH("AMBER",M91)))</formula>
    </cfRule>
    <cfRule type="containsText" dxfId="2184" priority="243" operator="containsText" text="RED">
      <formula>NOT(ISERROR(SEARCH("RED",M91)))</formula>
    </cfRule>
  </conditionalFormatting>
  <conditionalFormatting sqref="G93:J93 L93">
    <cfRule type="containsText" dxfId="2183" priority="238" operator="containsText" text="GREEN">
      <formula>NOT(ISERROR(SEARCH("GREEN",G93)))</formula>
    </cfRule>
    <cfRule type="containsText" dxfId="2182" priority="239" operator="containsText" text="AMBER">
      <formula>NOT(ISERROR(SEARCH("AMBER",G93)))</formula>
    </cfRule>
    <cfRule type="containsText" dxfId="2181" priority="240" operator="containsText" text="RED">
      <formula>NOT(ISERROR(SEARCH("RED",G93)))</formula>
    </cfRule>
  </conditionalFormatting>
  <conditionalFormatting sqref="M93">
    <cfRule type="containsText" dxfId="2180" priority="235" operator="containsText" text="GREEN">
      <formula>NOT(ISERROR(SEARCH("GREEN",M93)))</formula>
    </cfRule>
    <cfRule type="containsText" dxfId="2179" priority="236" operator="containsText" text="AMBER">
      <formula>NOT(ISERROR(SEARCH("AMBER",M93)))</formula>
    </cfRule>
    <cfRule type="containsText" dxfId="2178" priority="237" operator="containsText" text="RED">
      <formula>NOT(ISERROR(SEARCH("RED",M93)))</formula>
    </cfRule>
  </conditionalFormatting>
  <conditionalFormatting sqref="G95:J95 L95">
    <cfRule type="containsText" dxfId="2177" priority="232" operator="containsText" text="GREEN">
      <formula>NOT(ISERROR(SEARCH("GREEN",G95)))</formula>
    </cfRule>
    <cfRule type="containsText" dxfId="2176" priority="233" operator="containsText" text="AMBER">
      <formula>NOT(ISERROR(SEARCH("AMBER",G95)))</formula>
    </cfRule>
    <cfRule type="containsText" dxfId="2175" priority="234" operator="containsText" text="RED">
      <formula>NOT(ISERROR(SEARCH("RED",G95)))</formula>
    </cfRule>
  </conditionalFormatting>
  <conditionalFormatting sqref="M95">
    <cfRule type="containsText" dxfId="2174" priority="229" operator="containsText" text="GREEN">
      <formula>NOT(ISERROR(SEARCH("GREEN",M95)))</formula>
    </cfRule>
    <cfRule type="containsText" dxfId="2173" priority="230" operator="containsText" text="AMBER">
      <formula>NOT(ISERROR(SEARCH("AMBER",M95)))</formula>
    </cfRule>
    <cfRule type="containsText" dxfId="2172" priority="231" operator="containsText" text="RED">
      <formula>NOT(ISERROR(SEARCH("RED",M95)))</formula>
    </cfRule>
  </conditionalFormatting>
  <conditionalFormatting sqref="G97:J97 L97">
    <cfRule type="containsText" dxfId="2171" priority="226" operator="containsText" text="GREEN">
      <formula>NOT(ISERROR(SEARCH("GREEN",G97)))</formula>
    </cfRule>
    <cfRule type="containsText" dxfId="2170" priority="227" operator="containsText" text="AMBER">
      <formula>NOT(ISERROR(SEARCH("AMBER",G97)))</formula>
    </cfRule>
    <cfRule type="containsText" dxfId="2169" priority="228" operator="containsText" text="RED">
      <formula>NOT(ISERROR(SEARCH("RED",G97)))</formula>
    </cfRule>
  </conditionalFormatting>
  <conditionalFormatting sqref="M97">
    <cfRule type="containsText" dxfId="2168" priority="223" operator="containsText" text="GREEN">
      <formula>NOT(ISERROR(SEARCH("GREEN",M97)))</formula>
    </cfRule>
    <cfRule type="containsText" dxfId="2167" priority="224" operator="containsText" text="AMBER">
      <formula>NOT(ISERROR(SEARCH("AMBER",M97)))</formula>
    </cfRule>
    <cfRule type="containsText" dxfId="2166" priority="225" operator="containsText" text="RED">
      <formula>NOT(ISERROR(SEARCH("RED",M97)))</formula>
    </cfRule>
  </conditionalFormatting>
  <conditionalFormatting sqref="G99:J99 L99">
    <cfRule type="containsText" dxfId="2165" priority="220" operator="containsText" text="GREEN">
      <formula>NOT(ISERROR(SEARCH("GREEN",G99)))</formula>
    </cfRule>
    <cfRule type="containsText" dxfId="2164" priority="221" operator="containsText" text="AMBER">
      <formula>NOT(ISERROR(SEARCH("AMBER",G99)))</formula>
    </cfRule>
    <cfRule type="containsText" dxfId="2163" priority="222" operator="containsText" text="RED">
      <formula>NOT(ISERROR(SEARCH("RED",G99)))</formula>
    </cfRule>
  </conditionalFormatting>
  <conditionalFormatting sqref="M99">
    <cfRule type="containsText" dxfId="2162" priority="217" operator="containsText" text="GREEN">
      <formula>NOT(ISERROR(SEARCH("GREEN",M99)))</formula>
    </cfRule>
    <cfRule type="containsText" dxfId="2161" priority="218" operator="containsText" text="AMBER">
      <formula>NOT(ISERROR(SEARCH("AMBER",M99)))</formula>
    </cfRule>
    <cfRule type="containsText" dxfId="2160" priority="219" operator="containsText" text="RED">
      <formula>NOT(ISERROR(SEARCH("RED",M99)))</formula>
    </cfRule>
  </conditionalFormatting>
  <conditionalFormatting sqref="G101:J101 L101">
    <cfRule type="containsText" dxfId="2159" priority="208" operator="containsText" text="GREEN">
      <formula>NOT(ISERROR(SEARCH("GREEN",G101)))</formula>
    </cfRule>
    <cfRule type="containsText" dxfId="2158" priority="209" operator="containsText" text="AMBER">
      <formula>NOT(ISERROR(SEARCH("AMBER",G101)))</formula>
    </cfRule>
    <cfRule type="containsText" dxfId="2157" priority="210" operator="containsText" text="RED">
      <formula>NOT(ISERROR(SEARCH("RED",G101)))</formula>
    </cfRule>
  </conditionalFormatting>
  <conditionalFormatting sqref="M101">
    <cfRule type="containsText" dxfId="2156" priority="205" operator="containsText" text="GREEN">
      <formula>NOT(ISERROR(SEARCH("GREEN",M101)))</formula>
    </cfRule>
    <cfRule type="containsText" dxfId="2155" priority="206" operator="containsText" text="AMBER">
      <formula>NOT(ISERROR(SEARCH("AMBER",M101)))</formula>
    </cfRule>
    <cfRule type="containsText" dxfId="2154" priority="207" operator="containsText" text="RED">
      <formula>NOT(ISERROR(SEARCH("RED",M101)))</formula>
    </cfRule>
  </conditionalFormatting>
  <conditionalFormatting sqref="G103:J103 L103">
    <cfRule type="containsText" dxfId="2153" priority="202" operator="containsText" text="GREEN">
      <formula>NOT(ISERROR(SEARCH("GREEN",G103)))</formula>
    </cfRule>
    <cfRule type="containsText" dxfId="2152" priority="203" operator="containsText" text="AMBER">
      <formula>NOT(ISERROR(SEARCH("AMBER",G103)))</formula>
    </cfRule>
    <cfRule type="containsText" dxfId="2151" priority="204" operator="containsText" text="RED">
      <formula>NOT(ISERROR(SEARCH("RED",G103)))</formula>
    </cfRule>
  </conditionalFormatting>
  <conditionalFormatting sqref="M103">
    <cfRule type="containsText" dxfId="2150" priority="199" operator="containsText" text="GREEN">
      <formula>NOT(ISERROR(SEARCH("GREEN",M103)))</formula>
    </cfRule>
    <cfRule type="containsText" dxfId="2149" priority="200" operator="containsText" text="AMBER">
      <formula>NOT(ISERROR(SEARCH("AMBER",M103)))</formula>
    </cfRule>
    <cfRule type="containsText" dxfId="2148" priority="201" operator="containsText" text="RED">
      <formula>NOT(ISERROR(SEARCH("RED",M103)))</formula>
    </cfRule>
  </conditionalFormatting>
  <conditionalFormatting sqref="G105:J105 L105">
    <cfRule type="containsText" dxfId="2147" priority="190" operator="containsText" text="GREEN">
      <formula>NOT(ISERROR(SEARCH("GREEN",G105)))</formula>
    </cfRule>
    <cfRule type="containsText" dxfId="2146" priority="191" operator="containsText" text="AMBER">
      <formula>NOT(ISERROR(SEARCH("AMBER",G105)))</formula>
    </cfRule>
    <cfRule type="containsText" dxfId="2145" priority="192" operator="containsText" text="RED">
      <formula>NOT(ISERROR(SEARCH("RED",G105)))</formula>
    </cfRule>
  </conditionalFormatting>
  <conditionalFormatting sqref="M105">
    <cfRule type="containsText" dxfId="2144" priority="187" operator="containsText" text="GREEN">
      <formula>NOT(ISERROR(SEARCH("GREEN",M105)))</formula>
    </cfRule>
    <cfRule type="containsText" dxfId="2143" priority="188" operator="containsText" text="AMBER">
      <formula>NOT(ISERROR(SEARCH("AMBER",M105)))</formula>
    </cfRule>
    <cfRule type="containsText" dxfId="2142" priority="189" operator="containsText" text="RED">
      <formula>NOT(ISERROR(SEARCH("RED",M105)))</formula>
    </cfRule>
  </conditionalFormatting>
  <conditionalFormatting sqref="G107">
    <cfRule type="containsText" dxfId="2141" priority="181" operator="containsText" text="GREEN">
      <formula>NOT(ISERROR(SEARCH("GREEN",G107)))</formula>
    </cfRule>
    <cfRule type="containsText" dxfId="2140" priority="182" operator="containsText" text="AMBER">
      <formula>NOT(ISERROR(SEARCH("AMBER",G107)))</formula>
    </cfRule>
    <cfRule type="containsText" dxfId="2139" priority="183" operator="containsText" text="RED">
      <formula>NOT(ISERROR(SEARCH("RED",G107)))</formula>
    </cfRule>
  </conditionalFormatting>
  <conditionalFormatting sqref="I107">
    <cfRule type="containsText" dxfId="2138" priority="178" operator="containsText" text="GREEN">
      <formula>NOT(ISERROR(SEARCH("GREEN",I107)))</formula>
    </cfRule>
    <cfRule type="containsText" dxfId="2137" priority="179" operator="containsText" text="AMBER">
      <formula>NOT(ISERROR(SEARCH("AMBER",I107)))</formula>
    </cfRule>
    <cfRule type="containsText" dxfId="2136" priority="180" operator="containsText" text="RED">
      <formula>NOT(ISERROR(SEARCH("RED",I107)))</formula>
    </cfRule>
  </conditionalFormatting>
  <conditionalFormatting sqref="M107">
    <cfRule type="containsText" dxfId="2135" priority="175" operator="containsText" text="GREEN">
      <formula>NOT(ISERROR(SEARCH("GREEN",M107)))</formula>
    </cfRule>
    <cfRule type="containsText" dxfId="2134" priority="176" operator="containsText" text="AMBER">
      <formula>NOT(ISERROR(SEARCH("AMBER",M107)))</formula>
    </cfRule>
    <cfRule type="containsText" dxfId="2133" priority="177" operator="containsText" text="RED">
      <formula>NOT(ISERROR(SEARCH("RED",M107)))</formula>
    </cfRule>
  </conditionalFormatting>
  <conditionalFormatting sqref="G112:J112 L112">
    <cfRule type="containsText" dxfId="2132" priority="172" operator="containsText" text="GREEN">
      <formula>NOT(ISERROR(SEARCH("GREEN",G112)))</formula>
    </cfRule>
    <cfRule type="containsText" dxfId="2131" priority="173" operator="containsText" text="AMBER">
      <formula>NOT(ISERROR(SEARCH("AMBER",G112)))</formula>
    </cfRule>
    <cfRule type="containsText" dxfId="2130" priority="174" operator="containsText" text="RED">
      <formula>NOT(ISERROR(SEARCH("RED",G112)))</formula>
    </cfRule>
  </conditionalFormatting>
  <conditionalFormatting sqref="M112">
    <cfRule type="containsText" dxfId="2129" priority="169" operator="containsText" text="GREEN">
      <formula>NOT(ISERROR(SEARCH("GREEN",M112)))</formula>
    </cfRule>
    <cfRule type="containsText" dxfId="2128" priority="170" operator="containsText" text="AMBER">
      <formula>NOT(ISERROR(SEARCH("AMBER",M112)))</formula>
    </cfRule>
    <cfRule type="containsText" dxfId="2127" priority="171" operator="containsText" text="RED">
      <formula>NOT(ISERROR(SEARCH("RED",M112)))</formula>
    </cfRule>
  </conditionalFormatting>
  <conditionalFormatting sqref="G114:J114 L114">
    <cfRule type="containsText" dxfId="2126" priority="166" operator="containsText" text="GREEN">
      <formula>NOT(ISERROR(SEARCH("GREEN",G114)))</formula>
    </cfRule>
    <cfRule type="containsText" dxfId="2125" priority="167" operator="containsText" text="AMBER">
      <formula>NOT(ISERROR(SEARCH("AMBER",G114)))</formula>
    </cfRule>
    <cfRule type="containsText" dxfId="2124" priority="168" operator="containsText" text="RED">
      <formula>NOT(ISERROR(SEARCH("RED",G114)))</formula>
    </cfRule>
  </conditionalFormatting>
  <conditionalFormatting sqref="M114">
    <cfRule type="containsText" dxfId="2123" priority="163" operator="containsText" text="GREEN">
      <formula>NOT(ISERROR(SEARCH("GREEN",M114)))</formula>
    </cfRule>
    <cfRule type="containsText" dxfId="2122" priority="164" operator="containsText" text="AMBER">
      <formula>NOT(ISERROR(SEARCH("AMBER",M114)))</formula>
    </cfRule>
    <cfRule type="containsText" dxfId="2121" priority="165" operator="containsText" text="RED">
      <formula>NOT(ISERROR(SEARCH("RED",M114)))</formula>
    </cfRule>
  </conditionalFormatting>
  <conditionalFormatting sqref="K112">
    <cfRule type="containsText" dxfId="2120" priority="28" operator="containsText" text="GREEN">
      <formula>NOT(ISERROR(SEARCH("GREEN",K112)))</formula>
    </cfRule>
    <cfRule type="containsText" dxfId="2119" priority="29" operator="containsText" text="AMBER">
      <formula>NOT(ISERROR(SEARCH("AMBER",K112)))</formula>
    </cfRule>
    <cfRule type="containsText" dxfId="2118" priority="30" operator="containsText" text="RED">
      <formula>NOT(ISERROR(SEARCH("RED",K112)))</formula>
    </cfRule>
  </conditionalFormatting>
  <conditionalFormatting sqref="I89">
    <cfRule type="containsText" dxfId="2117" priority="157" operator="containsText" text="GREEN">
      <formula>NOT(ISERROR(SEARCH("GREEN",I89)))</formula>
    </cfRule>
    <cfRule type="containsText" dxfId="2116" priority="158" operator="containsText" text="AMBER">
      <formula>NOT(ISERROR(SEARCH("AMBER",I89)))</formula>
    </cfRule>
    <cfRule type="containsText" dxfId="2115" priority="159" operator="containsText" text="RED">
      <formula>NOT(ISERROR(SEARCH("RED",I89)))</formula>
    </cfRule>
  </conditionalFormatting>
  <conditionalFormatting sqref="I87">
    <cfRule type="containsText" dxfId="2114" priority="154" operator="containsText" text="GREEN">
      <formula>NOT(ISERROR(SEARCH("GREEN",I87)))</formula>
    </cfRule>
    <cfRule type="containsText" dxfId="2113" priority="155" operator="containsText" text="AMBER">
      <formula>NOT(ISERROR(SEARCH("AMBER",I87)))</formula>
    </cfRule>
    <cfRule type="containsText" dxfId="2112" priority="156" operator="containsText" text="RED">
      <formula>NOT(ISERROR(SEARCH("RED",I87)))</formula>
    </cfRule>
  </conditionalFormatting>
  <conditionalFormatting sqref="I85">
    <cfRule type="containsText" dxfId="2111" priority="151" operator="containsText" text="GREEN">
      <formula>NOT(ISERROR(SEARCH("GREEN",I85)))</formula>
    </cfRule>
    <cfRule type="containsText" dxfId="2110" priority="152" operator="containsText" text="AMBER">
      <formula>NOT(ISERROR(SEARCH("AMBER",I85)))</formula>
    </cfRule>
    <cfRule type="containsText" dxfId="2109" priority="153" operator="containsText" text="RED">
      <formula>NOT(ISERROR(SEARCH("RED",I85)))</formula>
    </cfRule>
  </conditionalFormatting>
  <conditionalFormatting sqref="I83">
    <cfRule type="containsText" dxfId="2108" priority="148" operator="containsText" text="GREEN">
      <formula>NOT(ISERROR(SEARCH("GREEN",I83)))</formula>
    </cfRule>
    <cfRule type="containsText" dxfId="2107" priority="149" operator="containsText" text="AMBER">
      <formula>NOT(ISERROR(SEARCH("AMBER",I83)))</formula>
    </cfRule>
    <cfRule type="containsText" dxfId="2106" priority="150" operator="containsText" text="RED">
      <formula>NOT(ISERROR(SEARCH("RED",I83)))</formula>
    </cfRule>
  </conditionalFormatting>
  <conditionalFormatting sqref="I52">
    <cfRule type="containsText" dxfId="2105" priority="13" operator="containsText" text="GREEN">
      <formula>NOT(ISERROR(SEARCH("GREEN",I52)))</formula>
    </cfRule>
    <cfRule type="containsText" dxfId="2104" priority="14" operator="containsText" text="AMBER">
      <formula>NOT(ISERROR(SEARCH("AMBER",I52)))</formula>
    </cfRule>
    <cfRule type="containsText" dxfId="2103" priority="15" operator="containsText" text="RED">
      <formula>NOT(ISERROR(SEARCH("RED",I52)))</formula>
    </cfRule>
  </conditionalFormatting>
  <conditionalFormatting sqref="K105">
    <cfRule type="containsText" dxfId="2102" priority="10" operator="containsText" text="GREEN">
      <formula>NOT(ISERROR(SEARCH("GREEN",K105)))</formula>
    </cfRule>
    <cfRule type="containsText" dxfId="2101" priority="11" operator="containsText" text="AMBER">
      <formula>NOT(ISERROR(SEARCH("AMBER",K105)))</formula>
    </cfRule>
    <cfRule type="containsText" dxfId="2100" priority="12" operator="containsText" text="RED">
      <formula>NOT(ISERROR(SEARCH("RED",K105)))</formula>
    </cfRule>
  </conditionalFormatting>
  <conditionalFormatting sqref="K12:K14">
    <cfRule type="containsText" dxfId="2099" priority="139" operator="containsText" text="GREEN">
      <formula>NOT(ISERROR(SEARCH("GREEN",K12)))</formula>
    </cfRule>
    <cfRule type="containsText" dxfId="2098" priority="140" operator="containsText" text="AMBER">
      <formula>NOT(ISERROR(SEARCH("AMBER",K12)))</formula>
    </cfRule>
    <cfRule type="containsText" dxfId="2097" priority="141" operator="containsText" text="RED">
      <formula>NOT(ISERROR(SEARCH("RED",K12)))</formula>
    </cfRule>
  </conditionalFormatting>
  <conditionalFormatting sqref="K8">
    <cfRule type="containsText" dxfId="2096" priority="136" operator="containsText" text="GREEN">
      <formula>NOT(ISERROR(SEARCH("GREEN",K8)))</formula>
    </cfRule>
    <cfRule type="containsText" dxfId="2095" priority="137" operator="containsText" text="AMBER">
      <formula>NOT(ISERROR(SEARCH("AMBER",K8)))</formula>
    </cfRule>
    <cfRule type="containsText" dxfId="2094" priority="138" operator="containsText" text="RED">
      <formula>NOT(ISERROR(SEARCH("RED",K8)))</formula>
    </cfRule>
  </conditionalFormatting>
  <conditionalFormatting sqref="K15">
    <cfRule type="containsText" dxfId="2093" priority="133" operator="containsText" text="GREEN">
      <formula>NOT(ISERROR(SEARCH("GREEN",K15)))</formula>
    </cfRule>
    <cfRule type="containsText" dxfId="2092" priority="134" operator="containsText" text="AMBER">
      <formula>NOT(ISERROR(SEARCH("AMBER",K15)))</formula>
    </cfRule>
    <cfRule type="containsText" dxfId="2091" priority="135" operator="containsText" text="RED">
      <formula>NOT(ISERROR(SEARCH("RED",K15)))</formula>
    </cfRule>
  </conditionalFormatting>
  <conditionalFormatting sqref="K20">
    <cfRule type="containsText" dxfId="2090" priority="130" operator="containsText" text="GREEN">
      <formula>NOT(ISERROR(SEARCH("GREEN",K20)))</formula>
    </cfRule>
    <cfRule type="containsText" dxfId="2089" priority="131" operator="containsText" text="AMBER">
      <formula>NOT(ISERROR(SEARCH("AMBER",K20)))</formula>
    </cfRule>
    <cfRule type="containsText" dxfId="2088" priority="132" operator="containsText" text="RED">
      <formula>NOT(ISERROR(SEARCH("RED",K20)))</formula>
    </cfRule>
  </conditionalFormatting>
  <conditionalFormatting sqref="K30">
    <cfRule type="containsText" dxfId="2087" priority="127" operator="containsText" text="GREEN">
      <formula>NOT(ISERROR(SEARCH("GREEN",K30)))</formula>
    </cfRule>
    <cfRule type="containsText" dxfId="2086" priority="128" operator="containsText" text="AMBER">
      <formula>NOT(ISERROR(SEARCH("AMBER",K30)))</formula>
    </cfRule>
    <cfRule type="containsText" dxfId="2085" priority="129" operator="containsText" text="RED">
      <formula>NOT(ISERROR(SEARCH("RED",K30)))</formula>
    </cfRule>
  </conditionalFormatting>
  <conditionalFormatting sqref="K32">
    <cfRule type="containsText" dxfId="2084" priority="124" operator="containsText" text="GREEN">
      <formula>NOT(ISERROR(SEARCH("GREEN",K32)))</formula>
    </cfRule>
    <cfRule type="containsText" dxfId="2083" priority="125" operator="containsText" text="AMBER">
      <formula>NOT(ISERROR(SEARCH("AMBER",K32)))</formula>
    </cfRule>
    <cfRule type="containsText" dxfId="2082" priority="126" operator="containsText" text="RED">
      <formula>NOT(ISERROR(SEARCH("RED",K32)))</formula>
    </cfRule>
  </conditionalFormatting>
  <conditionalFormatting sqref="K34">
    <cfRule type="containsText" dxfId="2081" priority="121" operator="containsText" text="GREEN">
      <formula>NOT(ISERROR(SEARCH("GREEN",K34)))</formula>
    </cfRule>
    <cfRule type="containsText" dxfId="2080" priority="122" operator="containsText" text="AMBER">
      <formula>NOT(ISERROR(SEARCH("AMBER",K34)))</formula>
    </cfRule>
    <cfRule type="containsText" dxfId="2079" priority="123" operator="containsText" text="RED">
      <formula>NOT(ISERROR(SEARCH("RED",K34)))</formula>
    </cfRule>
  </conditionalFormatting>
  <conditionalFormatting sqref="K36">
    <cfRule type="containsText" dxfId="2078" priority="118" operator="containsText" text="GREEN">
      <formula>NOT(ISERROR(SEARCH("GREEN",K36)))</formula>
    </cfRule>
    <cfRule type="containsText" dxfId="2077" priority="119" operator="containsText" text="AMBER">
      <formula>NOT(ISERROR(SEARCH("AMBER",K36)))</formula>
    </cfRule>
    <cfRule type="containsText" dxfId="2076" priority="120" operator="containsText" text="RED">
      <formula>NOT(ISERROR(SEARCH("RED",K36)))</formula>
    </cfRule>
  </conditionalFormatting>
  <conditionalFormatting sqref="K38">
    <cfRule type="containsText" dxfId="2075" priority="115" operator="containsText" text="GREEN">
      <formula>NOT(ISERROR(SEARCH("GREEN",K38)))</formula>
    </cfRule>
    <cfRule type="containsText" dxfId="2074" priority="116" operator="containsText" text="AMBER">
      <formula>NOT(ISERROR(SEARCH("AMBER",K38)))</formula>
    </cfRule>
    <cfRule type="containsText" dxfId="2073" priority="117" operator="containsText" text="RED">
      <formula>NOT(ISERROR(SEARCH("RED",K38)))</formula>
    </cfRule>
  </conditionalFormatting>
  <conditionalFormatting sqref="K40">
    <cfRule type="containsText" dxfId="2072" priority="112" operator="containsText" text="GREEN">
      <formula>NOT(ISERROR(SEARCH("GREEN",K40)))</formula>
    </cfRule>
    <cfRule type="containsText" dxfId="2071" priority="113" operator="containsText" text="AMBER">
      <formula>NOT(ISERROR(SEARCH("AMBER",K40)))</formula>
    </cfRule>
    <cfRule type="containsText" dxfId="2070" priority="114" operator="containsText" text="RED">
      <formula>NOT(ISERROR(SEARCH("RED",K40)))</formula>
    </cfRule>
  </conditionalFormatting>
  <conditionalFormatting sqref="K42">
    <cfRule type="containsText" dxfId="2069" priority="109" operator="containsText" text="GREEN">
      <formula>NOT(ISERROR(SEARCH("GREEN",K42)))</formula>
    </cfRule>
    <cfRule type="containsText" dxfId="2068" priority="110" operator="containsText" text="AMBER">
      <formula>NOT(ISERROR(SEARCH("AMBER",K42)))</formula>
    </cfRule>
    <cfRule type="containsText" dxfId="2067" priority="111" operator="containsText" text="RED">
      <formula>NOT(ISERROR(SEARCH("RED",K42)))</formula>
    </cfRule>
  </conditionalFormatting>
  <conditionalFormatting sqref="K47">
    <cfRule type="containsText" dxfId="2066" priority="106" operator="containsText" text="GREEN">
      <formula>NOT(ISERROR(SEARCH("GREEN",K47)))</formula>
    </cfRule>
    <cfRule type="containsText" dxfId="2065" priority="107" operator="containsText" text="AMBER">
      <formula>NOT(ISERROR(SEARCH("AMBER",K47)))</formula>
    </cfRule>
    <cfRule type="containsText" dxfId="2064" priority="108" operator="containsText" text="RED">
      <formula>NOT(ISERROR(SEARCH("RED",K47)))</formula>
    </cfRule>
  </conditionalFormatting>
  <conditionalFormatting sqref="K57">
    <cfRule type="containsText" dxfId="2063" priority="100" operator="containsText" text="GREEN">
      <formula>NOT(ISERROR(SEARCH("GREEN",K57)))</formula>
    </cfRule>
    <cfRule type="containsText" dxfId="2062" priority="101" operator="containsText" text="AMBER">
      <formula>NOT(ISERROR(SEARCH("AMBER",K57)))</formula>
    </cfRule>
    <cfRule type="containsText" dxfId="2061" priority="102" operator="containsText" text="RED">
      <formula>NOT(ISERROR(SEARCH("RED",K57)))</formula>
    </cfRule>
  </conditionalFormatting>
  <conditionalFormatting sqref="K52">
    <cfRule type="containsText" dxfId="2060" priority="103" operator="containsText" text="GREEN">
      <formula>NOT(ISERROR(SEARCH("GREEN",K52)))</formula>
    </cfRule>
    <cfRule type="containsText" dxfId="2059" priority="104" operator="containsText" text="AMBER">
      <formula>NOT(ISERROR(SEARCH("AMBER",K52)))</formula>
    </cfRule>
    <cfRule type="containsText" dxfId="2058" priority="105" operator="containsText" text="RED">
      <formula>NOT(ISERROR(SEARCH("RED",K52)))</formula>
    </cfRule>
  </conditionalFormatting>
  <conditionalFormatting sqref="K59">
    <cfRule type="containsText" dxfId="2057" priority="97" operator="containsText" text="GREEN">
      <formula>NOT(ISERROR(SEARCH("GREEN",K59)))</formula>
    </cfRule>
    <cfRule type="containsText" dxfId="2056" priority="98" operator="containsText" text="AMBER">
      <formula>NOT(ISERROR(SEARCH("AMBER",K59)))</formula>
    </cfRule>
    <cfRule type="containsText" dxfId="2055" priority="99" operator="containsText" text="RED">
      <formula>NOT(ISERROR(SEARCH("RED",K59)))</formula>
    </cfRule>
  </conditionalFormatting>
  <conditionalFormatting sqref="K64:K65 K69 K73">
    <cfRule type="containsText" dxfId="2054" priority="94" operator="containsText" text="GREEN">
      <formula>NOT(ISERROR(SEARCH("GREEN",K64)))</formula>
    </cfRule>
    <cfRule type="containsText" dxfId="2053" priority="95" operator="containsText" text="AMBER">
      <formula>NOT(ISERROR(SEARCH("AMBER",K64)))</formula>
    </cfRule>
    <cfRule type="containsText" dxfId="2052" priority="96" operator="containsText" text="RED">
      <formula>NOT(ISERROR(SEARCH("RED",K64)))</formula>
    </cfRule>
  </conditionalFormatting>
  <conditionalFormatting sqref="K77">
    <cfRule type="containsText" dxfId="2051" priority="76" operator="containsText" text="GREEN">
      <formula>NOT(ISERROR(SEARCH("GREEN",K77)))</formula>
    </cfRule>
    <cfRule type="containsText" dxfId="2050" priority="77" operator="containsText" text="AMBER">
      <formula>NOT(ISERROR(SEARCH("AMBER",K77)))</formula>
    </cfRule>
    <cfRule type="containsText" dxfId="2049" priority="78" operator="containsText" text="RED">
      <formula>NOT(ISERROR(SEARCH("RED",K77)))</formula>
    </cfRule>
  </conditionalFormatting>
  <conditionalFormatting sqref="K25">
    <cfRule type="containsText" dxfId="2048" priority="91" operator="containsText" text="GREEN">
      <formula>NOT(ISERROR(SEARCH("GREEN",K25)))</formula>
    </cfRule>
    <cfRule type="containsText" dxfId="2047" priority="92" operator="containsText" text="AMBER">
      <formula>NOT(ISERROR(SEARCH("AMBER",K25)))</formula>
    </cfRule>
    <cfRule type="containsText" dxfId="2046" priority="93" operator="containsText" text="RED">
      <formula>NOT(ISERROR(SEARCH("RED",K25)))</formula>
    </cfRule>
  </conditionalFormatting>
  <conditionalFormatting sqref="K66">
    <cfRule type="containsText" dxfId="2045" priority="88" operator="containsText" text="GREEN">
      <formula>NOT(ISERROR(SEARCH("GREEN",K66)))</formula>
    </cfRule>
    <cfRule type="containsText" dxfId="2044" priority="89" operator="containsText" text="AMBER">
      <formula>NOT(ISERROR(SEARCH("AMBER",K66)))</formula>
    </cfRule>
    <cfRule type="containsText" dxfId="2043" priority="90" operator="containsText" text="RED">
      <formula>NOT(ISERROR(SEARCH("RED",K66)))</formula>
    </cfRule>
  </conditionalFormatting>
  <conditionalFormatting sqref="K70">
    <cfRule type="containsText" dxfId="2042" priority="85" operator="containsText" text="GREEN">
      <formula>NOT(ISERROR(SEARCH("GREEN",K70)))</formula>
    </cfRule>
    <cfRule type="containsText" dxfId="2041" priority="86" operator="containsText" text="AMBER">
      <formula>NOT(ISERROR(SEARCH("AMBER",K70)))</formula>
    </cfRule>
    <cfRule type="containsText" dxfId="2040" priority="87" operator="containsText" text="RED">
      <formula>NOT(ISERROR(SEARCH("RED",K70)))</formula>
    </cfRule>
  </conditionalFormatting>
  <conditionalFormatting sqref="K74">
    <cfRule type="containsText" dxfId="2039" priority="82" operator="containsText" text="GREEN">
      <formula>NOT(ISERROR(SEARCH("GREEN",K74)))</formula>
    </cfRule>
    <cfRule type="containsText" dxfId="2038" priority="83" operator="containsText" text="AMBER">
      <formula>NOT(ISERROR(SEARCH("AMBER",K74)))</formula>
    </cfRule>
    <cfRule type="containsText" dxfId="2037" priority="84" operator="containsText" text="RED">
      <formula>NOT(ISERROR(SEARCH("RED",K74)))</formula>
    </cfRule>
  </conditionalFormatting>
  <conditionalFormatting sqref="K85">
    <cfRule type="containsText" dxfId="2036" priority="64" operator="containsText" text="GREEN">
      <formula>NOT(ISERROR(SEARCH("GREEN",K85)))</formula>
    </cfRule>
    <cfRule type="containsText" dxfId="2035" priority="65" operator="containsText" text="AMBER">
      <formula>NOT(ISERROR(SEARCH("AMBER",K85)))</formula>
    </cfRule>
    <cfRule type="containsText" dxfId="2034" priority="66" operator="containsText" text="RED">
      <formula>NOT(ISERROR(SEARCH("RED",K85)))</formula>
    </cfRule>
  </conditionalFormatting>
  <conditionalFormatting sqref="K76 K78 K80 K82">
    <cfRule type="containsText" dxfId="2033" priority="79" operator="containsText" text="GREEN">
      <formula>NOT(ISERROR(SEARCH("GREEN",K76)))</formula>
    </cfRule>
    <cfRule type="containsText" dxfId="2032" priority="80" operator="containsText" text="AMBER">
      <formula>NOT(ISERROR(SEARCH("AMBER",K76)))</formula>
    </cfRule>
    <cfRule type="containsText" dxfId="2031" priority="81" operator="containsText" text="RED">
      <formula>NOT(ISERROR(SEARCH("RED",K76)))</formula>
    </cfRule>
  </conditionalFormatting>
  <conditionalFormatting sqref="K83">
    <cfRule type="containsText" dxfId="2030" priority="67" operator="containsText" text="GREEN">
      <formula>NOT(ISERROR(SEARCH("GREEN",K83)))</formula>
    </cfRule>
    <cfRule type="containsText" dxfId="2029" priority="68" operator="containsText" text="AMBER">
      <formula>NOT(ISERROR(SEARCH("AMBER",K83)))</formula>
    </cfRule>
    <cfRule type="containsText" dxfId="2028" priority="69" operator="containsText" text="RED">
      <formula>NOT(ISERROR(SEARCH("RED",K83)))</formula>
    </cfRule>
  </conditionalFormatting>
  <conditionalFormatting sqref="K79">
    <cfRule type="containsText" dxfId="2027" priority="73" operator="containsText" text="GREEN">
      <formula>NOT(ISERROR(SEARCH("GREEN",K79)))</formula>
    </cfRule>
    <cfRule type="containsText" dxfId="2026" priority="74" operator="containsText" text="AMBER">
      <formula>NOT(ISERROR(SEARCH("AMBER",K79)))</formula>
    </cfRule>
    <cfRule type="containsText" dxfId="2025" priority="75" operator="containsText" text="RED">
      <formula>NOT(ISERROR(SEARCH("RED",K79)))</formula>
    </cfRule>
  </conditionalFormatting>
  <conditionalFormatting sqref="K81">
    <cfRule type="containsText" dxfId="2024" priority="70" operator="containsText" text="GREEN">
      <formula>NOT(ISERROR(SEARCH("GREEN",K81)))</formula>
    </cfRule>
    <cfRule type="containsText" dxfId="2023" priority="71" operator="containsText" text="AMBER">
      <formula>NOT(ISERROR(SEARCH("AMBER",K81)))</formula>
    </cfRule>
    <cfRule type="containsText" dxfId="2022" priority="72" operator="containsText" text="RED">
      <formula>NOT(ISERROR(SEARCH("RED",K81)))</formula>
    </cfRule>
  </conditionalFormatting>
  <conditionalFormatting sqref="K87">
    <cfRule type="containsText" dxfId="2021" priority="61" operator="containsText" text="GREEN">
      <formula>NOT(ISERROR(SEARCH("GREEN",K87)))</formula>
    </cfRule>
    <cfRule type="containsText" dxfId="2020" priority="62" operator="containsText" text="AMBER">
      <formula>NOT(ISERROR(SEARCH("AMBER",K87)))</formula>
    </cfRule>
    <cfRule type="containsText" dxfId="2019" priority="63" operator="containsText" text="RED">
      <formula>NOT(ISERROR(SEARCH("RED",K87)))</formula>
    </cfRule>
  </conditionalFormatting>
  <conditionalFormatting sqref="K89">
    <cfRule type="containsText" dxfId="2018" priority="58" operator="containsText" text="GREEN">
      <formula>NOT(ISERROR(SEARCH("GREEN",K89)))</formula>
    </cfRule>
    <cfRule type="containsText" dxfId="2017" priority="59" operator="containsText" text="AMBER">
      <formula>NOT(ISERROR(SEARCH("AMBER",K89)))</formula>
    </cfRule>
    <cfRule type="containsText" dxfId="2016" priority="60" operator="containsText" text="RED">
      <formula>NOT(ISERROR(SEARCH("RED",K89)))</formula>
    </cfRule>
  </conditionalFormatting>
  <conditionalFormatting sqref="K91">
    <cfRule type="containsText" dxfId="2015" priority="55" operator="containsText" text="GREEN">
      <formula>NOT(ISERROR(SEARCH("GREEN",K91)))</formula>
    </cfRule>
    <cfRule type="containsText" dxfId="2014" priority="56" operator="containsText" text="AMBER">
      <formula>NOT(ISERROR(SEARCH("AMBER",K91)))</formula>
    </cfRule>
    <cfRule type="containsText" dxfId="2013" priority="57" operator="containsText" text="RED">
      <formula>NOT(ISERROR(SEARCH("RED",K91)))</formula>
    </cfRule>
  </conditionalFormatting>
  <conditionalFormatting sqref="K93">
    <cfRule type="containsText" dxfId="2012" priority="52" operator="containsText" text="GREEN">
      <formula>NOT(ISERROR(SEARCH("GREEN",K93)))</formula>
    </cfRule>
    <cfRule type="containsText" dxfId="2011" priority="53" operator="containsText" text="AMBER">
      <formula>NOT(ISERROR(SEARCH("AMBER",K93)))</formula>
    </cfRule>
    <cfRule type="containsText" dxfId="2010" priority="54" operator="containsText" text="RED">
      <formula>NOT(ISERROR(SEARCH("RED",K93)))</formula>
    </cfRule>
  </conditionalFormatting>
  <conditionalFormatting sqref="K95">
    <cfRule type="containsText" dxfId="2009" priority="49" operator="containsText" text="GREEN">
      <formula>NOT(ISERROR(SEARCH("GREEN",K95)))</formula>
    </cfRule>
    <cfRule type="containsText" dxfId="2008" priority="50" operator="containsText" text="AMBER">
      <formula>NOT(ISERROR(SEARCH("AMBER",K95)))</formula>
    </cfRule>
    <cfRule type="containsText" dxfId="2007" priority="51" operator="containsText" text="RED">
      <formula>NOT(ISERROR(SEARCH("RED",K95)))</formula>
    </cfRule>
  </conditionalFormatting>
  <conditionalFormatting sqref="K97">
    <cfRule type="containsText" dxfId="2006" priority="46" operator="containsText" text="GREEN">
      <formula>NOT(ISERROR(SEARCH("GREEN",K97)))</formula>
    </cfRule>
    <cfRule type="containsText" dxfId="2005" priority="47" operator="containsText" text="AMBER">
      <formula>NOT(ISERROR(SEARCH("AMBER",K97)))</formula>
    </cfRule>
    <cfRule type="containsText" dxfId="2004" priority="48" operator="containsText" text="RED">
      <formula>NOT(ISERROR(SEARCH("RED",K97)))</formula>
    </cfRule>
  </conditionalFormatting>
  <conditionalFormatting sqref="K99">
    <cfRule type="containsText" dxfId="2003" priority="43" operator="containsText" text="GREEN">
      <formula>NOT(ISERROR(SEARCH("GREEN",K99)))</formula>
    </cfRule>
    <cfRule type="containsText" dxfId="2002" priority="44" operator="containsText" text="AMBER">
      <formula>NOT(ISERROR(SEARCH("AMBER",K99)))</formula>
    </cfRule>
    <cfRule type="containsText" dxfId="2001" priority="45" operator="containsText" text="RED">
      <formula>NOT(ISERROR(SEARCH("RED",K99)))</formula>
    </cfRule>
  </conditionalFormatting>
  <conditionalFormatting sqref="K101">
    <cfRule type="containsText" dxfId="2000" priority="40" operator="containsText" text="GREEN">
      <formula>NOT(ISERROR(SEARCH("GREEN",K101)))</formula>
    </cfRule>
    <cfRule type="containsText" dxfId="1999" priority="41" operator="containsText" text="AMBER">
      <formula>NOT(ISERROR(SEARCH("AMBER",K101)))</formula>
    </cfRule>
    <cfRule type="containsText" dxfId="1998" priority="42" operator="containsText" text="RED">
      <formula>NOT(ISERROR(SEARCH("RED",K101)))</formula>
    </cfRule>
  </conditionalFormatting>
  <conditionalFormatting sqref="K103">
    <cfRule type="containsText" dxfId="1997" priority="37" operator="containsText" text="GREEN">
      <formula>NOT(ISERROR(SEARCH("GREEN",K103)))</formula>
    </cfRule>
    <cfRule type="containsText" dxfId="1996" priority="38" operator="containsText" text="AMBER">
      <formula>NOT(ISERROR(SEARCH("AMBER",K103)))</formula>
    </cfRule>
    <cfRule type="containsText" dxfId="1995" priority="39" operator="containsText" text="RED">
      <formula>NOT(ISERROR(SEARCH("RED",K103)))</formula>
    </cfRule>
  </conditionalFormatting>
  <conditionalFormatting sqref="K107">
    <cfRule type="containsText" dxfId="1994" priority="31" operator="containsText" text="GREEN">
      <formula>NOT(ISERROR(SEARCH("GREEN",K107)))</formula>
    </cfRule>
    <cfRule type="containsText" dxfId="1993" priority="32" operator="containsText" text="AMBER">
      <formula>NOT(ISERROR(SEARCH("AMBER",K107)))</formula>
    </cfRule>
    <cfRule type="containsText" dxfId="1992" priority="33" operator="containsText" text="RED">
      <formula>NOT(ISERROR(SEARCH("RED",K107)))</formula>
    </cfRule>
  </conditionalFormatting>
  <conditionalFormatting sqref="K114">
    <cfRule type="containsText" dxfId="1991" priority="25" operator="containsText" text="GREEN">
      <formula>NOT(ISERROR(SEARCH("GREEN",K114)))</formula>
    </cfRule>
    <cfRule type="containsText" dxfId="1990" priority="26" operator="containsText" text="AMBER">
      <formula>NOT(ISERROR(SEARCH("AMBER",K114)))</formula>
    </cfRule>
    <cfRule type="containsText" dxfId="1989" priority="27" operator="containsText" text="RED">
      <formula>NOT(ISERROR(SEARCH("RED",K114)))</formula>
    </cfRule>
  </conditionalFormatting>
  <conditionalFormatting sqref="I38">
    <cfRule type="containsText" dxfId="1988" priority="22" operator="containsText" text="GREEN">
      <formula>NOT(ISERROR(SEARCH("GREEN",I38)))</formula>
    </cfRule>
    <cfRule type="containsText" dxfId="1987" priority="23" operator="containsText" text="AMBER">
      <formula>NOT(ISERROR(SEARCH("AMBER",I38)))</formula>
    </cfRule>
    <cfRule type="containsText" dxfId="1986" priority="24" operator="containsText" text="RED">
      <formula>NOT(ISERROR(SEARCH("RED",I38)))</formula>
    </cfRule>
  </conditionalFormatting>
  <conditionalFormatting sqref="I40">
    <cfRule type="containsText" dxfId="1985" priority="19" operator="containsText" text="GREEN">
      <formula>NOT(ISERROR(SEARCH("GREEN",I40)))</formula>
    </cfRule>
    <cfRule type="containsText" dxfId="1984" priority="20" operator="containsText" text="AMBER">
      <formula>NOT(ISERROR(SEARCH("AMBER",I40)))</formula>
    </cfRule>
    <cfRule type="containsText" dxfId="1983" priority="21" operator="containsText" text="RED">
      <formula>NOT(ISERROR(SEARCH("RED",I40)))</formula>
    </cfRule>
  </conditionalFormatting>
  <conditionalFormatting sqref="I47">
    <cfRule type="containsText" dxfId="1982" priority="16" operator="containsText" text="GREEN">
      <formula>NOT(ISERROR(SEARCH("GREEN",I47)))</formula>
    </cfRule>
    <cfRule type="containsText" dxfId="1981" priority="17" operator="containsText" text="AMBER">
      <formula>NOT(ISERROR(SEARCH("AMBER",I47)))</formula>
    </cfRule>
    <cfRule type="containsText" dxfId="1980" priority="18" operator="containsText" text="RED">
      <formula>NOT(ISERROR(SEARCH("RED",I47)))</formula>
    </cfRule>
  </conditionalFormatting>
  <conditionalFormatting sqref="G8">
    <cfRule type="containsText" dxfId="1979" priority="7" operator="containsText" text="GREEN">
      <formula>NOT(ISERROR(SEARCH("GREEN",G8)))</formula>
    </cfRule>
    <cfRule type="containsText" dxfId="1978" priority="8" operator="containsText" text="AMBER">
      <formula>NOT(ISERROR(SEARCH("AMBER",G8)))</formula>
    </cfRule>
    <cfRule type="containsText" dxfId="1977" priority="9" operator="containsText" text="RED">
      <formula>NOT(ISERROR(SEARCH("RED",G8)))</formula>
    </cfRule>
  </conditionalFormatting>
  <conditionalFormatting sqref="G15">
    <cfRule type="containsText" dxfId="1976" priority="4" operator="containsText" text="GREEN">
      <formula>NOT(ISERROR(SEARCH("GREEN",G15)))</formula>
    </cfRule>
    <cfRule type="containsText" dxfId="1975" priority="5" operator="containsText" text="AMBER">
      <formula>NOT(ISERROR(SEARCH("AMBER",G15)))</formula>
    </cfRule>
    <cfRule type="containsText" dxfId="1974" priority="6" operator="containsText" text="RED">
      <formula>NOT(ISERROR(SEARCH("RED",G15)))</formula>
    </cfRule>
  </conditionalFormatting>
  <conditionalFormatting sqref="G25">
    <cfRule type="containsText" dxfId="1973" priority="1" operator="containsText" text="GREEN">
      <formula>NOT(ISERROR(SEARCH("GREEN",G25)))</formula>
    </cfRule>
    <cfRule type="containsText" dxfId="1972" priority="2" operator="containsText" text="AMBER">
      <formula>NOT(ISERROR(SEARCH("AMBER",G25)))</formula>
    </cfRule>
    <cfRule type="containsText" dxfId="1971" priority="3" operator="containsText" text="RED">
      <formula>NOT(ISERROR(SEARCH("RED",G25)))</formula>
    </cfRule>
  </conditionalFormatting>
  <dataValidations count="1">
    <dataValidation type="list" allowBlank="1" showInputMessage="1" showErrorMessage="1" sqref="I7:I8 O7:P7 O12:P12 K105 O20 I85 I12:I15 I76:I83 G20:G23 I20 O42 I30 I32 G32 G95 I34 G34 I95 I36 G36 G112 K93 G38 G97 I38 G40 I97 O47 G42:G45 I42 I112 P14 G47:G50 I40 G99 I99 I47:I50 G52:G55 I57 G57 G76:G83 G101 I59 G59:G62 G12:G15 O14:O15 O25 I25 I101 I64:I66 G64:G66 G114 G103 G69:G70 I69:I70 G73:G74 I73:I74 I103 K7:K18 G85 I87 G105 G87 I89 I105 G89 I114 G107:G110 G91 I91 I107 G93 I93 K20:K23 K32 K95 K34 K36 K112 K38 K97 K40 K42:K45 K47:K50 K99 K52:K55 K57 K76:K83 K101 K59:K62 K25:K30 K64:K66 K114 K103 K69:K70 K73:K74 K85 I52:I55 K87 K89 K107:K110 K91 G7:G8 G25:G30" xr:uid="{00000000-0002-0000-0700-000000000000}">
      <formula1>"RED,AMBER,GREEN"</formula1>
    </dataValidation>
  </dataValidations>
  <hyperlinks>
    <hyperlink ref="E101" r:id="rId1" xr:uid="{00000000-0004-0000-0700-000000000000}"/>
    <hyperlink ref="E105" r:id="rId2" xr:uid="{00000000-0004-0000-0700-000001000000}"/>
    <hyperlink ref="O112" location="'Above Ground Storage'!A1" display="The MP Storage costs are used without change" xr:uid="{00000000-0004-0000-0700-000002000000}"/>
    <hyperlink ref="E107" r:id="rId3" xr:uid="{00000000-0004-0000-0700-000003000000}"/>
  </hyperlinks>
  <pageMargins left="0.70866141732283472" right="0.70866141732283472" top="0.74803149606299213" bottom="0.74803149606299213" header="0.31496062992125984" footer="0.31496062992125984"/>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1">
    <tabColor rgb="FFFF0000"/>
  </sheetPr>
  <dimension ref="A1:Y47"/>
  <sheetViews>
    <sheetView showGridLines="0" zoomScale="85" zoomScaleNormal="85" workbookViewId="0">
      <pane xSplit="2" ySplit="6" topLeftCell="C22" activePane="bottomRight" state="frozen"/>
      <selection pane="topRight" activeCell="O21" sqref="O21"/>
      <selection pane="bottomLeft" activeCell="O21" sqref="O21"/>
      <selection pane="bottomRight" activeCell="J38" sqref="J38"/>
    </sheetView>
  </sheetViews>
  <sheetFormatPr defaultRowHeight="14.4"/>
  <cols>
    <col min="1" max="1" width="10.41796875" customWidth="1"/>
    <col min="2" max="2" width="35.15625" customWidth="1"/>
    <col min="3" max="3" width="15.41796875" customWidth="1"/>
    <col min="4" max="6" width="25.578125" customWidth="1"/>
    <col min="7" max="7" width="32.41796875" customWidth="1"/>
    <col min="8" max="8" width="26.578125" bestFit="1" customWidth="1"/>
    <col min="9" max="9" width="10.83984375" customWidth="1"/>
  </cols>
  <sheetData>
    <row r="1" spans="1:22" s="2" customFormat="1" ht="34.5" customHeight="1">
      <c r="A1" s="1"/>
    </row>
    <row r="2" spans="1:22" s="3" customFormat="1" ht="17.25" customHeight="1">
      <c r="A2" s="10" t="e">
        <f>Tmpl_NR_SecurityClassification&amp;" - "&amp;Tmpl_NR_MatrixReference&amp;" - "&amp;Tmpl_NR_ModelName&amp;" - "&amp;Tmpl_NR_VersionNumber</f>
        <v>#REF!</v>
      </c>
      <c r="B2" s="6"/>
      <c r="C2" s="6"/>
      <c r="D2" s="6"/>
      <c r="E2" s="6"/>
      <c r="F2" s="6"/>
      <c r="G2" s="6"/>
      <c r="H2" s="6"/>
      <c r="I2" s="6"/>
      <c r="J2" s="6"/>
      <c r="K2" s="6"/>
      <c r="L2" s="6"/>
      <c r="M2" s="6"/>
      <c r="N2" s="6"/>
      <c r="O2" s="6"/>
      <c r="P2" s="6"/>
      <c r="Q2" s="6"/>
      <c r="R2" s="6"/>
      <c r="S2" s="6"/>
      <c r="T2" s="6"/>
      <c r="U2" s="6"/>
      <c r="V2" s="6"/>
    </row>
    <row r="3" spans="1:22" s="4" customFormat="1" ht="20.399999999999999">
      <c r="A3" s="311" t="str">
        <f ca="1">MID(CELL("filename",A1),FIND("]",CELL("filename",A1))+1,30)</f>
        <v>Coal Boilers</v>
      </c>
      <c r="B3" s="7"/>
      <c r="C3" s="7"/>
      <c r="D3" s="7"/>
      <c r="E3" s="7"/>
      <c r="F3" s="7"/>
      <c r="G3" s="7"/>
      <c r="H3" s="7"/>
      <c r="I3" s="7"/>
      <c r="J3" s="7"/>
      <c r="K3" s="7"/>
      <c r="L3" s="7"/>
      <c r="M3" s="7"/>
      <c r="N3" s="7"/>
      <c r="O3" s="7"/>
      <c r="P3" s="7"/>
      <c r="Q3" s="7"/>
      <c r="R3" s="7"/>
      <c r="S3" s="7"/>
      <c r="T3" s="7"/>
      <c r="U3" s="7"/>
      <c r="V3" s="7"/>
    </row>
    <row r="4" spans="1:22" s="5" customFormat="1">
      <c r="A4" s="25"/>
      <c r="B4" s="8" t="s">
        <v>27</v>
      </c>
      <c r="C4" s="25" t="str">
        <f ca="1">MID(CELL("filename",A1),FIND("]",CELL("filename",A1))+1,30)&amp;" costs and performance"</f>
        <v>Coal Boilers costs and performance</v>
      </c>
      <c r="D4" s="25"/>
      <c r="E4" s="25"/>
      <c r="F4" s="25"/>
      <c r="G4" s="8"/>
      <c r="H4" s="8"/>
      <c r="I4" s="25"/>
      <c r="J4" s="25"/>
      <c r="K4" s="25"/>
      <c r="L4" s="25"/>
      <c r="M4" s="25"/>
      <c r="N4" s="25"/>
      <c r="O4" s="25"/>
      <c r="P4" s="25"/>
      <c r="Q4" s="25"/>
      <c r="R4" s="25"/>
      <c r="S4" s="25"/>
      <c r="T4" s="25"/>
      <c r="U4" s="25"/>
      <c r="V4" s="25"/>
    </row>
    <row r="6" spans="1:22">
      <c r="C6" s="27" t="s">
        <v>278</v>
      </c>
      <c r="D6" s="27" t="s">
        <v>31</v>
      </c>
      <c r="E6" s="27" t="s">
        <v>279</v>
      </c>
      <c r="F6" s="27" t="s">
        <v>280</v>
      </c>
      <c r="G6" s="27" t="s">
        <v>41</v>
      </c>
      <c r="H6" s="27" t="s">
        <v>281</v>
      </c>
      <c r="I6" s="28" t="s">
        <v>282</v>
      </c>
    </row>
    <row r="7" spans="1:22" ht="33.75" customHeight="1">
      <c r="I7" s="32" t="s">
        <v>283</v>
      </c>
      <c r="J7" s="31" t="e">
        <f>#REF!</f>
        <v>#REF!</v>
      </c>
      <c r="K7" s="31" t="e">
        <f>#REF!</f>
        <v>#REF!</v>
      </c>
      <c r="L7" s="31" t="e">
        <f>#REF!</f>
        <v>#REF!</v>
      </c>
      <c r="M7" s="31" t="e">
        <f>#REF!</f>
        <v>#REF!</v>
      </c>
      <c r="N7" s="31" t="e">
        <f>#REF!</f>
        <v>#REF!</v>
      </c>
      <c r="O7" s="85">
        <v>32</v>
      </c>
      <c r="P7" s="56">
        <v>36</v>
      </c>
      <c r="Q7" s="85">
        <v>40</v>
      </c>
      <c r="R7" s="56">
        <v>44</v>
      </c>
      <c r="S7" s="85">
        <v>48</v>
      </c>
      <c r="T7" s="56">
        <v>52</v>
      </c>
      <c r="U7" s="85">
        <v>56</v>
      </c>
      <c r="V7" s="56">
        <v>60</v>
      </c>
    </row>
    <row r="8" spans="1:22" ht="15" customHeight="1">
      <c r="B8" s="339" t="s">
        <v>284</v>
      </c>
      <c r="C8" s="369" t="s">
        <v>285</v>
      </c>
      <c r="D8" s="372" t="s">
        <v>286</v>
      </c>
      <c r="E8" s="366">
        <v>41915</v>
      </c>
      <c r="F8" s="375" t="s">
        <v>60</v>
      </c>
      <c r="G8" s="342"/>
      <c r="H8" s="362" t="e">
        <f>#REF!</f>
        <v>#REF!</v>
      </c>
      <c r="I8" s="29" t="s">
        <v>287</v>
      </c>
      <c r="J8" s="57" t="e">
        <f>#REF!</f>
        <v>#REF!</v>
      </c>
      <c r="K8" s="57" t="e">
        <f>#REF!</f>
        <v>#REF!</v>
      </c>
      <c r="L8" s="57" t="e">
        <f>#REF!</f>
        <v>#REF!</v>
      </c>
      <c r="M8" s="57" t="e">
        <f>#REF!</f>
        <v>#REF!</v>
      </c>
      <c r="N8" s="57" t="e">
        <f>#REF!</f>
        <v>#REF!</v>
      </c>
      <c r="O8" s="86" t="e">
        <f>M8/M$7*O$7</f>
        <v>#REF!</v>
      </c>
      <c r="P8" s="86" t="e">
        <f t="shared" ref="P8:V10" si="0">O8/O$7*P$7</f>
        <v>#REF!</v>
      </c>
      <c r="Q8" s="86" t="e">
        <f t="shared" si="0"/>
        <v>#REF!</v>
      </c>
      <c r="R8" s="86" t="e">
        <f t="shared" si="0"/>
        <v>#REF!</v>
      </c>
      <c r="S8" s="86" t="e">
        <f t="shared" si="0"/>
        <v>#REF!</v>
      </c>
      <c r="T8" s="86" t="e">
        <f t="shared" si="0"/>
        <v>#REF!</v>
      </c>
      <c r="U8" s="86" t="e">
        <f t="shared" si="0"/>
        <v>#REF!</v>
      </c>
      <c r="V8" s="86" t="e">
        <f t="shared" si="0"/>
        <v>#REF!</v>
      </c>
    </row>
    <row r="9" spans="1:22">
      <c r="B9" s="340"/>
      <c r="C9" s="370"/>
      <c r="D9" s="373"/>
      <c r="E9" s="367"/>
      <c r="F9" s="376"/>
      <c r="G9" s="343"/>
      <c r="H9" s="363"/>
      <c r="I9" s="22" t="s">
        <v>288</v>
      </c>
      <c r="J9" s="57" t="e">
        <f>#REF!</f>
        <v>#REF!</v>
      </c>
      <c r="K9" s="57" t="e">
        <f>#REF!</f>
        <v>#REF!</v>
      </c>
      <c r="L9" s="57" t="e">
        <f>#REF!</f>
        <v>#REF!</v>
      </c>
      <c r="M9" s="57" t="e">
        <f>#REF!</f>
        <v>#REF!</v>
      </c>
      <c r="N9" s="57" t="e">
        <f>#REF!</f>
        <v>#REF!</v>
      </c>
      <c r="O9" s="86" t="e">
        <f>M9/M$7*O$7</f>
        <v>#REF!</v>
      </c>
      <c r="P9" s="86" t="e">
        <f t="shared" si="0"/>
        <v>#REF!</v>
      </c>
      <c r="Q9" s="86" t="e">
        <f t="shared" si="0"/>
        <v>#REF!</v>
      </c>
      <c r="R9" s="86" t="e">
        <f t="shared" si="0"/>
        <v>#REF!</v>
      </c>
      <c r="S9" s="86" t="e">
        <f t="shared" si="0"/>
        <v>#REF!</v>
      </c>
      <c r="T9" s="86" t="e">
        <f t="shared" si="0"/>
        <v>#REF!</v>
      </c>
      <c r="U9" s="86" t="e">
        <f t="shared" si="0"/>
        <v>#REF!</v>
      </c>
      <c r="V9" s="86" t="e">
        <f t="shared" si="0"/>
        <v>#REF!</v>
      </c>
    </row>
    <row r="10" spans="1:22">
      <c r="B10" s="341"/>
      <c r="C10" s="371"/>
      <c r="D10" s="374"/>
      <c r="E10" s="368"/>
      <c r="F10" s="377"/>
      <c r="G10" s="344"/>
      <c r="H10" s="364"/>
      <c r="I10" s="22" t="s">
        <v>289</v>
      </c>
      <c r="J10" s="57" t="e">
        <f>#REF!</f>
        <v>#REF!</v>
      </c>
      <c r="K10" s="57" t="e">
        <f>#REF!</f>
        <v>#REF!</v>
      </c>
      <c r="L10" s="57" t="e">
        <f>#REF!</f>
        <v>#REF!</v>
      </c>
      <c r="M10" s="57" t="e">
        <f>#REF!</f>
        <v>#REF!</v>
      </c>
      <c r="N10" s="57" t="e">
        <f>#REF!</f>
        <v>#REF!</v>
      </c>
      <c r="O10" s="86" t="e">
        <f>M10/M$7*O$7</f>
        <v>#REF!</v>
      </c>
      <c r="P10" s="86" t="e">
        <f t="shared" si="0"/>
        <v>#REF!</v>
      </c>
      <c r="Q10" s="86" t="e">
        <f t="shared" si="0"/>
        <v>#REF!</v>
      </c>
      <c r="R10" s="86" t="e">
        <f t="shared" si="0"/>
        <v>#REF!</v>
      </c>
      <c r="S10" s="86" t="e">
        <f t="shared" si="0"/>
        <v>#REF!</v>
      </c>
      <c r="T10" s="86" t="e">
        <f t="shared" si="0"/>
        <v>#REF!</v>
      </c>
      <c r="U10" s="86" t="e">
        <f t="shared" si="0"/>
        <v>#REF!</v>
      </c>
      <c r="V10" s="86" t="e">
        <f t="shared" si="0"/>
        <v>#REF!</v>
      </c>
    </row>
    <row r="11" spans="1:22">
      <c r="B11" s="53"/>
      <c r="C11" s="26"/>
      <c r="D11" s="26"/>
      <c r="E11" s="26"/>
      <c r="G11" s="33"/>
      <c r="H11" s="53"/>
    </row>
    <row r="12" spans="1:22" ht="15" customHeight="1">
      <c r="B12" s="378" t="s">
        <v>290</v>
      </c>
      <c r="C12" s="369" t="s">
        <v>285</v>
      </c>
      <c r="D12" s="372" t="s">
        <v>286</v>
      </c>
      <c r="E12" s="366">
        <v>41915</v>
      </c>
      <c r="F12" s="375" t="s">
        <v>135</v>
      </c>
      <c r="G12" s="342" t="s">
        <v>291</v>
      </c>
      <c r="H12" s="365">
        <v>100</v>
      </c>
      <c r="I12" s="35" t="s">
        <v>287</v>
      </c>
      <c r="J12" s="62">
        <v>0</v>
      </c>
    </row>
    <row r="13" spans="1:22">
      <c r="B13" s="379"/>
      <c r="C13" s="370"/>
      <c r="D13" s="373"/>
      <c r="E13" s="367"/>
      <c r="F13" s="376"/>
      <c r="G13" s="343"/>
      <c r="H13" s="343"/>
      <c r="I13" s="35" t="s">
        <v>288</v>
      </c>
      <c r="J13" s="59">
        <v>100</v>
      </c>
    </row>
    <row r="14" spans="1:22">
      <c r="B14" s="380"/>
      <c r="C14" s="371"/>
      <c r="D14" s="374"/>
      <c r="E14" s="368"/>
      <c r="F14" s="377"/>
      <c r="G14" s="344"/>
      <c r="H14" s="344"/>
      <c r="I14" s="35" t="s">
        <v>289</v>
      </c>
      <c r="J14" s="62">
        <v>0</v>
      </c>
    </row>
    <row r="15" spans="1:22">
      <c r="B15" s="26"/>
      <c r="C15" s="26"/>
      <c r="D15" s="26"/>
      <c r="E15" s="26"/>
      <c r="G15" s="26"/>
      <c r="H15" s="26"/>
    </row>
    <row r="16" spans="1:22">
      <c r="I16" t="s">
        <v>287</v>
      </c>
      <c r="J16" t="s">
        <v>288</v>
      </c>
      <c r="K16" t="s">
        <v>289</v>
      </c>
    </row>
    <row r="17" spans="2:11" ht="60" customHeight="1">
      <c r="B17" s="22" t="s">
        <v>292</v>
      </c>
      <c r="C17" s="22" t="s">
        <v>285</v>
      </c>
      <c r="D17" s="35" t="s">
        <v>293</v>
      </c>
      <c r="E17" s="34">
        <v>41915</v>
      </c>
      <c r="F17" s="22" t="s">
        <v>135</v>
      </c>
      <c r="G17" s="35" t="s">
        <v>294</v>
      </c>
      <c r="H17" s="35" t="s">
        <v>295</v>
      </c>
      <c r="I17" s="94">
        <v>10</v>
      </c>
      <c r="J17" s="94">
        <v>15</v>
      </c>
      <c r="K17" s="94">
        <v>20</v>
      </c>
    </row>
    <row r="18" spans="2:11">
      <c r="I18" s="40"/>
      <c r="J18" s="40"/>
      <c r="K18" s="40"/>
    </row>
    <row r="19" spans="2:11" ht="144">
      <c r="B19" s="22" t="s">
        <v>296</v>
      </c>
      <c r="C19" s="22" t="s">
        <v>297</v>
      </c>
      <c r="D19" s="35" t="s">
        <v>298</v>
      </c>
      <c r="E19" s="34">
        <v>41915</v>
      </c>
      <c r="F19" s="22" t="s">
        <v>135</v>
      </c>
      <c r="G19" s="22"/>
      <c r="H19" s="22" t="s">
        <v>299</v>
      </c>
      <c r="I19" s="41"/>
      <c r="J19" s="41">
        <v>0.6</v>
      </c>
      <c r="K19" s="41"/>
    </row>
    <row r="20" spans="2:11">
      <c r="I20" s="42"/>
      <c r="J20" s="42"/>
      <c r="K20" s="42"/>
    </row>
    <row r="21" spans="2:11">
      <c r="B21" s="22" t="s">
        <v>300</v>
      </c>
      <c r="C21" s="22" t="s">
        <v>297</v>
      </c>
      <c r="D21" s="22" t="s">
        <v>301</v>
      </c>
      <c r="E21" s="34">
        <v>41915</v>
      </c>
      <c r="F21" s="22" t="s">
        <v>135</v>
      </c>
      <c r="G21" s="22"/>
      <c r="H21" s="22" t="s">
        <v>299</v>
      </c>
      <c r="I21" s="41"/>
      <c r="J21" s="41">
        <v>0.6</v>
      </c>
      <c r="K21" s="41"/>
    </row>
    <row r="23" spans="2:11" ht="43.2">
      <c r="B23" s="35" t="s">
        <v>302</v>
      </c>
      <c r="C23" s="22" t="s">
        <v>303</v>
      </c>
      <c r="D23" s="22" t="s">
        <v>304</v>
      </c>
      <c r="E23" s="34">
        <v>41915</v>
      </c>
      <c r="F23" s="22" t="s">
        <v>135</v>
      </c>
      <c r="G23" s="35" t="s">
        <v>305</v>
      </c>
      <c r="H23" s="22" t="s">
        <v>51</v>
      </c>
      <c r="I23" s="24"/>
      <c r="J23" s="24"/>
      <c r="K23" s="24"/>
    </row>
    <row r="25" spans="2:11">
      <c r="B25" s="35" t="s">
        <v>306</v>
      </c>
      <c r="C25" s="35" t="s">
        <v>307</v>
      </c>
      <c r="D25" s="35" t="s">
        <v>308</v>
      </c>
      <c r="E25" s="60">
        <v>41915</v>
      </c>
      <c r="F25" s="22" t="s">
        <v>135</v>
      </c>
      <c r="G25" s="35" t="s">
        <v>309</v>
      </c>
      <c r="H25" s="22" t="s">
        <v>51</v>
      </c>
      <c r="I25" s="24"/>
      <c r="J25" s="57" t="e">
        <f>#REF!</f>
        <v>#REF!</v>
      </c>
      <c r="K25" s="24"/>
    </row>
    <row r="26" spans="2:11">
      <c r="B26" s="58"/>
      <c r="C26" s="58"/>
      <c r="D26" s="58"/>
      <c r="E26" s="58"/>
      <c r="F26" s="58"/>
      <c r="G26" s="58"/>
    </row>
    <row r="27" spans="2:11">
      <c r="B27" s="35" t="s">
        <v>310</v>
      </c>
      <c r="C27" s="22" t="s">
        <v>303</v>
      </c>
      <c r="D27" s="35" t="s">
        <v>304</v>
      </c>
      <c r="E27" s="60">
        <v>41915</v>
      </c>
      <c r="F27" s="22" t="s">
        <v>135</v>
      </c>
      <c r="G27" s="35"/>
      <c r="H27" s="22" t="s">
        <v>51</v>
      </c>
      <c r="I27" s="23"/>
      <c r="J27" s="23"/>
      <c r="K27" s="23"/>
    </row>
    <row r="28" spans="2:11">
      <c r="B28" s="58"/>
      <c r="C28" s="58"/>
      <c r="D28" s="58"/>
      <c r="E28" s="58"/>
      <c r="F28" s="58"/>
      <c r="G28" s="58"/>
    </row>
    <row r="29" spans="2:11" ht="28.8">
      <c r="B29" s="22" t="s">
        <v>311</v>
      </c>
      <c r="C29" s="35"/>
      <c r="D29" s="35" t="s">
        <v>312</v>
      </c>
      <c r="E29" s="60"/>
      <c r="F29" s="35"/>
      <c r="G29" s="35" t="s">
        <v>313</v>
      </c>
      <c r="H29" s="35"/>
      <c r="I29" s="88"/>
      <c r="J29" s="61"/>
      <c r="K29" s="88"/>
    </row>
    <row r="31" spans="2:11" s="85" customFormat="1">
      <c r="B31" s="96" t="s">
        <v>314</v>
      </c>
    </row>
    <row r="32" spans="2:11" s="85" customFormat="1"/>
    <row r="33" spans="2:25" s="85" customFormat="1">
      <c r="B33" s="339" t="s">
        <v>315</v>
      </c>
      <c r="C33" s="362" t="s">
        <v>285</v>
      </c>
      <c r="D33" s="342" t="s">
        <v>316</v>
      </c>
      <c r="E33" s="352">
        <v>41990</v>
      </c>
      <c r="F33" s="342" t="s">
        <v>60</v>
      </c>
      <c r="G33" s="342" t="s">
        <v>317</v>
      </c>
      <c r="H33" s="362" t="s">
        <v>318</v>
      </c>
      <c r="I33" s="36" t="s">
        <v>287</v>
      </c>
      <c r="J33" s="92" t="e">
        <f>HLOOKUP(J38,J7:BB10,2,FALSE)/J38</f>
        <v>#REF!</v>
      </c>
      <c r="X33" s="93"/>
      <c r="Y33" s="93"/>
    </row>
    <row r="34" spans="2:25" s="85" customFormat="1">
      <c r="B34" s="340"/>
      <c r="C34" s="363"/>
      <c r="D34" s="343"/>
      <c r="E34" s="353"/>
      <c r="F34" s="343"/>
      <c r="G34" s="343"/>
      <c r="H34" s="363"/>
      <c r="I34" s="36" t="s">
        <v>288</v>
      </c>
      <c r="J34" s="92" t="e">
        <f>HLOOKUP(J38,J7:BB10,3,FALSE)/J38</f>
        <v>#REF!</v>
      </c>
      <c r="X34" s="93"/>
      <c r="Y34" s="93"/>
    </row>
    <row r="35" spans="2:25" s="85" customFormat="1">
      <c r="B35" s="341"/>
      <c r="C35" s="364"/>
      <c r="D35" s="344"/>
      <c r="E35" s="354"/>
      <c r="F35" s="344"/>
      <c r="G35" s="344"/>
      <c r="H35" s="364"/>
      <c r="I35" s="36" t="s">
        <v>289</v>
      </c>
      <c r="J35" s="92" t="e">
        <f>HLOOKUP(J38,J7:BB10,4,FALSE)/J38</f>
        <v>#REF!</v>
      </c>
      <c r="X35" s="93"/>
      <c r="Y35" s="93"/>
    </row>
    <row r="36" spans="2:25" s="85" customFormat="1">
      <c r="B36" s="53"/>
      <c r="C36" s="53"/>
      <c r="D36" s="53"/>
      <c r="E36" s="53"/>
      <c r="G36" s="53"/>
      <c r="H36" s="53"/>
      <c r="X36" s="93"/>
      <c r="Y36" s="93"/>
    </row>
    <row r="37" spans="2:25" s="85" customFormat="1">
      <c r="B37" s="339" t="s">
        <v>283</v>
      </c>
      <c r="C37" s="362" t="s">
        <v>285</v>
      </c>
      <c r="D37" s="342" t="s">
        <v>319</v>
      </c>
      <c r="E37" s="352">
        <v>41990</v>
      </c>
      <c r="F37" s="342" t="s">
        <v>60</v>
      </c>
      <c r="G37" s="342" t="s">
        <v>320</v>
      </c>
      <c r="H37" s="362" t="s">
        <v>318</v>
      </c>
      <c r="I37" s="36" t="s">
        <v>287</v>
      </c>
      <c r="J37" s="97"/>
    </row>
    <row r="38" spans="2:25" s="85" customFormat="1">
      <c r="B38" s="340"/>
      <c r="C38" s="363"/>
      <c r="D38" s="343"/>
      <c r="E38" s="353"/>
      <c r="F38" s="343"/>
      <c r="G38" s="343"/>
      <c r="H38" s="363"/>
      <c r="I38" s="36" t="s">
        <v>288</v>
      </c>
      <c r="J38" s="88" t="e">
        <f>#REF!</f>
        <v>#REF!</v>
      </c>
    </row>
    <row r="39" spans="2:25" s="85" customFormat="1">
      <c r="B39" s="341"/>
      <c r="C39" s="364"/>
      <c r="D39" s="344"/>
      <c r="E39" s="354"/>
      <c r="F39" s="344"/>
      <c r="G39" s="344"/>
      <c r="H39" s="364"/>
      <c r="I39" s="36" t="s">
        <v>289</v>
      </c>
      <c r="J39" s="98"/>
    </row>
    <row r="40" spans="2:25" s="85" customFormat="1"/>
    <row r="41" spans="2:25">
      <c r="B41" s="339" t="s">
        <v>321</v>
      </c>
      <c r="C41" s="362" t="s">
        <v>322</v>
      </c>
      <c r="D41" s="342" t="s">
        <v>323</v>
      </c>
      <c r="E41" s="352">
        <v>41990</v>
      </c>
      <c r="F41" s="342" t="s">
        <v>60</v>
      </c>
      <c r="G41" s="342" t="s">
        <v>324</v>
      </c>
      <c r="H41" s="362" t="s">
        <v>318</v>
      </c>
      <c r="I41" s="36" t="s">
        <v>287</v>
      </c>
      <c r="J41" s="99" t="e">
        <f>J42</f>
        <v>#REF!</v>
      </c>
    </row>
    <row r="42" spans="2:25">
      <c r="B42" s="340"/>
      <c r="C42" s="363"/>
      <c r="D42" s="343"/>
      <c r="E42" s="353"/>
      <c r="F42" s="343"/>
      <c r="G42" s="343"/>
      <c r="H42" s="363"/>
      <c r="I42" s="36" t="s">
        <v>288</v>
      </c>
      <c r="J42" s="92" t="e">
        <f>$J$13/J38</f>
        <v>#REF!</v>
      </c>
    </row>
    <row r="43" spans="2:25">
      <c r="B43" s="341"/>
      <c r="C43" s="364"/>
      <c r="D43" s="344"/>
      <c r="E43" s="354"/>
      <c r="F43" s="344"/>
      <c r="G43" s="344"/>
      <c r="H43" s="364"/>
      <c r="I43" s="36" t="s">
        <v>289</v>
      </c>
      <c r="J43" s="99" t="e">
        <f>J42</f>
        <v>#REF!</v>
      </c>
    </row>
    <row r="44" spans="2:25">
      <c r="I44" s="52"/>
      <c r="J44" s="52"/>
    </row>
    <row r="45" spans="2:25">
      <c r="B45" s="339" t="s">
        <v>325</v>
      </c>
      <c r="C45" s="362" t="s">
        <v>322</v>
      </c>
      <c r="D45" s="342" t="s">
        <v>326</v>
      </c>
      <c r="E45" s="352">
        <v>41990</v>
      </c>
      <c r="F45" s="342" t="s">
        <v>60</v>
      </c>
      <c r="G45" s="342" t="s">
        <v>327</v>
      </c>
      <c r="H45" s="362" t="s">
        <v>328</v>
      </c>
      <c r="I45" s="36" t="s">
        <v>287</v>
      </c>
      <c r="J45" s="95">
        <v>0.1</v>
      </c>
      <c r="K45" s="85"/>
      <c r="L45" s="85"/>
    </row>
    <row r="46" spans="2:25">
      <c r="B46" s="340"/>
      <c r="C46" s="363"/>
      <c r="D46" s="343"/>
      <c r="E46" s="353"/>
      <c r="F46" s="343"/>
      <c r="G46" s="343"/>
      <c r="H46" s="363"/>
      <c r="I46" s="36" t="s">
        <v>288</v>
      </c>
      <c r="J46" s="95">
        <v>0.15</v>
      </c>
      <c r="K46" s="85"/>
      <c r="L46" s="85"/>
    </row>
    <row r="47" spans="2:25">
      <c r="B47" s="341"/>
      <c r="C47" s="364"/>
      <c r="D47" s="344"/>
      <c r="E47" s="354"/>
      <c r="F47" s="344"/>
      <c r="G47" s="344"/>
      <c r="H47" s="364"/>
      <c r="I47" s="36" t="s">
        <v>289</v>
      </c>
      <c r="J47" s="95">
        <v>0.25</v>
      </c>
      <c r="K47" s="85"/>
      <c r="L47" s="85"/>
    </row>
  </sheetData>
  <mergeCells count="42">
    <mergeCell ref="H12:H14"/>
    <mergeCell ref="E12:E14"/>
    <mergeCell ref="B8:B10"/>
    <mergeCell ref="C8:C10"/>
    <mergeCell ref="D8:D10"/>
    <mergeCell ref="F8:F10"/>
    <mergeCell ref="G8:G10"/>
    <mergeCell ref="H8:H10"/>
    <mergeCell ref="E8:E10"/>
    <mergeCell ref="B12:B14"/>
    <mergeCell ref="C12:C14"/>
    <mergeCell ref="D12:D14"/>
    <mergeCell ref="F12:F14"/>
    <mergeCell ref="G12:G14"/>
    <mergeCell ref="G33:G35"/>
    <mergeCell ref="H33:H35"/>
    <mergeCell ref="B37:B39"/>
    <mergeCell ref="C37:C39"/>
    <mergeCell ref="D37:D39"/>
    <mergeCell ref="E37:E39"/>
    <mergeCell ref="F37:F39"/>
    <mergeCell ref="G37:G39"/>
    <mergeCell ref="H37:H39"/>
    <mergeCell ref="B33:B35"/>
    <mergeCell ref="C33:C35"/>
    <mergeCell ref="D33:D35"/>
    <mergeCell ref="E33:E35"/>
    <mergeCell ref="F33:F35"/>
    <mergeCell ref="G41:G43"/>
    <mergeCell ref="H41:H43"/>
    <mergeCell ref="B45:B47"/>
    <mergeCell ref="C45:C47"/>
    <mergeCell ref="D45:D47"/>
    <mergeCell ref="E45:E47"/>
    <mergeCell ref="F45:F47"/>
    <mergeCell ref="G45:G47"/>
    <mergeCell ref="H45:H47"/>
    <mergeCell ref="B41:B43"/>
    <mergeCell ref="C41:C43"/>
    <mergeCell ref="D41:D43"/>
    <mergeCell ref="E41:E43"/>
    <mergeCell ref="F41:F43"/>
  </mergeCells>
  <conditionalFormatting sqref="F12">
    <cfRule type="containsText" dxfId="1970" priority="70" operator="containsText" text="GREEN">
      <formula>NOT(ISERROR(SEARCH("GREEN",F12)))</formula>
    </cfRule>
    <cfRule type="containsText" dxfId="1969" priority="71" operator="containsText" text="AMBER">
      <formula>NOT(ISERROR(SEARCH("AMBER",F12)))</formula>
    </cfRule>
    <cfRule type="containsText" dxfId="1968" priority="72" operator="containsText" text="RED">
      <formula>NOT(ISERROR(SEARCH("RED",F12)))</formula>
    </cfRule>
  </conditionalFormatting>
  <conditionalFormatting sqref="F17 F19">
    <cfRule type="containsText" dxfId="1967" priority="82" operator="containsText" text="GREEN">
      <formula>NOT(ISERROR(SEARCH("GREEN",F17)))</formula>
    </cfRule>
    <cfRule type="containsText" dxfId="1966" priority="83" operator="containsText" text="AMBER">
      <formula>NOT(ISERROR(SEARCH("AMBER",F17)))</formula>
    </cfRule>
    <cfRule type="containsText" dxfId="1965" priority="84" operator="containsText" text="RED">
      <formula>NOT(ISERROR(SEARCH("RED",F17)))</formula>
    </cfRule>
  </conditionalFormatting>
  <conditionalFormatting sqref="F21">
    <cfRule type="containsText" dxfId="1964" priority="79" operator="containsText" text="GREEN">
      <formula>NOT(ISERROR(SEARCH("GREEN",F21)))</formula>
    </cfRule>
    <cfRule type="containsText" dxfId="1963" priority="80" operator="containsText" text="AMBER">
      <formula>NOT(ISERROR(SEARCH("AMBER",F21)))</formula>
    </cfRule>
    <cfRule type="containsText" dxfId="1962" priority="81" operator="containsText" text="RED">
      <formula>NOT(ISERROR(SEARCH("RED",F21)))</formula>
    </cfRule>
  </conditionalFormatting>
  <conditionalFormatting sqref="F8">
    <cfRule type="containsText" dxfId="1961" priority="73" operator="containsText" text="GREEN">
      <formula>NOT(ISERROR(SEARCH("GREEN",F8)))</formula>
    </cfRule>
    <cfRule type="containsText" dxfId="1960" priority="74" operator="containsText" text="AMBER">
      <formula>NOT(ISERROR(SEARCH("AMBER",F8)))</formula>
    </cfRule>
    <cfRule type="containsText" dxfId="1959" priority="75" operator="containsText" text="RED">
      <formula>NOT(ISERROR(SEARCH("RED",F8)))</formula>
    </cfRule>
  </conditionalFormatting>
  <conditionalFormatting sqref="F23">
    <cfRule type="containsText" dxfId="1958" priority="37" operator="containsText" text="GREEN">
      <formula>NOT(ISERROR(SEARCH("GREEN",F23)))</formula>
    </cfRule>
    <cfRule type="containsText" dxfId="1957" priority="38" operator="containsText" text="AMBER">
      <formula>NOT(ISERROR(SEARCH("AMBER",F23)))</formula>
    </cfRule>
    <cfRule type="containsText" dxfId="1956" priority="39" operator="containsText" text="RED">
      <formula>NOT(ISERROR(SEARCH("RED",F23)))</formula>
    </cfRule>
  </conditionalFormatting>
  <conditionalFormatting sqref="F25">
    <cfRule type="containsText" dxfId="1955" priority="31" operator="containsText" text="GREEN">
      <formula>NOT(ISERROR(SEARCH("GREEN",F25)))</formula>
    </cfRule>
    <cfRule type="containsText" dxfId="1954" priority="32" operator="containsText" text="AMBER">
      <formula>NOT(ISERROR(SEARCH("AMBER",F25)))</formula>
    </cfRule>
    <cfRule type="containsText" dxfId="1953" priority="33" operator="containsText" text="RED">
      <formula>NOT(ISERROR(SEARCH("RED",F25)))</formula>
    </cfRule>
  </conditionalFormatting>
  <conditionalFormatting sqref="F27">
    <cfRule type="containsText" dxfId="1952" priority="28" operator="containsText" text="GREEN">
      <formula>NOT(ISERROR(SEARCH("GREEN",F27)))</formula>
    </cfRule>
    <cfRule type="containsText" dxfId="1951" priority="29" operator="containsText" text="AMBER">
      <formula>NOT(ISERROR(SEARCH("AMBER",F27)))</formula>
    </cfRule>
    <cfRule type="containsText" dxfId="1950" priority="30" operator="containsText" text="RED">
      <formula>NOT(ISERROR(SEARCH("RED",F27)))</formula>
    </cfRule>
  </conditionalFormatting>
  <conditionalFormatting sqref="F29">
    <cfRule type="containsText" dxfId="1949" priority="13" operator="containsText" text="GREEN">
      <formula>NOT(ISERROR(SEARCH("GREEN",F29)))</formula>
    </cfRule>
    <cfRule type="containsText" dxfId="1948" priority="14" operator="containsText" text="AMBER">
      <formula>NOT(ISERROR(SEARCH("AMBER",F29)))</formula>
    </cfRule>
    <cfRule type="containsText" dxfId="1947" priority="15" operator="containsText" text="RED">
      <formula>NOT(ISERROR(SEARCH("RED",F29)))</formula>
    </cfRule>
  </conditionalFormatting>
  <conditionalFormatting sqref="F33">
    <cfRule type="containsText" dxfId="1946" priority="10" operator="containsText" text="GREEN">
      <formula>NOT(ISERROR(SEARCH("GREEN",F33)))</formula>
    </cfRule>
    <cfRule type="containsText" dxfId="1945" priority="11" operator="containsText" text="AMBER">
      <formula>NOT(ISERROR(SEARCH("AMBER",F33)))</formula>
    </cfRule>
    <cfRule type="containsText" dxfId="1944" priority="12" operator="containsText" text="RED">
      <formula>NOT(ISERROR(SEARCH("RED",F33)))</formula>
    </cfRule>
  </conditionalFormatting>
  <conditionalFormatting sqref="F37">
    <cfRule type="containsText" dxfId="1943" priority="7" operator="containsText" text="GREEN">
      <formula>NOT(ISERROR(SEARCH("GREEN",F37)))</formula>
    </cfRule>
    <cfRule type="containsText" dxfId="1942" priority="8" operator="containsText" text="AMBER">
      <formula>NOT(ISERROR(SEARCH("AMBER",F37)))</formula>
    </cfRule>
    <cfRule type="containsText" dxfId="1941" priority="9" operator="containsText" text="RED">
      <formula>NOT(ISERROR(SEARCH("RED",F37)))</formula>
    </cfRule>
  </conditionalFormatting>
  <conditionalFormatting sqref="F41">
    <cfRule type="containsText" dxfId="1940" priority="4" operator="containsText" text="GREEN">
      <formula>NOT(ISERROR(SEARCH("GREEN",F41)))</formula>
    </cfRule>
    <cfRule type="containsText" dxfId="1939" priority="5" operator="containsText" text="AMBER">
      <formula>NOT(ISERROR(SEARCH("AMBER",F41)))</formula>
    </cfRule>
    <cfRule type="containsText" dxfId="1938" priority="6" operator="containsText" text="RED">
      <formula>NOT(ISERROR(SEARCH("RED",F41)))</formula>
    </cfRule>
  </conditionalFormatting>
  <conditionalFormatting sqref="F45">
    <cfRule type="containsText" dxfId="1937" priority="1" operator="containsText" text="GREEN">
      <formula>NOT(ISERROR(SEARCH("GREEN",F45)))</formula>
    </cfRule>
    <cfRule type="containsText" dxfId="1936" priority="2" operator="containsText" text="AMBER">
      <formula>NOT(ISERROR(SEARCH("AMBER",F45)))</formula>
    </cfRule>
    <cfRule type="containsText" dxfId="1935" priority="3" operator="containsText" text="RED">
      <formula>NOT(ISERROR(SEARCH("RED",F45)))</formula>
    </cfRule>
  </conditionalFormatting>
  <dataValidations count="1">
    <dataValidation type="list" allowBlank="1" showInputMessage="1" showErrorMessage="1" sqref="F21 F17 F19 F23 F8 F12 F27 F25 F29 F33 F37 F41 F45" xr:uid="{00000000-0002-0000-0800-000000000000}">
      <formula1>"RED,AMBER,GREEN"</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3" tint="0.39997558519241921"/>
  </sheetPr>
  <dimension ref="A1:AA96"/>
  <sheetViews>
    <sheetView showGridLines="0" zoomScale="55" zoomScaleNormal="55" workbookViewId="0"/>
  </sheetViews>
  <sheetFormatPr defaultColWidth="9.15625" defaultRowHeight="14.4"/>
  <cols>
    <col min="1" max="1" width="10.41796875" style="52" customWidth="1"/>
    <col min="2" max="2" width="38" style="147" customWidth="1"/>
    <col min="3" max="3" width="50.578125" style="52" customWidth="1"/>
    <col min="4" max="4" width="39.83984375" style="52" customWidth="1"/>
    <col min="5" max="5" width="103" style="52" customWidth="1"/>
    <col min="6" max="6" width="25.578125" style="52" customWidth="1"/>
    <col min="7" max="7" width="11" style="52" customWidth="1"/>
    <col min="8" max="8" width="34.83984375" style="52" customWidth="1"/>
    <col min="9" max="9" width="10.83984375" style="52" customWidth="1"/>
    <col min="10" max="10" width="33.83984375" style="52" customWidth="1"/>
    <col min="11" max="11" width="9.15625" style="52"/>
    <col min="12" max="14" width="16.15625" style="52" customWidth="1"/>
    <col min="15" max="15" width="37.83984375" style="52" customWidth="1"/>
    <col min="16" max="16" width="16.41796875" style="52" customWidth="1"/>
    <col min="17" max="17" width="12.83984375" style="52" customWidth="1"/>
    <col min="18" max="18" width="16.15625" style="52" customWidth="1"/>
    <col min="19" max="20" width="14.578125" style="52" customWidth="1"/>
    <col min="21" max="21" width="11.15625" style="52" customWidth="1"/>
    <col min="22" max="22" width="10.15625" style="52" bestFit="1" customWidth="1"/>
    <col min="23" max="23" width="15.26171875" style="52" customWidth="1"/>
    <col min="24" max="24" width="9.15625" style="52" customWidth="1"/>
    <col min="25" max="25" width="9.15625" style="52"/>
    <col min="26" max="26" width="9.15625" style="52" customWidth="1"/>
    <col min="27" max="16384" width="9.15625" style="52"/>
  </cols>
  <sheetData>
    <row r="1" spans="1:27" s="44" customFormat="1" ht="34.5" customHeight="1">
      <c r="A1" s="43"/>
      <c r="B1" s="207"/>
    </row>
    <row r="2" spans="1:27" s="45" customFormat="1" ht="17.25" customHeight="1">
      <c r="A2" s="10" t="str">
        <f>Tmpl_NR_ModelName&amp;" - "&amp;Tmpl_NR_VersionNumber</f>
        <v>H2 for Heat - Supply chain evidence base - 1.3</v>
      </c>
      <c r="B2" s="208"/>
      <c r="C2" s="46"/>
      <c r="D2" s="10"/>
      <c r="E2" s="46"/>
      <c r="F2" s="46"/>
      <c r="G2" s="46"/>
      <c r="H2" s="46"/>
      <c r="I2" s="46"/>
      <c r="J2" s="46"/>
      <c r="K2" s="46"/>
      <c r="L2" s="46"/>
      <c r="M2" s="46"/>
      <c r="N2" s="46"/>
      <c r="O2" s="46"/>
      <c r="P2" s="46"/>
      <c r="Q2" s="46"/>
      <c r="R2" s="46"/>
      <c r="S2" s="46"/>
      <c r="T2" s="46"/>
      <c r="U2" s="46"/>
      <c r="V2" s="46"/>
      <c r="W2" s="46"/>
      <c r="X2" s="46"/>
      <c r="Y2" s="46"/>
      <c r="Z2" s="46"/>
      <c r="AA2" s="46"/>
    </row>
    <row r="3" spans="1:27" s="47" customFormat="1" ht="20.399999999999999">
      <c r="A3" s="104" t="str">
        <f ca="1">MID(CELL("filename",A1),FIND("]",CELL("filename",A1))+1,30)</f>
        <v>SMR</v>
      </c>
      <c r="B3" s="209"/>
      <c r="C3" s="48"/>
      <c r="D3" s="48"/>
      <c r="E3" s="48"/>
      <c r="F3" s="48"/>
      <c r="G3" s="48"/>
      <c r="H3" s="48"/>
      <c r="I3" s="48"/>
      <c r="J3" s="48"/>
      <c r="K3" s="48"/>
      <c r="L3" s="48"/>
      <c r="M3" s="48"/>
      <c r="N3" s="48"/>
      <c r="O3" s="48"/>
      <c r="P3" s="48"/>
      <c r="Q3" s="48"/>
      <c r="R3" s="48"/>
      <c r="S3" s="48"/>
      <c r="T3" s="48"/>
      <c r="U3" s="48"/>
      <c r="V3" s="48"/>
      <c r="W3" s="48"/>
      <c r="X3" s="48"/>
      <c r="Y3" s="48"/>
      <c r="Z3" s="48"/>
      <c r="AA3" s="48"/>
    </row>
    <row r="4" spans="1:27" s="49" customFormat="1">
      <c r="A4" s="50"/>
      <c r="B4" s="146"/>
      <c r="C4" s="51" t="s">
        <v>27</v>
      </c>
      <c r="D4" s="50" t="str">
        <f ca="1">MID(CELL("filename",A1),FIND("]",CELL("filename",A1))+1,30)</f>
        <v>SMR</v>
      </c>
      <c r="E4" s="50"/>
      <c r="F4" s="50"/>
      <c r="G4" s="51"/>
      <c r="H4" s="51"/>
      <c r="I4" s="50"/>
      <c r="J4" s="50"/>
      <c r="K4" s="50"/>
      <c r="L4" s="50"/>
      <c r="M4" s="50"/>
      <c r="N4" s="50"/>
      <c r="O4" s="50"/>
      <c r="P4" s="50"/>
      <c r="Q4" s="50"/>
      <c r="R4" s="50"/>
      <c r="S4" s="50"/>
      <c r="T4" s="50"/>
      <c r="U4" s="50"/>
      <c r="V4" s="50"/>
      <c r="W4" s="50"/>
      <c r="X4" s="50"/>
      <c r="Y4" s="50"/>
      <c r="Z4" s="50"/>
      <c r="AA4" s="50"/>
    </row>
    <row r="6" spans="1:27" ht="28.8">
      <c r="B6" s="128" t="s">
        <v>28</v>
      </c>
      <c r="C6" s="28" t="s">
        <v>29</v>
      </c>
      <c r="D6" s="28" t="s">
        <v>30</v>
      </c>
      <c r="E6" s="28" t="s">
        <v>79</v>
      </c>
      <c r="F6" s="28" t="s">
        <v>32</v>
      </c>
      <c r="G6" s="105" t="s">
        <v>33</v>
      </c>
      <c r="H6" s="105" t="s">
        <v>34</v>
      </c>
      <c r="I6" s="105" t="s">
        <v>35</v>
      </c>
      <c r="J6" s="105" t="s">
        <v>36</v>
      </c>
      <c r="K6" s="105" t="s">
        <v>37</v>
      </c>
      <c r="L6" s="105" t="s">
        <v>38</v>
      </c>
      <c r="M6" s="105" t="s">
        <v>39</v>
      </c>
      <c r="N6" s="105" t="s">
        <v>40</v>
      </c>
      <c r="O6" s="28" t="s">
        <v>41</v>
      </c>
      <c r="P6" s="302" t="s">
        <v>42</v>
      </c>
      <c r="Q6" s="28" t="s">
        <v>43</v>
      </c>
      <c r="R6" s="28" t="s">
        <v>44</v>
      </c>
    </row>
    <row r="7" spans="1:27" s="110" customFormat="1">
      <c r="B7" s="135"/>
      <c r="E7" s="112"/>
      <c r="F7" s="113"/>
      <c r="Q7" s="112"/>
      <c r="R7" s="114"/>
      <c r="S7" s="114"/>
      <c r="T7" s="114"/>
    </row>
    <row r="8" spans="1:27" ht="65.5" customHeight="1">
      <c r="A8" s="243">
        <v>1</v>
      </c>
      <c r="B8" s="210" t="str">
        <f ca="1">"H2-Heat_"&amp;$A$3&amp;"_"&amp;TEXT(A8,"000")</f>
        <v>H2-Heat_SMR_001</v>
      </c>
      <c r="C8" s="323" t="s">
        <v>329</v>
      </c>
      <c r="D8" s="321" t="s">
        <v>330</v>
      </c>
      <c r="E8" s="184" t="s">
        <v>331</v>
      </c>
      <c r="F8" s="325">
        <v>42892</v>
      </c>
      <c r="G8" s="30" t="s">
        <v>50</v>
      </c>
      <c r="H8" s="30"/>
      <c r="I8" s="30" t="s">
        <v>60</v>
      </c>
      <c r="J8" s="30"/>
      <c r="K8" s="30" t="s">
        <v>50</v>
      </c>
      <c r="L8" s="30"/>
      <c r="M8" s="36" t="s">
        <v>62</v>
      </c>
      <c r="N8" s="37">
        <v>42997</v>
      </c>
      <c r="O8" s="36"/>
      <c r="P8" s="315" t="s">
        <v>332</v>
      </c>
      <c r="Q8" s="186" t="s">
        <v>333</v>
      </c>
      <c r="R8" s="120"/>
      <c r="S8" s="185">
        <v>0.78</v>
      </c>
      <c r="T8" s="120"/>
      <c r="U8" s="305"/>
    </row>
    <row r="9" spans="1:27" ht="15.6" customHeight="1">
      <c r="A9" s="244"/>
      <c r="B9" s="130"/>
      <c r="C9" s="100"/>
      <c r="D9" s="131"/>
      <c r="E9" s="131"/>
      <c r="F9" s="132"/>
      <c r="G9" s="133"/>
      <c r="H9" s="131"/>
      <c r="I9" s="133"/>
      <c r="J9" s="131"/>
      <c r="K9" s="133"/>
      <c r="L9" s="133"/>
      <c r="M9" s="133"/>
      <c r="N9" s="133"/>
      <c r="O9" s="131"/>
      <c r="P9" s="131"/>
      <c r="Q9" s="131"/>
      <c r="R9" s="100"/>
      <c r="S9" s="100"/>
      <c r="T9" s="100"/>
      <c r="U9" s="100"/>
      <c r="V9" s="306"/>
      <c r="W9" s="100"/>
      <c r="X9" s="100"/>
      <c r="Y9" s="100"/>
      <c r="Z9" s="100"/>
      <c r="AA9" s="100"/>
    </row>
    <row r="10" spans="1:27" ht="140.5" customHeight="1">
      <c r="A10" s="243">
        <f>A8+1</f>
        <v>2</v>
      </c>
      <c r="B10" s="210" t="str">
        <f t="shared" ref="B10" ca="1" si="0">"H2-Heat_"&amp;$A$3&amp;"_"&amp;TEXT(A10,"000")</f>
        <v>H2-Heat_SMR_002</v>
      </c>
      <c r="C10" s="323" t="s">
        <v>334</v>
      </c>
      <c r="D10" s="321" t="s">
        <v>335</v>
      </c>
      <c r="E10" s="36"/>
      <c r="F10" s="325">
        <v>42979</v>
      </c>
      <c r="G10" s="30" t="s">
        <v>60</v>
      </c>
      <c r="H10" s="30" t="s">
        <v>336</v>
      </c>
      <c r="I10" s="30" t="s">
        <v>135</v>
      </c>
      <c r="J10" s="36" t="s">
        <v>337</v>
      </c>
      <c r="K10" s="30" t="s">
        <v>50</v>
      </c>
      <c r="L10" s="30"/>
      <c r="M10" s="36" t="s">
        <v>62</v>
      </c>
      <c r="N10" s="37">
        <v>42997</v>
      </c>
      <c r="O10" s="36" t="s">
        <v>338</v>
      </c>
      <c r="P10" s="315" t="s">
        <v>332</v>
      </c>
      <c r="Q10" s="129"/>
      <c r="R10" s="120"/>
      <c r="S10" s="166" t="s">
        <v>339</v>
      </c>
      <c r="T10" s="120"/>
      <c r="V10" s="305"/>
      <c r="W10" s="305"/>
    </row>
    <row r="11" spans="1:27" s="134" customFormat="1" ht="12.6" customHeight="1">
      <c r="A11" s="244"/>
      <c r="B11" s="135"/>
      <c r="C11" s="116"/>
      <c r="D11" s="327"/>
      <c r="E11" s="170"/>
      <c r="F11" s="136"/>
      <c r="G11" s="326"/>
      <c r="H11" s="327"/>
      <c r="I11" s="326"/>
      <c r="J11" s="327"/>
      <c r="K11" s="326"/>
      <c r="L11" s="326"/>
      <c r="M11" s="326"/>
      <c r="N11" s="326"/>
      <c r="O11" s="327"/>
      <c r="P11" s="327"/>
      <c r="Q11" s="327"/>
      <c r="R11" s="116"/>
      <c r="S11" s="137"/>
      <c r="T11" s="137"/>
      <c r="U11" s="137"/>
      <c r="V11" s="137"/>
      <c r="W11" s="137"/>
      <c r="X11" s="138"/>
      <c r="Y11" s="137"/>
    </row>
    <row r="12" spans="1:27" ht="140.5" customHeight="1">
      <c r="A12" s="243">
        <f t="shared" ref="A12" si="1">A10+1</f>
        <v>3</v>
      </c>
      <c r="B12" s="192" t="str">
        <f t="shared" ref="B12:B16" ca="1" si="2">"H2-Heat_"&amp;$A$3&amp;"_"&amp;TEXT(A12,"000")</f>
        <v>H2-Heat_SMR_003</v>
      </c>
      <c r="C12" s="323" t="s">
        <v>340</v>
      </c>
      <c r="D12" s="321" t="s">
        <v>341</v>
      </c>
      <c r="E12" s="321" t="s">
        <v>341</v>
      </c>
      <c r="F12" s="325">
        <v>42892</v>
      </c>
      <c r="G12" s="30" t="s">
        <v>60</v>
      </c>
      <c r="H12" s="36" t="s">
        <v>342</v>
      </c>
      <c r="I12" s="30" t="s">
        <v>60</v>
      </c>
      <c r="J12" s="30"/>
      <c r="K12" s="30" t="s">
        <v>50</v>
      </c>
      <c r="L12" s="30"/>
      <c r="M12" s="36" t="s">
        <v>62</v>
      </c>
      <c r="N12" s="37">
        <v>42997</v>
      </c>
      <c r="O12" s="36" t="s">
        <v>343</v>
      </c>
      <c r="P12" s="315" t="s">
        <v>332</v>
      </c>
      <c r="Q12" s="129"/>
      <c r="R12" s="120"/>
      <c r="S12" s="166">
        <v>0.74</v>
      </c>
      <c r="T12" s="120"/>
    </row>
    <row r="13" spans="1:27" s="134" customFormat="1" ht="15" customHeight="1">
      <c r="A13" s="244"/>
      <c r="B13" s="135"/>
      <c r="C13" s="116"/>
      <c r="D13" s="327"/>
      <c r="E13" s="327"/>
      <c r="F13" s="136"/>
      <c r="G13" s="326"/>
      <c r="H13" s="327"/>
      <c r="I13" s="326"/>
      <c r="J13" s="327"/>
      <c r="K13" s="326"/>
      <c r="L13" s="326"/>
      <c r="M13" s="326"/>
      <c r="N13" s="326"/>
      <c r="O13" s="327"/>
      <c r="P13" s="327"/>
      <c r="Q13" s="327"/>
      <c r="R13" s="116"/>
      <c r="S13" s="137"/>
      <c r="T13" s="137"/>
      <c r="U13" s="137"/>
      <c r="V13" s="137"/>
      <c r="W13" s="137"/>
      <c r="X13" s="138"/>
      <c r="Y13" s="137"/>
    </row>
    <row r="14" spans="1:27" ht="140.5" customHeight="1">
      <c r="A14" s="243">
        <f t="shared" ref="A14" si="3">A12+1</f>
        <v>4</v>
      </c>
      <c r="B14" s="192" t="str">
        <f t="shared" ca="1" si="2"/>
        <v>H2-Heat_SMR_004</v>
      </c>
      <c r="C14" s="323" t="s">
        <v>344</v>
      </c>
      <c r="D14" s="321"/>
      <c r="E14" s="36" t="s">
        <v>345</v>
      </c>
      <c r="F14" s="325">
        <v>42892</v>
      </c>
      <c r="G14" s="30" t="s">
        <v>60</v>
      </c>
      <c r="H14" s="36" t="s">
        <v>346</v>
      </c>
      <c r="I14" s="30" t="s">
        <v>60</v>
      </c>
      <c r="J14" s="30"/>
      <c r="K14" s="30" t="s">
        <v>50</v>
      </c>
      <c r="L14" s="30"/>
      <c r="M14" s="36" t="s">
        <v>62</v>
      </c>
      <c r="N14" s="37">
        <v>42997</v>
      </c>
      <c r="O14" s="36"/>
      <c r="P14" s="315" t="s">
        <v>332</v>
      </c>
      <c r="Q14" s="186" t="s">
        <v>347</v>
      </c>
      <c r="R14" s="120"/>
      <c r="S14" s="166">
        <v>9.1999999999999993</v>
      </c>
      <c r="T14" s="120"/>
    </row>
    <row r="15" spans="1:27" ht="17.5" customHeight="1">
      <c r="A15" s="244"/>
      <c r="B15" s="130"/>
      <c r="C15" s="100"/>
      <c r="D15" s="131"/>
      <c r="E15" s="131"/>
      <c r="F15" s="132"/>
      <c r="G15" s="133"/>
      <c r="H15" s="131"/>
      <c r="I15" s="133"/>
      <c r="J15" s="131"/>
      <c r="K15" s="133"/>
      <c r="L15" s="133"/>
      <c r="M15" s="133"/>
      <c r="N15" s="133"/>
      <c r="O15" s="131"/>
      <c r="P15" s="131"/>
      <c r="Q15" s="131"/>
      <c r="R15" s="100"/>
      <c r="S15" s="100"/>
      <c r="T15" s="100"/>
      <c r="U15" s="100"/>
      <c r="V15" s="100"/>
      <c r="W15" s="100"/>
      <c r="X15" s="100"/>
      <c r="Y15" s="100"/>
    </row>
    <row r="16" spans="1:27" ht="140.5" customHeight="1">
      <c r="A16" s="243">
        <f t="shared" ref="A16" si="4">A14+1</f>
        <v>5</v>
      </c>
      <c r="B16" s="192" t="str">
        <f t="shared" ca="1" si="2"/>
        <v>H2-Heat_SMR_005</v>
      </c>
      <c r="C16" s="323" t="s">
        <v>348</v>
      </c>
      <c r="D16" s="321"/>
      <c r="E16" s="36" t="s">
        <v>345</v>
      </c>
      <c r="F16" s="325">
        <v>42892</v>
      </c>
      <c r="G16" s="30" t="s">
        <v>60</v>
      </c>
      <c r="H16" s="30" t="s">
        <v>349</v>
      </c>
      <c r="I16" s="30" t="s">
        <v>60</v>
      </c>
      <c r="J16" s="30"/>
      <c r="K16" s="30" t="s">
        <v>50</v>
      </c>
      <c r="L16" s="30"/>
      <c r="M16" s="36" t="s">
        <v>62</v>
      </c>
      <c r="N16" s="37">
        <v>42997</v>
      </c>
      <c r="O16" s="36" t="s">
        <v>350</v>
      </c>
      <c r="P16" s="315" t="s">
        <v>332</v>
      </c>
      <c r="Q16" s="186" t="s">
        <v>351</v>
      </c>
      <c r="R16" s="120"/>
      <c r="S16" s="178">
        <v>1.26E-2</v>
      </c>
      <c r="T16" s="120"/>
    </row>
    <row r="17" spans="1:23" ht="16.350000000000001" customHeight="1">
      <c r="A17" s="244"/>
      <c r="B17" s="130"/>
      <c r="C17" s="161"/>
      <c r="D17" s="131"/>
      <c r="E17" s="53"/>
      <c r="F17" s="148"/>
      <c r="G17" s="33"/>
      <c r="H17" s="33"/>
      <c r="I17" s="33"/>
      <c r="J17" s="33"/>
      <c r="K17" s="33"/>
      <c r="L17" s="33"/>
      <c r="M17" s="33"/>
      <c r="N17" s="33"/>
      <c r="O17" s="33"/>
      <c r="P17" s="133"/>
      <c r="Q17" s="162"/>
      <c r="R17" s="162"/>
      <c r="S17" s="162"/>
      <c r="T17" s="162"/>
      <c r="U17" s="162"/>
    </row>
    <row r="18" spans="1:23" ht="58.75" customHeight="1">
      <c r="A18" s="243"/>
      <c r="B18" s="130"/>
      <c r="C18" s="161"/>
      <c r="D18" s="131"/>
      <c r="E18" s="53"/>
      <c r="F18" s="148"/>
      <c r="G18" s="33"/>
      <c r="H18" s="33"/>
      <c r="I18" s="33"/>
      <c r="J18" s="33"/>
      <c r="K18" s="33"/>
      <c r="L18" s="33"/>
      <c r="M18" s="33"/>
      <c r="N18" s="33"/>
      <c r="O18" s="33"/>
      <c r="P18" s="133"/>
      <c r="Q18" s="162"/>
      <c r="R18" s="129" t="s">
        <v>352</v>
      </c>
      <c r="S18" s="129" t="s">
        <v>353</v>
      </c>
      <c r="T18" s="129" t="s">
        <v>354</v>
      </c>
      <c r="U18" s="129" t="s">
        <v>355</v>
      </c>
    </row>
    <row r="19" spans="1:23" ht="60.6" customHeight="1">
      <c r="A19" s="243">
        <v>6</v>
      </c>
      <c r="B19" s="192" t="str">
        <f ca="1">"H2-Heat_"&amp;$A$3&amp;"_"&amp;TEXT(A19,"000")</f>
        <v>H2-Heat_SMR_006</v>
      </c>
      <c r="C19" s="323" t="s">
        <v>356</v>
      </c>
      <c r="D19" s="321" t="s">
        <v>357</v>
      </c>
      <c r="E19" s="176" t="s">
        <v>358</v>
      </c>
      <c r="F19" s="325">
        <v>42892</v>
      </c>
      <c r="G19" s="30" t="s">
        <v>50</v>
      </c>
      <c r="H19" s="30"/>
      <c r="I19" s="30" t="s">
        <v>60</v>
      </c>
      <c r="J19" s="30"/>
      <c r="K19" s="30" t="s">
        <v>50</v>
      </c>
      <c r="L19" s="30"/>
      <c r="M19" s="36" t="s">
        <v>359</v>
      </c>
      <c r="N19" s="37">
        <v>43423</v>
      </c>
      <c r="O19" s="36"/>
      <c r="P19" s="315" t="s">
        <v>332</v>
      </c>
      <c r="Q19" s="129"/>
      <c r="R19" s="177">
        <v>1.355</v>
      </c>
      <c r="S19" s="285">
        <v>0</v>
      </c>
      <c r="T19" s="284">
        <v>1.2999999999999999E-4</v>
      </c>
      <c r="U19" s="185">
        <v>25.38</v>
      </c>
    </row>
    <row r="20" spans="1:23" ht="16.350000000000001" customHeight="1">
      <c r="A20" s="244"/>
      <c r="B20" s="130"/>
      <c r="C20" s="161"/>
      <c r="D20" s="131"/>
      <c r="E20" s="53"/>
      <c r="F20" s="148"/>
      <c r="G20" s="33"/>
      <c r="H20" s="33"/>
      <c r="I20" s="33"/>
      <c r="J20" s="33"/>
      <c r="K20" s="33"/>
      <c r="L20" s="33"/>
      <c r="M20" s="33"/>
      <c r="N20" s="33"/>
      <c r="O20" s="33"/>
      <c r="P20" s="133"/>
      <c r="Q20" s="162"/>
      <c r="R20" s="162"/>
      <c r="S20" s="162"/>
      <c r="T20" s="162"/>
      <c r="U20" s="162"/>
    </row>
    <row r="21" spans="1:23" ht="58.75" customHeight="1">
      <c r="A21" s="243"/>
      <c r="B21" s="130"/>
      <c r="C21" s="161"/>
      <c r="D21" s="131"/>
      <c r="E21" s="53"/>
      <c r="F21" s="148"/>
      <c r="G21" s="33"/>
      <c r="H21" s="33"/>
      <c r="I21" s="33"/>
      <c r="J21" s="33"/>
      <c r="K21" s="33"/>
      <c r="L21" s="33"/>
      <c r="M21" s="33"/>
      <c r="N21" s="33"/>
      <c r="O21" s="33"/>
      <c r="P21" s="133"/>
      <c r="Q21" s="162"/>
      <c r="R21" s="129" t="s">
        <v>352</v>
      </c>
      <c r="S21" s="129" t="s">
        <v>353</v>
      </c>
      <c r="T21" s="129" t="s">
        <v>354</v>
      </c>
      <c r="U21" s="129" t="s">
        <v>355</v>
      </c>
    </row>
    <row r="22" spans="1:23" ht="94.75" customHeight="1">
      <c r="A22" s="244">
        <v>7</v>
      </c>
      <c r="B22" s="192" t="str">
        <f ca="1">"H2-Heat_"&amp;$A$3&amp;"_"&amp;TEXT(A22,"000")</f>
        <v>H2-Heat_SMR_007</v>
      </c>
      <c r="C22" s="323" t="s">
        <v>360</v>
      </c>
      <c r="D22" s="321"/>
      <c r="E22" s="36" t="s">
        <v>361</v>
      </c>
      <c r="F22" s="325">
        <v>42892</v>
      </c>
      <c r="G22" s="30" t="s">
        <v>60</v>
      </c>
      <c r="H22" s="30"/>
      <c r="I22" s="30" t="s">
        <v>60</v>
      </c>
      <c r="J22" s="30"/>
      <c r="K22" s="30" t="s">
        <v>60</v>
      </c>
      <c r="L22" s="30"/>
      <c r="M22" s="36" t="s">
        <v>359</v>
      </c>
      <c r="N22" s="37">
        <v>43423</v>
      </c>
      <c r="O22" s="36"/>
      <c r="P22" s="315" t="s">
        <v>332</v>
      </c>
      <c r="Q22" s="129"/>
      <c r="R22" s="285">
        <v>1.1970000000000001</v>
      </c>
      <c r="S22" s="285">
        <v>5.8999999999999997E-2</v>
      </c>
      <c r="T22" s="284">
        <v>1.2999999999999999E-4</v>
      </c>
      <c r="U22" s="185">
        <v>24.41</v>
      </c>
      <c r="W22" s="307"/>
    </row>
    <row r="23" spans="1:23" ht="17.5" customHeight="1">
      <c r="A23" s="243"/>
      <c r="B23" s="130"/>
      <c r="C23" s="100"/>
      <c r="D23" s="131"/>
      <c r="E23" s="53"/>
      <c r="F23" s="148"/>
      <c r="G23" s="33"/>
      <c r="H23" s="33"/>
      <c r="I23" s="33"/>
      <c r="J23" s="33"/>
      <c r="K23" s="33"/>
      <c r="L23" s="33"/>
      <c r="M23" s="33"/>
      <c r="N23" s="33"/>
      <c r="O23" s="53"/>
      <c r="P23" s="133"/>
      <c r="Q23" s="162"/>
      <c r="R23" s="162"/>
      <c r="S23" s="162"/>
      <c r="T23" s="162"/>
    </row>
    <row r="24" spans="1:23" ht="58.75" customHeight="1">
      <c r="A24" s="243"/>
      <c r="B24" s="130"/>
      <c r="C24" s="161"/>
      <c r="D24" s="131"/>
      <c r="E24" s="53"/>
      <c r="F24" s="148"/>
      <c r="G24" s="33"/>
      <c r="H24" s="33"/>
      <c r="I24" s="33"/>
      <c r="J24" s="33"/>
      <c r="K24" s="33"/>
      <c r="L24" s="33"/>
      <c r="M24" s="33"/>
      <c r="N24" s="33"/>
      <c r="O24" s="33"/>
      <c r="P24" s="133"/>
      <c r="Q24" s="162"/>
      <c r="R24" s="129" t="s">
        <v>352</v>
      </c>
      <c r="S24" s="129" t="s">
        <v>353</v>
      </c>
      <c r="T24" s="129" t="s">
        <v>354</v>
      </c>
      <c r="U24" s="129" t="s">
        <v>355</v>
      </c>
    </row>
    <row r="25" spans="1:23" ht="94.75" customHeight="1">
      <c r="A25" s="244">
        <v>8</v>
      </c>
      <c r="B25" s="192" t="str">
        <f ca="1">"H2-Heat_"&amp;$A$3&amp;"_"&amp;TEXT(A25,"000")</f>
        <v>H2-Heat_SMR_008</v>
      </c>
      <c r="C25" s="323" t="s">
        <v>362</v>
      </c>
      <c r="D25" s="321"/>
      <c r="E25" s="36" t="s">
        <v>361</v>
      </c>
      <c r="F25" s="325">
        <v>42892</v>
      </c>
      <c r="G25" s="30" t="s">
        <v>60</v>
      </c>
      <c r="H25" s="30"/>
      <c r="I25" s="30" t="s">
        <v>60</v>
      </c>
      <c r="J25" s="30"/>
      <c r="K25" s="30" t="s">
        <v>60</v>
      </c>
      <c r="L25" s="30"/>
      <c r="M25" s="36" t="s">
        <v>359</v>
      </c>
      <c r="N25" s="37">
        <v>43423</v>
      </c>
      <c r="O25" s="36"/>
      <c r="P25" s="315" t="s">
        <v>332</v>
      </c>
      <c r="Q25" s="129"/>
      <c r="R25" s="285">
        <v>1.3680000000000001</v>
      </c>
      <c r="S25" s="285">
        <v>0</v>
      </c>
      <c r="T25" s="308">
        <v>1.4857142857142855E-4</v>
      </c>
      <c r="U25" s="310">
        <v>28.68</v>
      </c>
    </row>
    <row r="26" spans="1:23" ht="17.5" customHeight="1">
      <c r="A26" s="243"/>
      <c r="B26" s="130"/>
      <c r="C26" s="100"/>
      <c r="D26" s="131"/>
      <c r="E26" s="53"/>
      <c r="F26" s="148"/>
      <c r="G26" s="33"/>
      <c r="H26" s="33"/>
      <c r="I26" s="33"/>
      <c r="J26" s="33"/>
      <c r="K26" s="33"/>
      <c r="L26" s="33"/>
      <c r="M26" s="33"/>
      <c r="N26" s="33"/>
      <c r="O26" s="53"/>
      <c r="P26" s="133"/>
      <c r="Q26" s="162"/>
      <c r="R26" s="162"/>
      <c r="S26" s="162"/>
      <c r="T26" s="162"/>
    </row>
    <row r="27" spans="1:23" ht="57" customHeight="1">
      <c r="A27" s="244"/>
      <c r="B27" s="130"/>
      <c r="C27" s="100"/>
      <c r="D27" s="131"/>
      <c r="E27" s="53"/>
      <c r="F27" s="148"/>
      <c r="G27" s="33"/>
      <c r="H27" s="33"/>
      <c r="I27" s="33"/>
      <c r="J27" s="33"/>
      <c r="K27" s="33"/>
      <c r="L27" s="33"/>
      <c r="M27" s="33"/>
      <c r="N27" s="33"/>
      <c r="O27" s="53"/>
      <c r="P27" s="133"/>
      <c r="Q27" s="162"/>
      <c r="R27" s="129" t="s">
        <v>352</v>
      </c>
      <c r="S27" s="129" t="s">
        <v>353</v>
      </c>
      <c r="T27" s="129" t="s">
        <v>354</v>
      </c>
      <c r="U27" s="129" t="s">
        <v>355</v>
      </c>
    </row>
    <row r="28" spans="1:23" ht="140.5" customHeight="1">
      <c r="A28" s="243">
        <v>9</v>
      </c>
      <c r="B28" s="192" t="str">
        <f ca="1">"H2-Heat_"&amp;$A$3&amp;"_"&amp;TEXT(A28,"000")</f>
        <v>H2-Heat_SMR_009</v>
      </c>
      <c r="C28" s="323" t="s">
        <v>363</v>
      </c>
      <c r="D28" s="321"/>
      <c r="E28" s="36" t="s">
        <v>364</v>
      </c>
      <c r="F28" s="325">
        <v>42892</v>
      </c>
      <c r="G28" s="30" t="s">
        <v>60</v>
      </c>
      <c r="H28" s="36"/>
      <c r="I28" s="30" t="s">
        <v>60</v>
      </c>
      <c r="J28" s="30"/>
      <c r="K28" s="30" t="s">
        <v>60</v>
      </c>
      <c r="L28" s="30"/>
      <c r="M28" s="36" t="s">
        <v>359</v>
      </c>
      <c r="N28" s="37">
        <v>43423</v>
      </c>
      <c r="O28" s="36"/>
      <c r="P28" s="315" t="s">
        <v>332</v>
      </c>
      <c r="Q28" s="129"/>
      <c r="R28" s="285">
        <v>1.115</v>
      </c>
      <c r="S28" s="285">
        <v>4.2000000000000003E-2</v>
      </c>
      <c r="T28" s="284">
        <v>1.2999999999999999E-4</v>
      </c>
      <c r="U28" s="185">
        <v>24.41</v>
      </c>
      <c r="W28" s="307"/>
    </row>
    <row r="29" spans="1:23" ht="17.5" customHeight="1">
      <c r="A29" s="244"/>
      <c r="B29" s="130"/>
      <c r="C29" s="100"/>
      <c r="D29" s="131"/>
      <c r="E29" s="53"/>
      <c r="F29" s="148"/>
      <c r="G29" s="33"/>
      <c r="H29" s="33"/>
      <c r="I29" s="33"/>
      <c r="J29" s="33"/>
      <c r="K29" s="33"/>
      <c r="L29" s="33"/>
      <c r="M29" s="33"/>
      <c r="N29" s="33"/>
      <c r="O29" s="53"/>
      <c r="P29" s="133"/>
      <c r="Q29" s="162"/>
      <c r="R29" s="162"/>
      <c r="S29" s="162"/>
      <c r="T29" s="162"/>
      <c r="U29" s="162"/>
    </row>
    <row r="30" spans="1:23" ht="140.5" customHeight="1">
      <c r="A30" s="243">
        <v>10</v>
      </c>
      <c r="B30" s="192" t="str">
        <f ca="1">"H2-Heat_"&amp;$A$3&amp;"_"&amp;TEXT(A30,"000")</f>
        <v>H2-Heat_SMR_010</v>
      </c>
      <c r="C30" s="323" t="s">
        <v>365</v>
      </c>
      <c r="D30" s="321" t="s">
        <v>366</v>
      </c>
      <c r="E30" s="36"/>
      <c r="F30" s="325">
        <v>42892</v>
      </c>
      <c r="G30" s="30" t="s">
        <v>60</v>
      </c>
      <c r="H30" s="30"/>
      <c r="I30" s="30" t="s">
        <v>60</v>
      </c>
      <c r="J30" s="30"/>
      <c r="K30" s="30" t="s">
        <v>60</v>
      </c>
      <c r="L30" s="30"/>
      <c r="M30" s="36" t="s">
        <v>62</v>
      </c>
      <c r="N30" s="37">
        <v>42997</v>
      </c>
      <c r="O30" s="36"/>
      <c r="P30" s="315" t="s">
        <v>332</v>
      </c>
      <c r="Q30" s="129" t="s">
        <v>367</v>
      </c>
      <c r="R30" s="120"/>
      <c r="S30" s="177">
        <v>2025</v>
      </c>
      <c r="T30" s="120"/>
    </row>
    <row r="31" spans="1:23" ht="17.5" customHeight="1">
      <c r="A31" s="244"/>
      <c r="B31" s="130"/>
      <c r="C31" s="100"/>
      <c r="D31" s="131"/>
      <c r="E31" s="53"/>
      <c r="F31" s="148"/>
      <c r="G31" s="33"/>
      <c r="H31" s="33"/>
      <c r="I31" s="33"/>
      <c r="J31" s="33"/>
      <c r="K31" s="33"/>
      <c r="L31" s="33"/>
      <c r="M31" s="33"/>
      <c r="N31" s="33"/>
      <c r="O31" s="53"/>
      <c r="P31" s="133"/>
      <c r="Q31" s="162"/>
      <c r="R31" s="162"/>
      <c r="S31" s="162"/>
      <c r="T31" s="162"/>
      <c r="U31" s="162"/>
    </row>
    <row r="32" spans="1:23" ht="140.5" customHeight="1">
      <c r="A32" s="243">
        <v>11</v>
      </c>
      <c r="B32" s="192" t="str">
        <f ca="1">"H2-Heat_"&amp;$A$3&amp;"_"&amp;TEXT(A32,"000")</f>
        <v>H2-Heat_SMR_011</v>
      </c>
      <c r="C32" s="323" t="s">
        <v>368</v>
      </c>
      <c r="D32" s="321" t="s">
        <v>369</v>
      </c>
      <c r="E32" s="36" t="s">
        <v>358</v>
      </c>
      <c r="F32" s="325">
        <v>42892</v>
      </c>
      <c r="G32" s="30" t="s">
        <v>50</v>
      </c>
      <c r="H32" s="30"/>
      <c r="I32" s="30" t="s">
        <v>60</v>
      </c>
      <c r="J32" s="30"/>
      <c r="K32" s="30" t="s">
        <v>50</v>
      </c>
      <c r="L32" s="30"/>
      <c r="M32" s="36" t="s">
        <v>62</v>
      </c>
      <c r="N32" s="37">
        <v>42997</v>
      </c>
      <c r="O32" s="36" t="s">
        <v>370</v>
      </c>
      <c r="P32" s="315" t="s">
        <v>332</v>
      </c>
      <c r="Q32" s="186" t="s">
        <v>371</v>
      </c>
      <c r="R32" s="120"/>
      <c r="S32" s="177" t="s">
        <v>372</v>
      </c>
      <c r="T32" s="120"/>
    </row>
    <row r="33" spans="1:26">
      <c r="A33" s="244"/>
    </row>
    <row r="34" spans="1:26" ht="140.5" customHeight="1">
      <c r="A34" s="243">
        <v>12</v>
      </c>
      <c r="B34" s="192" t="str">
        <f ca="1">"H2-Heat_"&amp;$A$3&amp;"_"&amp;TEXT(A34,"000")</f>
        <v>H2-Heat_SMR_012</v>
      </c>
      <c r="C34" s="323" t="s">
        <v>373</v>
      </c>
      <c r="D34" s="321" t="s">
        <v>369</v>
      </c>
      <c r="E34" s="36" t="s">
        <v>358</v>
      </c>
      <c r="F34" s="325">
        <v>42892</v>
      </c>
      <c r="G34" s="30" t="s">
        <v>50</v>
      </c>
      <c r="H34" s="30" t="s">
        <v>374</v>
      </c>
      <c r="I34" s="30" t="s">
        <v>60</v>
      </c>
      <c r="J34" s="30"/>
      <c r="K34" s="30" t="s">
        <v>50</v>
      </c>
      <c r="L34" s="30"/>
      <c r="M34" s="36" t="s">
        <v>62</v>
      </c>
      <c r="N34" s="37">
        <v>42997</v>
      </c>
      <c r="O34" s="36" t="s">
        <v>375</v>
      </c>
      <c r="P34" s="315" t="s">
        <v>332</v>
      </c>
      <c r="Q34" s="186" t="s">
        <v>376</v>
      </c>
      <c r="R34" s="120"/>
      <c r="S34" s="177" t="s">
        <v>377</v>
      </c>
      <c r="T34" s="120"/>
    </row>
    <row r="35" spans="1:26">
      <c r="A35" s="244"/>
    </row>
    <row r="36" spans="1:26">
      <c r="A36" s="243">
        <v>13</v>
      </c>
      <c r="B36" s="336" t="str">
        <f ca="1">"H2-Heat_"&amp;$A$3&amp;"_"&amp;TEXT(A36,"000")</f>
        <v>H2-Heat_SMR_013</v>
      </c>
      <c r="C36" s="339" t="s">
        <v>378</v>
      </c>
      <c r="D36" s="342" t="s">
        <v>379</v>
      </c>
      <c r="E36" s="339" t="s">
        <v>380</v>
      </c>
      <c r="F36" s="352">
        <v>42996</v>
      </c>
      <c r="G36" s="348" t="s">
        <v>60</v>
      </c>
      <c r="H36" s="342"/>
      <c r="I36" s="348" t="s">
        <v>60</v>
      </c>
      <c r="J36" s="342"/>
      <c r="K36" s="348" t="s">
        <v>50</v>
      </c>
      <c r="L36" s="348"/>
      <c r="M36" s="342" t="s">
        <v>359</v>
      </c>
      <c r="N36" s="352">
        <v>43423</v>
      </c>
      <c r="O36" s="348"/>
      <c r="P36" s="348" t="s">
        <v>332</v>
      </c>
      <c r="Q36" s="342" t="s">
        <v>381</v>
      </c>
      <c r="R36" s="321"/>
      <c r="S36" s="118" t="s">
        <v>382</v>
      </c>
      <c r="T36" s="107">
        <v>100</v>
      </c>
      <c r="U36" s="107">
        <v>200</v>
      </c>
      <c r="V36" s="107">
        <v>300</v>
      </c>
      <c r="W36" s="107">
        <v>400</v>
      </c>
      <c r="X36" s="107">
        <v>500</v>
      </c>
      <c r="Y36" s="107">
        <v>750</v>
      </c>
      <c r="Z36" s="107">
        <v>1000</v>
      </c>
    </row>
    <row r="37" spans="1:26">
      <c r="A37" s="244"/>
      <c r="B37" s="337"/>
      <c r="C37" s="340"/>
      <c r="D37" s="343"/>
      <c r="E37" s="340"/>
      <c r="F37" s="353"/>
      <c r="G37" s="349"/>
      <c r="H37" s="343"/>
      <c r="I37" s="349"/>
      <c r="J37" s="343"/>
      <c r="K37" s="349"/>
      <c r="L37" s="349"/>
      <c r="M37" s="343"/>
      <c r="N37" s="353"/>
      <c r="O37" s="349"/>
      <c r="P37" s="349"/>
      <c r="Q37" s="343"/>
      <c r="R37" s="321" t="s">
        <v>383</v>
      </c>
      <c r="S37" s="319" t="s">
        <v>266</v>
      </c>
      <c r="T37" s="238">
        <v>918</v>
      </c>
      <c r="U37" s="238">
        <v>785</v>
      </c>
      <c r="V37" s="238">
        <v>700</v>
      </c>
      <c r="W37" s="238">
        <v>647</v>
      </c>
      <c r="X37" s="238">
        <v>610</v>
      </c>
      <c r="Y37" s="238">
        <v>550</v>
      </c>
      <c r="Z37" s="238">
        <v>529</v>
      </c>
    </row>
    <row r="38" spans="1:26" ht="28.8">
      <c r="A38" s="243"/>
      <c r="B38" s="337"/>
      <c r="C38" s="340"/>
      <c r="D38" s="343"/>
      <c r="E38" s="340"/>
      <c r="F38" s="353"/>
      <c r="G38" s="349"/>
      <c r="H38" s="343"/>
      <c r="I38" s="349"/>
      <c r="J38" s="343"/>
      <c r="K38" s="349"/>
      <c r="L38" s="349"/>
      <c r="M38" s="343"/>
      <c r="N38" s="353"/>
      <c r="O38" s="349"/>
      <c r="P38" s="349"/>
      <c r="Q38" s="343"/>
      <c r="R38" s="321" t="s">
        <v>384</v>
      </c>
      <c r="S38" s="323" t="s">
        <v>385</v>
      </c>
      <c r="T38" s="242"/>
      <c r="U38" s="242"/>
      <c r="V38" s="238">
        <v>822</v>
      </c>
      <c r="W38" s="238">
        <v>744</v>
      </c>
      <c r="X38" s="238">
        <v>697</v>
      </c>
      <c r="Y38" s="238">
        <v>610</v>
      </c>
      <c r="Z38" s="238">
        <v>554</v>
      </c>
    </row>
    <row r="39" spans="1:26" ht="42" customHeight="1">
      <c r="A39" s="244"/>
      <c r="B39" s="337"/>
      <c r="C39" s="340"/>
      <c r="D39" s="343"/>
      <c r="E39" s="340"/>
      <c r="F39" s="353"/>
      <c r="G39" s="349"/>
      <c r="H39" s="343"/>
      <c r="I39" s="349"/>
      <c r="J39" s="343"/>
      <c r="K39" s="349"/>
      <c r="L39" s="349"/>
      <c r="M39" s="343"/>
      <c r="N39" s="353"/>
      <c r="O39" s="349"/>
      <c r="P39" s="349"/>
      <c r="Q39" s="343"/>
      <c r="R39" s="321" t="s">
        <v>386</v>
      </c>
      <c r="S39" s="323" t="s">
        <v>387</v>
      </c>
      <c r="T39" s="242"/>
      <c r="U39" s="242"/>
      <c r="V39" s="238">
        <v>790</v>
      </c>
      <c r="W39" s="238">
        <v>715</v>
      </c>
      <c r="X39" s="238">
        <v>670</v>
      </c>
      <c r="Y39" s="238">
        <v>586</v>
      </c>
      <c r="Z39" s="238">
        <v>533</v>
      </c>
    </row>
    <row r="40" spans="1:26">
      <c r="A40" s="243"/>
      <c r="B40" s="337"/>
      <c r="C40" s="340"/>
      <c r="D40" s="343"/>
      <c r="E40" s="340"/>
      <c r="F40" s="353"/>
      <c r="G40" s="349"/>
      <c r="H40" s="343"/>
      <c r="I40" s="349"/>
      <c r="J40" s="343"/>
      <c r="K40" s="349"/>
      <c r="L40" s="349"/>
      <c r="M40" s="343"/>
      <c r="N40" s="353"/>
      <c r="O40" s="349"/>
      <c r="P40" s="349"/>
      <c r="Q40" s="343"/>
      <c r="R40" s="321" t="s">
        <v>388</v>
      </c>
      <c r="S40" s="323" t="s">
        <v>385</v>
      </c>
      <c r="T40" s="242"/>
      <c r="U40" s="242"/>
      <c r="V40" s="309">
        <v>965</v>
      </c>
      <c r="W40" s="309">
        <v>873</v>
      </c>
      <c r="X40" s="309">
        <v>818</v>
      </c>
      <c r="Y40" s="309">
        <v>716</v>
      </c>
      <c r="Z40" s="309">
        <v>651</v>
      </c>
    </row>
    <row r="41" spans="1:26">
      <c r="A41" s="244"/>
    </row>
    <row r="42" spans="1:26" ht="14.5" customHeight="1">
      <c r="A42" s="244">
        <v>14</v>
      </c>
      <c r="B42" s="336" t="str">
        <f ca="1">"H2-Heat_"&amp;$A$3&amp;"_"&amp;TEXT(A42,"000")</f>
        <v>H2-Heat_SMR_014</v>
      </c>
      <c r="C42" s="339" t="s">
        <v>389</v>
      </c>
      <c r="D42" s="342" t="s">
        <v>379</v>
      </c>
      <c r="E42" s="339" t="s">
        <v>380</v>
      </c>
      <c r="F42" s="352">
        <v>42996</v>
      </c>
      <c r="G42" s="348" t="s">
        <v>60</v>
      </c>
      <c r="H42" s="342"/>
      <c r="I42" s="348" t="s">
        <v>60</v>
      </c>
      <c r="J42" s="342"/>
      <c r="K42" s="348" t="s">
        <v>50</v>
      </c>
      <c r="L42" s="348"/>
      <c r="M42" s="342" t="s">
        <v>359</v>
      </c>
      <c r="N42" s="352">
        <v>43423</v>
      </c>
      <c r="O42" s="348"/>
      <c r="P42" s="348" t="s">
        <v>332</v>
      </c>
      <c r="Q42" s="342" t="s">
        <v>381</v>
      </c>
      <c r="R42" s="321"/>
      <c r="S42" s="118"/>
      <c r="T42" s="107">
        <v>2020</v>
      </c>
      <c r="U42" s="107">
        <v>2025</v>
      </c>
      <c r="V42" s="107">
        <v>2030</v>
      </c>
      <c r="W42" s="107">
        <v>2035</v>
      </c>
      <c r="X42" s="107">
        <v>2040</v>
      </c>
      <c r="Y42" s="107">
        <v>2045</v>
      </c>
      <c r="Z42" s="107">
        <v>2050</v>
      </c>
    </row>
    <row r="43" spans="1:26">
      <c r="A43" s="243"/>
      <c r="B43" s="337"/>
      <c r="C43" s="340"/>
      <c r="D43" s="343"/>
      <c r="E43" s="340"/>
      <c r="F43" s="353"/>
      <c r="G43" s="349"/>
      <c r="H43" s="343"/>
      <c r="I43" s="349"/>
      <c r="J43" s="343"/>
      <c r="K43" s="349"/>
      <c r="L43" s="349"/>
      <c r="M43" s="343"/>
      <c r="N43" s="353"/>
      <c r="O43" s="349"/>
      <c r="P43" s="349"/>
      <c r="Q43" s="343"/>
      <c r="R43" s="321" t="s">
        <v>383</v>
      </c>
      <c r="S43" s="319" t="s">
        <v>390</v>
      </c>
      <c r="T43" s="238">
        <v>529</v>
      </c>
      <c r="U43" s="238">
        <v>497</v>
      </c>
      <c r="V43" s="238">
        <v>466</v>
      </c>
      <c r="W43" s="238">
        <v>437</v>
      </c>
      <c r="X43" s="238">
        <v>410</v>
      </c>
      <c r="Y43" s="238">
        <v>385</v>
      </c>
      <c r="Z43" s="238">
        <v>361</v>
      </c>
    </row>
    <row r="44" spans="1:26" ht="28.8">
      <c r="A44" s="244"/>
      <c r="B44" s="337"/>
      <c r="C44" s="340"/>
      <c r="D44" s="343"/>
      <c r="E44" s="340"/>
      <c r="F44" s="353"/>
      <c r="G44" s="349"/>
      <c r="H44" s="343"/>
      <c r="I44" s="349"/>
      <c r="J44" s="343"/>
      <c r="K44" s="349"/>
      <c r="L44" s="349"/>
      <c r="M44" s="343"/>
      <c r="N44" s="353"/>
      <c r="O44" s="349"/>
      <c r="P44" s="349"/>
      <c r="Q44" s="343"/>
      <c r="R44" s="321" t="s">
        <v>384</v>
      </c>
      <c r="S44" s="323" t="s">
        <v>390</v>
      </c>
      <c r="T44" s="238">
        <v>554</v>
      </c>
      <c r="U44" s="238">
        <v>527</v>
      </c>
      <c r="V44" s="238">
        <v>499</v>
      </c>
      <c r="W44" s="238">
        <v>458</v>
      </c>
      <c r="X44" s="238">
        <v>430</v>
      </c>
      <c r="Y44" s="238">
        <v>403</v>
      </c>
      <c r="Z44" s="238">
        <v>378</v>
      </c>
    </row>
    <row r="45" spans="1:26" ht="28.8">
      <c r="A45" s="243"/>
      <c r="B45" s="337"/>
      <c r="C45" s="340"/>
      <c r="D45" s="343"/>
      <c r="E45" s="340"/>
      <c r="F45" s="353"/>
      <c r="G45" s="349"/>
      <c r="H45" s="343"/>
      <c r="I45" s="349"/>
      <c r="J45" s="343"/>
      <c r="K45" s="349"/>
      <c r="L45" s="349"/>
      <c r="M45" s="343"/>
      <c r="N45" s="353"/>
      <c r="O45" s="349"/>
      <c r="P45" s="349"/>
      <c r="Q45" s="343"/>
      <c r="R45" s="321" t="s">
        <v>386</v>
      </c>
      <c r="S45" s="323" t="s">
        <v>390</v>
      </c>
      <c r="T45" s="242"/>
      <c r="U45" s="238">
        <v>506</v>
      </c>
      <c r="V45" s="238">
        <v>480</v>
      </c>
      <c r="W45" s="238">
        <v>441</v>
      </c>
      <c r="X45" s="238">
        <v>414</v>
      </c>
      <c r="Y45" s="238">
        <v>387</v>
      </c>
      <c r="Z45" s="238">
        <v>364</v>
      </c>
    </row>
    <row r="46" spans="1:26">
      <c r="A46" s="244"/>
      <c r="B46" s="337"/>
      <c r="C46" s="340"/>
      <c r="D46" s="343"/>
      <c r="E46" s="340"/>
      <c r="F46" s="353"/>
      <c r="G46" s="349"/>
      <c r="H46" s="343"/>
      <c r="I46" s="349"/>
      <c r="J46" s="343"/>
      <c r="K46" s="349"/>
      <c r="L46" s="349"/>
      <c r="M46" s="343"/>
      <c r="N46" s="353"/>
      <c r="O46" s="349"/>
      <c r="P46" s="349"/>
      <c r="Q46" s="343"/>
      <c r="R46" s="321" t="s">
        <v>388</v>
      </c>
      <c r="S46" s="323" t="s">
        <v>390</v>
      </c>
      <c r="T46" s="309">
        <v>651</v>
      </c>
      <c r="U46" s="309">
        <v>619</v>
      </c>
      <c r="V46" s="309">
        <v>586</v>
      </c>
      <c r="W46" s="309">
        <v>538</v>
      </c>
      <c r="X46" s="309">
        <v>505</v>
      </c>
      <c r="Y46" s="309">
        <v>474</v>
      </c>
      <c r="Z46" s="309">
        <v>444</v>
      </c>
    </row>
    <row r="47" spans="1:26">
      <c r="A47" s="243"/>
    </row>
    <row r="48" spans="1:26" ht="214.35" customHeight="1">
      <c r="A48" s="243">
        <v>15</v>
      </c>
      <c r="B48" s="192" t="str">
        <f ca="1">"H2-Heat_"&amp;$A$3&amp;"_"&amp;TEXT(A48,"000")</f>
        <v>H2-Heat_SMR_015</v>
      </c>
      <c r="C48" s="323" t="s">
        <v>391</v>
      </c>
      <c r="D48" s="321" t="s">
        <v>341</v>
      </c>
      <c r="E48" s="36"/>
      <c r="F48" s="325">
        <v>42892</v>
      </c>
      <c r="G48" s="30" t="s">
        <v>60</v>
      </c>
      <c r="H48" s="30" t="s">
        <v>392</v>
      </c>
      <c r="I48" s="30" t="s">
        <v>60</v>
      </c>
      <c r="J48" s="30"/>
      <c r="K48" s="30" t="s">
        <v>50</v>
      </c>
      <c r="L48" s="30"/>
      <c r="M48" s="36" t="s">
        <v>359</v>
      </c>
      <c r="N48" s="37">
        <v>43423</v>
      </c>
      <c r="O48" s="36"/>
      <c r="P48" s="315" t="s">
        <v>332</v>
      </c>
      <c r="Q48" s="186"/>
      <c r="R48" s="120"/>
      <c r="S48" s="187">
        <v>0.95</v>
      </c>
      <c r="T48" s="120"/>
    </row>
    <row r="49" spans="1:26" ht="16.350000000000001" customHeight="1">
      <c r="A49" s="244"/>
      <c r="B49" s="130"/>
      <c r="C49" s="100"/>
      <c r="D49" s="131"/>
      <c r="E49" s="53"/>
      <c r="F49" s="148"/>
      <c r="G49" s="33"/>
      <c r="H49" s="33"/>
      <c r="I49" s="33"/>
      <c r="J49" s="33"/>
      <c r="K49" s="33"/>
      <c r="L49" s="33"/>
      <c r="M49" s="53"/>
      <c r="N49" s="109"/>
      <c r="O49" s="53"/>
      <c r="P49" s="53"/>
      <c r="Q49" s="53"/>
      <c r="R49" s="53"/>
      <c r="S49" s="53"/>
      <c r="T49" s="53"/>
      <c r="U49" s="53"/>
      <c r="V49" s="53"/>
      <c r="W49" s="53"/>
      <c r="X49" s="53"/>
      <c r="Y49" s="53"/>
      <c r="Z49" s="53"/>
    </row>
    <row r="50" spans="1:26" ht="214.35" customHeight="1">
      <c r="A50" s="243">
        <v>16</v>
      </c>
      <c r="B50" s="192" t="str">
        <f ca="1">"H2-Heat_"&amp;$A$3&amp;"_"&amp;TEXT(A50,"000")</f>
        <v>H2-Heat_SMR_016</v>
      </c>
      <c r="C50" s="323" t="s">
        <v>393</v>
      </c>
      <c r="D50" s="321" t="s">
        <v>341</v>
      </c>
      <c r="E50" s="36"/>
      <c r="F50" s="325">
        <v>42892</v>
      </c>
      <c r="G50" s="30" t="s">
        <v>60</v>
      </c>
      <c r="H50" s="30" t="s">
        <v>392</v>
      </c>
      <c r="I50" s="30" t="s">
        <v>60</v>
      </c>
      <c r="J50" s="30"/>
      <c r="K50" s="30" t="s">
        <v>50</v>
      </c>
      <c r="L50" s="30"/>
      <c r="M50" s="36" t="s">
        <v>359</v>
      </c>
      <c r="N50" s="37">
        <v>43423</v>
      </c>
      <c r="O50" s="36"/>
      <c r="P50" s="315" t="s">
        <v>332</v>
      </c>
      <c r="Q50" s="186"/>
      <c r="R50" s="120"/>
      <c r="S50" s="187">
        <v>0.95699999999999996</v>
      </c>
      <c r="T50" s="120"/>
    </row>
    <row r="51" spans="1:26" ht="16.350000000000001" customHeight="1">
      <c r="A51" s="244"/>
      <c r="B51" s="130"/>
      <c r="C51" s="100"/>
      <c r="D51" s="131"/>
      <c r="E51" s="53"/>
      <c r="F51" s="148"/>
      <c r="G51" s="33"/>
      <c r="H51" s="33"/>
      <c r="I51" s="33"/>
      <c r="J51" s="33"/>
      <c r="K51" s="33"/>
      <c r="L51" s="33"/>
      <c r="M51" s="53"/>
      <c r="N51" s="109"/>
      <c r="O51" s="53"/>
      <c r="P51" s="53"/>
      <c r="Q51" s="53"/>
      <c r="R51" s="53"/>
      <c r="S51" s="53"/>
      <c r="T51" s="53"/>
      <c r="U51" s="53"/>
      <c r="V51" s="53"/>
      <c r="W51" s="53"/>
      <c r="X51" s="53"/>
      <c r="Y51" s="53"/>
      <c r="Z51" s="53"/>
    </row>
    <row r="52" spans="1:26" ht="28.5" customHeight="1">
      <c r="A52" s="243"/>
      <c r="R52" s="36" t="s">
        <v>394</v>
      </c>
      <c r="S52" s="36" t="s">
        <v>395</v>
      </c>
      <c r="T52" s="36" t="s">
        <v>396</v>
      </c>
    </row>
    <row r="53" spans="1:26" ht="28.8">
      <c r="A53" s="243">
        <v>17</v>
      </c>
      <c r="B53" s="192" t="str">
        <f ca="1">"H2-Heat_"&amp;$A$3&amp;"_"&amp;TEXT(A53,"000")</f>
        <v>H2-Heat_SMR_017</v>
      </c>
      <c r="C53" s="323" t="s">
        <v>397</v>
      </c>
      <c r="D53" s="321" t="s">
        <v>398</v>
      </c>
      <c r="E53" s="36" t="s">
        <v>399</v>
      </c>
      <c r="F53" s="325">
        <v>42892</v>
      </c>
      <c r="G53" s="30" t="s">
        <v>60</v>
      </c>
      <c r="H53" s="30"/>
      <c r="I53" s="30" t="s">
        <v>50</v>
      </c>
      <c r="J53" s="30"/>
      <c r="K53" s="30" t="s">
        <v>50</v>
      </c>
      <c r="L53" s="30"/>
      <c r="M53" s="36" t="s">
        <v>359</v>
      </c>
      <c r="N53" s="37">
        <v>43423</v>
      </c>
      <c r="O53" s="36"/>
      <c r="P53" s="315" t="s">
        <v>332</v>
      </c>
      <c r="Q53" s="186" t="s">
        <v>400</v>
      </c>
      <c r="R53" s="187" t="s">
        <v>401</v>
      </c>
      <c r="S53" s="187" t="s">
        <v>401</v>
      </c>
      <c r="T53" s="187" t="s">
        <v>401</v>
      </c>
    </row>
    <row r="54" spans="1:26">
      <c r="A54" s="244"/>
    </row>
    <row r="55" spans="1:26" ht="28.8">
      <c r="A55" s="243">
        <v>18</v>
      </c>
      <c r="B55" s="192" t="str">
        <f ca="1">"H2-Heat_"&amp;$A$3&amp;"_"&amp;TEXT(A55,"000")</f>
        <v>H2-Heat_SMR_018</v>
      </c>
      <c r="C55" s="323" t="s">
        <v>402</v>
      </c>
      <c r="D55" s="321" t="s">
        <v>403</v>
      </c>
      <c r="E55" s="183" t="s">
        <v>404</v>
      </c>
      <c r="F55" s="325">
        <v>42996</v>
      </c>
      <c r="G55" s="30" t="s">
        <v>60</v>
      </c>
      <c r="H55" s="30"/>
      <c r="I55" s="30" t="s">
        <v>50</v>
      </c>
      <c r="J55" s="30"/>
      <c r="K55" s="30" t="s">
        <v>50</v>
      </c>
      <c r="L55" s="30"/>
      <c r="M55" s="36" t="s">
        <v>62</v>
      </c>
      <c r="N55" s="37">
        <v>42997</v>
      </c>
      <c r="O55" s="36"/>
      <c r="P55" s="315" t="s">
        <v>332</v>
      </c>
      <c r="Q55" s="186" t="s">
        <v>405</v>
      </c>
      <c r="R55" s="120"/>
      <c r="S55" s="177">
        <v>0.107</v>
      </c>
      <c r="T55" s="120"/>
    </row>
    <row r="56" spans="1:26">
      <c r="A56" s="243"/>
    </row>
    <row r="57" spans="1:26" ht="57.6">
      <c r="A57" s="244">
        <v>19</v>
      </c>
      <c r="B57" s="192" t="str">
        <f ca="1">"H2-Heat_"&amp;$A$3&amp;"_"&amp;TEXT(A57,"000")</f>
        <v>H2-Heat_SMR_019</v>
      </c>
      <c r="C57" s="323" t="s">
        <v>406</v>
      </c>
      <c r="D57" s="321" t="s">
        <v>407</v>
      </c>
      <c r="E57" s="36" t="s">
        <v>408</v>
      </c>
      <c r="F57" s="325">
        <v>42892</v>
      </c>
      <c r="G57" s="30" t="s">
        <v>135</v>
      </c>
      <c r="H57" s="36" t="s">
        <v>409</v>
      </c>
      <c r="I57" s="30" t="s">
        <v>50</v>
      </c>
      <c r="J57" s="30"/>
      <c r="K57" s="30" t="s">
        <v>50</v>
      </c>
      <c r="L57" s="30"/>
      <c r="M57" s="36" t="s">
        <v>62</v>
      </c>
      <c r="N57" s="37">
        <v>42997</v>
      </c>
      <c r="O57" s="254" t="s">
        <v>410</v>
      </c>
      <c r="P57" s="315" t="s">
        <v>332</v>
      </c>
      <c r="Q57" s="186" t="s">
        <v>405</v>
      </c>
      <c r="R57" s="120"/>
      <c r="S57" s="177">
        <v>5.5E-2</v>
      </c>
      <c r="T57" s="120"/>
    </row>
    <row r="58" spans="1:26">
      <c r="A58" s="243"/>
    </row>
    <row r="59" spans="1:26" ht="31.2">
      <c r="A59" s="244">
        <v>20</v>
      </c>
      <c r="B59" s="192" t="str">
        <f ca="1">"H2-Heat_"&amp;$A$3&amp;"_"&amp;TEXT(A59,"000")</f>
        <v>H2-Heat_SMR_020</v>
      </c>
      <c r="C59" s="323" t="s">
        <v>411</v>
      </c>
      <c r="D59" s="321" t="s">
        <v>412</v>
      </c>
      <c r="E59" s="36" t="s">
        <v>399</v>
      </c>
      <c r="F59" s="325">
        <v>42892</v>
      </c>
      <c r="G59" s="30" t="s">
        <v>50</v>
      </c>
      <c r="H59" s="30"/>
      <c r="I59" s="30" t="s">
        <v>50</v>
      </c>
      <c r="J59" s="30"/>
      <c r="K59" s="30" t="s">
        <v>50</v>
      </c>
      <c r="L59" s="30"/>
      <c r="M59" s="36" t="s">
        <v>62</v>
      </c>
      <c r="N59" s="37">
        <v>42997</v>
      </c>
      <c r="O59" s="36"/>
      <c r="P59" s="315" t="s">
        <v>332</v>
      </c>
      <c r="Q59" s="186" t="s">
        <v>413</v>
      </c>
      <c r="R59" s="120"/>
      <c r="S59" s="177">
        <v>0.12</v>
      </c>
      <c r="T59" s="120"/>
    </row>
    <row r="60" spans="1:26">
      <c r="A60" s="243"/>
    </row>
    <row r="61" spans="1:26" ht="86.4">
      <c r="A61" s="244">
        <v>21</v>
      </c>
      <c r="B61" s="192" t="str">
        <f ca="1">"H2-Heat_"&amp;$A$3&amp;"_"&amp;TEXT(A61,"000")</f>
        <v>H2-Heat_SMR_021</v>
      </c>
      <c r="C61" s="323" t="s">
        <v>414</v>
      </c>
      <c r="D61" s="321" t="s">
        <v>415</v>
      </c>
      <c r="E61" s="36"/>
      <c r="F61" s="325">
        <v>42892</v>
      </c>
      <c r="G61" s="30" t="s">
        <v>60</v>
      </c>
      <c r="H61" s="30"/>
      <c r="I61" s="30" t="s">
        <v>135</v>
      </c>
      <c r="J61" s="301"/>
      <c r="K61" s="30" t="s">
        <v>60</v>
      </c>
      <c r="L61" s="36" t="s">
        <v>416</v>
      </c>
      <c r="M61" s="36" t="s">
        <v>62</v>
      </c>
      <c r="N61" s="37">
        <v>42997</v>
      </c>
      <c r="O61" s="36" t="s">
        <v>417</v>
      </c>
      <c r="P61" s="315" t="s">
        <v>332</v>
      </c>
      <c r="Q61" s="186" t="s">
        <v>418</v>
      </c>
      <c r="R61" s="120"/>
      <c r="S61" s="246">
        <v>0.1</v>
      </c>
      <c r="T61" s="120"/>
    </row>
    <row r="62" spans="1:26">
      <c r="A62" s="243"/>
    </row>
    <row r="63" spans="1:26">
      <c r="A63" s="244"/>
    </row>
    <row r="64" spans="1:26">
      <c r="A64" s="243"/>
    </row>
    <row r="65" spans="1:1">
      <c r="A65" s="244"/>
    </row>
    <row r="66" spans="1:1">
      <c r="A66" s="243"/>
    </row>
    <row r="67" spans="1:1">
      <c r="A67" s="244"/>
    </row>
    <row r="68" spans="1:1">
      <c r="A68" s="243"/>
    </row>
    <row r="69" spans="1:1">
      <c r="A69" s="244"/>
    </row>
    <row r="70" spans="1:1">
      <c r="A70" s="243"/>
    </row>
    <row r="71" spans="1:1">
      <c r="A71" s="244"/>
    </row>
    <row r="72" spans="1:1">
      <c r="A72" s="243"/>
    </row>
    <row r="73" spans="1:1">
      <c r="A73" s="244"/>
    </row>
    <row r="74" spans="1:1">
      <c r="A74" s="243"/>
    </row>
    <row r="75" spans="1:1">
      <c r="A75" s="244"/>
    </row>
    <row r="76" spans="1:1">
      <c r="A76" s="243"/>
    </row>
    <row r="77" spans="1:1">
      <c r="A77" s="244"/>
    </row>
    <row r="78" spans="1:1">
      <c r="A78" s="243"/>
    </row>
    <row r="79" spans="1:1">
      <c r="A79" s="244"/>
    </row>
    <row r="80" spans="1:1">
      <c r="A80" s="243"/>
    </row>
    <row r="81" spans="1:1">
      <c r="A81" s="244"/>
    </row>
    <row r="82" spans="1:1">
      <c r="A82" s="243"/>
    </row>
    <row r="83" spans="1:1">
      <c r="A83" s="244"/>
    </row>
    <row r="84" spans="1:1">
      <c r="A84" s="243"/>
    </row>
    <row r="85" spans="1:1">
      <c r="A85" s="244"/>
    </row>
    <row r="86" spans="1:1">
      <c r="A86" s="243"/>
    </row>
    <row r="87" spans="1:1">
      <c r="A87" s="244"/>
    </row>
    <row r="88" spans="1:1">
      <c r="A88" s="243"/>
    </row>
    <row r="89" spans="1:1">
      <c r="A89" s="244"/>
    </row>
    <row r="90" spans="1:1">
      <c r="A90" s="243"/>
    </row>
    <row r="91" spans="1:1">
      <c r="A91" s="244"/>
    </row>
    <row r="92" spans="1:1">
      <c r="A92" s="243"/>
    </row>
    <row r="93" spans="1:1">
      <c r="A93" s="244"/>
    </row>
    <row r="94" spans="1:1">
      <c r="A94" s="243"/>
    </row>
    <row r="95" spans="1:1">
      <c r="A95" s="244"/>
    </row>
    <row r="96" spans="1:1">
      <c r="A96" s="243"/>
    </row>
  </sheetData>
  <mergeCells count="32">
    <mergeCell ref="K36:K40"/>
    <mergeCell ref="L36:L40"/>
    <mergeCell ref="B36:B40"/>
    <mergeCell ref="C36:C40"/>
    <mergeCell ref="D36:D40"/>
    <mergeCell ref="E36:E40"/>
    <mergeCell ref="F36:F40"/>
    <mergeCell ref="G36:G40"/>
    <mergeCell ref="H36:H40"/>
    <mergeCell ref="I36:I40"/>
    <mergeCell ref="J36:J40"/>
    <mergeCell ref="M36:M40"/>
    <mergeCell ref="N36:N40"/>
    <mergeCell ref="O36:O40"/>
    <mergeCell ref="P36:P40"/>
    <mergeCell ref="Q36:Q40"/>
    <mergeCell ref="J42:J46"/>
    <mergeCell ref="B42:B46"/>
    <mergeCell ref="C42:C46"/>
    <mergeCell ref="D42:D46"/>
    <mergeCell ref="E42:E46"/>
    <mergeCell ref="F42:F46"/>
    <mergeCell ref="G42:G46"/>
    <mergeCell ref="H42:H46"/>
    <mergeCell ref="I42:I46"/>
    <mergeCell ref="Q42:Q46"/>
    <mergeCell ref="K42:K46"/>
    <mergeCell ref="L42:L46"/>
    <mergeCell ref="M42:M46"/>
    <mergeCell ref="N42:N46"/>
    <mergeCell ref="O42:O46"/>
    <mergeCell ref="P42:P46"/>
  </mergeCells>
  <conditionalFormatting sqref="G7:L7 O7:P7 G18:N18">
    <cfRule type="containsText" dxfId="1934" priority="568" operator="containsText" text="GREEN">
      <formula>NOT(ISERROR(SEARCH("GREEN",G7)))</formula>
    </cfRule>
    <cfRule type="containsText" dxfId="1933" priority="569" operator="containsText" text="AMBER">
      <formula>NOT(ISERROR(SEARCH("AMBER",G7)))</formula>
    </cfRule>
    <cfRule type="containsText" dxfId="1932" priority="570" operator="containsText" text="RED">
      <formula>NOT(ISERROR(SEARCH("RED",G7)))</formula>
    </cfRule>
  </conditionalFormatting>
  <conditionalFormatting sqref="M7:N7">
    <cfRule type="containsText" dxfId="1931" priority="565" operator="containsText" text="GREEN">
      <formula>NOT(ISERROR(SEARCH("GREEN",M7)))</formula>
    </cfRule>
    <cfRule type="containsText" dxfId="1930" priority="566" operator="containsText" text="AMBER">
      <formula>NOT(ISERROR(SEARCH("AMBER",M7)))</formula>
    </cfRule>
    <cfRule type="containsText" dxfId="1929" priority="567" operator="containsText" text="RED">
      <formula>NOT(ISERROR(SEARCH("RED",M7)))</formula>
    </cfRule>
  </conditionalFormatting>
  <conditionalFormatting sqref="G8:L8">
    <cfRule type="containsText" dxfId="1928" priority="562" operator="containsText" text="GREEN">
      <formula>NOT(ISERROR(SEARCH("GREEN",G8)))</formula>
    </cfRule>
    <cfRule type="containsText" dxfId="1927" priority="563" operator="containsText" text="AMBER">
      <formula>NOT(ISERROR(SEARCH("AMBER",G8)))</formula>
    </cfRule>
    <cfRule type="containsText" dxfId="1926" priority="564" operator="containsText" text="RED">
      <formula>NOT(ISERROR(SEARCH("RED",G8)))</formula>
    </cfRule>
  </conditionalFormatting>
  <conditionalFormatting sqref="G17:L17 G20:L20">
    <cfRule type="containsText" dxfId="1925" priority="544" operator="containsText" text="GREEN">
      <formula>NOT(ISERROR(SEARCH("GREEN",G17)))</formula>
    </cfRule>
    <cfRule type="containsText" dxfId="1924" priority="545" operator="containsText" text="AMBER">
      <formula>NOT(ISERROR(SEARCH("AMBER",G17)))</formula>
    </cfRule>
    <cfRule type="containsText" dxfId="1923" priority="546" operator="containsText" text="RED">
      <formula>NOT(ISERROR(SEARCH("RED",G17)))</formula>
    </cfRule>
  </conditionalFormatting>
  <conditionalFormatting sqref="M17:N17 M20:N20">
    <cfRule type="containsText" dxfId="1922" priority="541" operator="containsText" text="GREEN">
      <formula>NOT(ISERROR(SEARCH("GREEN",M17)))</formula>
    </cfRule>
    <cfRule type="containsText" dxfId="1921" priority="542" operator="containsText" text="AMBER">
      <formula>NOT(ISERROR(SEARCH("AMBER",M17)))</formula>
    </cfRule>
    <cfRule type="containsText" dxfId="1920" priority="543" operator="containsText" text="RED">
      <formula>NOT(ISERROR(SEARCH("RED",M17)))</formula>
    </cfRule>
  </conditionalFormatting>
  <conditionalFormatting sqref="G22:L23 G31:L31 G27:L27">
    <cfRule type="containsText" dxfId="1919" priority="448" operator="containsText" text="GREEN">
      <formula>NOT(ISERROR(SEARCH("GREEN",G22)))</formula>
    </cfRule>
    <cfRule type="containsText" dxfId="1918" priority="449" operator="containsText" text="AMBER">
      <formula>NOT(ISERROR(SEARCH("AMBER",G22)))</formula>
    </cfRule>
    <cfRule type="containsText" dxfId="1917" priority="450" operator="containsText" text="RED">
      <formula>NOT(ISERROR(SEARCH("RED",G22)))</formula>
    </cfRule>
  </conditionalFormatting>
  <conditionalFormatting sqref="G12:J12 L12">
    <cfRule type="containsText" dxfId="1916" priority="502" operator="containsText" text="GREEN">
      <formula>NOT(ISERROR(SEARCH("GREEN",G12)))</formula>
    </cfRule>
    <cfRule type="containsText" dxfId="1915" priority="503" operator="containsText" text="AMBER">
      <formula>NOT(ISERROR(SEARCH("AMBER",G12)))</formula>
    </cfRule>
    <cfRule type="containsText" dxfId="1914" priority="504" operator="containsText" text="RED">
      <formula>NOT(ISERROR(SEARCH("RED",G12)))</formula>
    </cfRule>
  </conditionalFormatting>
  <conditionalFormatting sqref="M23:N23 M31:N31 M27:N27">
    <cfRule type="containsText" dxfId="1913" priority="445" operator="containsText" text="GREEN">
      <formula>NOT(ISERROR(SEARCH("GREEN",M23)))</formula>
    </cfRule>
    <cfRule type="containsText" dxfId="1912" priority="446" operator="containsText" text="AMBER">
      <formula>NOT(ISERROR(SEARCH("AMBER",M23)))</formula>
    </cfRule>
    <cfRule type="containsText" dxfId="1911" priority="447" operator="containsText" text="RED">
      <formula>NOT(ISERROR(SEARCH("RED",M23)))</formula>
    </cfRule>
  </conditionalFormatting>
  <conditionalFormatting sqref="G14:J14 L14">
    <cfRule type="containsText" dxfId="1910" priority="496" operator="containsText" text="GREEN">
      <formula>NOT(ISERROR(SEARCH("GREEN",G14)))</formula>
    </cfRule>
    <cfRule type="containsText" dxfId="1909" priority="497" operator="containsText" text="AMBER">
      <formula>NOT(ISERROR(SEARCH("AMBER",G14)))</formula>
    </cfRule>
    <cfRule type="containsText" dxfId="1908" priority="498" operator="containsText" text="RED">
      <formula>NOT(ISERROR(SEARCH("RED",G14)))</formula>
    </cfRule>
  </conditionalFormatting>
  <conditionalFormatting sqref="G16 L16 I16:J16">
    <cfRule type="containsText" dxfId="1907" priority="490" operator="containsText" text="GREEN">
      <formula>NOT(ISERROR(SEARCH("GREEN",G16)))</formula>
    </cfRule>
    <cfRule type="containsText" dxfId="1906" priority="491" operator="containsText" text="AMBER">
      <formula>NOT(ISERROR(SEARCH("AMBER",G16)))</formula>
    </cfRule>
    <cfRule type="containsText" dxfId="1905" priority="492" operator="containsText" text="RED">
      <formula>NOT(ISERROR(SEARCH("RED",G16)))</formula>
    </cfRule>
  </conditionalFormatting>
  <conditionalFormatting sqref="G19:J19 L19">
    <cfRule type="containsText" dxfId="1904" priority="460" operator="containsText" text="GREEN">
      <formula>NOT(ISERROR(SEARCH("GREEN",G19)))</formula>
    </cfRule>
    <cfRule type="containsText" dxfId="1903" priority="461" operator="containsText" text="AMBER">
      <formula>NOT(ISERROR(SEARCH("AMBER",G19)))</formula>
    </cfRule>
    <cfRule type="containsText" dxfId="1902" priority="462" operator="containsText" text="RED">
      <formula>NOT(ISERROR(SEARCH("RED",G19)))</formula>
    </cfRule>
  </conditionalFormatting>
  <conditionalFormatting sqref="G28:J28 L28">
    <cfRule type="containsText" dxfId="1901" priority="331" operator="containsText" text="GREEN">
      <formula>NOT(ISERROR(SEARCH("GREEN",G28)))</formula>
    </cfRule>
    <cfRule type="containsText" dxfId="1900" priority="332" operator="containsText" text="AMBER">
      <formula>NOT(ISERROR(SEARCH("AMBER",G28)))</formula>
    </cfRule>
    <cfRule type="containsText" dxfId="1899" priority="333" operator="containsText" text="RED">
      <formula>NOT(ISERROR(SEARCH("RED",G28)))</formula>
    </cfRule>
  </conditionalFormatting>
  <conditionalFormatting sqref="H30:J30 L30">
    <cfRule type="containsText" dxfId="1898" priority="325" operator="containsText" text="GREEN">
      <formula>NOT(ISERROR(SEARCH("GREEN",H30)))</formula>
    </cfRule>
    <cfRule type="containsText" dxfId="1897" priority="326" operator="containsText" text="AMBER">
      <formula>NOT(ISERROR(SEARCH("AMBER",H30)))</formula>
    </cfRule>
    <cfRule type="containsText" dxfId="1896" priority="327" operator="containsText" text="RED">
      <formula>NOT(ISERROR(SEARCH("RED",H30)))</formula>
    </cfRule>
  </conditionalFormatting>
  <conditionalFormatting sqref="G32:J32 L32">
    <cfRule type="containsText" dxfId="1895" priority="295" operator="containsText" text="GREEN">
      <formula>NOT(ISERROR(SEARCH("GREEN",G32)))</formula>
    </cfRule>
    <cfRule type="containsText" dxfId="1894" priority="296" operator="containsText" text="AMBER">
      <formula>NOT(ISERROR(SEARCH("AMBER",G32)))</formula>
    </cfRule>
    <cfRule type="containsText" dxfId="1893" priority="297" operator="containsText" text="RED">
      <formula>NOT(ISERROR(SEARCH("RED",G32)))</formula>
    </cfRule>
  </conditionalFormatting>
  <conditionalFormatting sqref="G34:L34">
    <cfRule type="containsText" dxfId="1892" priority="289" operator="containsText" text="GREEN">
      <formula>NOT(ISERROR(SEARCH("GREEN",G34)))</formula>
    </cfRule>
    <cfRule type="containsText" dxfId="1891" priority="290" operator="containsText" text="AMBER">
      <formula>NOT(ISERROR(SEARCH("AMBER",G34)))</formula>
    </cfRule>
    <cfRule type="containsText" dxfId="1890" priority="291" operator="containsText" text="RED">
      <formula>NOT(ISERROR(SEARCH("RED",G34)))</formula>
    </cfRule>
  </conditionalFormatting>
  <conditionalFormatting sqref="M8:N8">
    <cfRule type="containsText" dxfId="1889" priority="271" operator="containsText" text="GREEN">
      <formula>NOT(ISERROR(SEARCH("GREEN",M8)))</formula>
    </cfRule>
    <cfRule type="containsText" dxfId="1888" priority="272" operator="containsText" text="AMBER">
      <formula>NOT(ISERROR(SEARCH("AMBER",M8)))</formula>
    </cfRule>
    <cfRule type="containsText" dxfId="1887" priority="273" operator="containsText" text="RED">
      <formula>NOT(ISERROR(SEARCH("RED",M8)))</formula>
    </cfRule>
  </conditionalFormatting>
  <conditionalFormatting sqref="M12:N12">
    <cfRule type="containsText" dxfId="1886" priority="265" operator="containsText" text="GREEN">
      <formula>NOT(ISERROR(SEARCH("GREEN",M12)))</formula>
    </cfRule>
    <cfRule type="containsText" dxfId="1885" priority="266" operator="containsText" text="AMBER">
      <formula>NOT(ISERROR(SEARCH("AMBER",M12)))</formula>
    </cfRule>
    <cfRule type="containsText" dxfId="1884" priority="267" operator="containsText" text="RED">
      <formula>NOT(ISERROR(SEARCH("RED",M12)))</formula>
    </cfRule>
  </conditionalFormatting>
  <conditionalFormatting sqref="M14:N14">
    <cfRule type="containsText" dxfId="1883" priority="262" operator="containsText" text="GREEN">
      <formula>NOT(ISERROR(SEARCH("GREEN",M14)))</formula>
    </cfRule>
    <cfRule type="containsText" dxfId="1882" priority="263" operator="containsText" text="AMBER">
      <formula>NOT(ISERROR(SEARCH("AMBER",M14)))</formula>
    </cfRule>
    <cfRule type="containsText" dxfId="1881" priority="264" operator="containsText" text="RED">
      <formula>NOT(ISERROR(SEARCH("RED",M14)))</formula>
    </cfRule>
  </conditionalFormatting>
  <conditionalFormatting sqref="M16:N16">
    <cfRule type="containsText" dxfId="1880" priority="259" operator="containsText" text="GREEN">
      <formula>NOT(ISERROR(SEARCH("GREEN",M16)))</formula>
    </cfRule>
    <cfRule type="containsText" dxfId="1879" priority="260" operator="containsText" text="AMBER">
      <formula>NOT(ISERROR(SEARCH("AMBER",M16)))</formula>
    </cfRule>
    <cfRule type="containsText" dxfId="1878" priority="261" operator="containsText" text="RED">
      <formula>NOT(ISERROR(SEARCH("RED",M16)))</formula>
    </cfRule>
  </conditionalFormatting>
  <conditionalFormatting sqref="M19:N19">
    <cfRule type="containsText" dxfId="1877" priority="247" operator="containsText" text="GREEN">
      <formula>NOT(ISERROR(SEARCH("GREEN",M19)))</formula>
    </cfRule>
    <cfRule type="containsText" dxfId="1876" priority="248" operator="containsText" text="AMBER">
      <formula>NOT(ISERROR(SEARCH("AMBER",M19)))</formula>
    </cfRule>
    <cfRule type="containsText" dxfId="1875" priority="249" operator="containsText" text="RED">
      <formula>NOT(ISERROR(SEARCH("RED",M19)))</formula>
    </cfRule>
  </conditionalFormatting>
  <conditionalFormatting sqref="M30:N30">
    <cfRule type="containsText" dxfId="1874" priority="238" operator="containsText" text="GREEN">
      <formula>NOT(ISERROR(SEARCH("GREEN",M30)))</formula>
    </cfRule>
    <cfRule type="containsText" dxfId="1873" priority="239" operator="containsText" text="AMBER">
      <formula>NOT(ISERROR(SEARCH("AMBER",M30)))</formula>
    </cfRule>
    <cfRule type="containsText" dxfId="1872" priority="240" operator="containsText" text="RED">
      <formula>NOT(ISERROR(SEARCH("RED",M30)))</formula>
    </cfRule>
  </conditionalFormatting>
  <conditionalFormatting sqref="M32:N32">
    <cfRule type="containsText" dxfId="1871" priority="223" operator="containsText" text="GREEN">
      <formula>NOT(ISERROR(SEARCH("GREEN",M32)))</formula>
    </cfRule>
    <cfRule type="containsText" dxfId="1870" priority="224" operator="containsText" text="AMBER">
      <formula>NOT(ISERROR(SEARCH("AMBER",M32)))</formula>
    </cfRule>
    <cfRule type="containsText" dxfId="1869" priority="225" operator="containsText" text="RED">
      <formula>NOT(ISERROR(SEARCH("RED",M32)))</formula>
    </cfRule>
  </conditionalFormatting>
  <conditionalFormatting sqref="M34:N34">
    <cfRule type="containsText" dxfId="1868" priority="220" operator="containsText" text="GREEN">
      <formula>NOT(ISERROR(SEARCH("GREEN",M34)))</formula>
    </cfRule>
    <cfRule type="containsText" dxfId="1867" priority="221" operator="containsText" text="AMBER">
      <formula>NOT(ISERROR(SEARCH("AMBER",M34)))</formula>
    </cfRule>
    <cfRule type="containsText" dxfId="1866" priority="222" operator="containsText" text="RED">
      <formula>NOT(ISERROR(SEARCH("RED",M34)))</formula>
    </cfRule>
  </conditionalFormatting>
  <conditionalFormatting sqref="G30">
    <cfRule type="containsText" dxfId="1865" priority="211" operator="containsText" text="GREEN">
      <formula>NOT(ISERROR(SEARCH("GREEN",G30)))</formula>
    </cfRule>
    <cfRule type="containsText" dxfId="1864" priority="212" operator="containsText" text="AMBER">
      <formula>NOT(ISERROR(SEARCH("AMBER",G30)))</formula>
    </cfRule>
    <cfRule type="containsText" dxfId="1863" priority="213" operator="containsText" text="RED">
      <formula>NOT(ISERROR(SEARCH("RED",G30)))</formula>
    </cfRule>
  </conditionalFormatting>
  <conditionalFormatting sqref="G10:J10 L10">
    <cfRule type="containsText" dxfId="1862" priority="199" operator="containsText" text="GREEN">
      <formula>NOT(ISERROR(SEARCH("GREEN",G10)))</formula>
    </cfRule>
    <cfRule type="containsText" dxfId="1861" priority="200" operator="containsText" text="AMBER">
      <formula>NOT(ISERROR(SEARCH("AMBER",G10)))</formula>
    </cfRule>
    <cfRule type="containsText" dxfId="1860" priority="201" operator="containsText" text="RED">
      <formula>NOT(ISERROR(SEARCH("RED",G10)))</formula>
    </cfRule>
  </conditionalFormatting>
  <conditionalFormatting sqref="M10:N10">
    <cfRule type="containsText" dxfId="1859" priority="196" operator="containsText" text="GREEN">
      <formula>NOT(ISERROR(SEARCH("GREEN",M10)))</formula>
    </cfRule>
    <cfRule type="containsText" dxfId="1858" priority="197" operator="containsText" text="AMBER">
      <formula>NOT(ISERROR(SEARCH("AMBER",M10)))</formula>
    </cfRule>
    <cfRule type="containsText" dxfId="1857" priority="198" operator="containsText" text="RED">
      <formula>NOT(ISERROR(SEARCH("RED",M10)))</formula>
    </cfRule>
  </conditionalFormatting>
  <conditionalFormatting sqref="O36:P36">
    <cfRule type="containsText" dxfId="1856" priority="193" operator="containsText" text="GREEN">
      <formula>NOT(ISERROR(SEARCH("GREEN",O36)))</formula>
    </cfRule>
    <cfRule type="containsText" dxfId="1855" priority="194" operator="containsText" text="AMBER">
      <formula>NOT(ISERROR(SEARCH("AMBER",O36)))</formula>
    </cfRule>
    <cfRule type="containsText" dxfId="1854" priority="195" operator="containsText" text="RED">
      <formula>NOT(ISERROR(SEARCH("RED",O36)))</formula>
    </cfRule>
  </conditionalFormatting>
  <conditionalFormatting sqref="G36">
    <cfRule type="containsText" dxfId="1853" priority="190" operator="containsText" text="GREEN">
      <formula>NOT(ISERROR(SEARCH("GREEN",G36)))</formula>
    </cfRule>
    <cfRule type="containsText" dxfId="1852" priority="191" operator="containsText" text="AMBER">
      <formula>NOT(ISERROR(SEARCH("AMBER",G36)))</formula>
    </cfRule>
    <cfRule type="containsText" dxfId="1851" priority="192" operator="containsText" text="RED">
      <formula>NOT(ISERROR(SEARCH("RED",G36)))</formula>
    </cfRule>
  </conditionalFormatting>
  <conditionalFormatting sqref="I36">
    <cfRule type="containsText" dxfId="1850" priority="187" operator="containsText" text="GREEN">
      <formula>NOT(ISERROR(SEARCH("GREEN",I36)))</formula>
    </cfRule>
    <cfRule type="containsText" dxfId="1849" priority="188" operator="containsText" text="AMBER">
      <formula>NOT(ISERROR(SEARCH("AMBER",I36)))</formula>
    </cfRule>
    <cfRule type="containsText" dxfId="1848" priority="189" operator="containsText" text="RED">
      <formula>NOT(ISERROR(SEARCH("RED",I36)))</formula>
    </cfRule>
  </conditionalFormatting>
  <conditionalFormatting sqref="M36">
    <cfRule type="containsText" dxfId="1847" priority="184" operator="containsText" text="GREEN">
      <formula>NOT(ISERROR(SEARCH("GREEN",M36)))</formula>
    </cfRule>
    <cfRule type="containsText" dxfId="1846" priority="185" operator="containsText" text="AMBER">
      <formula>NOT(ISERROR(SEARCH("AMBER",M36)))</formula>
    </cfRule>
    <cfRule type="containsText" dxfId="1845" priority="186" operator="containsText" text="RED">
      <formula>NOT(ISERROR(SEARCH("RED",M36)))</formula>
    </cfRule>
  </conditionalFormatting>
  <conditionalFormatting sqref="K36">
    <cfRule type="containsText" dxfId="1844" priority="181" operator="containsText" text="GREEN">
      <formula>NOT(ISERROR(SEARCH("GREEN",K36)))</formula>
    </cfRule>
    <cfRule type="containsText" dxfId="1843" priority="182" operator="containsText" text="AMBER">
      <formula>NOT(ISERROR(SEARCH("AMBER",K36)))</formula>
    </cfRule>
    <cfRule type="containsText" dxfId="1842" priority="183" operator="containsText" text="RED">
      <formula>NOT(ISERROR(SEARCH("RED",K36)))</formula>
    </cfRule>
  </conditionalFormatting>
  <conditionalFormatting sqref="O42:P42">
    <cfRule type="containsText" dxfId="1841" priority="178" operator="containsText" text="GREEN">
      <formula>NOT(ISERROR(SEARCH("GREEN",O42)))</formula>
    </cfRule>
    <cfRule type="containsText" dxfId="1840" priority="179" operator="containsText" text="AMBER">
      <formula>NOT(ISERROR(SEARCH("AMBER",O42)))</formula>
    </cfRule>
    <cfRule type="containsText" dxfId="1839" priority="180" operator="containsText" text="RED">
      <formula>NOT(ISERROR(SEARCH("RED",O42)))</formula>
    </cfRule>
  </conditionalFormatting>
  <conditionalFormatting sqref="G42">
    <cfRule type="containsText" dxfId="1838" priority="175" operator="containsText" text="GREEN">
      <formula>NOT(ISERROR(SEARCH("GREEN",G42)))</formula>
    </cfRule>
    <cfRule type="containsText" dxfId="1837" priority="176" operator="containsText" text="AMBER">
      <formula>NOT(ISERROR(SEARCH("AMBER",G42)))</formula>
    </cfRule>
    <cfRule type="containsText" dxfId="1836" priority="177" operator="containsText" text="RED">
      <formula>NOT(ISERROR(SEARCH("RED",G42)))</formula>
    </cfRule>
  </conditionalFormatting>
  <conditionalFormatting sqref="I42">
    <cfRule type="containsText" dxfId="1835" priority="172" operator="containsText" text="GREEN">
      <formula>NOT(ISERROR(SEARCH("GREEN",I42)))</formula>
    </cfRule>
    <cfRule type="containsText" dxfId="1834" priority="173" operator="containsText" text="AMBER">
      <formula>NOT(ISERROR(SEARCH("AMBER",I42)))</formula>
    </cfRule>
    <cfRule type="containsText" dxfId="1833" priority="174" operator="containsText" text="RED">
      <formula>NOT(ISERROR(SEARCH("RED",I42)))</formula>
    </cfRule>
  </conditionalFormatting>
  <conditionalFormatting sqref="K42">
    <cfRule type="containsText" dxfId="1832" priority="166" operator="containsText" text="GREEN">
      <formula>NOT(ISERROR(SEARCH("GREEN",K42)))</formula>
    </cfRule>
    <cfRule type="containsText" dxfId="1831" priority="167" operator="containsText" text="AMBER">
      <formula>NOT(ISERROR(SEARCH("AMBER",K42)))</formula>
    </cfRule>
    <cfRule type="containsText" dxfId="1830" priority="168" operator="containsText" text="RED">
      <formula>NOT(ISERROR(SEARCH("RED",K42)))</formula>
    </cfRule>
  </conditionalFormatting>
  <conditionalFormatting sqref="G50:L51">
    <cfRule type="containsText" dxfId="1829" priority="157" operator="containsText" text="GREEN">
      <formula>NOT(ISERROR(SEARCH("GREEN",G50)))</formula>
    </cfRule>
    <cfRule type="containsText" dxfId="1828" priority="158" operator="containsText" text="AMBER">
      <formula>NOT(ISERROR(SEARCH("AMBER",G50)))</formula>
    </cfRule>
    <cfRule type="containsText" dxfId="1827" priority="159" operator="containsText" text="RED">
      <formula>NOT(ISERROR(SEARCH("RED",G50)))</formula>
    </cfRule>
  </conditionalFormatting>
  <conditionalFormatting sqref="M51:N51">
    <cfRule type="containsText" dxfId="1826" priority="154" operator="containsText" text="GREEN">
      <formula>NOT(ISERROR(SEARCH("GREEN",M51)))</formula>
    </cfRule>
    <cfRule type="containsText" dxfId="1825" priority="155" operator="containsText" text="AMBER">
      <formula>NOT(ISERROR(SEARCH("AMBER",M51)))</formula>
    </cfRule>
    <cfRule type="containsText" dxfId="1824" priority="156" operator="containsText" text="RED">
      <formula>NOT(ISERROR(SEARCH("RED",M51)))</formula>
    </cfRule>
  </conditionalFormatting>
  <conditionalFormatting sqref="G53:J53 L53">
    <cfRule type="containsText" dxfId="1823" priority="151" operator="containsText" text="GREEN">
      <formula>NOT(ISERROR(SEARCH("GREEN",G53)))</formula>
    </cfRule>
    <cfRule type="containsText" dxfId="1822" priority="152" operator="containsText" text="AMBER">
      <formula>NOT(ISERROR(SEARCH("AMBER",G53)))</formula>
    </cfRule>
    <cfRule type="containsText" dxfId="1821" priority="153" operator="containsText" text="RED">
      <formula>NOT(ISERROR(SEARCH("RED",G53)))</formula>
    </cfRule>
  </conditionalFormatting>
  <conditionalFormatting sqref="M55:N55">
    <cfRule type="containsText" dxfId="1820" priority="142" operator="containsText" text="GREEN">
      <formula>NOT(ISERROR(SEARCH("GREEN",M55)))</formula>
    </cfRule>
    <cfRule type="containsText" dxfId="1819" priority="143" operator="containsText" text="AMBER">
      <formula>NOT(ISERROR(SEARCH("AMBER",M55)))</formula>
    </cfRule>
    <cfRule type="containsText" dxfId="1818" priority="144" operator="containsText" text="RED">
      <formula>NOT(ISERROR(SEARCH("RED",M55)))</formula>
    </cfRule>
  </conditionalFormatting>
  <conditionalFormatting sqref="G55:J55 L55">
    <cfRule type="containsText" dxfId="1817" priority="145" operator="containsText" text="GREEN">
      <formula>NOT(ISERROR(SEARCH("GREEN",G55)))</formula>
    </cfRule>
    <cfRule type="containsText" dxfId="1816" priority="146" operator="containsText" text="AMBER">
      <formula>NOT(ISERROR(SEARCH("AMBER",G55)))</formula>
    </cfRule>
    <cfRule type="containsText" dxfId="1815" priority="147" operator="containsText" text="RED">
      <formula>NOT(ISERROR(SEARCH("RED",G55)))</formula>
    </cfRule>
  </conditionalFormatting>
  <conditionalFormatting sqref="M57:N57">
    <cfRule type="containsText" dxfId="1814" priority="136" operator="containsText" text="GREEN">
      <formula>NOT(ISERROR(SEARCH("GREEN",M57)))</formula>
    </cfRule>
    <cfRule type="containsText" dxfId="1813" priority="137" operator="containsText" text="AMBER">
      <formula>NOT(ISERROR(SEARCH("AMBER",M57)))</formula>
    </cfRule>
    <cfRule type="containsText" dxfId="1812" priority="138" operator="containsText" text="RED">
      <formula>NOT(ISERROR(SEARCH("RED",M57)))</formula>
    </cfRule>
  </conditionalFormatting>
  <conditionalFormatting sqref="G57 L57 I57:J57">
    <cfRule type="containsText" dxfId="1811" priority="139" operator="containsText" text="GREEN">
      <formula>NOT(ISERROR(SEARCH("GREEN",G57)))</formula>
    </cfRule>
    <cfRule type="containsText" dxfId="1810" priority="140" operator="containsText" text="AMBER">
      <formula>NOT(ISERROR(SEARCH("AMBER",G57)))</formula>
    </cfRule>
    <cfRule type="containsText" dxfId="1809" priority="141" operator="containsText" text="RED">
      <formula>NOT(ISERROR(SEARCH("RED",G57)))</formula>
    </cfRule>
  </conditionalFormatting>
  <conditionalFormatting sqref="M59:N59">
    <cfRule type="containsText" dxfId="1808" priority="130" operator="containsText" text="GREEN">
      <formula>NOT(ISERROR(SEARCH("GREEN",M59)))</formula>
    </cfRule>
    <cfRule type="containsText" dxfId="1807" priority="131" operator="containsText" text="AMBER">
      <formula>NOT(ISERROR(SEARCH("AMBER",M59)))</formula>
    </cfRule>
    <cfRule type="containsText" dxfId="1806" priority="132" operator="containsText" text="RED">
      <formula>NOT(ISERROR(SEARCH("RED",M59)))</formula>
    </cfRule>
  </conditionalFormatting>
  <conditionalFormatting sqref="G59:L59">
    <cfRule type="containsText" dxfId="1805" priority="133" operator="containsText" text="GREEN">
      <formula>NOT(ISERROR(SEARCH("GREEN",G59)))</formula>
    </cfRule>
    <cfRule type="containsText" dxfId="1804" priority="134" operator="containsText" text="AMBER">
      <formula>NOT(ISERROR(SEARCH("AMBER",G59)))</formula>
    </cfRule>
    <cfRule type="containsText" dxfId="1803" priority="135" operator="containsText" text="RED">
      <formula>NOT(ISERROR(SEARCH("RED",G59)))</formula>
    </cfRule>
  </conditionalFormatting>
  <conditionalFormatting sqref="M61:N61">
    <cfRule type="containsText" dxfId="1802" priority="124" operator="containsText" text="GREEN">
      <formula>NOT(ISERROR(SEARCH("GREEN",M61)))</formula>
    </cfRule>
    <cfRule type="containsText" dxfId="1801" priority="125" operator="containsText" text="AMBER">
      <formula>NOT(ISERROR(SEARCH("AMBER",M61)))</formula>
    </cfRule>
    <cfRule type="containsText" dxfId="1800" priority="126" operator="containsText" text="RED">
      <formula>NOT(ISERROR(SEARCH("RED",M61)))</formula>
    </cfRule>
  </conditionalFormatting>
  <conditionalFormatting sqref="G61:I61 K61:L61">
    <cfRule type="containsText" dxfId="1799" priority="127" operator="containsText" text="GREEN">
      <formula>NOT(ISERROR(SEARCH("GREEN",G61)))</formula>
    </cfRule>
    <cfRule type="containsText" dxfId="1798" priority="128" operator="containsText" text="AMBER">
      <formula>NOT(ISERROR(SEARCH("AMBER",G61)))</formula>
    </cfRule>
    <cfRule type="containsText" dxfId="1797" priority="129" operator="containsText" text="RED">
      <formula>NOT(ISERROR(SEARCH("RED",G61)))</formula>
    </cfRule>
  </conditionalFormatting>
  <conditionalFormatting sqref="K10">
    <cfRule type="containsText" dxfId="1796" priority="121" operator="containsText" text="GREEN">
      <formula>NOT(ISERROR(SEARCH("GREEN",K10)))</formula>
    </cfRule>
    <cfRule type="containsText" dxfId="1795" priority="122" operator="containsText" text="AMBER">
      <formula>NOT(ISERROR(SEARCH("AMBER",K10)))</formula>
    </cfRule>
    <cfRule type="containsText" dxfId="1794" priority="123" operator="containsText" text="RED">
      <formula>NOT(ISERROR(SEARCH("RED",K10)))</formula>
    </cfRule>
  </conditionalFormatting>
  <conditionalFormatting sqref="K12">
    <cfRule type="containsText" dxfId="1793" priority="115" operator="containsText" text="GREEN">
      <formula>NOT(ISERROR(SEARCH("GREEN",K12)))</formula>
    </cfRule>
    <cfRule type="containsText" dxfId="1792" priority="116" operator="containsText" text="AMBER">
      <formula>NOT(ISERROR(SEARCH("AMBER",K12)))</formula>
    </cfRule>
    <cfRule type="containsText" dxfId="1791" priority="117" operator="containsText" text="RED">
      <formula>NOT(ISERROR(SEARCH("RED",K12)))</formula>
    </cfRule>
  </conditionalFormatting>
  <conditionalFormatting sqref="K14">
    <cfRule type="containsText" dxfId="1790" priority="112" operator="containsText" text="GREEN">
      <formula>NOT(ISERROR(SEARCH("GREEN",K14)))</formula>
    </cfRule>
    <cfRule type="containsText" dxfId="1789" priority="113" operator="containsText" text="AMBER">
      <formula>NOT(ISERROR(SEARCH("AMBER",K14)))</formula>
    </cfRule>
    <cfRule type="containsText" dxfId="1788" priority="114" operator="containsText" text="RED">
      <formula>NOT(ISERROR(SEARCH("RED",K14)))</formula>
    </cfRule>
  </conditionalFormatting>
  <conditionalFormatting sqref="K16">
    <cfRule type="containsText" dxfId="1787" priority="109" operator="containsText" text="GREEN">
      <formula>NOT(ISERROR(SEARCH("GREEN",K16)))</formula>
    </cfRule>
    <cfRule type="containsText" dxfId="1786" priority="110" operator="containsText" text="AMBER">
      <formula>NOT(ISERROR(SEARCH("AMBER",K16)))</formula>
    </cfRule>
    <cfRule type="containsText" dxfId="1785" priority="111" operator="containsText" text="RED">
      <formula>NOT(ISERROR(SEARCH("RED",K16)))</formula>
    </cfRule>
  </conditionalFormatting>
  <conditionalFormatting sqref="K19">
    <cfRule type="containsText" dxfId="1784" priority="97" operator="containsText" text="GREEN">
      <formula>NOT(ISERROR(SEARCH("GREEN",K19)))</formula>
    </cfRule>
    <cfRule type="containsText" dxfId="1783" priority="98" operator="containsText" text="AMBER">
      <formula>NOT(ISERROR(SEARCH("AMBER",K19)))</formula>
    </cfRule>
    <cfRule type="containsText" dxfId="1782" priority="99" operator="containsText" text="RED">
      <formula>NOT(ISERROR(SEARCH("RED",K19)))</formula>
    </cfRule>
  </conditionalFormatting>
  <conditionalFormatting sqref="K28">
    <cfRule type="containsText" dxfId="1781" priority="94" operator="containsText" text="GREEN">
      <formula>NOT(ISERROR(SEARCH("GREEN",K28)))</formula>
    </cfRule>
    <cfRule type="containsText" dxfId="1780" priority="95" operator="containsText" text="AMBER">
      <formula>NOT(ISERROR(SEARCH("AMBER",K28)))</formula>
    </cfRule>
    <cfRule type="containsText" dxfId="1779" priority="96" operator="containsText" text="RED">
      <formula>NOT(ISERROR(SEARCH("RED",K28)))</formula>
    </cfRule>
  </conditionalFormatting>
  <conditionalFormatting sqref="K30">
    <cfRule type="containsText" dxfId="1778" priority="91" operator="containsText" text="GREEN">
      <formula>NOT(ISERROR(SEARCH("GREEN",K30)))</formula>
    </cfRule>
    <cfRule type="containsText" dxfId="1777" priority="92" operator="containsText" text="AMBER">
      <formula>NOT(ISERROR(SEARCH("AMBER",K30)))</formula>
    </cfRule>
    <cfRule type="containsText" dxfId="1776" priority="93" operator="containsText" text="RED">
      <formula>NOT(ISERROR(SEARCH("RED",K30)))</formula>
    </cfRule>
  </conditionalFormatting>
  <conditionalFormatting sqref="K32">
    <cfRule type="containsText" dxfId="1775" priority="79" operator="containsText" text="GREEN">
      <formula>NOT(ISERROR(SEARCH("GREEN",K32)))</formula>
    </cfRule>
    <cfRule type="containsText" dxfId="1774" priority="80" operator="containsText" text="AMBER">
      <formula>NOT(ISERROR(SEARCH("AMBER",K32)))</formula>
    </cfRule>
    <cfRule type="containsText" dxfId="1773" priority="81" operator="containsText" text="RED">
      <formula>NOT(ISERROR(SEARCH("RED",K32)))</formula>
    </cfRule>
  </conditionalFormatting>
  <conditionalFormatting sqref="K53">
    <cfRule type="containsText" dxfId="1772" priority="73" operator="containsText" text="GREEN">
      <formula>NOT(ISERROR(SEARCH("GREEN",K53)))</formula>
    </cfRule>
    <cfRule type="containsText" dxfId="1771" priority="74" operator="containsText" text="AMBER">
      <formula>NOT(ISERROR(SEARCH("AMBER",K53)))</formula>
    </cfRule>
    <cfRule type="containsText" dxfId="1770" priority="75" operator="containsText" text="RED">
      <formula>NOT(ISERROR(SEARCH("RED",K53)))</formula>
    </cfRule>
  </conditionalFormatting>
  <conditionalFormatting sqref="K55">
    <cfRule type="containsText" dxfId="1769" priority="70" operator="containsText" text="GREEN">
      <formula>NOT(ISERROR(SEARCH("GREEN",K55)))</formula>
    </cfRule>
    <cfRule type="containsText" dxfId="1768" priority="71" operator="containsText" text="AMBER">
      <formula>NOT(ISERROR(SEARCH("AMBER",K55)))</formula>
    </cfRule>
    <cfRule type="containsText" dxfId="1767" priority="72" operator="containsText" text="RED">
      <formula>NOT(ISERROR(SEARCH("RED",K55)))</formula>
    </cfRule>
  </conditionalFormatting>
  <conditionalFormatting sqref="K57">
    <cfRule type="containsText" dxfId="1766" priority="67" operator="containsText" text="GREEN">
      <formula>NOT(ISERROR(SEARCH("GREEN",K57)))</formula>
    </cfRule>
    <cfRule type="containsText" dxfId="1765" priority="68" operator="containsText" text="AMBER">
      <formula>NOT(ISERROR(SEARCH("AMBER",K57)))</formula>
    </cfRule>
    <cfRule type="containsText" dxfId="1764" priority="69" operator="containsText" text="RED">
      <formula>NOT(ISERROR(SEARCH("RED",K57)))</formula>
    </cfRule>
  </conditionalFormatting>
  <conditionalFormatting sqref="G21:L21">
    <cfRule type="containsText" dxfId="1763" priority="58" operator="containsText" text="GREEN">
      <formula>NOT(ISERROR(SEARCH("GREEN",G21)))</formula>
    </cfRule>
    <cfRule type="containsText" dxfId="1762" priority="59" operator="containsText" text="AMBER">
      <formula>NOT(ISERROR(SEARCH("AMBER",G21)))</formula>
    </cfRule>
    <cfRule type="containsText" dxfId="1761" priority="60" operator="containsText" text="RED">
      <formula>NOT(ISERROR(SEARCH("RED",G21)))</formula>
    </cfRule>
  </conditionalFormatting>
  <conditionalFormatting sqref="M21:N21">
    <cfRule type="containsText" dxfId="1760" priority="55" operator="containsText" text="GREEN">
      <formula>NOT(ISERROR(SEARCH("GREEN",M21)))</formula>
    </cfRule>
    <cfRule type="containsText" dxfId="1759" priority="56" operator="containsText" text="AMBER">
      <formula>NOT(ISERROR(SEARCH("AMBER",M21)))</formula>
    </cfRule>
    <cfRule type="containsText" dxfId="1758" priority="57" operator="containsText" text="RED">
      <formula>NOT(ISERROR(SEARCH("RED",M21)))</formula>
    </cfRule>
  </conditionalFormatting>
  <conditionalFormatting sqref="G48:L49">
    <cfRule type="containsText" dxfId="1757" priority="52" operator="containsText" text="GREEN">
      <formula>NOT(ISERROR(SEARCH("GREEN",G48)))</formula>
    </cfRule>
    <cfRule type="containsText" dxfId="1756" priority="53" operator="containsText" text="AMBER">
      <formula>NOT(ISERROR(SEARCH("AMBER",G48)))</formula>
    </cfRule>
    <cfRule type="containsText" dxfId="1755" priority="54" operator="containsText" text="RED">
      <formula>NOT(ISERROR(SEARCH("RED",G48)))</formula>
    </cfRule>
  </conditionalFormatting>
  <conditionalFormatting sqref="M49:N49">
    <cfRule type="containsText" dxfId="1754" priority="49" operator="containsText" text="GREEN">
      <formula>NOT(ISERROR(SEARCH("GREEN",M49)))</formula>
    </cfRule>
    <cfRule type="containsText" dxfId="1753" priority="50" operator="containsText" text="AMBER">
      <formula>NOT(ISERROR(SEARCH("AMBER",M49)))</formula>
    </cfRule>
    <cfRule type="containsText" dxfId="1752" priority="51" operator="containsText" text="RED">
      <formula>NOT(ISERROR(SEARCH("RED",M49)))</formula>
    </cfRule>
  </conditionalFormatting>
  <conditionalFormatting sqref="M22:N22">
    <cfRule type="containsText" dxfId="1751" priority="46" operator="containsText" text="GREEN">
      <formula>NOT(ISERROR(SEARCH("GREEN",M22)))</formula>
    </cfRule>
    <cfRule type="containsText" dxfId="1750" priority="47" operator="containsText" text="AMBER">
      <formula>NOT(ISERROR(SEARCH("AMBER",M22)))</formula>
    </cfRule>
    <cfRule type="containsText" dxfId="1749" priority="48" operator="containsText" text="RED">
      <formula>NOT(ISERROR(SEARCH("RED",M22)))</formula>
    </cfRule>
  </conditionalFormatting>
  <conditionalFormatting sqref="M28:N28">
    <cfRule type="containsText" dxfId="1748" priority="43" operator="containsText" text="GREEN">
      <formula>NOT(ISERROR(SEARCH("GREEN",M28)))</formula>
    </cfRule>
    <cfRule type="containsText" dxfId="1747" priority="44" operator="containsText" text="AMBER">
      <formula>NOT(ISERROR(SEARCH("AMBER",M28)))</formula>
    </cfRule>
    <cfRule type="containsText" dxfId="1746" priority="45" operator="containsText" text="RED">
      <formula>NOT(ISERROR(SEARCH("RED",M28)))</formula>
    </cfRule>
  </conditionalFormatting>
  <conditionalFormatting sqref="M42">
    <cfRule type="containsText" dxfId="1745" priority="40" operator="containsText" text="GREEN">
      <formula>NOT(ISERROR(SEARCH("GREEN",M42)))</formula>
    </cfRule>
    <cfRule type="containsText" dxfId="1744" priority="41" operator="containsText" text="AMBER">
      <formula>NOT(ISERROR(SEARCH("AMBER",M42)))</formula>
    </cfRule>
    <cfRule type="containsText" dxfId="1743" priority="42" operator="containsText" text="RED">
      <formula>NOT(ISERROR(SEARCH("RED",M42)))</formula>
    </cfRule>
  </conditionalFormatting>
  <conditionalFormatting sqref="M48:N48">
    <cfRule type="containsText" dxfId="1742" priority="37" operator="containsText" text="GREEN">
      <formula>NOT(ISERROR(SEARCH("GREEN",M48)))</formula>
    </cfRule>
    <cfRule type="containsText" dxfId="1741" priority="38" operator="containsText" text="AMBER">
      <formula>NOT(ISERROR(SEARCH("AMBER",M48)))</formula>
    </cfRule>
    <cfRule type="containsText" dxfId="1740" priority="39" operator="containsText" text="RED">
      <formula>NOT(ISERROR(SEARCH("RED",M48)))</formula>
    </cfRule>
  </conditionalFormatting>
  <conditionalFormatting sqref="M50:N50">
    <cfRule type="containsText" dxfId="1739" priority="34" operator="containsText" text="GREEN">
      <formula>NOT(ISERROR(SEARCH("GREEN",M50)))</formula>
    </cfRule>
    <cfRule type="containsText" dxfId="1738" priority="35" operator="containsText" text="AMBER">
      <formula>NOT(ISERROR(SEARCH("AMBER",M50)))</formula>
    </cfRule>
    <cfRule type="containsText" dxfId="1737" priority="36" operator="containsText" text="RED">
      <formula>NOT(ISERROR(SEARCH("RED",M50)))</formula>
    </cfRule>
  </conditionalFormatting>
  <conditionalFormatting sqref="M53:N53">
    <cfRule type="containsText" dxfId="1736" priority="31" operator="containsText" text="GREEN">
      <formula>NOT(ISERROR(SEARCH("GREEN",M53)))</formula>
    </cfRule>
    <cfRule type="containsText" dxfId="1735" priority="32" operator="containsText" text="AMBER">
      <formula>NOT(ISERROR(SEARCH("AMBER",M53)))</formula>
    </cfRule>
    <cfRule type="containsText" dxfId="1734" priority="33" operator="containsText" text="RED">
      <formula>NOT(ISERROR(SEARCH("RED",M53)))</formula>
    </cfRule>
  </conditionalFormatting>
  <conditionalFormatting sqref="G25:L26">
    <cfRule type="containsText" dxfId="1733" priority="28" operator="containsText" text="GREEN">
      <formula>NOT(ISERROR(SEARCH("GREEN",G25)))</formula>
    </cfRule>
    <cfRule type="containsText" dxfId="1732" priority="29" operator="containsText" text="AMBER">
      <formula>NOT(ISERROR(SEARCH("AMBER",G25)))</formula>
    </cfRule>
    <cfRule type="containsText" dxfId="1731" priority="30" operator="containsText" text="RED">
      <formula>NOT(ISERROR(SEARCH("RED",G25)))</formula>
    </cfRule>
  </conditionalFormatting>
  <conditionalFormatting sqref="M26:N26">
    <cfRule type="containsText" dxfId="1730" priority="25" operator="containsText" text="GREEN">
      <formula>NOT(ISERROR(SEARCH("GREEN",M26)))</formula>
    </cfRule>
    <cfRule type="containsText" dxfId="1729" priority="26" operator="containsText" text="AMBER">
      <formula>NOT(ISERROR(SEARCH("AMBER",M26)))</formula>
    </cfRule>
    <cfRule type="containsText" dxfId="1728" priority="27" operator="containsText" text="RED">
      <formula>NOT(ISERROR(SEARCH("RED",M26)))</formula>
    </cfRule>
  </conditionalFormatting>
  <conditionalFormatting sqref="G24:L24">
    <cfRule type="containsText" dxfId="1727" priority="22" operator="containsText" text="GREEN">
      <formula>NOT(ISERROR(SEARCH("GREEN",G24)))</formula>
    </cfRule>
    <cfRule type="containsText" dxfId="1726" priority="23" operator="containsText" text="AMBER">
      <formula>NOT(ISERROR(SEARCH("AMBER",G24)))</formula>
    </cfRule>
    <cfRule type="containsText" dxfId="1725" priority="24" operator="containsText" text="RED">
      <formula>NOT(ISERROR(SEARCH("RED",G24)))</formula>
    </cfRule>
  </conditionalFormatting>
  <conditionalFormatting sqref="M24:N24">
    <cfRule type="containsText" dxfId="1724" priority="19" operator="containsText" text="GREEN">
      <formula>NOT(ISERROR(SEARCH("GREEN",M24)))</formula>
    </cfRule>
    <cfRule type="containsText" dxfId="1723" priority="20" operator="containsText" text="AMBER">
      <formula>NOT(ISERROR(SEARCH("AMBER",M24)))</formula>
    </cfRule>
    <cfRule type="containsText" dxfId="1722" priority="21" operator="containsText" text="RED">
      <formula>NOT(ISERROR(SEARCH("RED",M24)))</formula>
    </cfRule>
  </conditionalFormatting>
  <conditionalFormatting sqref="M25:N25">
    <cfRule type="containsText" dxfId="1721" priority="16" operator="containsText" text="GREEN">
      <formula>NOT(ISERROR(SEARCH("GREEN",M25)))</formula>
    </cfRule>
    <cfRule type="containsText" dxfId="1720" priority="17" operator="containsText" text="AMBER">
      <formula>NOT(ISERROR(SEARCH("AMBER",M25)))</formula>
    </cfRule>
    <cfRule type="containsText" dxfId="1719" priority="18" operator="containsText" text="RED">
      <formula>NOT(ISERROR(SEARCH("RED",M25)))</formula>
    </cfRule>
  </conditionalFormatting>
  <conditionalFormatting sqref="G29:L29">
    <cfRule type="containsText" dxfId="1718" priority="13" operator="containsText" text="GREEN">
      <formula>NOT(ISERROR(SEARCH("GREEN",G29)))</formula>
    </cfRule>
    <cfRule type="containsText" dxfId="1717" priority="14" operator="containsText" text="AMBER">
      <formula>NOT(ISERROR(SEARCH("AMBER",G29)))</formula>
    </cfRule>
    <cfRule type="containsText" dxfId="1716" priority="15" operator="containsText" text="RED">
      <formula>NOT(ISERROR(SEARCH("RED",G29)))</formula>
    </cfRule>
  </conditionalFormatting>
  <conditionalFormatting sqref="M29:N29">
    <cfRule type="containsText" dxfId="1715" priority="10" operator="containsText" text="GREEN">
      <formula>NOT(ISERROR(SEARCH("GREEN",M29)))</formula>
    </cfRule>
    <cfRule type="containsText" dxfId="1714" priority="11" operator="containsText" text="AMBER">
      <formula>NOT(ISERROR(SEARCH("AMBER",M29)))</formula>
    </cfRule>
    <cfRule type="containsText" dxfId="1713" priority="12" operator="containsText" text="RED">
      <formula>NOT(ISERROR(SEARCH("RED",M29)))</formula>
    </cfRule>
  </conditionalFormatting>
  <dataValidations count="1">
    <dataValidation type="list" allowBlank="1" showInputMessage="1" showErrorMessage="1" sqref="O7:P7 I7:I8 I12 I14 I34 G34 K34 G61 I10 G36:G40 I36 O36 K36:K40 G42:G46 I42 O42 K42:K46 K48:K51 I48:I51 G48:G51 I53 G53 K53 I55 G55 K55 I57 G57 K59 I59 G59 K61 I61 K57 K7:K32 G7:G32 I16:I32" xr:uid="{00000000-0002-0000-0900-000000000000}">
      <formula1>"RED,AMBER,GREEN"</formula1>
    </dataValidation>
  </dataValidations>
  <hyperlinks>
    <hyperlink ref="E8" r:id="rId1" xr:uid="{00000000-0004-0000-0900-000000000000}"/>
    <hyperlink ref="E55" r:id="rId2" xr:uid="{00000000-0004-0000-0900-000001000000}"/>
  </hyperlinks>
  <pageMargins left="0.70866141732283472" right="0.70866141732283472" top="0.74803149606299213" bottom="0.74803149606299213" header="0.31496062992125984" footer="0.31496062992125984"/>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2A7345D8131A4B9D44BED076961AFF" ma:contentTypeVersion="16431" ma:contentTypeDescription="Create a new document." ma:contentTypeScope="" ma:versionID="2ba7fa22d3e25395a843445bda559d1a">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5a3da706-17b7-44fe-a7b4-8c778a2d8af5" targetNamespace="http://schemas.microsoft.com/office/2006/metadata/properties" ma:root="true" ma:fieldsID="259403b193110d00205c4cb570b725bc"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5a3da706-17b7-44fe-a7b4-8c778a2d8af5"/>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3da706-17b7-44fe-a7b4-8c778a2d8af5"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MediaServiceOCR" ma:index="69" nillable="true" ma:displayName="MediaServiceOCR" ma:internalName="MediaServiceOCR" ma:readOnly="true">
      <xsd:simpleType>
        <xsd:restriction base="dms:Note">
          <xsd:maxLength value="255"/>
        </xsd:restriction>
      </xsd:simpleType>
    </xsd:element>
    <xsd:element name="CIRRUSPreviousRetentionPolicy" ma:index="72" nillable="true" ma:displayName="Previous Retention Policy" ma:internalName="CIRRUSPreviousRetentionPolicy">
      <xsd:simpleType>
        <xsd:restriction base="dms:Note">
          <xsd:maxLength value="255"/>
        </xsd:restriction>
      </xsd:simpleType>
    </xsd:element>
    <xsd:element name="LegacyCaseReferenceNumber" ma:index="73" nillable="true" ma:displayName="Legacy Case Reference Number" ma:internalName="LegacyCaseReferenceNumber">
      <xsd:simpleType>
        <xsd:restriction base="dms:Note">
          <xsd:maxLength value="255"/>
        </xsd:restriction>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2QFN7KK647Q6-1337113893-36448</_dlc_DocId>
    <_dlc_DocIdUrl xmlns="0063f72e-ace3-48fb-9c1f-5b513408b31f">
      <Url>https://beisgov.sharepoint.com/sites/beis/306/_layouts/15/DocIdRedir.aspx?ID=2QFN7KK647Q6-1337113893-36448</Url>
      <Description>2QFN7KK647Q6-1337113893-36448</Description>
    </_dlc_DocIdUrl>
    <Government_x0020_Body xmlns="b413c3fd-5a3b-4239-b985-69032e371c04">BEIS</Government_x0020_Body>
    <Date_x0020_Opened xmlns="b413c3fd-5a3b-4239-b985-69032e371c04">2018-11-28T08:51:17+00:00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LegacyCaseReferenceNumber xmlns="5a3da706-17b7-44fe-a7b4-8c778a2d8af5"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Heat Networks</TermName>
          <TermId xmlns="http://schemas.microsoft.com/office/infopath/2007/PartnerControls">a719c814-15ec-40d4-b29a-b124dba5dd03</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5a3da706-17b7-44fe-a7b4-8c778a2d8af5"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172</Value>
    </TaxCatchAll>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4D243B3A-259A-430D-BFEC-14AF2E7FE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5a3da706-17b7-44fe-a7b4-8c778a2d8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1B029F-A65D-41D0-B760-40B4F94C26E3}">
  <ds:schemaRefs>
    <ds:schemaRef ds:uri="http://schemas.microsoft.com/sharepoint/v3/contenttype/forms"/>
  </ds:schemaRefs>
</ds:datastoreItem>
</file>

<file path=customXml/itemProps3.xml><?xml version="1.0" encoding="utf-8"?>
<ds:datastoreItem xmlns:ds="http://schemas.openxmlformats.org/officeDocument/2006/customXml" ds:itemID="{0748C4B6-51F7-4844-84AA-69582A25522E}">
  <ds:schemaRefs>
    <ds:schemaRef ds:uri="http://schemas.microsoft.com/sharepoint/events"/>
  </ds:schemaRefs>
</ds:datastoreItem>
</file>

<file path=customXml/itemProps4.xml><?xml version="1.0" encoding="utf-8"?>
<ds:datastoreItem xmlns:ds="http://schemas.openxmlformats.org/officeDocument/2006/customXml" ds:itemID="{8B558751-6812-4D20-AAC8-1D3BAC0DE710}">
  <ds:schemaRef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5a3da706-17b7-44fe-a7b4-8c778a2d8af5"/>
    <ds:schemaRef ds:uri="c963a4c1-1bb4-49f2-a011-9c776a7eed2a"/>
    <ds:schemaRef ds:uri="0063f72e-ace3-48fb-9c1f-5b513408b31f"/>
    <ds:schemaRef ds:uri="http://purl.org/dc/terms/"/>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Welcome Page</vt:lpstr>
      <vt:lpstr>Degression</vt:lpstr>
      <vt:lpstr>Rating Explanation</vt:lpstr>
      <vt:lpstr>Overarching &gt;&gt;&gt;</vt:lpstr>
      <vt:lpstr>General Assumptions</vt:lpstr>
      <vt:lpstr>Production&gt;&gt;&gt;&gt;</vt:lpstr>
      <vt:lpstr>Electrolysis</vt:lpstr>
      <vt:lpstr>Coal Boilers</vt:lpstr>
      <vt:lpstr>SMR</vt:lpstr>
      <vt:lpstr>Gasification</vt:lpstr>
      <vt:lpstr>Import</vt:lpstr>
      <vt:lpstr>Compression</vt:lpstr>
      <vt:lpstr>Transmission &gt;&gt;&gt;&gt;</vt:lpstr>
      <vt:lpstr>Transmission</vt:lpstr>
      <vt:lpstr>Storage &gt;&gt;&gt;&gt;</vt:lpstr>
      <vt:lpstr>Underground Storage</vt:lpstr>
      <vt:lpstr>Line Pack</vt:lpstr>
      <vt:lpstr>Above Ground Storage</vt:lpstr>
      <vt:lpstr>Other Storage</vt:lpstr>
      <vt:lpstr>Distribution &gt;&gt;&gt;&gt;</vt:lpstr>
      <vt:lpstr>Distribution</vt:lpstr>
      <vt:lpstr>End Use &gt;&gt;&gt;&gt;</vt:lpstr>
      <vt:lpstr>End Use</vt:lpstr>
      <vt:lpstr>CCS &gt;&gt;&gt;&gt;</vt:lpstr>
      <vt:lpstr>CCS</vt:lpstr>
      <vt:lpstr>Assumptions NHM Code</vt:lpstr>
      <vt:lpstr>'Welcome Page'!Print_Area</vt:lpstr>
      <vt:lpstr>'Welcome Page'!Print_Titles</vt:lpstr>
      <vt:lpstr>Tmpl_NR_ModelName</vt:lpstr>
      <vt:lpstr>Tmpl_NR_VersionNumber</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Olivia (Heat &amp; Industry)</dc:creator>
  <cp:keywords/>
  <dc:description/>
  <cp:lastModifiedBy>Oshigbosin, Henry (BEIS)</cp:lastModifiedBy>
  <cp:revision/>
  <dcterms:created xsi:type="dcterms:W3CDTF">2014-04-23T10:31:52Z</dcterms:created>
  <dcterms:modified xsi:type="dcterms:W3CDTF">2018-11-28T14:30:03Z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0x010100082A7345D8131A4B9D44BED076961AFF</vt:lpwstr>
  </property>
  <property fmtid="{D5CDD505-2E9C-101B-9397-08002B2CF9AE}" pid="3" name="_dlc_DocIdItemGuid">
    <vt:lpwstr>1322bb4b-ea00-4161-b60d-da75552d85e1</vt:lpwstr>
  </property>
  <property fmtid="{D5CDD505-2E9C-101B-9397-08002B2CF9AE}" pid="4" name="Business Unit">
    <vt:lpwstr>172;#Heat Networks|a719c814-15ec-40d4-b29a-b124dba5dd03</vt:lpwstr>
  </property>
</Properties>
</file>