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200" windowWidth="20508" windowHeight="3996" tabRatio="879" activeTab="1"/>
  </bookViews>
  <sheets>
    <sheet name="Notes" sheetId="39" r:id="rId1"/>
    <sheet name="Table 1" sheetId="5" r:id="rId2"/>
    <sheet name="Table 2" sheetId="46" r:id="rId3"/>
  </sheets>
  <definedNames>
    <definedName name="_xlnm.Print_Titles" localSheetId="1">'Table 1'!$6:$8</definedName>
    <definedName name="_xlnm.Print_Titles" localSheetId="2">'Table 2'!$8:$9</definedName>
  </definedNames>
  <calcPr calcId="145621"/>
</workbook>
</file>

<file path=xl/calcChain.xml><?xml version="1.0" encoding="utf-8"?>
<calcChain xmlns="http://schemas.openxmlformats.org/spreadsheetml/2006/main">
  <c r="H293" i="46" l="1"/>
  <c r="R284" i="46" l="1"/>
  <c r="R285" i="46"/>
  <c r="R286" i="46"/>
  <c r="P115" i="46"/>
  <c r="R115" i="46" s="1"/>
  <c r="H284" i="46" l="1"/>
  <c r="H285" i="46"/>
  <c r="H286" i="46"/>
  <c r="H197" i="46"/>
  <c r="J197" i="46" s="1"/>
  <c r="P197" i="46"/>
  <c r="R197" i="46" s="1"/>
  <c r="H115" i="46"/>
  <c r="J115" i="46" s="1"/>
  <c r="P284" i="46"/>
  <c r="P286" i="46"/>
  <c r="P285" i="46"/>
  <c r="H217" i="46"/>
  <c r="J217" i="46" s="1"/>
  <c r="H219" i="46"/>
  <c r="H269" i="46"/>
  <c r="J269" i="46" s="1"/>
  <c r="H273" i="46"/>
  <c r="J273" i="46" s="1"/>
  <c r="H275" i="46"/>
  <c r="J275" i="46" s="1"/>
  <c r="J219" i="46"/>
  <c r="H14" i="46"/>
  <c r="J14" i="46" s="1"/>
  <c r="H16" i="46"/>
  <c r="J16" i="46" s="1"/>
  <c r="P167" i="46"/>
  <c r="P169" i="46"/>
  <c r="P174" i="46"/>
  <c r="P184" i="46"/>
  <c r="P257" i="46"/>
  <c r="P261" i="46"/>
  <c r="P87" i="46"/>
  <c r="P88" i="46"/>
  <c r="P90" i="46"/>
  <c r="P92" i="46"/>
  <c r="P94" i="46"/>
  <c r="P101" i="46"/>
  <c r="P103" i="46"/>
  <c r="P105" i="46"/>
  <c r="P109" i="46"/>
  <c r="P111" i="46"/>
  <c r="P113" i="46"/>
  <c r="P117" i="46"/>
  <c r="P119" i="46"/>
  <c r="P121" i="46"/>
  <c r="H126" i="46"/>
  <c r="J126" i="46" s="1"/>
  <c r="H130" i="46"/>
  <c r="J130" i="46" s="1"/>
  <c r="H134" i="46"/>
  <c r="J134" i="46" s="1"/>
  <c r="H137" i="46"/>
  <c r="J137" i="46" s="1"/>
  <c r="H141" i="46"/>
  <c r="J141" i="46" s="1"/>
  <c r="H145" i="46"/>
  <c r="J145" i="46" s="1"/>
  <c r="H207" i="46"/>
  <c r="J207" i="46" s="1"/>
  <c r="H212" i="46"/>
  <c r="J212" i="46" s="1"/>
  <c r="P153" i="46"/>
  <c r="P157" i="46"/>
  <c r="P161" i="46"/>
  <c r="P176" i="46"/>
  <c r="P180" i="46"/>
  <c r="P186" i="46"/>
  <c r="P188" i="46"/>
  <c r="P255" i="46"/>
  <c r="P263" i="46"/>
  <c r="P265" i="46"/>
  <c r="H38" i="46"/>
  <c r="J38" i="46" s="1"/>
  <c r="H40" i="46"/>
  <c r="J40" i="46" s="1"/>
  <c r="H42" i="46"/>
  <c r="J42" i="46" s="1"/>
  <c r="H46" i="46"/>
  <c r="J46" i="46" s="1"/>
  <c r="H47" i="46"/>
  <c r="J47" i="46" s="1"/>
  <c r="H49" i="46"/>
  <c r="J49" i="46" s="1"/>
  <c r="H53" i="46"/>
  <c r="J53" i="46" s="1"/>
  <c r="H55" i="46"/>
  <c r="J55" i="46" s="1"/>
  <c r="H60" i="46"/>
  <c r="J60" i="46" s="1"/>
  <c r="H62" i="46"/>
  <c r="J62" i="46" s="1"/>
  <c r="H64" i="46"/>
  <c r="J64" i="46" s="1"/>
  <c r="H68" i="46"/>
  <c r="J68" i="46" s="1"/>
  <c r="H70" i="46"/>
  <c r="J70" i="46" s="1"/>
  <c r="H72" i="46"/>
  <c r="J72" i="46" s="1"/>
  <c r="H76" i="46"/>
  <c r="J76" i="46" s="1"/>
  <c r="H78" i="46"/>
  <c r="J78" i="46" s="1"/>
  <c r="H80" i="46"/>
  <c r="J80" i="46" s="1"/>
  <c r="P83" i="46"/>
  <c r="P18" i="46"/>
  <c r="P19" i="46"/>
  <c r="P23" i="46"/>
  <c r="P27" i="46"/>
  <c r="P31" i="46"/>
  <c r="P35" i="46"/>
  <c r="P37" i="46"/>
  <c r="P189" i="46"/>
  <c r="P191" i="46"/>
  <c r="P193" i="46"/>
  <c r="P200" i="46"/>
  <c r="P202" i="46"/>
  <c r="P224" i="46"/>
  <c r="P226" i="46"/>
  <c r="P230" i="46"/>
  <c r="P232" i="46"/>
  <c r="P234" i="46"/>
  <c r="P238" i="46"/>
  <c r="P242" i="46"/>
  <c r="P244" i="46"/>
  <c r="P246" i="46"/>
  <c r="P40" i="46"/>
  <c r="P44" i="46"/>
  <c r="P51" i="46"/>
  <c r="P55" i="46"/>
  <c r="P58" i="46"/>
  <c r="P62" i="46"/>
  <c r="P66" i="46"/>
  <c r="P70" i="46"/>
  <c r="P74" i="46"/>
  <c r="P78" i="46"/>
  <c r="P82" i="46"/>
  <c r="H84" i="46"/>
  <c r="J84" i="46" s="1"/>
  <c r="H86" i="46"/>
  <c r="J86" i="46" s="1"/>
  <c r="H91" i="46"/>
  <c r="J91" i="46" s="1"/>
  <c r="H93" i="46"/>
  <c r="J93" i="46" s="1"/>
  <c r="H95" i="46"/>
  <c r="J95" i="46" s="1"/>
  <c r="H97" i="46"/>
  <c r="J97" i="46" s="1"/>
  <c r="H98" i="46"/>
  <c r="J98" i="46" s="1"/>
  <c r="H100" i="46"/>
  <c r="J100" i="46" s="1"/>
  <c r="H104" i="46"/>
  <c r="J104" i="46" s="1"/>
  <c r="H106" i="46"/>
  <c r="J106" i="46" s="1"/>
  <c r="H108" i="46"/>
  <c r="J108" i="46" s="1"/>
  <c r="H114" i="46"/>
  <c r="J114" i="46" s="1"/>
  <c r="H116" i="46"/>
  <c r="J116" i="46" s="1"/>
  <c r="H120" i="46"/>
  <c r="J120" i="46" s="1"/>
  <c r="H122" i="46"/>
  <c r="J122" i="46" s="1"/>
  <c r="H124" i="46"/>
  <c r="J124" i="46" s="1"/>
  <c r="P126" i="46"/>
  <c r="P128" i="46"/>
  <c r="P132" i="46"/>
  <c r="P134" i="46"/>
  <c r="P135" i="46"/>
  <c r="P139" i="46"/>
  <c r="P141" i="46"/>
  <c r="P143" i="46"/>
  <c r="H148" i="46"/>
  <c r="J148" i="46" s="1"/>
  <c r="H152" i="46"/>
  <c r="J152" i="46" s="1"/>
  <c r="H156" i="46"/>
  <c r="J156" i="46" s="1"/>
  <c r="H160" i="46"/>
  <c r="J160" i="46" s="1"/>
  <c r="H164" i="46"/>
  <c r="J164" i="46" s="1"/>
  <c r="H168" i="46"/>
  <c r="J168" i="46" s="1"/>
  <c r="H170" i="46"/>
  <c r="J170" i="46" s="1"/>
  <c r="H172" i="46"/>
  <c r="J172" i="46" s="1"/>
  <c r="H175" i="46"/>
  <c r="J175" i="46" s="1"/>
  <c r="H181" i="46"/>
  <c r="J181" i="46" s="1"/>
  <c r="H236" i="46"/>
  <c r="J236" i="46" s="1"/>
  <c r="H240" i="46"/>
  <c r="J240" i="46" s="1"/>
  <c r="H242" i="46"/>
  <c r="J242" i="46" s="1"/>
  <c r="H248" i="46"/>
  <c r="J248" i="46" s="1"/>
  <c r="H250" i="46"/>
  <c r="J250" i="46" s="1"/>
  <c r="P269" i="46"/>
  <c r="P271" i="46"/>
  <c r="P273" i="46"/>
  <c r="P277" i="46"/>
  <c r="P279" i="46"/>
  <c r="H12" i="46"/>
  <c r="J12" i="46" s="1"/>
  <c r="P47" i="46"/>
  <c r="H22" i="46"/>
  <c r="J22" i="46" s="1"/>
  <c r="H26" i="46"/>
  <c r="J26" i="46" s="1"/>
  <c r="H28" i="46"/>
  <c r="J28" i="46" s="1"/>
  <c r="H34" i="46"/>
  <c r="J34" i="46" s="1"/>
  <c r="H36" i="46"/>
  <c r="J36" i="46" s="1"/>
  <c r="H252" i="46"/>
  <c r="J252" i="46" s="1"/>
  <c r="H256" i="46"/>
  <c r="J256" i="46" s="1"/>
  <c r="H258" i="46"/>
  <c r="J258" i="46" s="1"/>
  <c r="H264" i="46"/>
  <c r="J264" i="46" s="1"/>
  <c r="H266" i="46"/>
  <c r="J266" i="46" s="1"/>
  <c r="P12" i="46"/>
  <c r="P16" i="46"/>
  <c r="H20" i="46"/>
  <c r="J20" i="46" s="1"/>
  <c r="H30" i="46"/>
  <c r="J30" i="46" s="1"/>
  <c r="H15" i="46"/>
  <c r="J15" i="46" s="1"/>
  <c r="P22" i="46"/>
  <c r="P24" i="46"/>
  <c r="P26" i="46"/>
  <c r="P30" i="46"/>
  <c r="P32" i="46"/>
  <c r="P34" i="46"/>
  <c r="P36" i="46"/>
  <c r="H184" i="46"/>
  <c r="J184" i="46" s="1"/>
  <c r="H188" i="46"/>
  <c r="J188" i="46" s="1"/>
  <c r="H190" i="46"/>
  <c r="J190" i="46" s="1"/>
  <c r="H196" i="46"/>
  <c r="J196" i="46" s="1"/>
  <c r="H201" i="46"/>
  <c r="J201" i="46" s="1"/>
  <c r="H204" i="46"/>
  <c r="J204" i="46" s="1"/>
  <c r="P205" i="46"/>
  <c r="P207" i="46"/>
  <c r="P209" i="46"/>
  <c r="P215" i="46"/>
  <c r="H225" i="46"/>
  <c r="J225" i="46" s="1"/>
  <c r="H227" i="46"/>
  <c r="J227" i="46" s="1"/>
  <c r="H233" i="46"/>
  <c r="J233" i="46" s="1"/>
  <c r="H235" i="46"/>
  <c r="J235" i="46" s="1"/>
  <c r="H39" i="46"/>
  <c r="J39" i="46" s="1"/>
  <c r="H41" i="46"/>
  <c r="J41" i="46" s="1"/>
  <c r="H43" i="46"/>
  <c r="J43" i="46" s="1"/>
  <c r="H48" i="46"/>
  <c r="J48" i="46" s="1"/>
  <c r="H50" i="46"/>
  <c r="J50" i="46" s="1"/>
  <c r="H54" i="46"/>
  <c r="J54" i="46" s="1"/>
  <c r="H56" i="46"/>
  <c r="J56" i="46" s="1"/>
  <c r="H57" i="46"/>
  <c r="J57" i="46" s="1"/>
  <c r="H61" i="46"/>
  <c r="J61" i="46" s="1"/>
  <c r="H63" i="46"/>
  <c r="J63" i="46" s="1"/>
  <c r="H65" i="46"/>
  <c r="J65" i="46" s="1"/>
  <c r="H69" i="46"/>
  <c r="J69" i="46" s="1"/>
  <c r="H71" i="46"/>
  <c r="J71" i="46" s="1"/>
  <c r="H73" i="46"/>
  <c r="J73" i="46" s="1"/>
  <c r="H77" i="46"/>
  <c r="J77" i="46" s="1"/>
  <c r="H79" i="46"/>
  <c r="J79" i="46" s="1"/>
  <c r="H81" i="46"/>
  <c r="J81" i="46" s="1"/>
  <c r="P84" i="46"/>
  <c r="P86" i="46"/>
  <c r="P89" i="46"/>
  <c r="P93" i="46"/>
  <c r="P97" i="46"/>
  <c r="P100" i="46"/>
  <c r="P108" i="46"/>
  <c r="P116" i="46"/>
  <c r="P124" i="46"/>
  <c r="H127" i="46"/>
  <c r="J127" i="46" s="1"/>
  <c r="H129" i="46"/>
  <c r="J129" i="46" s="1"/>
  <c r="H131" i="46"/>
  <c r="J131" i="46" s="1"/>
  <c r="H136" i="46"/>
  <c r="J136" i="46" s="1"/>
  <c r="H138" i="46"/>
  <c r="J138" i="46" s="1"/>
  <c r="H144" i="46"/>
  <c r="J144" i="46" s="1"/>
  <c r="H146" i="46"/>
  <c r="J146" i="46" s="1"/>
  <c r="P148" i="46"/>
  <c r="P150" i="46"/>
  <c r="P156" i="46"/>
  <c r="P158" i="46"/>
  <c r="P162" i="46"/>
  <c r="P164" i="46"/>
  <c r="P168" i="46"/>
  <c r="P172" i="46"/>
  <c r="P175" i="46"/>
  <c r="P177" i="46"/>
  <c r="P179" i="46"/>
  <c r="H187" i="46"/>
  <c r="J187" i="46" s="1"/>
  <c r="H189" i="46"/>
  <c r="J189" i="46" s="1"/>
  <c r="P192" i="46"/>
  <c r="P194" i="46"/>
  <c r="P196" i="46"/>
  <c r="P201" i="46"/>
  <c r="P204" i="46"/>
  <c r="H206" i="46"/>
  <c r="J206" i="46" s="1"/>
  <c r="H211" i="46"/>
  <c r="J211" i="46" s="1"/>
  <c r="H214" i="46"/>
  <c r="J214" i="46" s="1"/>
  <c r="H218" i="46"/>
  <c r="J218" i="46" s="1"/>
  <c r="P219" i="46"/>
  <c r="P221" i="46"/>
  <c r="P223" i="46"/>
  <c r="P229" i="46"/>
  <c r="P231" i="46"/>
  <c r="H241" i="46"/>
  <c r="J241" i="46" s="1"/>
  <c r="H243" i="46"/>
  <c r="J243" i="46" s="1"/>
  <c r="H249" i="46"/>
  <c r="J249" i="46" s="1"/>
  <c r="P252" i="46"/>
  <c r="P254" i="46"/>
  <c r="P258" i="46"/>
  <c r="P260" i="46"/>
  <c r="P262" i="46"/>
  <c r="H268" i="46"/>
  <c r="J268" i="46" s="1"/>
  <c r="H272" i="46"/>
  <c r="J272" i="46" s="1"/>
  <c r="H274" i="46"/>
  <c r="J274" i="46" s="1"/>
  <c r="H280" i="46"/>
  <c r="J280" i="46" s="1"/>
  <c r="P13" i="46"/>
  <c r="P17" i="46"/>
  <c r="H18" i="46"/>
  <c r="J18" i="46" s="1"/>
  <c r="H19" i="46"/>
  <c r="J19" i="46" s="1"/>
  <c r="H21" i="46"/>
  <c r="J21" i="46" s="1"/>
  <c r="H25" i="46"/>
  <c r="J25" i="46" s="1"/>
  <c r="H27" i="46"/>
  <c r="J27" i="46" s="1"/>
  <c r="H29" i="46"/>
  <c r="J29" i="46" s="1"/>
  <c r="H33" i="46"/>
  <c r="J33" i="46" s="1"/>
  <c r="H35" i="46"/>
  <c r="J35" i="46" s="1"/>
  <c r="P39" i="46"/>
  <c r="P43" i="46"/>
  <c r="P45" i="46"/>
  <c r="P50" i="46"/>
  <c r="P52" i="46"/>
  <c r="P54" i="46"/>
  <c r="P57" i="46"/>
  <c r="P59" i="46"/>
  <c r="P61" i="46"/>
  <c r="P65" i="46"/>
  <c r="P67" i="46"/>
  <c r="P69" i="46"/>
  <c r="P73" i="46"/>
  <c r="P75" i="46"/>
  <c r="P77" i="46"/>
  <c r="P81" i="46"/>
  <c r="H83" i="46"/>
  <c r="J83" i="46" s="1"/>
  <c r="H85" i="46"/>
  <c r="J85" i="46" s="1"/>
  <c r="H88" i="46"/>
  <c r="J88" i="46" s="1"/>
  <c r="H94" i="46"/>
  <c r="J94" i="46" s="1"/>
  <c r="H96" i="46"/>
  <c r="J96" i="46" s="1"/>
  <c r="H99" i="46"/>
  <c r="J99" i="46" s="1"/>
  <c r="H103" i="46"/>
  <c r="J103" i="46" s="1"/>
  <c r="H107" i="46"/>
  <c r="J107" i="46" s="1"/>
  <c r="H111" i="46"/>
  <c r="J111" i="46" s="1"/>
  <c r="H119" i="46"/>
  <c r="J119" i="46" s="1"/>
  <c r="H123" i="46"/>
  <c r="J123" i="46" s="1"/>
  <c r="P127" i="46"/>
  <c r="P131" i="46"/>
  <c r="P138" i="46"/>
  <c r="P146" i="46"/>
  <c r="H149" i="46"/>
  <c r="J149" i="46" s="1"/>
  <c r="H151" i="46"/>
  <c r="J151" i="46" s="1"/>
  <c r="H153" i="46"/>
  <c r="J153" i="46" s="1"/>
  <c r="H157" i="46"/>
  <c r="J157" i="46" s="1"/>
  <c r="H159" i="46"/>
  <c r="J159" i="46" s="1"/>
  <c r="H161" i="46"/>
  <c r="J161" i="46" s="1"/>
  <c r="H165" i="46"/>
  <c r="J165" i="46" s="1"/>
  <c r="H167" i="46"/>
  <c r="J167" i="46" s="1"/>
  <c r="H171" i="46"/>
  <c r="J171" i="46" s="1"/>
  <c r="H174" i="46"/>
  <c r="J174" i="46" s="1"/>
  <c r="H180" i="46"/>
  <c r="J180" i="46" s="1"/>
  <c r="P183" i="46"/>
  <c r="P185" i="46"/>
  <c r="H191" i="46"/>
  <c r="J191" i="46" s="1"/>
  <c r="H195" i="46"/>
  <c r="J195" i="46" s="1"/>
  <c r="H198" i="46"/>
  <c r="J198" i="46" s="1"/>
  <c r="H203" i="46"/>
  <c r="J203" i="46" s="1"/>
  <c r="H205" i="46"/>
  <c r="J205" i="46" s="1"/>
  <c r="P210" i="46"/>
  <c r="P211" i="46"/>
  <c r="P214" i="46"/>
  <c r="P216" i="46"/>
  <c r="P218" i="46"/>
  <c r="H220" i="46"/>
  <c r="H226" i="46"/>
  <c r="J226" i="46" s="1"/>
  <c r="H230" i="46"/>
  <c r="J230" i="46" s="1"/>
  <c r="H234" i="46"/>
  <c r="J234" i="46" s="1"/>
  <c r="P235" i="46"/>
  <c r="P237" i="46"/>
  <c r="P239" i="46"/>
  <c r="P241" i="46"/>
  <c r="P245" i="46"/>
  <c r="P247" i="46"/>
  <c r="P249" i="46"/>
  <c r="H253" i="46"/>
  <c r="J253" i="46" s="1"/>
  <c r="H257" i="46"/>
  <c r="J257" i="46" s="1"/>
  <c r="H261" i="46"/>
  <c r="J261" i="46" s="1"/>
  <c r="H265" i="46"/>
  <c r="J265" i="46" s="1"/>
  <c r="P268" i="46"/>
  <c r="P270" i="46"/>
  <c r="P274" i="46"/>
  <c r="P276" i="46"/>
  <c r="P278" i="46"/>
  <c r="H13" i="46"/>
  <c r="J13" i="46" s="1"/>
  <c r="P15" i="46"/>
  <c r="P21" i="46"/>
  <c r="P29" i="46"/>
  <c r="P42" i="46"/>
  <c r="P49" i="46"/>
  <c r="P64" i="46"/>
  <c r="P72" i="46"/>
  <c r="P80" i="46"/>
  <c r="P85" i="46"/>
  <c r="H87" i="46"/>
  <c r="J87" i="46" s="1"/>
  <c r="P96" i="46"/>
  <c r="H112" i="46"/>
  <c r="J112" i="46" s="1"/>
  <c r="P120" i="46"/>
  <c r="H142" i="46"/>
  <c r="J142" i="46" s="1"/>
  <c r="P149" i="46"/>
  <c r="P154" i="46"/>
  <c r="P14" i="46"/>
  <c r="H17" i="46"/>
  <c r="J17" i="46" s="1"/>
  <c r="P20" i="46"/>
  <c r="H23" i="46"/>
  <c r="J23" i="46" s="1"/>
  <c r="H24" i="46"/>
  <c r="J24" i="46" s="1"/>
  <c r="P28" i="46"/>
  <c r="H31" i="46"/>
  <c r="J31" i="46" s="1"/>
  <c r="H32" i="46"/>
  <c r="J32" i="46" s="1"/>
  <c r="H37" i="46"/>
  <c r="J37" i="46" s="1"/>
  <c r="P41" i="46"/>
  <c r="H44" i="46"/>
  <c r="J44" i="46" s="1"/>
  <c r="H45" i="46"/>
  <c r="J45" i="46" s="1"/>
  <c r="P48" i="46"/>
  <c r="H51" i="46"/>
  <c r="J51" i="46" s="1"/>
  <c r="H52" i="46"/>
  <c r="J52" i="46" s="1"/>
  <c r="P56" i="46"/>
  <c r="H58" i="46"/>
  <c r="J58" i="46" s="1"/>
  <c r="H59" i="46"/>
  <c r="J59" i="46" s="1"/>
  <c r="P63" i="46"/>
  <c r="H66" i="46"/>
  <c r="J66" i="46" s="1"/>
  <c r="H67" i="46"/>
  <c r="J67" i="46" s="1"/>
  <c r="P71" i="46"/>
  <c r="H74" i="46"/>
  <c r="J74" i="46" s="1"/>
  <c r="H75" i="46"/>
  <c r="J75" i="46" s="1"/>
  <c r="P79" i="46"/>
  <c r="H82" i="46"/>
  <c r="J82" i="46" s="1"/>
  <c r="H89" i="46"/>
  <c r="J89" i="46" s="1"/>
  <c r="H92" i="46"/>
  <c r="J92" i="46" s="1"/>
  <c r="P112" i="46"/>
  <c r="P142" i="46"/>
  <c r="P25" i="46"/>
  <c r="P33" i="46"/>
  <c r="P38" i="46"/>
  <c r="P46" i="46"/>
  <c r="P53" i="46"/>
  <c r="P60" i="46"/>
  <c r="P68" i="46"/>
  <c r="P76" i="46"/>
  <c r="P104" i="46"/>
  <c r="P165" i="46"/>
  <c r="P173" i="46"/>
  <c r="P253" i="46"/>
  <c r="P118" i="46"/>
  <c r="P133" i="46"/>
  <c r="P140" i="46"/>
  <c r="H143" i="46"/>
  <c r="J143" i="46" s="1"/>
  <c r="H150" i="46"/>
  <c r="J150" i="46" s="1"/>
  <c r="P155" i="46"/>
  <c r="H158" i="46"/>
  <c r="J158" i="46" s="1"/>
  <c r="P163" i="46"/>
  <c r="H166" i="46"/>
  <c r="J166" i="46" s="1"/>
  <c r="P91" i="46"/>
  <c r="P99" i="46"/>
  <c r="P107" i="46"/>
  <c r="P123" i="46"/>
  <c r="P130" i="46"/>
  <c r="P137" i="46"/>
  <c r="P145" i="46"/>
  <c r="P152" i="46"/>
  <c r="P160" i="46"/>
  <c r="H173" i="46"/>
  <c r="J173" i="46" s="1"/>
  <c r="P222" i="46"/>
  <c r="H237" i="46"/>
  <c r="J237" i="46" s="1"/>
  <c r="H245" i="46"/>
  <c r="J245" i="46" s="1"/>
  <c r="H277" i="46"/>
  <c r="J277" i="46" s="1"/>
  <c r="P102" i="46"/>
  <c r="H105" i="46"/>
  <c r="J105" i="46" s="1"/>
  <c r="P110" i="46"/>
  <c r="H113" i="46"/>
  <c r="J113" i="46" s="1"/>
  <c r="H121" i="46"/>
  <c r="J121" i="46" s="1"/>
  <c r="P125" i="46"/>
  <c r="H128" i="46"/>
  <c r="J128" i="46" s="1"/>
  <c r="H135" i="46"/>
  <c r="J135" i="46" s="1"/>
  <c r="P147" i="46"/>
  <c r="H169" i="46"/>
  <c r="J169" i="46" s="1"/>
  <c r="J220" i="46"/>
  <c r="P250" i="46"/>
  <c r="H90" i="46"/>
  <c r="J90" i="46" s="1"/>
  <c r="P95" i="46"/>
  <c r="P98" i="46"/>
  <c r="H101" i="46"/>
  <c r="J101" i="46" s="1"/>
  <c r="H102" i="46"/>
  <c r="J102" i="46" s="1"/>
  <c r="P106" i="46"/>
  <c r="H109" i="46"/>
  <c r="J109" i="46" s="1"/>
  <c r="H110" i="46"/>
  <c r="J110" i="46" s="1"/>
  <c r="P114" i="46"/>
  <c r="H117" i="46"/>
  <c r="J117" i="46" s="1"/>
  <c r="H118" i="46"/>
  <c r="J118" i="46" s="1"/>
  <c r="P122" i="46"/>
  <c r="H125" i="46"/>
  <c r="J125" i="46" s="1"/>
  <c r="P129" i="46"/>
  <c r="H132" i="46"/>
  <c r="J132" i="46" s="1"/>
  <c r="H133" i="46"/>
  <c r="J133" i="46" s="1"/>
  <c r="P136" i="46"/>
  <c r="H139" i="46"/>
  <c r="J139" i="46" s="1"/>
  <c r="H140" i="46"/>
  <c r="J140" i="46" s="1"/>
  <c r="P144" i="46"/>
  <c r="H147" i="46"/>
  <c r="J147" i="46" s="1"/>
  <c r="P151" i="46"/>
  <c r="H154" i="46"/>
  <c r="J154" i="46" s="1"/>
  <c r="H155" i="46"/>
  <c r="J155" i="46" s="1"/>
  <c r="P159" i="46"/>
  <c r="H162" i="46"/>
  <c r="J162" i="46" s="1"/>
  <c r="H163" i="46"/>
  <c r="J163" i="46" s="1"/>
  <c r="P166" i="46"/>
  <c r="P208" i="46"/>
  <c r="H221" i="46"/>
  <c r="J221" i="46" s="1"/>
  <c r="H259" i="46"/>
  <c r="J259" i="46" s="1"/>
  <c r="P266" i="46"/>
  <c r="P171" i="46"/>
  <c r="H179" i="46"/>
  <c r="J179" i="46" s="1"/>
  <c r="P181" i="46"/>
  <c r="H183" i="46"/>
  <c r="J183" i="46" s="1"/>
  <c r="H192" i="46"/>
  <c r="J192" i="46" s="1"/>
  <c r="P198" i="46"/>
  <c r="H200" i="46"/>
  <c r="J200" i="46" s="1"/>
  <c r="H208" i="46"/>
  <c r="J208" i="46" s="1"/>
  <c r="P212" i="46"/>
  <c r="H222" i="46"/>
  <c r="J222" i="46" s="1"/>
  <c r="P227" i="46"/>
  <c r="H229" i="46"/>
  <c r="J229" i="46" s="1"/>
  <c r="H238" i="46"/>
  <c r="J238" i="46" s="1"/>
  <c r="H251" i="46"/>
  <c r="J251" i="46" s="1"/>
  <c r="H267" i="46"/>
  <c r="J267" i="46" s="1"/>
  <c r="P170" i="46"/>
  <c r="H176" i="46"/>
  <c r="J176" i="46" s="1"/>
  <c r="H178" i="46"/>
  <c r="J178" i="46" s="1"/>
  <c r="H182" i="46"/>
  <c r="J182" i="46" s="1"/>
  <c r="H199" i="46"/>
  <c r="J199" i="46" s="1"/>
  <c r="H213" i="46"/>
  <c r="J213" i="46" s="1"/>
  <c r="H228" i="46"/>
  <c r="J228" i="46" s="1"/>
  <c r="H244" i="46"/>
  <c r="J244" i="46" s="1"/>
  <c r="H260" i="46"/>
  <c r="J260" i="46" s="1"/>
  <c r="H276" i="46"/>
  <c r="J276" i="46" s="1"/>
  <c r="P178" i="46"/>
  <c r="P182" i="46"/>
  <c r="H185" i="46"/>
  <c r="J185" i="46" s="1"/>
  <c r="H186" i="46"/>
  <c r="J186" i="46" s="1"/>
  <c r="P190" i="46"/>
  <c r="H193" i="46"/>
  <c r="J193" i="46" s="1"/>
  <c r="H194" i="46"/>
  <c r="J194" i="46" s="1"/>
  <c r="P199" i="46"/>
  <c r="H202" i="46"/>
  <c r="J202" i="46" s="1"/>
  <c r="P206" i="46"/>
  <c r="H209" i="46"/>
  <c r="J209" i="46" s="1"/>
  <c r="H210" i="46"/>
  <c r="J210" i="46" s="1"/>
  <c r="P213" i="46"/>
  <c r="H215" i="46"/>
  <c r="J215" i="46" s="1"/>
  <c r="H216" i="46"/>
  <c r="J216" i="46" s="1"/>
  <c r="P220" i="46"/>
  <c r="H223" i="46"/>
  <c r="J223" i="46" s="1"/>
  <c r="H224" i="46"/>
  <c r="J224" i="46" s="1"/>
  <c r="P228" i="46"/>
  <c r="H231" i="46"/>
  <c r="J231" i="46" s="1"/>
  <c r="H232" i="46"/>
  <c r="J232" i="46" s="1"/>
  <c r="P236" i="46"/>
  <c r="H239" i="46"/>
  <c r="J239" i="46" s="1"/>
  <c r="P243" i="46"/>
  <c r="H246" i="46"/>
  <c r="J246" i="46" s="1"/>
  <c r="H247" i="46"/>
  <c r="J247" i="46" s="1"/>
  <c r="P251" i="46"/>
  <c r="H254" i="46"/>
  <c r="J254" i="46" s="1"/>
  <c r="H255" i="46"/>
  <c r="J255" i="46" s="1"/>
  <c r="P259" i="46"/>
  <c r="H262" i="46"/>
  <c r="J262" i="46" s="1"/>
  <c r="H263" i="46"/>
  <c r="J263" i="46" s="1"/>
  <c r="P267" i="46"/>
  <c r="H270" i="46"/>
  <c r="J270" i="46" s="1"/>
  <c r="H271" i="46"/>
  <c r="J271" i="46" s="1"/>
  <c r="P275" i="46"/>
  <c r="H278" i="46"/>
  <c r="J278" i="46" s="1"/>
  <c r="H279" i="46"/>
  <c r="J279" i="46" s="1"/>
  <c r="H177" i="46"/>
  <c r="J177" i="46" s="1"/>
  <c r="P187" i="46"/>
  <c r="P195" i="46"/>
  <c r="P203" i="46"/>
  <c r="P217" i="46"/>
  <c r="P225" i="46"/>
  <c r="P233" i="46"/>
  <c r="P240" i="46"/>
  <c r="P248" i="46"/>
  <c r="P256" i="46"/>
  <c r="P264" i="46"/>
  <c r="P272" i="46"/>
  <c r="P280" i="46"/>
  <c r="G11" i="5"/>
  <c r="O17" i="5"/>
  <c r="Q17" i="5" s="1"/>
  <c r="G17" i="5"/>
  <c r="I17" i="5" s="1"/>
  <c r="Q297" i="46" l="1"/>
  <c r="O297" i="46"/>
  <c r="N297" i="46"/>
  <c r="M297" i="46"/>
  <c r="L297" i="46"/>
  <c r="I297" i="46"/>
  <c r="G297" i="46"/>
  <c r="F297" i="46"/>
  <c r="E297" i="46"/>
  <c r="D297" i="46"/>
  <c r="P296" i="46"/>
  <c r="R296" i="46" s="1"/>
  <c r="H296" i="46"/>
  <c r="J296" i="46" s="1"/>
  <c r="P295" i="46"/>
  <c r="R295" i="46" s="1"/>
  <c r="H295" i="46"/>
  <c r="J295" i="46" s="1"/>
  <c r="P294" i="46"/>
  <c r="R294" i="46" s="1"/>
  <c r="H294" i="46"/>
  <c r="J294" i="46" s="1"/>
  <c r="P293" i="46"/>
  <c r="R293" i="46" s="1"/>
  <c r="J293" i="46"/>
  <c r="P292" i="46"/>
  <c r="R292" i="46" s="1"/>
  <c r="H292" i="46"/>
  <c r="J292" i="46" s="1"/>
  <c r="P291" i="46"/>
  <c r="H291" i="46"/>
  <c r="J291" i="46" s="1"/>
  <c r="Q287" i="46"/>
  <c r="O287" i="46"/>
  <c r="N287" i="46"/>
  <c r="M287" i="46"/>
  <c r="I287" i="46"/>
  <c r="G287" i="46"/>
  <c r="F287" i="46"/>
  <c r="E287" i="46"/>
  <c r="J286" i="46"/>
  <c r="J285" i="46"/>
  <c r="J284" i="46"/>
  <c r="Q281" i="46"/>
  <c r="O281" i="46"/>
  <c r="N281" i="46"/>
  <c r="M281" i="46"/>
  <c r="L281" i="46"/>
  <c r="I281" i="46"/>
  <c r="G281" i="46"/>
  <c r="F281" i="46"/>
  <c r="E281" i="46"/>
  <c r="D281" i="46"/>
  <c r="R280" i="46"/>
  <c r="R279" i="46"/>
  <c r="R278" i="46"/>
  <c r="R277" i="46"/>
  <c r="R276" i="46"/>
  <c r="R275" i="46"/>
  <c r="R274" i="46"/>
  <c r="R273" i="46"/>
  <c r="R272" i="46"/>
  <c r="R271" i="46"/>
  <c r="R270" i="46"/>
  <c r="R269" i="46"/>
  <c r="R268" i="46"/>
  <c r="R267" i="46"/>
  <c r="R266" i="46"/>
  <c r="R265" i="46"/>
  <c r="R264" i="46"/>
  <c r="R263" i="46"/>
  <c r="R262" i="46"/>
  <c r="R261" i="46"/>
  <c r="R260" i="46"/>
  <c r="R259" i="46"/>
  <c r="R258" i="46"/>
  <c r="R257" i="46"/>
  <c r="R256" i="46"/>
  <c r="R255" i="46"/>
  <c r="R254" i="46"/>
  <c r="R253" i="46"/>
  <c r="R252" i="46"/>
  <c r="R251" i="46"/>
  <c r="R250" i="46"/>
  <c r="R249" i="46"/>
  <c r="R248" i="46"/>
  <c r="R247" i="46"/>
  <c r="R246" i="46"/>
  <c r="R245" i="46"/>
  <c r="R244" i="46"/>
  <c r="R243" i="46"/>
  <c r="R242" i="46"/>
  <c r="R241" i="46"/>
  <c r="R240" i="46"/>
  <c r="R239" i="46"/>
  <c r="R238" i="46"/>
  <c r="R237" i="46"/>
  <c r="R236" i="46"/>
  <c r="R235" i="46"/>
  <c r="R234" i="46"/>
  <c r="R233" i="46"/>
  <c r="R232" i="46"/>
  <c r="R231" i="46"/>
  <c r="R230" i="46"/>
  <c r="R229" i="46"/>
  <c r="R228" i="46"/>
  <c r="R227" i="46"/>
  <c r="R226" i="46"/>
  <c r="R225" i="46"/>
  <c r="R224" i="46"/>
  <c r="R223" i="46"/>
  <c r="R222" i="46"/>
  <c r="R221" i="46"/>
  <c r="R220" i="46"/>
  <c r="R219" i="46"/>
  <c r="R218" i="46"/>
  <c r="R217" i="46"/>
  <c r="R216" i="46"/>
  <c r="R215" i="46"/>
  <c r="R214" i="46"/>
  <c r="R213" i="46"/>
  <c r="R212" i="46"/>
  <c r="R211" i="46"/>
  <c r="R210" i="46"/>
  <c r="R209" i="46"/>
  <c r="R208" i="46"/>
  <c r="R207" i="46"/>
  <c r="R206" i="46"/>
  <c r="R205" i="46"/>
  <c r="R204" i="46"/>
  <c r="R203" i="46"/>
  <c r="R202" i="46"/>
  <c r="R201" i="46"/>
  <c r="R200" i="46"/>
  <c r="R199" i="46"/>
  <c r="R198" i="46"/>
  <c r="R196" i="46"/>
  <c r="R195" i="46"/>
  <c r="R194" i="46"/>
  <c r="R193" i="46"/>
  <c r="R192" i="46"/>
  <c r="R191" i="46"/>
  <c r="R190" i="46"/>
  <c r="R189" i="46"/>
  <c r="R188" i="46"/>
  <c r="R187" i="46"/>
  <c r="R186" i="46"/>
  <c r="R185" i="46"/>
  <c r="R184" i="46"/>
  <c r="R183" i="46"/>
  <c r="R182" i="46"/>
  <c r="R181" i="46"/>
  <c r="R180" i="46"/>
  <c r="R179" i="46"/>
  <c r="R178" i="46"/>
  <c r="R177" i="46"/>
  <c r="R176" i="46"/>
  <c r="R175" i="46"/>
  <c r="R174" i="46"/>
  <c r="R173" i="46"/>
  <c r="R172" i="46"/>
  <c r="R171" i="46"/>
  <c r="R170" i="46"/>
  <c r="R169" i="46"/>
  <c r="R168" i="46"/>
  <c r="R167" i="46"/>
  <c r="R166" i="46"/>
  <c r="R165" i="46"/>
  <c r="R164" i="46"/>
  <c r="R163" i="46"/>
  <c r="R162" i="46"/>
  <c r="R161" i="46"/>
  <c r="R160" i="46"/>
  <c r="R159" i="46"/>
  <c r="R158" i="46"/>
  <c r="R157" i="46"/>
  <c r="R156" i="46"/>
  <c r="R155" i="46"/>
  <c r="R154" i="46"/>
  <c r="R153" i="46"/>
  <c r="R152" i="46"/>
  <c r="R151" i="46"/>
  <c r="R150" i="46"/>
  <c r="R149" i="46"/>
  <c r="R148" i="46"/>
  <c r="R147" i="46"/>
  <c r="R146" i="46"/>
  <c r="R145" i="46"/>
  <c r="R144" i="46"/>
  <c r="R143" i="46"/>
  <c r="R142" i="46"/>
  <c r="R141" i="46"/>
  <c r="R140" i="46"/>
  <c r="R139" i="46"/>
  <c r="R138" i="46"/>
  <c r="R137" i="46"/>
  <c r="R136" i="46"/>
  <c r="R135" i="46"/>
  <c r="R134" i="46"/>
  <c r="R133" i="46"/>
  <c r="R132" i="46"/>
  <c r="R131" i="46"/>
  <c r="R130" i="46"/>
  <c r="R129" i="46"/>
  <c r="R128" i="46"/>
  <c r="R127" i="46"/>
  <c r="R126" i="46"/>
  <c r="R125" i="46"/>
  <c r="R124" i="46"/>
  <c r="R123" i="46"/>
  <c r="R122" i="46"/>
  <c r="R121" i="46"/>
  <c r="R120" i="46"/>
  <c r="R119" i="46"/>
  <c r="R118" i="46"/>
  <c r="R117" i="46"/>
  <c r="R116" i="46"/>
  <c r="R114" i="46"/>
  <c r="R113" i="46"/>
  <c r="R112" i="46"/>
  <c r="R111" i="46"/>
  <c r="R110" i="46"/>
  <c r="R109" i="46"/>
  <c r="R108" i="46"/>
  <c r="R107" i="46"/>
  <c r="R106" i="46"/>
  <c r="R105" i="46"/>
  <c r="R104" i="46"/>
  <c r="R103" i="46"/>
  <c r="R102" i="46"/>
  <c r="R101" i="46"/>
  <c r="R100" i="46"/>
  <c r="R99" i="46"/>
  <c r="R98" i="46"/>
  <c r="R97" i="46"/>
  <c r="R96" i="46"/>
  <c r="R95" i="46"/>
  <c r="R94" i="46"/>
  <c r="R93" i="46"/>
  <c r="R92" i="46"/>
  <c r="R91" i="46"/>
  <c r="R90" i="46"/>
  <c r="R89" i="46"/>
  <c r="R88" i="46"/>
  <c r="R87" i="46"/>
  <c r="R86" i="46"/>
  <c r="R85" i="46"/>
  <c r="R84" i="46"/>
  <c r="R83" i="46"/>
  <c r="R82" i="46"/>
  <c r="R81" i="46"/>
  <c r="R80" i="46"/>
  <c r="R79" i="46"/>
  <c r="R78" i="46"/>
  <c r="R77" i="46"/>
  <c r="R76" i="46"/>
  <c r="R75" i="46"/>
  <c r="R74" i="46"/>
  <c r="R73" i="46"/>
  <c r="R72" i="46"/>
  <c r="R71" i="46"/>
  <c r="R70" i="46"/>
  <c r="R69" i="46"/>
  <c r="R68" i="46"/>
  <c r="R67" i="46"/>
  <c r="R66" i="46"/>
  <c r="R65" i="46"/>
  <c r="R64" i="46"/>
  <c r="R63" i="46"/>
  <c r="R62" i="46"/>
  <c r="R61" i="46"/>
  <c r="R60" i="46"/>
  <c r="R59" i="46"/>
  <c r="R58" i="46"/>
  <c r="R57" i="46"/>
  <c r="R56" i="46"/>
  <c r="R55" i="46"/>
  <c r="R54" i="46"/>
  <c r="R53" i="46"/>
  <c r="R52" i="46"/>
  <c r="R51" i="46"/>
  <c r="R50" i="46"/>
  <c r="R49" i="46"/>
  <c r="R48" i="46"/>
  <c r="R47" i="46"/>
  <c r="R46" i="46"/>
  <c r="R45" i="46"/>
  <c r="R44" i="46"/>
  <c r="R43" i="46"/>
  <c r="R42" i="46"/>
  <c r="R41" i="46"/>
  <c r="R40" i="46"/>
  <c r="R39" i="46"/>
  <c r="R38" i="46"/>
  <c r="R37" i="46"/>
  <c r="R36" i="46"/>
  <c r="R35" i="46"/>
  <c r="R34" i="46"/>
  <c r="R33" i="46"/>
  <c r="R32" i="46"/>
  <c r="R31" i="46"/>
  <c r="R30" i="46"/>
  <c r="R29" i="46"/>
  <c r="R28" i="46"/>
  <c r="R27" i="46"/>
  <c r="R26" i="46"/>
  <c r="R25" i="46"/>
  <c r="R24" i="46"/>
  <c r="R23" i="46"/>
  <c r="R22" i="46"/>
  <c r="R21" i="46"/>
  <c r="R20" i="46"/>
  <c r="R19" i="46"/>
  <c r="R18" i="46"/>
  <c r="R17" i="46"/>
  <c r="R16" i="46"/>
  <c r="R15" i="46"/>
  <c r="R14" i="46"/>
  <c r="R13" i="46"/>
  <c r="R12" i="46"/>
  <c r="P11" i="46"/>
  <c r="H11" i="46"/>
  <c r="J11" i="46" s="1"/>
  <c r="R1" i="46"/>
  <c r="P23" i="5"/>
  <c r="N23" i="5"/>
  <c r="M23" i="5"/>
  <c r="L23" i="5"/>
  <c r="K23" i="5"/>
  <c r="H23" i="5"/>
  <c r="F23" i="5"/>
  <c r="E23" i="5"/>
  <c r="D23" i="5"/>
  <c r="C23" i="5"/>
  <c r="O22" i="5"/>
  <c r="Q22" i="5" s="1"/>
  <c r="G22" i="5"/>
  <c r="I22" i="5" s="1"/>
  <c r="O21" i="5"/>
  <c r="Q21" i="5" s="1"/>
  <c r="G21" i="5"/>
  <c r="I21" i="5" s="1"/>
  <c r="O20" i="5"/>
  <c r="Q20" i="5" s="1"/>
  <c r="G20" i="5"/>
  <c r="I20" i="5" s="1"/>
  <c r="O19" i="5"/>
  <c r="Q19" i="5" s="1"/>
  <c r="G19" i="5"/>
  <c r="I19" i="5" s="1"/>
  <c r="O18" i="5"/>
  <c r="Q18" i="5" s="1"/>
  <c r="G18" i="5"/>
  <c r="I18" i="5" s="1"/>
  <c r="O16" i="5"/>
  <c r="Q16" i="5" s="1"/>
  <c r="G16" i="5"/>
  <c r="I16" i="5" s="1"/>
  <c r="O15" i="5"/>
  <c r="Q15" i="5" s="1"/>
  <c r="G15" i="5"/>
  <c r="I15" i="5" s="1"/>
  <c r="O14" i="5"/>
  <c r="Q14" i="5" s="1"/>
  <c r="G14" i="5"/>
  <c r="I14" i="5" s="1"/>
  <c r="Q13" i="5"/>
  <c r="I13" i="5"/>
  <c r="O12" i="5"/>
  <c r="Q12" i="5" s="1"/>
  <c r="G12" i="5"/>
  <c r="I12" i="5" s="1"/>
  <c r="O11" i="5"/>
  <c r="J297" i="46" l="1"/>
  <c r="H297" i="46"/>
  <c r="J287" i="46"/>
  <c r="H287" i="46"/>
  <c r="P281" i="46"/>
  <c r="H281" i="46"/>
  <c r="J281" i="46"/>
  <c r="P287" i="46"/>
  <c r="R287" i="46"/>
  <c r="P297" i="46"/>
  <c r="R291" i="46"/>
  <c r="R297" i="46" s="1"/>
  <c r="R11" i="46"/>
  <c r="R281" i="46" s="1"/>
  <c r="O23" i="5"/>
  <c r="Q11" i="5"/>
  <c r="Q23" i="5" s="1"/>
  <c r="G23" i="5"/>
  <c r="I11" i="5"/>
  <c r="I23" i="5" s="1"/>
  <c r="H123" i="5" l="1"/>
  <c r="F123" i="5"/>
  <c r="E123" i="5"/>
  <c r="D123" i="5"/>
  <c r="G123" i="5" s="1"/>
  <c r="I123" i="5" s="1"/>
  <c r="G103" i="5"/>
  <c r="I103" i="5" s="1"/>
  <c r="G31" i="5"/>
  <c r="I31" i="5" s="1"/>
  <c r="G87" i="5"/>
  <c r="I87" i="5" s="1"/>
  <c r="H66" i="5"/>
  <c r="F66" i="5"/>
  <c r="E66" i="5"/>
  <c r="D66" i="5"/>
  <c r="N71" i="5"/>
  <c r="F71" i="5"/>
  <c r="N68" i="5"/>
  <c r="M68" i="5"/>
  <c r="L68" i="5"/>
  <c r="F68" i="5"/>
  <c r="E68" i="5"/>
  <c r="D68" i="5"/>
  <c r="G48" i="5"/>
  <c r="I48" i="5" s="1"/>
  <c r="G66" i="5" l="1"/>
  <c r="I66" i="5" s="1"/>
  <c r="O50" i="5"/>
  <c r="Q50" i="5" s="1"/>
  <c r="G50" i="5"/>
  <c r="I50" i="5" s="1"/>
  <c r="O68" i="5"/>
  <c r="Q68" i="5" s="1"/>
  <c r="G68" i="5"/>
  <c r="I68" i="5" s="1"/>
  <c r="P75" i="5" l="1"/>
  <c r="P74" i="5"/>
  <c r="P66" i="5"/>
  <c r="P64" i="5"/>
  <c r="Q64" i="5" s="1"/>
  <c r="N75" i="5"/>
  <c r="N74" i="5"/>
  <c r="N72" i="5"/>
  <c r="N70" i="5"/>
  <c r="O70" i="5" s="1"/>
  <c r="Q70" i="5" s="1"/>
  <c r="N66" i="5"/>
  <c r="N65" i="5"/>
  <c r="N63" i="5"/>
  <c r="N62" i="5"/>
  <c r="N61" i="5"/>
  <c r="M75" i="5"/>
  <c r="M74" i="5"/>
  <c r="M66" i="5"/>
  <c r="L75" i="5"/>
  <c r="L74" i="5"/>
  <c r="L72" i="5"/>
  <c r="L66" i="5"/>
  <c r="L65" i="5"/>
  <c r="L63" i="5"/>
  <c r="L62" i="5"/>
  <c r="L61" i="5"/>
  <c r="K73" i="5"/>
  <c r="O73" i="5" s="1"/>
  <c r="Q73" i="5" s="1"/>
  <c r="K72" i="5"/>
  <c r="K71" i="5"/>
  <c r="K69" i="5"/>
  <c r="O69" i="5" s="1"/>
  <c r="Q69" i="5" s="1"/>
  <c r="K67" i="5"/>
  <c r="O67" i="5" s="1"/>
  <c r="Q67" i="5" s="1"/>
  <c r="K65" i="5"/>
  <c r="K63" i="5"/>
  <c r="K62" i="5"/>
  <c r="K61" i="5"/>
  <c r="H75" i="5"/>
  <c r="H74" i="5"/>
  <c r="H64" i="5"/>
  <c r="F75" i="5"/>
  <c r="F74" i="5"/>
  <c r="F72" i="5"/>
  <c r="F70" i="5"/>
  <c r="G70" i="5" s="1"/>
  <c r="I70" i="5" s="1"/>
  <c r="F65" i="5"/>
  <c r="F63" i="5"/>
  <c r="F62" i="5"/>
  <c r="F61" i="5"/>
  <c r="E75" i="5"/>
  <c r="E74" i="5"/>
  <c r="D75" i="5"/>
  <c r="D74" i="5"/>
  <c r="D72" i="5"/>
  <c r="D65" i="5"/>
  <c r="D63" i="5"/>
  <c r="D62" i="5"/>
  <c r="D61" i="5"/>
  <c r="C73" i="5"/>
  <c r="G73" i="5" s="1"/>
  <c r="I73" i="5" s="1"/>
  <c r="C72" i="5"/>
  <c r="C71" i="5"/>
  <c r="G71" i="5" s="1"/>
  <c r="I71" i="5" s="1"/>
  <c r="C69" i="5"/>
  <c r="G69" i="5" s="1"/>
  <c r="I69" i="5" s="1"/>
  <c r="C67" i="5"/>
  <c r="G67" i="5" s="1"/>
  <c r="I67" i="5" s="1"/>
  <c r="C65" i="5"/>
  <c r="C63" i="5"/>
  <c r="C62" i="5"/>
  <c r="C61" i="5"/>
  <c r="O71" i="5"/>
  <c r="Q71" i="5" s="1"/>
  <c r="I64" i="5"/>
  <c r="P58" i="5"/>
  <c r="N58" i="5"/>
  <c r="M58" i="5"/>
  <c r="L58" i="5"/>
  <c r="K58" i="5"/>
  <c r="H58" i="5"/>
  <c r="F58" i="5"/>
  <c r="E58" i="5"/>
  <c r="D58" i="5"/>
  <c r="C58" i="5"/>
  <c r="O57" i="5"/>
  <c r="Q57" i="5" s="1"/>
  <c r="G57" i="5"/>
  <c r="I57" i="5" s="1"/>
  <c r="O56" i="5"/>
  <c r="Q56" i="5" s="1"/>
  <c r="G56" i="5"/>
  <c r="I56" i="5" s="1"/>
  <c r="O55" i="5"/>
  <c r="Q55" i="5" s="1"/>
  <c r="G55" i="5"/>
  <c r="I55" i="5" s="1"/>
  <c r="O54" i="5"/>
  <c r="Q54" i="5" s="1"/>
  <c r="G54" i="5"/>
  <c r="I54" i="5" s="1"/>
  <c r="O53" i="5"/>
  <c r="Q53" i="5" s="1"/>
  <c r="G53" i="5"/>
  <c r="I53" i="5" s="1"/>
  <c r="O52" i="5"/>
  <c r="Q52" i="5" s="1"/>
  <c r="G52" i="5"/>
  <c r="I52" i="5" s="1"/>
  <c r="O51" i="5"/>
  <c r="Q51" i="5" s="1"/>
  <c r="G51" i="5"/>
  <c r="I51" i="5" s="1"/>
  <c r="O49" i="5"/>
  <c r="Q49" i="5" s="1"/>
  <c r="G49" i="5"/>
  <c r="I49" i="5" s="1"/>
  <c r="O48" i="5"/>
  <c r="Q48" i="5" s="1"/>
  <c r="O47" i="5"/>
  <c r="Q47" i="5" s="1"/>
  <c r="G47" i="5"/>
  <c r="I47" i="5" s="1"/>
  <c r="Q46" i="5"/>
  <c r="I46" i="5"/>
  <c r="O45" i="5"/>
  <c r="Q45" i="5" s="1"/>
  <c r="G45" i="5"/>
  <c r="I45" i="5" s="1"/>
  <c r="O44" i="5"/>
  <c r="Q44" i="5" s="1"/>
  <c r="G44" i="5"/>
  <c r="I44" i="5" s="1"/>
  <c r="O43" i="5"/>
  <c r="G43" i="5"/>
  <c r="I43" i="5" s="1"/>
  <c r="O74" i="5" l="1"/>
  <c r="G62" i="5"/>
  <c r="I62" i="5" s="1"/>
  <c r="O63" i="5"/>
  <c r="Q63" i="5" s="1"/>
  <c r="O72" i="5"/>
  <c r="Q72" i="5" s="1"/>
  <c r="E76" i="5"/>
  <c r="O61" i="5"/>
  <c r="Q61" i="5" s="1"/>
  <c r="N76" i="5"/>
  <c r="O58" i="5"/>
  <c r="H76" i="5"/>
  <c r="G74" i="5"/>
  <c r="I74" i="5" s="1"/>
  <c r="G72" i="5"/>
  <c r="I72" i="5" s="1"/>
  <c r="Q74" i="5"/>
  <c r="P76" i="5"/>
  <c r="O62" i="5"/>
  <c r="Q62" i="5" s="1"/>
  <c r="O75" i="5"/>
  <c r="Q75" i="5" s="1"/>
  <c r="M76" i="5"/>
  <c r="O66" i="5"/>
  <c r="Q66" i="5" s="1"/>
  <c r="L76" i="5"/>
  <c r="K76" i="5"/>
  <c r="O65" i="5"/>
  <c r="Q65" i="5" s="1"/>
  <c r="F76" i="5"/>
  <c r="G65" i="5"/>
  <c r="I65" i="5" s="1"/>
  <c r="G63" i="5"/>
  <c r="I63" i="5" s="1"/>
  <c r="G75" i="5"/>
  <c r="I75" i="5" s="1"/>
  <c r="D76" i="5"/>
  <c r="G61" i="5"/>
  <c r="I61" i="5" s="1"/>
  <c r="C76" i="5"/>
  <c r="I58" i="5"/>
  <c r="Q43" i="5"/>
  <c r="Q58" i="5" s="1"/>
  <c r="G58" i="5"/>
  <c r="I76" i="5" l="1"/>
  <c r="Q76" i="5"/>
  <c r="O76" i="5"/>
  <c r="G76" i="5"/>
  <c r="O34" i="5" l="1"/>
  <c r="Q34" i="5" s="1"/>
  <c r="G34" i="5"/>
  <c r="I34" i="5" s="1"/>
  <c r="P40" i="5" l="1"/>
  <c r="N40" i="5"/>
  <c r="M40" i="5"/>
  <c r="L40" i="5"/>
  <c r="K40" i="5"/>
  <c r="H40" i="5"/>
  <c r="F40" i="5"/>
  <c r="E40" i="5"/>
  <c r="D40" i="5"/>
  <c r="C40" i="5"/>
  <c r="O39" i="5" l="1"/>
  <c r="Q39" i="5" s="1"/>
  <c r="G39" i="5"/>
  <c r="I39" i="5" s="1"/>
  <c r="O38" i="5"/>
  <c r="Q38" i="5" s="1"/>
  <c r="G38" i="5"/>
  <c r="I38" i="5" s="1"/>
  <c r="O37" i="5"/>
  <c r="Q37" i="5" s="1"/>
  <c r="G37" i="5"/>
  <c r="I37" i="5" s="1"/>
  <c r="O36" i="5"/>
  <c r="Q36" i="5" s="1"/>
  <c r="G36" i="5"/>
  <c r="I36" i="5" s="1"/>
  <c r="O35" i="5"/>
  <c r="Q35" i="5" s="1"/>
  <c r="G35" i="5"/>
  <c r="I35" i="5" s="1"/>
  <c r="O33" i="5"/>
  <c r="Q33" i="5" s="1"/>
  <c r="G33" i="5"/>
  <c r="I33" i="5" s="1"/>
  <c r="O32" i="5"/>
  <c r="Q32" i="5" s="1"/>
  <c r="G32" i="5"/>
  <c r="O31" i="5"/>
  <c r="Q31" i="5" s="1"/>
  <c r="O30" i="5"/>
  <c r="Q30" i="5" s="1"/>
  <c r="G30" i="5"/>
  <c r="I30" i="5" s="1"/>
  <c r="Q29" i="5"/>
  <c r="I29" i="5"/>
  <c r="O28" i="5"/>
  <c r="Q28" i="5" s="1"/>
  <c r="G28" i="5"/>
  <c r="I28" i="5" s="1"/>
  <c r="O27" i="5"/>
  <c r="Q27" i="5" s="1"/>
  <c r="G27" i="5"/>
  <c r="I27" i="5" s="1"/>
  <c r="O26" i="5"/>
  <c r="G26" i="5"/>
  <c r="I26" i="5" s="1"/>
  <c r="I32" i="5" l="1"/>
  <c r="I40" i="5" s="1"/>
  <c r="G40" i="5"/>
  <c r="O40" i="5"/>
  <c r="Q26" i="5"/>
  <c r="Q40" i="5" l="1"/>
  <c r="P112" i="5" l="1"/>
  <c r="N112" i="5"/>
  <c r="M112" i="5"/>
  <c r="L112" i="5"/>
  <c r="K112" i="5"/>
  <c r="H112" i="5"/>
  <c r="F112" i="5"/>
  <c r="C112" i="5"/>
  <c r="D112" i="5"/>
  <c r="E112" i="5"/>
  <c r="F127" i="5"/>
  <c r="L121" i="5"/>
  <c r="K121" i="5"/>
  <c r="P119" i="5"/>
  <c r="N119" i="5"/>
  <c r="M119" i="5"/>
  <c r="L119" i="5"/>
  <c r="H119" i="5"/>
  <c r="F119" i="5"/>
  <c r="E119" i="5"/>
  <c r="D119" i="5"/>
  <c r="P131" i="5"/>
  <c r="N131" i="5"/>
  <c r="M131" i="5"/>
  <c r="L131" i="5"/>
  <c r="H131" i="5"/>
  <c r="F131" i="5"/>
  <c r="E131" i="5"/>
  <c r="D131" i="5"/>
  <c r="N125" i="5"/>
  <c r="M125" i="5"/>
  <c r="L125" i="5"/>
  <c r="F125" i="5"/>
  <c r="E125" i="5"/>
  <c r="D125" i="5"/>
  <c r="O111" i="5"/>
  <c r="Q111" i="5" s="1"/>
  <c r="G111" i="5"/>
  <c r="I111" i="5" s="1"/>
  <c r="O105" i="5"/>
  <c r="Q105" i="5" s="1"/>
  <c r="G105" i="5"/>
  <c r="I105" i="5" s="1"/>
  <c r="N128" i="5"/>
  <c r="L128" i="5"/>
  <c r="K128" i="5"/>
  <c r="F128" i="5"/>
  <c r="D128" i="5"/>
  <c r="C128" i="5"/>
  <c r="O108" i="5"/>
  <c r="Q108" i="5" s="1"/>
  <c r="G108" i="5"/>
  <c r="I108" i="5" s="1"/>
  <c r="O91" i="5"/>
  <c r="Q91" i="5" s="1"/>
  <c r="G91" i="5"/>
  <c r="I91" i="5" s="1"/>
  <c r="G125" i="5" l="1"/>
  <c r="I125" i="5" s="1"/>
  <c r="O112" i="5"/>
  <c r="G131" i="5"/>
  <c r="I131" i="5" s="1"/>
  <c r="G112" i="5"/>
  <c r="O131" i="5"/>
  <c r="Q131" i="5" s="1"/>
  <c r="O125" i="5"/>
  <c r="Q125" i="5" s="1"/>
  <c r="O128" i="5"/>
  <c r="Q128" i="5" s="1"/>
  <c r="G128" i="5"/>
  <c r="I128" i="5" s="1"/>
  <c r="Q112" i="5" l="1"/>
  <c r="P118" i="5"/>
  <c r="P123" i="5"/>
  <c r="P130" i="5"/>
  <c r="N130" i="5"/>
  <c r="N123" i="5"/>
  <c r="N122" i="5"/>
  <c r="N120" i="5"/>
  <c r="N117" i="5"/>
  <c r="N116" i="5"/>
  <c r="N115" i="5"/>
  <c r="M123" i="5"/>
  <c r="M130" i="5"/>
  <c r="L130" i="5"/>
  <c r="L123" i="5"/>
  <c r="L122" i="5"/>
  <c r="L120" i="5"/>
  <c r="O119" i="5"/>
  <c r="L117" i="5"/>
  <c r="L116" i="5"/>
  <c r="L115" i="5"/>
  <c r="K115" i="5"/>
  <c r="K116" i="5"/>
  <c r="K117" i="5"/>
  <c r="K120" i="5"/>
  <c r="O120" i="5" s="1"/>
  <c r="Q120" i="5" s="1"/>
  <c r="K122" i="5"/>
  <c r="K129" i="5"/>
  <c r="K127" i="5"/>
  <c r="O127" i="5" s="1"/>
  <c r="Q127" i="5" s="1"/>
  <c r="K126" i="5"/>
  <c r="O126" i="5" s="1"/>
  <c r="Q126" i="5" s="1"/>
  <c r="K124" i="5"/>
  <c r="O124" i="5" s="1"/>
  <c r="Q124" i="5" s="1"/>
  <c r="H130" i="5"/>
  <c r="H118" i="5"/>
  <c r="F115" i="5"/>
  <c r="F116" i="5"/>
  <c r="F117" i="5"/>
  <c r="F120" i="5"/>
  <c r="F130" i="5"/>
  <c r="E130" i="5"/>
  <c r="E132" i="5" s="1"/>
  <c r="D130" i="5"/>
  <c r="D120" i="5"/>
  <c r="D117" i="5"/>
  <c r="D116" i="5"/>
  <c r="D115" i="5"/>
  <c r="C129" i="5"/>
  <c r="C127" i="5"/>
  <c r="C126" i="5"/>
  <c r="G126" i="5" s="1"/>
  <c r="I126" i="5" s="1"/>
  <c r="C124" i="5"/>
  <c r="G124" i="5" s="1"/>
  <c r="I124" i="5" s="1"/>
  <c r="C120" i="5"/>
  <c r="C117" i="5"/>
  <c r="C116" i="5"/>
  <c r="G116" i="5" s="1"/>
  <c r="I116" i="5" s="1"/>
  <c r="O129" i="5"/>
  <c r="Q129" i="5" s="1"/>
  <c r="G129" i="5"/>
  <c r="I129" i="5" s="1"/>
  <c r="G127" i="5"/>
  <c r="I127" i="5" s="1"/>
  <c r="O110" i="5"/>
  <c r="Q110" i="5" s="1"/>
  <c r="G110" i="5"/>
  <c r="I110" i="5" s="1"/>
  <c r="O109" i="5"/>
  <c r="Q109" i="5" s="1"/>
  <c r="G109" i="5"/>
  <c r="I109" i="5" s="1"/>
  <c r="O107" i="5"/>
  <c r="Q107" i="5" s="1"/>
  <c r="G107" i="5"/>
  <c r="I107" i="5" s="1"/>
  <c r="O106" i="5"/>
  <c r="Q106" i="5" s="1"/>
  <c r="G106" i="5"/>
  <c r="I106" i="5" s="1"/>
  <c r="O104" i="5"/>
  <c r="Q104" i="5" s="1"/>
  <c r="G104" i="5"/>
  <c r="I104" i="5" s="1"/>
  <c r="O103" i="5"/>
  <c r="Q103" i="5" s="1"/>
  <c r="O102" i="5"/>
  <c r="Q102" i="5" s="1"/>
  <c r="O101" i="5"/>
  <c r="Q101" i="5" s="1"/>
  <c r="G101" i="5"/>
  <c r="I101" i="5" s="1"/>
  <c r="Q100" i="5"/>
  <c r="I100" i="5"/>
  <c r="O99" i="5"/>
  <c r="Q99" i="5" s="1"/>
  <c r="G99" i="5"/>
  <c r="I99" i="5" s="1"/>
  <c r="O98" i="5"/>
  <c r="Q98" i="5" s="1"/>
  <c r="G98" i="5"/>
  <c r="I98" i="5" s="1"/>
  <c r="O97" i="5"/>
  <c r="Q97" i="5" s="1"/>
  <c r="G97" i="5"/>
  <c r="I97" i="5" s="1"/>
  <c r="C115" i="5"/>
  <c r="L132" i="5" l="1"/>
  <c r="I118" i="5"/>
  <c r="H132" i="5"/>
  <c r="M132" i="5"/>
  <c r="D132" i="5"/>
  <c r="F132" i="5"/>
  <c r="N132" i="5"/>
  <c r="C132" i="5"/>
  <c r="K132" i="5"/>
  <c r="Q118" i="5"/>
  <c r="P132" i="5"/>
  <c r="G117" i="5"/>
  <c r="I117" i="5" s="1"/>
  <c r="O122" i="5"/>
  <c r="Q122" i="5" s="1"/>
  <c r="G130" i="5"/>
  <c r="I130" i="5" s="1"/>
  <c r="O117" i="5"/>
  <c r="Q117" i="5" s="1"/>
  <c r="O121" i="5"/>
  <c r="Q121" i="5" s="1"/>
  <c r="O130" i="5"/>
  <c r="Q130" i="5" s="1"/>
  <c r="G119" i="5"/>
  <c r="Q119" i="5"/>
  <c r="O123" i="5"/>
  <c r="Q123" i="5" s="1"/>
  <c r="O116" i="5"/>
  <c r="Q116" i="5" s="1"/>
  <c r="I119" i="5"/>
  <c r="G120" i="5"/>
  <c r="I120" i="5" s="1"/>
  <c r="I112" i="5"/>
  <c r="G115" i="5"/>
  <c r="I115" i="5" s="1"/>
  <c r="O115" i="5"/>
  <c r="O132" i="5" l="1"/>
  <c r="G132" i="5"/>
  <c r="Q115" i="5"/>
  <c r="Q132" i="5" l="1"/>
  <c r="I132" i="5"/>
  <c r="G89" i="5"/>
  <c r="I89" i="5" s="1"/>
  <c r="O89" i="5"/>
  <c r="Q89" i="5" s="1"/>
  <c r="O88" i="5" l="1"/>
  <c r="Q88" i="5" s="1"/>
  <c r="G88" i="5"/>
  <c r="I88" i="5" s="1"/>
  <c r="P94" i="5" l="1"/>
  <c r="N94" i="5"/>
  <c r="M94" i="5"/>
  <c r="L94" i="5"/>
  <c r="K94" i="5"/>
  <c r="H94" i="5"/>
  <c r="F94" i="5"/>
  <c r="E94" i="5"/>
  <c r="D94" i="5"/>
  <c r="C94" i="5"/>
  <c r="O93" i="5"/>
  <c r="Q93" i="5" s="1"/>
  <c r="G93" i="5"/>
  <c r="I93" i="5" s="1"/>
  <c r="O92" i="5"/>
  <c r="Q92" i="5" s="1"/>
  <c r="G92" i="5"/>
  <c r="I92" i="5" s="1"/>
  <c r="O90" i="5"/>
  <c r="Q90" i="5" s="1"/>
  <c r="G90" i="5"/>
  <c r="I90" i="5" s="1"/>
  <c r="O87" i="5"/>
  <c r="Q87" i="5" s="1"/>
  <c r="O86" i="5"/>
  <c r="Q86" i="5" s="1"/>
  <c r="O85" i="5"/>
  <c r="Q85" i="5" s="1"/>
  <c r="O84" i="5"/>
  <c r="Q84" i="5" s="1"/>
  <c r="G84" i="5"/>
  <c r="I84" i="5" s="1"/>
  <c r="O83" i="5"/>
  <c r="Q83" i="5" s="1"/>
  <c r="G83" i="5"/>
  <c r="I83" i="5" s="1"/>
  <c r="Q82" i="5"/>
  <c r="I82" i="5"/>
  <c r="O81" i="5"/>
  <c r="Q81" i="5" s="1"/>
  <c r="G81" i="5"/>
  <c r="I81" i="5" s="1"/>
  <c r="O80" i="5"/>
  <c r="Q80" i="5" s="1"/>
  <c r="G80" i="5"/>
  <c r="I80" i="5" s="1"/>
  <c r="O79" i="5"/>
  <c r="G79" i="5"/>
  <c r="I79" i="5" s="1"/>
  <c r="O94" i="5" l="1"/>
  <c r="G94" i="5"/>
  <c r="Q79" i="5"/>
  <c r="Q94" i="5" s="1"/>
  <c r="A26" i="39"/>
  <c r="I94" i="5" l="1"/>
  <c r="N179" i="5" l="1"/>
  <c r="N177" i="5"/>
  <c r="O157" i="5"/>
  <c r="G135" i="5"/>
  <c r="G136" i="5"/>
  <c r="G137" i="5"/>
  <c r="G139" i="5"/>
  <c r="G140" i="5"/>
  <c r="G145" i="5"/>
  <c r="G146" i="5"/>
  <c r="G147" i="5"/>
  <c r="G148" i="5"/>
  <c r="G153" i="5"/>
  <c r="G154" i="5"/>
  <c r="G155" i="5"/>
  <c r="G157" i="5"/>
  <c r="G158" i="5"/>
  <c r="G163" i="5"/>
  <c r="I163" i="5" s="1"/>
  <c r="G164" i="5"/>
  <c r="G165" i="5"/>
  <c r="G166" i="5"/>
  <c r="G167" i="5"/>
  <c r="K182" i="5"/>
  <c r="O182" i="5" s="1"/>
  <c r="Q182" i="5" s="1"/>
  <c r="C182" i="5"/>
  <c r="O163" i="5"/>
  <c r="Q163" i="5" s="1"/>
  <c r="O139" i="5"/>
  <c r="G182" i="5" l="1"/>
  <c r="I182" i="5" s="1"/>
  <c r="P186" i="5" l="1"/>
  <c r="P180" i="5"/>
  <c r="P176" i="5"/>
  <c r="P175" i="5"/>
  <c r="Q175" i="5" s="1"/>
  <c r="K187" i="5"/>
  <c r="O187" i="5" s="1"/>
  <c r="Q187" i="5" s="1"/>
  <c r="N186" i="5"/>
  <c r="M186" i="5"/>
  <c r="L186" i="5"/>
  <c r="K185" i="5"/>
  <c r="O185" i="5" s="1"/>
  <c r="Q185" i="5" s="1"/>
  <c r="K184" i="5"/>
  <c r="O184" i="5" s="1"/>
  <c r="Q184" i="5" s="1"/>
  <c r="N183" i="5"/>
  <c r="M183" i="5"/>
  <c r="L183" i="5"/>
  <c r="K181" i="5"/>
  <c r="O181" i="5" s="1"/>
  <c r="Q181" i="5" s="1"/>
  <c r="N180" i="5"/>
  <c r="M180" i="5"/>
  <c r="L180" i="5"/>
  <c r="L179" i="5"/>
  <c r="K179" i="5"/>
  <c r="L178" i="5"/>
  <c r="K178" i="5"/>
  <c r="L177" i="5"/>
  <c r="K177" i="5"/>
  <c r="N176" i="5"/>
  <c r="M176" i="5"/>
  <c r="L176" i="5"/>
  <c r="N174" i="5"/>
  <c r="N173" i="5"/>
  <c r="N172" i="5"/>
  <c r="L174" i="5"/>
  <c r="L173" i="5"/>
  <c r="L172" i="5"/>
  <c r="K174" i="5"/>
  <c r="K173" i="5"/>
  <c r="K172" i="5"/>
  <c r="K169" i="5"/>
  <c r="H186" i="5"/>
  <c r="H176" i="5"/>
  <c r="H175" i="5"/>
  <c r="I175" i="5" s="1"/>
  <c r="F186" i="5"/>
  <c r="F183" i="5"/>
  <c r="F177" i="5"/>
  <c r="F176" i="5"/>
  <c r="F174" i="5"/>
  <c r="F173" i="5"/>
  <c r="F172" i="5"/>
  <c r="E186" i="5"/>
  <c r="E183" i="5"/>
  <c r="E176" i="5"/>
  <c r="D186" i="5"/>
  <c r="D183" i="5"/>
  <c r="D177" i="5"/>
  <c r="D176" i="5"/>
  <c r="D174" i="5"/>
  <c r="D173" i="5"/>
  <c r="D172" i="5"/>
  <c r="C185" i="5"/>
  <c r="C184" i="5"/>
  <c r="G184" i="5" s="1"/>
  <c r="I184" i="5" s="1"/>
  <c r="C177" i="5"/>
  <c r="C174" i="5"/>
  <c r="C173" i="5"/>
  <c r="C172" i="5"/>
  <c r="P169" i="5"/>
  <c r="N169" i="5"/>
  <c r="M169" i="5"/>
  <c r="L169" i="5"/>
  <c r="H169" i="5"/>
  <c r="F169" i="5"/>
  <c r="E169" i="5"/>
  <c r="D169" i="5"/>
  <c r="C169" i="5"/>
  <c r="O168" i="5"/>
  <c r="Q168" i="5" s="1"/>
  <c r="O167" i="5"/>
  <c r="Q167" i="5" s="1"/>
  <c r="I167" i="5"/>
  <c r="O166" i="5"/>
  <c r="Q166" i="5" s="1"/>
  <c r="I166" i="5"/>
  <c r="O165" i="5"/>
  <c r="Q165" i="5" s="1"/>
  <c r="I165" i="5"/>
  <c r="O164" i="5"/>
  <c r="Q164" i="5" s="1"/>
  <c r="I164" i="5"/>
  <c r="O162" i="5"/>
  <c r="Q162" i="5" s="1"/>
  <c r="O161" i="5"/>
  <c r="Q161" i="5" s="1"/>
  <c r="O160" i="5"/>
  <c r="Q160" i="5" s="1"/>
  <c r="O159" i="5"/>
  <c r="Q159" i="5" s="1"/>
  <c r="O158" i="5"/>
  <c r="Q158" i="5" s="1"/>
  <c r="I158" i="5"/>
  <c r="Q157" i="5"/>
  <c r="I157" i="5"/>
  <c r="Q156" i="5"/>
  <c r="I156" i="5"/>
  <c r="O155" i="5"/>
  <c r="Q155" i="5" s="1"/>
  <c r="I155" i="5"/>
  <c r="O154" i="5"/>
  <c r="Q154" i="5" s="1"/>
  <c r="I154" i="5"/>
  <c r="O153" i="5"/>
  <c r="I153" i="5"/>
  <c r="O179" i="5" l="1"/>
  <c r="Q179" i="5" s="1"/>
  <c r="O172" i="5"/>
  <c r="Q172" i="5" s="1"/>
  <c r="G173" i="5"/>
  <c r="I173" i="5" s="1"/>
  <c r="G174" i="5"/>
  <c r="I174" i="5" s="1"/>
  <c r="G185" i="5"/>
  <c r="I185" i="5" s="1"/>
  <c r="E188" i="5"/>
  <c r="G177" i="5"/>
  <c r="I177" i="5" s="1"/>
  <c r="G183" i="5"/>
  <c r="I183" i="5" s="1"/>
  <c r="G176" i="5"/>
  <c r="I176" i="5" s="1"/>
  <c r="G172" i="5"/>
  <c r="I172" i="5" s="1"/>
  <c r="G186" i="5"/>
  <c r="I186" i="5" s="1"/>
  <c r="G169" i="5"/>
  <c r="O183" i="5"/>
  <c r="Q183" i="5" s="1"/>
  <c r="L188" i="5"/>
  <c r="P188" i="5"/>
  <c r="O186" i="5"/>
  <c r="Q186" i="5" s="1"/>
  <c r="H188" i="5"/>
  <c r="O177" i="5"/>
  <c r="Q177" i="5" s="1"/>
  <c r="O176" i="5"/>
  <c r="Q176" i="5" s="1"/>
  <c r="O178" i="5"/>
  <c r="Q178" i="5" s="1"/>
  <c r="M188" i="5"/>
  <c r="O180" i="5"/>
  <c r="Q180" i="5" s="1"/>
  <c r="K188" i="5"/>
  <c r="N188" i="5"/>
  <c r="O174" i="5"/>
  <c r="Q174" i="5" s="1"/>
  <c r="O173" i="5"/>
  <c r="Q173" i="5" s="1"/>
  <c r="F188" i="5"/>
  <c r="D188" i="5"/>
  <c r="C188" i="5"/>
  <c r="O169" i="5"/>
  <c r="Q153" i="5"/>
  <c r="Q169" i="5" s="1"/>
  <c r="G188" i="5" l="1"/>
  <c r="I169" i="5"/>
  <c r="O188" i="5"/>
  <c r="Q188" i="5"/>
  <c r="I188" i="5" l="1"/>
  <c r="Q139" i="5" l="1"/>
  <c r="I139" i="5"/>
  <c r="O137" i="5" l="1"/>
  <c r="Q137" i="5" s="1"/>
  <c r="I137" i="5"/>
  <c r="O148" i="5" l="1"/>
  <c r="Q148" i="5" s="1"/>
  <c r="I148" i="5"/>
  <c r="P150" i="5"/>
  <c r="N150" i="5"/>
  <c r="M150" i="5"/>
  <c r="L150" i="5"/>
  <c r="K150" i="5"/>
  <c r="H150" i="5"/>
  <c r="F150" i="5"/>
  <c r="E150" i="5"/>
  <c r="D150" i="5"/>
  <c r="C150" i="5"/>
  <c r="O149" i="5"/>
  <c r="Q149" i="5" s="1"/>
  <c r="O147" i="5"/>
  <c r="Q147" i="5" s="1"/>
  <c r="I147" i="5"/>
  <c r="O146" i="5"/>
  <c r="Q146" i="5" s="1"/>
  <c r="I146" i="5"/>
  <c r="O145" i="5"/>
  <c r="Q145" i="5" s="1"/>
  <c r="I145" i="5"/>
  <c r="O144" i="5"/>
  <c r="Q144" i="5" s="1"/>
  <c r="O143" i="5"/>
  <c r="Q143" i="5" s="1"/>
  <c r="O142" i="5"/>
  <c r="Q142" i="5" s="1"/>
  <c r="O141" i="5"/>
  <c r="Q141" i="5" s="1"/>
  <c r="O140" i="5"/>
  <c r="Q140" i="5" s="1"/>
  <c r="I140" i="5"/>
  <c r="Q138" i="5"/>
  <c r="I138" i="5"/>
  <c r="O136" i="5"/>
  <c r="Q136" i="5" s="1"/>
  <c r="I136" i="5"/>
  <c r="O135" i="5"/>
  <c r="Q135" i="5" s="1"/>
  <c r="I135" i="5"/>
  <c r="G150" i="5" l="1"/>
  <c r="O150" i="5"/>
  <c r="Q150" i="5"/>
  <c r="I150" i="5" l="1"/>
  <c r="P235" i="5" l="1"/>
  <c r="H235" i="5"/>
  <c r="P236" i="5" l="1"/>
  <c r="N236" i="5"/>
  <c r="M236" i="5"/>
  <c r="L236" i="5"/>
  <c r="H236" i="5"/>
  <c r="F236" i="5"/>
  <c r="E236" i="5"/>
  <c r="D236" i="5"/>
  <c r="P234" i="5"/>
  <c r="N234" i="5"/>
  <c r="M234" i="5"/>
  <c r="L234" i="5"/>
  <c r="K234" i="5"/>
  <c r="H234" i="5"/>
  <c r="F234" i="5"/>
  <c r="E234" i="5"/>
  <c r="D234" i="5"/>
  <c r="C234" i="5"/>
  <c r="O213" i="5"/>
  <c r="Q213" i="5" s="1"/>
  <c r="F212" i="5"/>
  <c r="G213" i="5"/>
  <c r="I213" i="5" s="1"/>
  <c r="C212" i="5"/>
  <c r="O215" i="5"/>
  <c r="Q215" i="5" s="1"/>
  <c r="G215" i="5"/>
  <c r="I215" i="5" s="1"/>
  <c r="G234" i="5" l="1"/>
  <c r="I234" i="5" s="1"/>
  <c r="O236" i="5"/>
  <c r="Q236" i="5" s="1"/>
  <c r="O234" i="5"/>
  <c r="Q234" i="5" s="1"/>
  <c r="G236" i="5"/>
  <c r="I236" i="5" s="1"/>
  <c r="P245" i="5" l="1"/>
  <c r="P241" i="5"/>
  <c r="P238" i="5"/>
  <c r="P231" i="5"/>
  <c r="N245" i="5"/>
  <c r="N244" i="5"/>
  <c r="N243" i="5"/>
  <c r="O243" i="5" s="1"/>
  <c r="Q243" i="5" s="1"/>
  <c r="N241" i="5"/>
  <c r="N240" i="5"/>
  <c r="N238" i="5"/>
  <c r="N237" i="5"/>
  <c r="N233" i="5"/>
  <c r="N232" i="5"/>
  <c r="N231" i="5"/>
  <c r="M245" i="5"/>
  <c r="M244" i="5"/>
  <c r="M241" i="5"/>
  <c r="M238" i="5"/>
  <c r="M231" i="5"/>
  <c r="L245" i="5"/>
  <c r="L244" i="5"/>
  <c r="L241" i="5"/>
  <c r="L240" i="5"/>
  <c r="L239" i="5"/>
  <c r="L238" i="5"/>
  <c r="L237" i="5"/>
  <c r="L233" i="5"/>
  <c r="L232" i="5"/>
  <c r="L231" i="5"/>
  <c r="K248" i="5"/>
  <c r="O248" i="5" s="1"/>
  <c r="Q248" i="5" s="1"/>
  <c r="K247" i="5"/>
  <c r="O247" i="5" s="1"/>
  <c r="Q247" i="5" s="1"/>
  <c r="K246" i="5"/>
  <c r="O246" i="5" s="1"/>
  <c r="Q246" i="5" s="1"/>
  <c r="K242" i="5"/>
  <c r="O242" i="5" s="1"/>
  <c r="Q242" i="5" s="1"/>
  <c r="K240" i="5"/>
  <c r="K239" i="5"/>
  <c r="K237" i="5"/>
  <c r="K233" i="5"/>
  <c r="K232" i="5"/>
  <c r="H245" i="5"/>
  <c r="H241" i="5"/>
  <c r="H238" i="5"/>
  <c r="I235" i="5"/>
  <c r="H231" i="5"/>
  <c r="F245" i="5"/>
  <c r="F244" i="5"/>
  <c r="F241" i="5"/>
  <c r="F240" i="5"/>
  <c r="F238" i="5"/>
  <c r="F237" i="5"/>
  <c r="F233" i="5"/>
  <c r="F232" i="5"/>
  <c r="F231" i="5"/>
  <c r="E245" i="5"/>
  <c r="E244" i="5"/>
  <c r="E241" i="5"/>
  <c r="E238" i="5"/>
  <c r="E231" i="5"/>
  <c r="D245" i="5"/>
  <c r="D244" i="5"/>
  <c r="D241" i="5"/>
  <c r="D240" i="5"/>
  <c r="D239" i="5"/>
  <c r="D238" i="5"/>
  <c r="D237" i="5"/>
  <c r="D233" i="5"/>
  <c r="D232" i="5"/>
  <c r="D231" i="5"/>
  <c r="C248" i="5"/>
  <c r="G248" i="5" s="1"/>
  <c r="I248" i="5" s="1"/>
  <c r="C247" i="5"/>
  <c r="C246" i="5"/>
  <c r="G246" i="5" s="1"/>
  <c r="I246" i="5" s="1"/>
  <c r="C242" i="5"/>
  <c r="G242" i="5" s="1"/>
  <c r="I242" i="5" s="1"/>
  <c r="C240" i="5"/>
  <c r="C239" i="5"/>
  <c r="C237" i="5"/>
  <c r="C233" i="5"/>
  <c r="C232" i="5"/>
  <c r="G247" i="5"/>
  <c r="I247" i="5" s="1"/>
  <c r="P207" i="5"/>
  <c r="N207" i="5"/>
  <c r="M207" i="5"/>
  <c r="L207" i="5"/>
  <c r="K207" i="5"/>
  <c r="H207" i="5"/>
  <c r="F207" i="5"/>
  <c r="E207" i="5"/>
  <c r="D207" i="5"/>
  <c r="C207" i="5"/>
  <c r="O206" i="5"/>
  <c r="Q206" i="5" s="1"/>
  <c r="G206" i="5"/>
  <c r="I206" i="5" s="1"/>
  <c r="O205" i="5"/>
  <c r="Q205" i="5" s="1"/>
  <c r="G205" i="5"/>
  <c r="I205" i="5" s="1"/>
  <c r="O204" i="5"/>
  <c r="Q204" i="5" s="1"/>
  <c r="G204" i="5"/>
  <c r="I204" i="5" s="1"/>
  <c r="O203" i="5"/>
  <c r="Q203" i="5" s="1"/>
  <c r="G203" i="5"/>
  <c r="I203" i="5" s="1"/>
  <c r="O202" i="5"/>
  <c r="Q202" i="5" s="1"/>
  <c r="G202" i="5"/>
  <c r="I202" i="5" s="1"/>
  <c r="O201" i="5"/>
  <c r="Q201" i="5" s="1"/>
  <c r="O200" i="5"/>
  <c r="Q200" i="5" s="1"/>
  <c r="G200" i="5"/>
  <c r="I200" i="5" s="1"/>
  <c r="O199" i="5"/>
  <c r="Q199" i="5" s="1"/>
  <c r="G199" i="5"/>
  <c r="I199" i="5" s="1"/>
  <c r="O198" i="5"/>
  <c r="Q198" i="5" s="1"/>
  <c r="G198" i="5"/>
  <c r="I198" i="5" s="1"/>
  <c r="O197" i="5"/>
  <c r="Q197" i="5" s="1"/>
  <c r="G197" i="5"/>
  <c r="I197" i="5" s="1"/>
  <c r="O196" i="5"/>
  <c r="Q196" i="5" s="1"/>
  <c r="G196" i="5"/>
  <c r="I196" i="5" s="1"/>
  <c r="O195" i="5"/>
  <c r="Q195" i="5" s="1"/>
  <c r="G195" i="5"/>
  <c r="I195" i="5" s="1"/>
  <c r="Q194" i="5"/>
  <c r="I194" i="5"/>
  <c r="O193" i="5"/>
  <c r="Q193" i="5" s="1"/>
  <c r="G193" i="5"/>
  <c r="I193" i="5" s="1"/>
  <c r="O192" i="5"/>
  <c r="Q192" i="5" s="1"/>
  <c r="G192" i="5"/>
  <c r="I192" i="5" s="1"/>
  <c r="O191" i="5"/>
  <c r="G191" i="5"/>
  <c r="I191" i="5" s="1"/>
  <c r="K308" i="5"/>
  <c r="C308" i="5"/>
  <c r="K307" i="5"/>
  <c r="C307" i="5"/>
  <c r="K306" i="5"/>
  <c r="C306" i="5"/>
  <c r="L298" i="5"/>
  <c r="K298" i="5"/>
  <c r="D298" i="5"/>
  <c r="C298" i="5"/>
  <c r="P296" i="5"/>
  <c r="N296" i="5"/>
  <c r="M296" i="5"/>
  <c r="L296" i="5"/>
  <c r="P294" i="5"/>
  <c r="H294" i="5"/>
  <c r="N293" i="5"/>
  <c r="L293" i="5"/>
  <c r="K293" i="5"/>
  <c r="N292" i="5"/>
  <c r="L292" i="5"/>
  <c r="K292" i="5"/>
  <c r="F292" i="5"/>
  <c r="D292" i="5"/>
  <c r="C292" i="5"/>
  <c r="N291" i="5"/>
  <c r="M291" i="5"/>
  <c r="L291" i="5"/>
  <c r="F291" i="5"/>
  <c r="E291" i="5"/>
  <c r="O237" i="5" l="1"/>
  <c r="Q237" i="5" s="1"/>
  <c r="G239" i="5"/>
  <c r="I239" i="5" s="1"/>
  <c r="G241" i="5"/>
  <c r="O245" i="5"/>
  <c r="Q245" i="5" s="1"/>
  <c r="O244" i="5"/>
  <c r="Q244" i="5" s="1"/>
  <c r="O231" i="5"/>
  <c r="Q231" i="5" s="1"/>
  <c r="G244" i="5"/>
  <c r="I244" i="5" s="1"/>
  <c r="E249" i="5"/>
  <c r="L249" i="5"/>
  <c r="O207" i="5"/>
  <c r="I241" i="5"/>
  <c r="G237" i="5"/>
  <c r="I237" i="5" s="1"/>
  <c r="G233" i="5"/>
  <c r="I233" i="5" s="1"/>
  <c r="G207" i="5"/>
  <c r="P249" i="5"/>
  <c r="Q235" i="5"/>
  <c r="O240" i="5"/>
  <c r="Q240" i="5" s="1"/>
  <c r="N249" i="5"/>
  <c r="M249" i="5"/>
  <c r="O241" i="5"/>
  <c r="Q241" i="5" s="1"/>
  <c r="O238" i="5"/>
  <c r="Q238" i="5" s="1"/>
  <c r="O239" i="5"/>
  <c r="Q239" i="5" s="1"/>
  <c r="O232" i="5"/>
  <c r="Q232" i="5" s="1"/>
  <c r="O233" i="5"/>
  <c r="Q233" i="5" s="1"/>
  <c r="K249" i="5"/>
  <c r="H249" i="5"/>
  <c r="F249" i="5"/>
  <c r="G231" i="5"/>
  <c r="I231" i="5" s="1"/>
  <c r="G245" i="5"/>
  <c r="I245" i="5" s="1"/>
  <c r="G238" i="5"/>
  <c r="I238" i="5" s="1"/>
  <c r="G240" i="5"/>
  <c r="I240" i="5" s="1"/>
  <c r="D249" i="5"/>
  <c r="C249" i="5"/>
  <c r="G232" i="5"/>
  <c r="I232" i="5" s="1"/>
  <c r="Q191" i="5"/>
  <c r="Q207" i="5" s="1"/>
  <c r="I207" i="5" l="1"/>
  <c r="O249" i="5"/>
  <c r="Q249" i="5"/>
  <c r="G249" i="5"/>
  <c r="I249" i="5" l="1"/>
  <c r="O227" i="5" l="1"/>
  <c r="Q227" i="5" s="1"/>
  <c r="G227" i="5"/>
  <c r="I227" i="5" s="1"/>
  <c r="O226" i="5"/>
  <c r="Q226" i="5" s="1"/>
  <c r="G226" i="5"/>
  <c r="I226" i="5" s="1"/>
  <c r="O225" i="5"/>
  <c r="Q225" i="5" s="1"/>
  <c r="G225" i="5"/>
  <c r="I225" i="5" s="1"/>
  <c r="O224" i="5"/>
  <c r="Q224" i="5" s="1"/>
  <c r="G224" i="5"/>
  <c r="I224" i="5" s="1"/>
  <c r="O223" i="5"/>
  <c r="Q223" i="5" s="1"/>
  <c r="O222" i="5"/>
  <c r="Q222" i="5" s="1"/>
  <c r="O221" i="5"/>
  <c r="Q221" i="5" s="1"/>
  <c r="G221" i="5"/>
  <c r="I221" i="5" s="1"/>
  <c r="O220" i="5"/>
  <c r="Q220" i="5" s="1"/>
  <c r="G220" i="5"/>
  <c r="I220" i="5" s="1"/>
  <c r="O219" i="5"/>
  <c r="Q219" i="5" s="1"/>
  <c r="G219" i="5"/>
  <c r="I219" i="5" s="1"/>
  <c r="O218" i="5"/>
  <c r="Q218" i="5" s="1"/>
  <c r="G218" i="5"/>
  <c r="I218" i="5" s="1"/>
  <c r="O217" i="5"/>
  <c r="Q217" i="5" s="1"/>
  <c r="G217" i="5"/>
  <c r="I217" i="5" s="1"/>
  <c r="O216" i="5"/>
  <c r="Q216" i="5" s="1"/>
  <c r="G216" i="5"/>
  <c r="I216" i="5" s="1"/>
  <c r="Q214" i="5"/>
  <c r="I214" i="5"/>
  <c r="O212" i="5"/>
  <c r="Q212" i="5" s="1"/>
  <c r="G212" i="5"/>
  <c r="I212" i="5" s="1"/>
  <c r="O211" i="5"/>
  <c r="Q211" i="5" s="1"/>
  <c r="G211" i="5"/>
  <c r="I211" i="5" s="1"/>
  <c r="O210" i="5"/>
  <c r="Q210" i="5" s="1"/>
  <c r="G210" i="5"/>
  <c r="I210" i="5" s="1"/>
  <c r="K228" i="5"/>
  <c r="P228" i="5"/>
  <c r="N228" i="5"/>
  <c r="M228" i="5"/>
  <c r="L228" i="5"/>
  <c r="H228" i="5"/>
  <c r="F228" i="5"/>
  <c r="E228" i="5"/>
  <c r="D228" i="5"/>
  <c r="G223" i="5" l="1"/>
  <c r="I223" i="5" s="1"/>
  <c r="Q228" i="5"/>
  <c r="O228" i="5"/>
  <c r="C228" i="5"/>
  <c r="G228" i="5" l="1"/>
  <c r="I228" i="5" l="1"/>
  <c r="F283" i="5"/>
  <c r="D283" i="5"/>
  <c r="N295" i="5" l="1"/>
  <c r="M295" i="5"/>
  <c r="L295" i="5"/>
  <c r="K295" i="5"/>
  <c r="F295" i="5"/>
  <c r="E295" i="5"/>
  <c r="D295" i="5"/>
  <c r="C295" i="5"/>
  <c r="G274" i="5"/>
  <c r="I274" i="5" s="1"/>
  <c r="O274" i="5"/>
  <c r="Q274" i="5" s="1"/>
  <c r="G295" i="5" l="1"/>
  <c r="I295" i="5" s="1"/>
  <c r="O295" i="5"/>
  <c r="Q295" i="5" s="1"/>
  <c r="P302" i="5" l="1"/>
  <c r="N302" i="5"/>
  <c r="M302" i="5"/>
  <c r="L302" i="5"/>
  <c r="G277" i="5" l="1"/>
  <c r="I277" i="5" s="1"/>
  <c r="O271" i="5" l="1"/>
  <c r="Q271" i="5" l="1"/>
  <c r="G271" i="5" l="1"/>
  <c r="I271" i="5" s="1"/>
  <c r="P306" i="5" l="1"/>
  <c r="N306" i="5"/>
  <c r="M306" i="5"/>
  <c r="L306" i="5"/>
  <c r="H306" i="5"/>
  <c r="F306" i="5"/>
  <c r="E306" i="5"/>
  <c r="D306" i="5"/>
  <c r="O285" i="5"/>
  <c r="Q285" i="5" s="1"/>
  <c r="G285" i="5"/>
  <c r="I285" i="5" s="1"/>
  <c r="G292" i="5"/>
  <c r="I292" i="5" s="1"/>
  <c r="O292" i="5" l="1"/>
  <c r="Q292" i="5" s="1"/>
  <c r="G306" i="5"/>
  <c r="I306" i="5" s="1"/>
  <c r="O306" i="5"/>
  <c r="Q306" i="5" s="1"/>
  <c r="Q294" i="5" l="1"/>
  <c r="P291" i="5"/>
  <c r="H291" i="5"/>
  <c r="O308" i="5"/>
  <c r="Q308" i="5" s="1"/>
  <c r="G308" i="5"/>
  <c r="I308" i="5" s="1"/>
  <c r="L297" i="5"/>
  <c r="K297" i="5"/>
  <c r="D297" i="5"/>
  <c r="C297" i="5"/>
  <c r="F293" i="5"/>
  <c r="D293" i="5"/>
  <c r="O277" i="5"/>
  <c r="Q273" i="5"/>
  <c r="G272" i="5"/>
  <c r="I272" i="5" s="1"/>
  <c r="G270" i="5"/>
  <c r="I270" i="5" s="1"/>
  <c r="H296" i="5"/>
  <c r="F296" i="5"/>
  <c r="E296" i="5"/>
  <c r="D296" i="5"/>
  <c r="I294" i="5"/>
  <c r="I273" i="5"/>
  <c r="C293" i="5"/>
  <c r="D291" i="5"/>
  <c r="P307" i="5"/>
  <c r="N307" i="5"/>
  <c r="M307" i="5"/>
  <c r="L307" i="5"/>
  <c r="H307" i="5"/>
  <c r="F307" i="5"/>
  <c r="E307" i="5"/>
  <c r="D307" i="5"/>
  <c r="P305" i="5"/>
  <c r="N305" i="5"/>
  <c r="M305" i="5"/>
  <c r="L305" i="5"/>
  <c r="H305" i="5"/>
  <c r="F305" i="5"/>
  <c r="E305" i="5"/>
  <c r="D305" i="5"/>
  <c r="N304" i="5"/>
  <c r="M304" i="5"/>
  <c r="L304" i="5"/>
  <c r="F304" i="5"/>
  <c r="E304" i="5"/>
  <c r="D304" i="5"/>
  <c r="N303" i="5"/>
  <c r="O303" i="5" s="1"/>
  <c r="Q303" i="5" s="1"/>
  <c r="K301" i="5"/>
  <c r="O301" i="5" s="1"/>
  <c r="Q301" i="5" s="1"/>
  <c r="C301" i="5"/>
  <c r="P300" i="5"/>
  <c r="N300" i="5"/>
  <c r="M300" i="5"/>
  <c r="L300" i="5"/>
  <c r="H300" i="5"/>
  <c r="F300" i="5"/>
  <c r="E300" i="5"/>
  <c r="D300" i="5"/>
  <c r="N299" i="5"/>
  <c r="O299" i="5" s="1"/>
  <c r="Q299" i="5" s="1"/>
  <c r="P288" i="5"/>
  <c r="N288" i="5"/>
  <c r="M288" i="5"/>
  <c r="L288" i="5"/>
  <c r="K288" i="5"/>
  <c r="H288" i="5"/>
  <c r="F288" i="5"/>
  <c r="E288" i="5"/>
  <c r="D288" i="5"/>
  <c r="C288" i="5"/>
  <c r="O287" i="5"/>
  <c r="Q287" i="5" s="1"/>
  <c r="G287" i="5"/>
  <c r="I287" i="5" s="1"/>
  <c r="O286" i="5"/>
  <c r="Q286" i="5" s="1"/>
  <c r="G286" i="5"/>
  <c r="I286" i="5" s="1"/>
  <c r="O284" i="5"/>
  <c r="Q284" i="5" s="1"/>
  <c r="G284" i="5"/>
  <c r="I284" i="5" s="1"/>
  <c r="O283" i="5"/>
  <c r="Q283" i="5" s="1"/>
  <c r="G283" i="5"/>
  <c r="I283" i="5" s="1"/>
  <c r="O282" i="5"/>
  <c r="Q282" i="5" s="1"/>
  <c r="O280" i="5"/>
  <c r="Q280" i="5" s="1"/>
  <c r="G280" i="5"/>
  <c r="I280" i="5" s="1"/>
  <c r="O279" i="5"/>
  <c r="Q279" i="5" s="1"/>
  <c r="G279" i="5"/>
  <c r="I279" i="5" s="1"/>
  <c r="O278" i="5"/>
  <c r="Q278" i="5" s="1"/>
  <c r="O276" i="5"/>
  <c r="Q276" i="5" s="1"/>
  <c r="G276" i="5"/>
  <c r="I276" i="5" s="1"/>
  <c r="O275" i="5"/>
  <c r="Q275" i="5" s="1"/>
  <c r="G275" i="5"/>
  <c r="I275" i="5" s="1"/>
  <c r="O272" i="5"/>
  <c r="Q272" i="5" s="1"/>
  <c r="O270" i="5"/>
  <c r="Q270" i="5" s="1"/>
  <c r="G291" i="5" l="1"/>
  <c r="G297" i="5"/>
  <c r="I297" i="5" s="1"/>
  <c r="G304" i="5"/>
  <c r="I304" i="5" s="1"/>
  <c r="G300" i="5"/>
  <c r="I300" i="5" s="1"/>
  <c r="G301" i="5"/>
  <c r="I301" i="5" s="1"/>
  <c r="G296" i="5"/>
  <c r="I296" i="5" s="1"/>
  <c r="G298" i="5"/>
  <c r="I298" i="5" s="1"/>
  <c r="O298" i="5"/>
  <c r="Q298" i="5" s="1"/>
  <c r="G307" i="5"/>
  <c r="I307" i="5" s="1"/>
  <c r="G305" i="5"/>
  <c r="I305" i="5" s="1"/>
  <c r="G293" i="5"/>
  <c r="I293" i="5" s="1"/>
  <c r="K309" i="5"/>
  <c r="O307" i="5"/>
  <c r="Q307" i="5" s="1"/>
  <c r="O291" i="5"/>
  <c r="Q291" i="5" s="1"/>
  <c r="O302" i="5"/>
  <c r="Q302" i="5" s="1"/>
  <c r="O300" i="5"/>
  <c r="Q300" i="5" s="1"/>
  <c r="O305" i="5"/>
  <c r="Q305" i="5" s="1"/>
  <c r="O304" i="5"/>
  <c r="Q304" i="5" s="1"/>
  <c r="N309" i="5"/>
  <c r="M309" i="5"/>
  <c r="P309" i="5"/>
  <c r="L309" i="5"/>
  <c r="O288" i="5"/>
  <c r="E309" i="5"/>
  <c r="C309" i="5"/>
  <c r="F309" i="5"/>
  <c r="G288" i="5"/>
  <c r="Q277" i="5"/>
  <c r="Q288" i="5" s="1"/>
  <c r="O296" i="5"/>
  <c r="Q296" i="5" s="1"/>
  <c r="O297" i="5"/>
  <c r="Q297" i="5" s="1"/>
  <c r="H309" i="5"/>
  <c r="I288" i="5"/>
  <c r="O293" i="5"/>
  <c r="Q293" i="5" s="1"/>
  <c r="D309" i="5"/>
  <c r="G309" i="5" l="1"/>
  <c r="I291" i="5"/>
  <c r="Q309" i="5"/>
  <c r="O309" i="5"/>
  <c r="I309" i="5" l="1"/>
  <c r="P436" i="5"/>
  <c r="N436" i="5"/>
  <c r="M436" i="5"/>
  <c r="L436" i="5"/>
  <c r="H436" i="5"/>
  <c r="F436" i="5"/>
  <c r="E436" i="5"/>
  <c r="D436" i="5"/>
  <c r="N435" i="5"/>
  <c r="M435" i="5"/>
  <c r="L435" i="5"/>
  <c r="F435" i="5"/>
  <c r="E435" i="5"/>
  <c r="D435" i="5"/>
  <c r="P434" i="5"/>
  <c r="N434" i="5"/>
  <c r="M434" i="5"/>
  <c r="L434" i="5"/>
  <c r="H434" i="5"/>
  <c r="F434" i="5"/>
  <c r="E434" i="5"/>
  <c r="D434" i="5"/>
  <c r="P433" i="5"/>
  <c r="N433" i="5"/>
  <c r="M433" i="5"/>
  <c r="L433" i="5"/>
  <c r="H433" i="5"/>
  <c r="F433" i="5"/>
  <c r="E433" i="5"/>
  <c r="D433" i="5"/>
  <c r="P430" i="5"/>
  <c r="N430" i="5"/>
  <c r="M430" i="5"/>
  <c r="L430" i="5"/>
  <c r="H430" i="5"/>
  <c r="F430" i="5"/>
  <c r="E430" i="5"/>
  <c r="D430" i="5"/>
  <c r="O429" i="5"/>
  <c r="Q429" i="5" s="1"/>
  <c r="G429" i="5"/>
  <c r="I429" i="5" s="1"/>
  <c r="O428" i="5"/>
  <c r="Q428" i="5" s="1"/>
  <c r="G428" i="5"/>
  <c r="I428" i="5" s="1"/>
  <c r="O427" i="5"/>
  <c r="Q427" i="5" s="1"/>
  <c r="G427" i="5"/>
  <c r="I427" i="5" s="1"/>
  <c r="O426" i="5"/>
  <c r="G426" i="5"/>
  <c r="P423" i="5"/>
  <c r="N423" i="5"/>
  <c r="M423" i="5"/>
  <c r="L423" i="5"/>
  <c r="H423" i="5"/>
  <c r="F423" i="5"/>
  <c r="E423" i="5"/>
  <c r="D423" i="5"/>
  <c r="O422" i="5"/>
  <c r="Q422" i="5" s="1"/>
  <c r="G422" i="5"/>
  <c r="I422" i="5" s="1"/>
  <c r="O421" i="5"/>
  <c r="Q421" i="5" s="1"/>
  <c r="G421" i="5"/>
  <c r="I421" i="5" s="1"/>
  <c r="G420" i="5"/>
  <c r="P416" i="5"/>
  <c r="N416" i="5"/>
  <c r="M416" i="5"/>
  <c r="L416" i="5"/>
  <c r="H416" i="5"/>
  <c r="F416" i="5"/>
  <c r="E416" i="5"/>
  <c r="D416" i="5"/>
  <c r="N415" i="5"/>
  <c r="M415" i="5"/>
  <c r="L415" i="5"/>
  <c r="F415" i="5"/>
  <c r="E415" i="5"/>
  <c r="D415" i="5"/>
  <c r="L414" i="5"/>
  <c r="O414" i="5" s="1"/>
  <c r="Q414" i="5" s="1"/>
  <c r="D414" i="5"/>
  <c r="G414" i="5" s="1"/>
  <c r="I414" i="5" s="1"/>
  <c r="P413" i="5"/>
  <c r="N413" i="5"/>
  <c r="M413" i="5"/>
  <c r="L413" i="5"/>
  <c r="H413" i="5"/>
  <c r="F413" i="5"/>
  <c r="E413" i="5"/>
  <c r="D413" i="5"/>
  <c r="P410" i="5"/>
  <c r="N410" i="5"/>
  <c r="M410" i="5"/>
  <c r="L410" i="5"/>
  <c r="H410" i="5"/>
  <c r="F410" i="5"/>
  <c r="E410" i="5"/>
  <c r="D410" i="5"/>
  <c r="O409" i="5"/>
  <c r="Q409" i="5" s="1"/>
  <c r="G409" i="5"/>
  <c r="I409" i="5" s="1"/>
  <c r="O408" i="5"/>
  <c r="Q408" i="5" s="1"/>
  <c r="G408" i="5"/>
  <c r="I408" i="5" s="1"/>
  <c r="O407" i="5"/>
  <c r="Q407" i="5" s="1"/>
  <c r="G407" i="5"/>
  <c r="I407" i="5" s="1"/>
  <c r="O406" i="5"/>
  <c r="G406" i="5"/>
  <c r="P403" i="5"/>
  <c r="N403" i="5"/>
  <c r="M403" i="5"/>
  <c r="L403" i="5"/>
  <c r="H403" i="5"/>
  <c r="F403" i="5"/>
  <c r="E403" i="5"/>
  <c r="D403" i="5"/>
  <c r="O402" i="5"/>
  <c r="Q402" i="5" s="1"/>
  <c r="G402" i="5"/>
  <c r="I402" i="5" s="1"/>
  <c r="O401" i="5"/>
  <c r="Q401" i="5" s="1"/>
  <c r="G401" i="5"/>
  <c r="I401" i="5" s="1"/>
  <c r="O400" i="5"/>
  <c r="Q400" i="5" s="1"/>
  <c r="G400" i="5"/>
  <c r="I400" i="5" s="1"/>
  <c r="O399" i="5"/>
  <c r="G399" i="5"/>
  <c r="P395" i="5"/>
  <c r="N395" i="5"/>
  <c r="M395" i="5"/>
  <c r="L395" i="5"/>
  <c r="K395" i="5"/>
  <c r="H395" i="5"/>
  <c r="F395" i="5"/>
  <c r="E395" i="5"/>
  <c r="D395" i="5"/>
  <c r="C395" i="5"/>
  <c r="P394" i="5"/>
  <c r="N394" i="5"/>
  <c r="M394" i="5"/>
  <c r="L394" i="5"/>
  <c r="K394" i="5"/>
  <c r="H394" i="5"/>
  <c r="F394" i="5"/>
  <c r="D394" i="5"/>
  <c r="C394" i="5"/>
  <c r="P393" i="5"/>
  <c r="N393" i="5"/>
  <c r="M393" i="5"/>
  <c r="L393" i="5"/>
  <c r="K393" i="5"/>
  <c r="H393" i="5"/>
  <c r="F393" i="5"/>
  <c r="E393" i="5"/>
  <c r="D393" i="5"/>
  <c r="C393" i="5"/>
  <c r="N392" i="5"/>
  <c r="O392" i="5" s="1"/>
  <c r="Q392" i="5" s="1"/>
  <c r="I392" i="5"/>
  <c r="H392" i="5"/>
  <c r="G392" i="5"/>
  <c r="F392" i="5"/>
  <c r="E392" i="5"/>
  <c r="D392" i="5"/>
  <c r="C392" i="5"/>
  <c r="P391" i="5"/>
  <c r="N391" i="5"/>
  <c r="M391" i="5"/>
  <c r="L391" i="5"/>
  <c r="K391" i="5"/>
  <c r="I391" i="5"/>
  <c r="H391" i="5"/>
  <c r="G391" i="5"/>
  <c r="F391" i="5"/>
  <c r="E391" i="5"/>
  <c r="D391" i="5"/>
  <c r="C391" i="5"/>
  <c r="P390" i="5"/>
  <c r="N390" i="5"/>
  <c r="M390" i="5"/>
  <c r="L390" i="5"/>
  <c r="I390" i="5"/>
  <c r="H390" i="5"/>
  <c r="G390" i="5"/>
  <c r="F390" i="5"/>
  <c r="E390" i="5"/>
  <c r="D390" i="5"/>
  <c r="C390" i="5"/>
  <c r="P389" i="5"/>
  <c r="N389" i="5"/>
  <c r="M389" i="5"/>
  <c r="L389" i="5"/>
  <c r="K389" i="5"/>
  <c r="H389" i="5"/>
  <c r="F389" i="5"/>
  <c r="E389" i="5"/>
  <c r="D389" i="5"/>
  <c r="C389" i="5"/>
  <c r="N388" i="5"/>
  <c r="O388" i="5" s="1"/>
  <c r="Q388" i="5" s="1"/>
  <c r="P387" i="5"/>
  <c r="N387" i="5"/>
  <c r="M387" i="5"/>
  <c r="L387" i="5"/>
  <c r="K387" i="5"/>
  <c r="H387" i="5"/>
  <c r="F387" i="5"/>
  <c r="E387" i="5"/>
  <c r="D387" i="5"/>
  <c r="C387" i="5"/>
  <c r="P386" i="5"/>
  <c r="N386" i="5"/>
  <c r="M386" i="5"/>
  <c r="L386" i="5"/>
  <c r="H386" i="5"/>
  <c r="F386" i="5"/>
  <c r="E386" i="5"/>
  <c r="D386" i="5"/>
  <c r="C386" i="5"/>
  <c r="P385" i="5"/>
  <c r="N385" i="5"/>
  <c r="M385" i="5"/>
  <c r="L385" i="5"/>
  <c r="K385" i="5"/>
  <c r="H385" i="5"/>
  <c r="F385" i="5"/>
  <c r="E385" i="5"/>
  <c r="D385" i="5"/>
  <c r="C385" i="5"/>
  <c r="P384" i="5"/>
  <c r="N384" i="5"/>
  <c r="M384" i="5"/>
  <c r="L384" i="5"/>
  <c r="K384" i="5"/>
  <c r="H384" i="5"/>
  <c r="F384" i="5"/>
  <c r="E384" i="5"/>
  <c r="D384" i="5"/>
  <c r="C384" i="5"/>
  <c r="P381" i="5"/>
  <c r="N381" i="5"/>
  <c r="M381" i="5"/>
  <c r="L381" i="5"/>
  <c r="K381" i="5"/>
  <c r="H381" i="5"/>
  <c r="F381" i="5"/>
  <c r="E381" i="5"/>
  <c r="D381" i="5"/>
  <c r="C381" i="5"/>
  <c r="O380" i="5"/>
  <c r="Q380" i="5" s="1"/>
  <c r="G380" i="5"/>
  <c r="I380" i="5" s="1"/>
  <c r="O379" i="5"/>
  <c r="Q379" i="5" s="1"/>
  <c r="G379" i="5"/>
  <c r="I379" i="5" s="1"/>
  <c r="O378" i="5"/>
  <c r="Q378" i="5" s="1"/>
  <c r="G378" i="5"/>
  <c r="I378" i="5" s="1"/>
  <c r="O377" i="5"/>
  <c r="Q377" i="5" s="1"/>
  <c r="O376" i="5"/>
  <c r="Q376" i="5" s="1"/>
  <c r="O375" i="5"/>
  <c r="Q375" i="5" s="1"/>
  <c r="O374" i="5"/>
  <c r="Q374" i="5" s="1"/>
  <c r="G374" i="5"/>
  <c r="I374" i="5" s="1"/>
  <c r="O373" i="5"/>
  <c r="Q373" i="5" s="1"/>
  <c r="O372" i="5"/>
  <c r="Q372" i="5" s="1"/>
  <c r="G372" i="5"/>
  <c r="I372" i="5" s="1"/>
  <c r="O371" i="5"/>
  <c r="Q371" i="5" s="1"/>
  <c r="G371" i="5"/>
  <c r="I371" i="5" s="1"/>
  <c r="O370" i="5"/>
  <c r="Q370" i="5" s="1"/>
  <c r="G370" i="5"/>
  <c r="I370" i="5" s="1"/>
  <c r="O369" i="5"/>
  <c r="G369" i="5"/>
  <c r="I369" i="5" s="1"/>
  <c r="P366" i="5"/>
  <c r="N366" i="5"/>
  <c r="M366" i="5"/>
  <c r="L366" i="5"/>
  <c r="H366" i="5"/>
  <c r="F366" i="5"/>
  <c r="E366" i="5"/>
  <c r="D366" i="5"/>
  <c r="O365" i="5"/>
  <c r="Q365" i="5" s="1"/>
  <c r="G365" i="5"/>
  <c r="I365" i="5" s="1"/>
  <c r="O364" i="5"/>
  <c r="Q364" i="5" s="1"/>
  <c r="G364" i="5"/>
  <c r="I364" i="5" s="1"/>
  <c r="O363" i="5"/>
  <c r="Q363" i="5" s="1"/>
  <c r="O362" i="5"/>
  <c r="Q362" i="5" s="1"/>
  <c r="O361" i="5"/>
  <c r="Q361" i="5" s="1"/>
  <c r="O360" i="5"/>
  <c r="Q360" i="5" s="1"/>
  <c r="O359" i="5"/>
  <c r="G359" i="5"/>
  <c r="K355" i="5"/>
  <c r="O355" i="5" s="1"/>
  <c r="Q355" i="5" s="1"/>
  <c r="C355" i="5"/>
  <c r="G355" i="5" s="1"/>
  <c r="I355" i="5" s="1"/>
  <c r="P354" i="5"/>
  <c r="N354" i="5"/>
  <c r="M354" i="5"/>
  <c r="L354" i="5"/>
  <c r="K354" i="5"/>
  <c r="H354" i="5"/>
  <c r="F354" i="5"/>
  <c r="E354" i="5"/>
  <c r="D354" i="5"/>
  <c r="C354" i="5"/>
  <c r="P353" i="5"/>
  <c r="N353" i="5"/>
  <c r="M353" i="5"/>
  <c r="L353" i="5"/>
  <c r="H353" i="5"/>
  <c r="F353" i="5"/>
  <c r="E353" i="5"/>
  <c r="D353" i="5"/>
  <c r="N352" i="5"/>
  <c r="M352" i="5"/>
  <c r="L352" i="5"/>
  <c r="F352" i="5"/>
  <c r="E352" i="5"/>
  <c r="D352" i="5"/>
  <c r="N351" i="5"/>
  <c r="O351" i="5" s="1"/>
  <c r="Q351" i="5" s="1"/>
  <c r="P350" i="5"/>
  <c r="N350" i="5"/>
  <c r="M350" i="5"/>
  <c r="L350" i="5"/>
  <c r="K349" i="5"/>
  <c r="O349" i="5" s="1"/>
  <c r="Q349" i="5" s="1"/>
  <c r="C349" i="5"/>
  <c r="G349" i="5" s="1"/>
  <c r="I349" i="5" s="1"/>
  <c r="P348" i="5"/>
  <c r="N348" i="5"/>
  <c r="M348" i="5"/>
  <c r="L348" i="5"/>
  <c r="H348" i="5"/>
  <c r="F348" i="5"/>
  <c r="E348" i="5"/>
  <c r="D348" i="5"/>
  <c r="N347" i="5"/>
  <c r="O347" i="5" s="1"/>
  <c r="Q347" i="5" s="1"/>
  <c r="L346" i="5"/>
  <c r="K346" i="5"/>
  <c r="C346" i="5"/>
  <c r="G346" i="5" s="1"/>
  <c r="I346" i="5" s="1"/>
  <c r="P345" i="5"/>
  <c r="N345" i="5"/>
  <c r="M345" i="5"/>
  <c r="L345" i="5"/>
  <c r="H345" i="5"/>
  <c r="F345" i="5"/>
  <c r="E345" i="5"/>
  <c r="D345" i="5"/>
  <c r="N344" i="5"/>
  <c r="L344" i="5"/>
  <c r="K344" i="5"/>
  <c r="F344" i="5"/>
  <c r="D344" i="5"/>
  <c r="C344" i="5"/>
  <c r="P343" i="5"/>
  <c r="N343" i="5"/>
  <c r="M343" i="5"/>
  <c r="L343" i="5"/>
  <c r="H343" i="5"/>
  <c r="F343" i="5"/>
  <c r="E343" i="5"/>
  <c r="D343" i="5"/>
  <c r="P340" i="5"/>
  <c r="N340" i="5"/>
  <c r="M340" i="5"/>
  <c r="L340" i="5"/>
  <c r="K340" i="5"/>
  <c r="H340" i="5"/>
  <c r="F340" i="5"/>
  <c r="E340" i="5"/>
  <c r="D340" i="5"/>
  <c r="C340" i="5"/>
  <c r="O339" i="5"/>
  <c r="Q339" i="5" s="1"/>
  <c r="G339" i="5"/>
  <c r="I339" i="5" s="1"/>
  <c r="O338" i="5"/>
  <c r="Q338" i="5" s="1"/>
  <c r="G338" i="5"/>
  <c r="I338" i="5" s="1"/>
  <c r="O337" i="5"/>
  <c r="Q337" i="5" s="1"/>
  <c r="G337" i="5"/>
  <c r="I337" i="5" s="1"/>
  <c r="O336" i="5"/>
  <c r="Q336" i="5" s="1"/>
  <c r="G336" i="5"/>
  <c r="I336" i="5" s="1"/>
  <c r="O335" i="5"/>
  <c r="Q335" i="5" s="1"/>
  <c r="O334" i="5"/>
  <c r="Q334" i="5" s="1"/>
  <c r="O333" i="5"/>
  <c r="Q333" i="5" s="1"/>
  <c r="G333" i="5"/>
  <c r="I333" i="5" s="1"/>
  <c r="O332" i="5"/>
  <c r="Q332" i="5" s="1"/>
  <c r="G332" i="5"/>
  <c r="I332" i="5" s="1"/>
  <c r="O331" i="5"/>
  <c r="Q331" i="5" s="1"/>
  <c r="O330" i="5"/>
  <c r="Q330" i="5" s="1"/>
  <c r="G330" i="5"/>
  <c r="I330" i="5" s="1"/>
  <c r="O329" i="5"/>
  <c r="Q329" i="5" s="1"/>
  <c r="G329" i="5"/>
  <c r="I329" i="5" s="1"/>
  <c r="O328" i="5"/>
  <c r="Q328" i="5" s="1"/>
  <c r="G328" i="5"/>
  <c r="I328" i="5" s="1"/>
  <c r="O327" i="5"/>
  <c r="G327" i="5"/>
  <c r="P324" i="5"/>
  <c r="N324" i="5"/>
  <c r="M324" i="5"/>
  <c r="L324" i="5"/>
  <c r="K324" i="5"/>
  <c r="H324" i="5"/>
  <c r="F324" i="5"/>
  <c r="E324" i="5"/>
  <c r="D324" i="5"/>
  <c r="C324" i="5"/>
  <c r="O323" i="5"/>
  <c r="Q323" i="5" s="1"/>
  <c r="G323" i="5"/>
  <c r="I323" i="5" s="1"/>
  <c r="O322" i="5"/>
  <c r="Q322" i="5" s="1"/>
  <c r="G322" i="5"/>
  <c r="I322" i="5" s="1"/>
  <c r="O321" i="5"/>
  <c r="Q321" i="5" s="1"/>
  <c r="G321" i="5"/>
  <c r="I321" i="5" s="1"/>
  <c r="O320" i="5"/>
  <c r="Q320" i="5" s="1"/>
  <c r="O319" i="5"/>
  <c r="Q319" i="5" s="1"/>
  <c r="O318" i="5"/>
  <c r="Q318" i="5" s="1"/>
  <c r="G318" i="5"/>
  <c r="I318" i="5" s="1"/>
  <c r="O317" i="5"/>
  <c r="Q317" i="5" s="1"/>
  <c r="G317" i="5"/>
  <c r="I317" i="5" s="1"/>
  <c r="O316" i="5"/>
  <c r="Q316" i="5" s="1"/>
  <c r="O315" i="5"/>
  <c r="Q315" i="5" s="1"/>
  <c r="G315" i="5"/>
  <c r="I315" i="5" s="1"/>
  <c r="O314" i="5"/>
  <c r="Q314" i="5" s="1"/>
  <c r="G314" i="5"/>
  <c r="I314" i="5" s="1"/>
  <c r="O313" i="5"/>
  <c r="Q313" i="5" s="1"/>
  <c r="G313" i="5"/>
  <c r="I313" i="5" s="1"/>
  <c r="O312" i="5"/>
  <c r="G312" i="5"/>
  <c r="P267" i="5"/>
  <c r="N267" i="5"/>
  <c r="M267" i="5"/>
  <c r="L267" i="5"/>
  <c r="K267" i="5"/>
  <c r="H267" i="5"/>
  <c r="F267" i="5"/>
  <c r="E267" i="5"/>
  <c r="D267" i="5"/>
  <c r="C267" i="5"/>
  <c r="O266" i="5"/>
  <c r="Q266" i="5" s="1"/>
  <c r="G266" i="5"/>
  <c r="I266" i="5" s="1"/>
  <c r="O265" i="5"/>
  <c r="Q265" i="5" s="1"/>
  <c r="G265" i="5"/>
  <c r="I265" i="5" s="1"/>
  <c r="O264" i="5"/>
  <c r="Q264" i="5" s="1"/>
  <c r="G264" i="5"/>
  <c r="I264" i="5" s="1"/>
  <c r="O263" i="5"/>
  <c r="Q263" i="5" s="1"/>
  <c r="G263" i="5"/>
  <c r="I263" i="5" s="1"/>
  <c r="O262" i="5"/>
  <c r="Q262" i="5" s="1"/>
  <c r="O261" i="5"/>
  <c r="Q261" i="5" s="1"/>
  <c r="O260" i="5"/>
  <c r="Q260" i="5" s="1"/>
  <c r="G260" i="5"/>
  <c r="I260" i="5" s="1"/>
  <c r="O259" i="5"/>
  <c r="Q259" i="5" s="1"/>
  <c r="G259" i="5"/>
  <c r="I259" i="5" s="1"/>
  <c r="O258" i="5"/>
  <c r="Q258" i="5" s="1"/>
  <c r="O257" i="5"/>
  <c r="Q257" i="5" s="1"/>
  <c r="G257" i="5"/>
  <c r="I257" i="5" s="1"/>
  <c r="O256" i="5"/>
  <c r="Q256" i="5" s="1"/>
  <c r="G256" i="5"/>
  <c r="I256" i="5" s="1"/>
  <c r="O255" i="5"/>
  <c r="Q255" i="5" s="1"/>
  <c r="G255" i="5"/>
  <c r="I255" i="5" s="1"/>
  <c r="Q254" i="5"/>
  <c r="I254" i="5"/>
  <c r="O253" i="5"/>
  <c r="G253" i="5"/>
  <c r="I253" i="5" s="1"/>
  <c r="O252" i="5"/>
  <c r="Q252" i="5" s="1"/>
  <c r="G252" i="5"/>
  <c r="I252" i="5" s="1"/>
  <c r="L437" i="5" l="1"/>
  <c r="O410" i="5"/>
  <c r="H417" i="5"/>
  <c r="P417" i="5"/>
  <c r="D437" i="5"/>
  <c r="G403" i="5"/>
  <c r="D417" i="5"/>
  <c r="E437" i="5"/>
  <c r="N437" i="5"/>
  <c r="O403" i="5"/>
  <c r="E417" i="5"/>
  <c r="G430" i="5"/>
  <c r="F437" i="5"/>
  <c r="G340" i="5"/>
  <c r="H356" i="5"/>
  <c r="C396" i="5"/>
  <c r="G389" i="5"/>
  <c r="I389" i="5" s="1"/>
  <c r="O391" i="5"/>
  <c r="Q391" i="5" s="1"/>
  <c r="G410" i="5"/>
  <c r="F417" i="5"/>
  <c r="N417" i="5"/>
  <c r="O423" i="5"/>
  <c r="O430" i="5"/>
  <c r="G344" i="5"/>
  <c r="I344" i="5" s="1"/>
  <c r="E396" i="5"/>
  <c r="O393" i="5"/>
  <c r="Q393" i="5" s="1"/>
  <c r="L417" i="5"/>
  <c r="O390" i="5"/>
  <c r="Q390" i="5" s="1"/>
  <c r="H396" i="5"/>
  <c r="O345" i="5"/>
  <c r="Q345" i="5" s="1"/>
  <c r="G345" i="5"/>
  <c r="I345" i="5" s="1"/>
  <c r="O324" i="5"/>
  <c r="E356" i="5"/>
  <c r="N356" i="5"/>
  <c r="G348" i="5"/>
  <c r="I348" i="5" s="1"/>
  <c r="O348" i="5"/>
  <c r="Q348" i="5" s="1"/>
  <c r="O350" i="5"/>
  <c r="Q350" i="5" s="1"/>
  <c r="G394" i="5"/>
  <c r="I394" i="5" s="1"/>
  <c r="G423" i="5"/>
  <c r="G324" i="5"/>
  <c r="F356" i="5"/>
  <c r="D396" i="5"/>
  <c r="F396" i="5"/>
  <c r="K396" i="5"/>
  <c r="M417" i="5"/>
  <c r="G416" i="5"/>
  <c r="I416" i="5" s="1"/>
  <c r="O416" i="5"/>
  <c r="Q416" i="5" s="1"/>
  <c r="I420" i="5"/>
  <c r="I423" i="5" s="1"/>
  <c r="Q423" i="5"/>
  <c r="I426" i="5"/>
  <c r="I430" i="5" s="1"/>
  <c r="Q426" i="5"/>
  <c r="Q430" i="5" s="1"/>
  <c r="M437" i="5"/>
  <c r="G434" i="5"/>
  <c r="I434" i="5" s="1"/>
  <c r="O434" i="5"/>
  <c r="Q434" i="5" s="1"/>
  <c r="G435" i="5"/>
  <c r="I435" i="5" s="1"/>
  <c r="O435" i="5"/>
  <c r="Q435" i="5" s="1"/>
  <c r="G395" i="5"/>
  <c r="I395" i="5" s="1"/>
  <c r="I312" i="5"/>
  <c r="I324" i="5" s="1"/>
  <c r="Q312" i="5"/>
  <c r="Q324" i="5" s="1"/>
  <c r="O340" i="5"/>
  <c r="O352" i="5"/>
  <c r="Q352" i="5" s="1"/>
  <c r="G353" i="5"/>
  <c r="I353" i="5" s="1"/>
  <c r="O353" i="5"/>
  <c r="Q353" i="5" s="1"/>
  <c r="P396" i="5"/>
  <c r="O385" i="5"/>
  <c r="Q385" i="5" s="1"/>
  <c r="G387" i="5"/>
  <c r="I387" i="5" s="1"/>
  <c r="I327" i="5"/>
  <c r="I340" i="5" s="1"/>
  <c r="Q327" i="5"/>
  <c r="Q340" i="5" s="1"/>
  <c r="D356" i="5"/>
  <c r="O346" i="5"/>
  <c r="Q346" i="5" s="1"/>
  <c r="G352" i="5"/>
  <c r="I352" i="5" s="1"/>
  <c r="P356" i="5"/>
  <c r="O354" i="5"/>
  <c r="Q354" i="5" s="1"/>
  <c r="I381" i="5"/>
  <c r="G385" i="5"/>
  <c r="I385" i="5" s="1"/>
  <c r="G386" i="5"/>
  <c r="I386" i="5" s="1"/>
  <c r="M396" i="5"/>
  <c r="O387" i="5"/>
  <c r="Q387" i="5" s="1"/>
  <c r="G393" i="5"/>
  <c r="I393" i="5" s="1"/>
  <c r="O394" i="5"/>
  <c r="Q394" i="5" s="1"/>
  <c r="O395" i="5"/>
  <c r="Q395" i="5" s="1"/>
  <c r="I399" i="5"/>
  <c r="I403" i="5" s="1"/>
  <c r="Q399" i="5"/>
  <c r="Q403" i="5" s="1"/>
  <c r="I406" i="5"/>
  <c r="I410" i="5" s="1"/>
  <c r="Q406" i="5"/>
  <c r="Q410" i="5" s="1"/>
  <c r="G415" i="5"/>
  <c r="I415" i="5" s="1"/>
  <c r="O415" i="5"/>
  <c r="Q415" i="5" s="1"/>
  <c r="G436" i="5"/>
  <c r="I436" i="5" s="1"/>
  <c r="O436" i="5"/>
  <c r="Q436" i="5" s="1"/>
  <c r="C356" i="5"/>
  <c r="G343" i="5"/>
  <c r="M356" i="5"/>
  <c r="O343" i="5"/>
  <c r="G354" i="5"/>
  <c r="I354" i="5" s="1"/>
  <c r="L356" i="5"/>
  <c r="O366" i="5"/>
  <c r="Q359" i="5"/>
  <c r="Q366" i="5" s="1"/>
  <c r="G381" i="5"/>
  <c r="G384" i="5"/>
  <c r="L396" i="5"/>
  <c r="N396" i="5"/>
  <c r="O386" i="5"/>
  <c r="Q386" i="5" s="1"/>
  <c r="O389" i="5"/>
  <c r="Q389" i="5" s="1"/>
  <c r="G433" i="5"/>
  <c r="K356" i="5"/>
  <c r="O344" i="5"/>
  <c r="Q344" i="5" s="1"/>
  <c r="G366" i="5"/>
  <c r="I359" i="5"/>
  <c r="I366" i="5" s="1"/>
  <c r="O384" i="5"/>
  <c r="O381" i="5"/>
  <c r="Q369" i="5"/>
  <c r="Q381" i="5" s="1"/>
  <c r="G413" i="5"/>
  <c r="O413" i="5"/>
  <c r="O433" i="5"/>
  <c r="O267" i="5"/>
  <c r="H437" i="5"/>
  <c r="P437" i="5"/>
  <c r="I267" i="5"/>
  <c r="G267" i="5"/>
  <c r="Q253" i="5"/>
  <c r="Q267" i="5" s="1"/>
  <c r="O417" i="5" l="1"/>
  <c r="Q413" i="5"/>
  <c r="Q417" i="5" s="1"/>
  <c r="O396" i="5"/>
  <c r="Q384" i="5"/>
  <c r="O437" i="5"/>
  <c r="Q433" i="5"/>
  <c r="Q437" i="5" s="1"/>
  <c r="I413" i="5"/>
  <c r="I417" i="5" s="1"/>
  <c r="G417" i="5"/>
  <c r="G396" i="5"/>
  <c r="I384" i="5"/>
  <c r="I396" i="5" s="1"/>
  <c r="O356" i="5"/>
  <c r="Q343" i="5"/>
  <c r="Q356" i="5" s="1"/>
  <c r="G356" i="5"/>
  <c r="I343" i="5"/>
  <c r="I356" i="5" s="1"/>
  <c r="G437" i="5"/>
  <c r="I433" i="5"/>
  <c r="I437" i="5" s="1"/>
  <c r="Q396" i="5" l="1"/>
</calcChain>
</file>

<file path=xl/sharedStrings.xml><?xml version="1.0" encoding="utf-8"?>
<sst xmlns="http://schemas.openxmlformats.org/spreadsheetml/2006/main" count="3210" uniqueCount="722">
  <si>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</si>
  <si>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</si>
  <si>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</si>
  <si>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</si>
  <si>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</si>
  <si>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</si>
  <si>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</si>
  <si>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</si>
  <si>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</si>
  <si>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</si>
  <si>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</si>
  <si>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</si>
  <si>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</si>
  <si>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</si>
  <si>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</si>
  <si>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</si>
  <si>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</si>
  <si>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</si>
  <si>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</si>
  <si>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</si>
  <si>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</si>
  <si>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</si>
  <si>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Homes Programme</t>
  </si>
  <si>
    <t>Affordable Home Ownership</t>
  </si>
  <si>
    <t>2012/13</t>
  </si>
  <si>
    <t>April - September 2012</t>
  </si>
  <si>
    <t>Footnotes:</t>
  </si>
  <si>
    <t>".." not applicable</t>
  </si>
  <si>
    <t>ONS code</t>
  </si>
  <si>
    <t>E07000223</t>
  </si>
  <si>
    <t>Adur</t>
  </si>
  <si>
    <t>E07000026</t>
  </si>
  <si>
    <t>Allerdale</t>
  </si>
  <si>
    <t>NWEST</t>
  </si>
  <si>
    <t>E07000032</t>
  </si>
  <si>
    <t>Amber Valley</t>
  </si>
  <si>
    <t>MIDS</t>
  </si>
  <si>
    <t>E07000224</t>
  </si>
  <si>
    <t>Arun</t>
  </si>
  <si>
    <t>E07000170</t>
  </si>
  <si>
    <t>Ashfield</t>
  </si>
  <si>
    <t>E07000105</t>
  </si>
  <si>
    <t>Ashford</t>
  </si>
  <si>
    <t>E07000004</t>
  </si>
  <si>
    <t>Aylesbury Vale</t>
  </si>
  <si>
    <t>E08000016</t>
  </si>
  <si>
    <t>Barnsley</t>
  </si>
  <si>
    <t>NEYTH</t>
  </si>
  <si>
    <t>E07000066</t>
  </si>
  <si>
    <t>Basildon</t>
  </si>
  <si>
    <t>E07000084</t>
  </si>
  <si>
    <t>Basingstoke and Deane</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</si>
  <si>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</si>
  <si>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</si>
  <si>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</si>
  <si>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</si>
  <si>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</si>
  <si>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</si>
  <si>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</si>
  <si>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</si>
  <si>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</si>
  <si>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</si>
  <si>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</si>
  <si>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</si>
  <si>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</si>
  <si>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</si>
  <si>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</si>
  <si>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</si>
  <si>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</si>
  <si>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</si>
  <si>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</si>
  <si>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</si>
  <si>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</si>
  <si>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</si>
  <si>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</si>
  <si>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</si>
  <si>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</si>
  <si>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</si>
  <si>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</si>
  <si>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</si>
  <si>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</si>
  <si>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</si>
  <si>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E06000023</t>
  </si>
  <si>
    <t>Bristol</t>
  </si>
  <si>
    <t>E07000144</t>
  </si>
  <si>
    <t>Broadland</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</si>
  <si>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</si>
  <si>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</si>
  <si>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</si>
  <si>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</si>
  <si>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</si>
  <si>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</si>
  <si>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</si>
  <si>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</si>
  <si>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</si>
  <si>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</si>
  <si>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</si>
  <si>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</si>
  <si>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</si>
  <si>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</si>
  <si>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</si>
  <si>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</si>
  <si>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</si>
  <si>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</si>
  <si>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</si>
  <si>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</si>
  <si>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</si>
  <si>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</si>
  <si>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</si>
  <si>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</si>
  <si>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</si>
  <si>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</si>
  <si>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</si>
  <si>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</si>
  <si>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</si>
  <si>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</si>
  <si>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</si>
  <si>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</si>
  <si>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</si>
  <si>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</si>
  <si>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</si>
  <si>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</si>
  <si>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</si>
  <si>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</si>
  <si>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E07000048</t>
  </si>
  <si>
    <t>Christchurch</t>
  </si>
  <si>
    <t>E07000071</t>
  </si>
  <si>
    <t>Colchester</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</si>
  <si>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</si>
  <si>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</si>
  <si>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</si>
  <si>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</si>
  <si>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</si>
  <si>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</si>
  <si>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</si>
  <si>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</si>
  <si>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</si>
  <si>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</si>
  <si>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</si>
  <si>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</si>
  <si>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</si>
  <si>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</si>
  <si>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</si>
  <si>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</si>
  <si>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</si>
  <si>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</si>
  <si>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</si>
  <si>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</si>
  <si>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</si>
  <si>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</si>
  <si>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</si>
  <si>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</si>
  <si>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</si>
  <si>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</si>
  <si>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</si>
  <si>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</si>
  <si>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</si>
  <si>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</si>
  <si>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</si>
  <si>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</si>
  <si>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</si>
  <si>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</si>
  <si>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</si>
  <si>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</si>
  <si>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</si>
  <si>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</si>
  <si>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</si>
  <si>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</si>
  <si>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</si>
  <si>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</si>
  <si>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</si>
  <si>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</si>
  <si>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</si>
  <si>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</si>
  <si>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</si>
  <si>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E07000086</t>
  </si>
  <si>
    <t>Eastleigh</t>
  </si>
  <si>
    <t>E07000030</t>
  </si>
  <si>
    <t>Eden</t>
  </si>
  <si>
    <t>E07000207</t>
  </si>
  <si>
    <t>Elmbridge</t>
  </si>
  <si>
    <t>E07000072</t>
  </si>
  <si>
    <t>Epping Forest</t>
  </si>
  <si>
    <t>E07000208</t>
  </si>
  <si>
    <t>Epsom and Ewell</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</si>
  <si>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</si>
  <si>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</si>
  <si>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</si>
  <si>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</si>
  <si>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</si>
  <si>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</si>
  <si>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</si>
  <si>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</si>
  <si>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</si>
  <si>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</si>
  <si>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</si>
  <si>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</si>
  <si>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</si>
  <si>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</si>
  <si>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</si>
  <si>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</si>
  <si>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</si>
  <si>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</si>
  <si>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</si>
  <si>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</si>
  <si>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</si>
  <si>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</si>
  <si>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</si>
  <si>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</si>
  <si>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</si>
  <si>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</si>
  <si>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</si>
  <si>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</si>
  <si>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</si>
  <si>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</si>
  <si>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</si>
  <si>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</si>
  <si>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</si>
  <si>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</si>
  <si>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</si>
  <si>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</si>
  <si>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</si>
  <si>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</si>
  <si>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</si>
  <si>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</si>
  <si>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</si>
  <si>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</si>
  <si>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</si>
  <si>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</si>
  <si>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</si>
  <si>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</si>
  <si>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</si>
  <si>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</si>
  <si>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</si>
  <si>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</si>
  <si>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</si>
  <si>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</si>
  <si>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</si>
  <si>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</si>
  <si>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</si>
  <si>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</si>
  <si>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</si>
  <si>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</si>
  <si>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</si>
  <si>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</si>
  <si>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</si>
  <si>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</si>
  <si>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</si>
  <si>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</si>
  <si>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</si>
  <si>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</si>
  <si>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</si>
  <si>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</si>
  <si>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</si>
  <si>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</si>
  <si>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</si>
  <si>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</si>
  <si>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</si>
  <si>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</si>
  <si>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</si>
  <si>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</si>
  <si>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</si>
  <si>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</si>
  <si>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</si>
  <si>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</si>
  <si>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</si>
  <si>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</si>
  <si>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</si>
  <si>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</si>
  <si>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</si>
  <si>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</si>
  <si>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</si>
  <si>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</si>
  <si>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</si>
  <si>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</si>
  <si>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</si>
  <si>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</si>
  <si>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</si>
  <si>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</si>
  <si>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</si>
  <si>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</si>
  <si>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</si>
  <si>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</si>
  <si>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</si>
  <si>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</si>
  <si>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</si>
  <si>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</si>
  <si>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</si>
  <si>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</si>
  <si>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</si>
  <si>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</si>
  <si>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</si>
  <si>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</si>
  <si>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</si>
  <si>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</si>
  <si>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</si>
  <si>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</si>
  <si>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</si>
  <si>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</si>
  <si>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</si>
  <si>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</si>
  <si>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</si>
  <si>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</si>
  <si>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</si>
  <si>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</si>
  <si>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</si>
  <si>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</si>
  <si>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</si>
  <si>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</si>
  <si>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</si>
  <si>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</si>
  <si>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</si>
  <si>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</si>
  <si>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</si>
  <si>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</si>
  <si>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</si>
  <si>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</si>
  <si>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</si>
  <si>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</si>
  <si>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</si>
  <si>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</si>
  <si>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</si>
  <si>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</si>
  <si>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</si>
  <si>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</si>
  <si>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</si>
  <si>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</si>
  <si>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</si>
  <si>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</si>
  <si>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</si>
  <si>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</si>
  <si>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</si>
  <si>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</si>
  <si>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</si>
  <si>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</si>
  <si>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</si>
  <si>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</si>
  <si>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</si>
  <si>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</si>
  <si>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</si>
  <si>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</si>
  <si>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</si>
  <si>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</si>
  <si>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</si>
  <si>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</si>
  <si>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</si>
  <si>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</si>
  <si>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</si>
  <si>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</si>
  <si>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</si>
  <si>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</si>
  <si>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</si>
  <si>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</si>
  <si>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</si>
  <si>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</si>
  <si>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</si>
  <si>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</si>
  <si>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</si>
  <si>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</si>
  <si>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</si>
  <si>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</si>
  <si>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</si>
  <si>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</si>
  <si>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</si>
  <si>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</si>
  <si>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</si>
  <si>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</si>
  <si>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</si>
  <si>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</si>
  <si>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</si>
  <si>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</si>
  <si>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</si>
  <si>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</si>
  <si>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</si>
  <si>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</si>
  <si>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</si>
  <si>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</si>
  <si>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</si>
  <si>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</si>
  <si>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</si>
  <si>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</si>
  <si>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</si>
  <si>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</si>
  <si>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</si>
  <si>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</si>
  <si>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</si>
  <si>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</si>
  <si>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</si>
  <si>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</si>
  <si>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</si>
  <si>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</si>
  <si>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</si>
  <si>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</si>
  <si>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</si>
  <si>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</si>
  <si>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</si>
  <si>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</si>
  <si>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</si>
  <si>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</si>
  <si>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</si>
  <si>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</si>
  <si>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</si>
  <si>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</si>
  <si>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</si>
  <si>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</si>
  <si>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</si>
  <si>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</si>
  <si>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</si>
  <si>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</si>
  <si>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</si>
  <si>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</si>
  <si>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</si>
  <si>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</si>
  <si>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</si>
  <si>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</si>
  <si>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</si>
  <si>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</si>
  <si>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</si>
  <si>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</si>
  <si>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</si>
  <si>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</si>
  <si>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</si>
  <si>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</si>
  <si>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</si>
  <si>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</si>
  <si>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</si>
  <si>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</si>
  <si>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</si>
  <si>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</si>
  <si>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E08000023</t>
  </si>
  <si>
    <t>South Tyneside</t>
  </si>
  <si>
    <t>E06000045</t>
  </si>
  <si>
    <t>Southampton</t>
  </si>
  <si>
    <t>E06000033</t>
  </si>
  <si>
    <t>Southend-on-Sea</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</si>
  <si>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</si>
  <si>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</si>
  <si>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</si>
  <si>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</si>
  <si>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</si>
  <si>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</si>
  <si>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</si>
  <si>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</si>
  <si>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</si>
  <si>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</si>
  <si>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</si>
  <si>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</si>
  <si>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</si>
  <si>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</si>
  <si>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</si>
  <si>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</si>
  <si>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</si>
  <si>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</si>
  <si>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</si>
  <si>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</si>
  <si>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</si>
  <si>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</si>
  <si>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</si>
  <si>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</si>
  <si>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</si>
  <si>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</si>
  <si>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</si>
  <si>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</si>
  <si>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</si>
  <si>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</si>
  <si>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</si>
  <si>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</si>
  <si>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</si>
  <si>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</si>
  <si>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</si>
  <si>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</si>
  <si>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</si>
  <si>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</si>
  <si>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</si>
  <si>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</si>
  <si>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</si>
  <si>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</si>
  <si>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</si>
  <si>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</si>
  <si>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</si>
  <si>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</si>
  <si>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</si>
  <si>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</si>
  <si>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</si>
  <si>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</si>
  <si>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</si>
  <si>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</si>
  <si>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</si>
  <si>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</si>
  <si>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</si>
  <si>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</si>
  <si>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</si>
  <si>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</si>
  <si>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</si>
  <si>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</si>
  <si>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</si>
  <si>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</si>
  <si>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</si>
  <si>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</si>
  <si>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</si>
  <si>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</si>
  <si>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</si>
  <si>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</si>
  <si>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</si>
  <si>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</si>
  <si>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</si>
  <si>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</si>
  <si>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</si>
  <si>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</si>
  <si>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</si>
  <si>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</si>
  <si>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</si>
  <si>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</si>
  <si>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</si>
  <si>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</si>
  <si>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</si>
  <si>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</si>
  <si>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</si>
  <si>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</si>
  <si>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</si>
  <si>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</si>
  <si>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</si>
  <si>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</si>
  <si>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</si>
  <si>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</si>
  <si>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</si>
  <si>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</si>
  <si>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</si>
  <si>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</si>
  <si>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</si>
  <si>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</si>
  <si>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</si>
  <si>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</si>
  <si>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</si>
  <si>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</si>
  <si>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</si>
  <si>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</si>
  <si>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</si>
  <si>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</si>
  <si>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</si>
  <si>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</si>
  <si>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</si>
  <si>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</si>
  <si>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</si>
  <si>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</si>
  <si>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</si>
  <si>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</si>
  <si>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</si>
  <si>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</si>
  <si>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</si>
  <si>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</si>
  <si>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</si>
  <si>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</si>
  <si>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</si>
  <si>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</si>
  <si>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</si>
  <si>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</si>
  <si>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</si>
  <si>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</si>
  <si>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</si>
  <si>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</si>
  <si>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</si>
  <si>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</si>
  <si>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</si>
  <si>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</si>
  <si>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</si>
  <si>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</si>
  <si>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Midlands</t>
  </si>
  <si>
    <t>North East, Yorkshire and The Humber</t>
  </si>
  <si>
    <t>October 2012 - March 2013</t>
  </si>
  <si>
    <t>Total 2012/13</t>
  </si>
  <si>
    <t>E07000240</t>
  </si>
  <si>
    <t>E07000241</t>
  </si>
  <si>
    <t>LON</t>
  </si>
  <si>
    <t>E09000006</t>
  </si>
  <si>
    <t>Bromley</t>
  </si>
  <si>
    <t>London</t>
  </si>
  <si>
    <t xml:space="preserve">Empty Homes </t>
  </si>
  <si>
    <t xml:space="preserve">Homelessness Change </t>
  </si>
  <si>
    <t xml:space="preserve">Traveller Pitch Funding </t>
  </si>
  <si>
    <t>2013/14</t>
  </si>
  <si>
    <t>April - September 2013</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</si>
  <si>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</si>
  <si>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</si>
  <si>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</si>
  <si>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</si>
  <si>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</si>
  <si>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</si>
  <si>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</si>
  <si>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</si>
  <si>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</si>
  <si>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</si>
  <si>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</si>
  <si>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</si>
  <si>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</si>
  <si>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</si>
  <si>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</si>
  <si>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</si>
  <si>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</si>
  <si>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E08000037</t>
  </si>
  <si>
    <t>E06000057</t>
  </si>
  <si>
    <t>E07000242</t>
  </si>
  <si>
    <t>E07000243</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</si>
  <si>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</si>
  <si>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</si>
  <si>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</si>
  <si>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</si>
  <si>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</si>
  <si>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</si>
  <si>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</si>
  <si>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</si>
  <si>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</si>
  <si>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</si>
  <si>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</si>
  <si>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</si>
  <si>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</si>
  <si>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</si>
  <si>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</si>
  <si>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</si>
  <si>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r>
      <t>Traveller Pitch Funding</t>
    </r>
    <r>
      <rPr>
        <sz val="10"/>
        <rFont val="Arial"/>
        <family val="2"/>
      </rPr>
      <t xml:space="preserve"> </t>
    </r>
  </si>
  <si>
    <t>2015/16</t>
  </si>
  <si>
    <t>April - September 2015</t>
  </si>
  <si>
    <t>Total (Apr - Sep 2015)</t>
  </si>
  <si>
    <t>E09000022</t>
  </si>
  <si>
    <t>Lambeth</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</si>
  <si>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</si>
  <si>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</si>
  <si>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</si>
  <si>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</si>
  <si>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</si>
  <si>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</si>
  <si>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</si>
  <si>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</si>
  <si>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</si>
  <si>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 xml:space="preserve">Build to Rent </t>
    </r>
    <r>
      <rPr>
        <vertAlign val="superscript"/>
        <sz val="10"/>
        <rFont val="Arial"/>
        <family val="2"/>
      </rPr>
      <t>9, 10</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</si>
  <si>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</si>
  <si>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</si>
  <si>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</si>
  <si>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</si>
  <si>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</si>
  <si>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</si>
  <si>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</si>
  <si>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</si>
  <si>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</si>
  <si>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t>Redbridge</t>
  </si>
  <si>
    <t>E09000026</t>
  </si>
  <si>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</si>
  <si>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</si>
  <si>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</si>
  <si>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</si>
  <si>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</si>
  <si>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</si>
  <si>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</si>
  <si>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r>
      <t xml:space="preserve">Kickstart Housing Delivery </t>
    </r>
    <r>
      <rPr>
        <vertAlign val="superscript"/>
        <sz val="10"/>
        <rFont val="Arial"/>
        <family val="2"/>
      </rPr>
      <t>10</t>
    </r>
  </si>
  <si>
    <r>
      <t>5</t>
    </r>
    <r>
      <rPr>
        <sz val="10"/>
        <rFont val="Arial"/>
        <family val="2"/>
      </rPr>
      <t xml:space="preserve"> Total affordable housing is the sum of Affordable Rent, Social Rent, Intermediate Rent and Affordable Home Ownership.</t>
    </r>
  </si>
  <si>
    <t>2016/17</t>
  </si>
  <si>
    <t>April - September 2016</t>
  </si>
  <si>
    <t>Total (Apr - Sep 2016)</t>
  </si>
  <si>
    <r>
      <t xml:space="preserve">Platform for Life </t>
    </r>
    <r>
      <rPr>
        <vertAlign val="superscript"/>
        <sz val="10"/>
        <rFont val="Arial"/>
        <family val="2"/>
      </rPr>
      <t>2</t>
    </r>
  </si>
  <si>
    <t>October 2016 - March 2017</t>
  </si>
  <si>
    <t>Total (Oct 2016 - Mar 2017)</t>
  </si>
  <si>
    <t>Total 2016/17</t>
  </si>
  <si>
    <t>Affordable Homes Programme 2015-18</t>
  </si>
  <si>
    <r>
      <t>10</t>
    </r>
    <r>
      <rPr>
        <sz val="10"/>
        <rFont val="Arial"/>
        <family val="2"/>
      </rPr>
      <t xml:space="preserve"> 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r>
  </si>
  <si>
    <t>2017/18</t>
  </si>
  <si>
    <t>April - September 2017</t>
  </si>
  <si>
    <t>Total (Apr - Sep 2017)</t>
  </si>
  <si>
    <t>SE</t>
  </si>
  <si>
    <t>SW</t>
  </si>
  <si>
    <t>South East</t>
  </si>
  <si>
    <t>South West</t>
  </si>
  <si>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11</t>
    </r>
  </si>
  <si>
    <r>
      <t xml:space="preserve">Rent to Buy </t>
    </r>
    <r>
      <rPr>
        <vertAlign val="superscript"/>
        <sz val="10"/>
        <rFont val="Arial"/>
        <family val="2"/>
      </rPr>
      <t>7</t>
    </r>
  </si>
  <si>
    <r>
      <t>8</t>
    </r>
    <r>
      <rPr>
        <sz val="10"/>
        <rFont val="Arial"/>
        <family val="2"/>
      </rPr>
      <t xml:space="preserve"> 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t>
    </r>
  </si>
  <si>
    <r>
      <t xml:space="preserve">Affordable Homes Programme 2015-18 </t>
    </r>
    <r>
      <rPr>
        <vertAlign val="superscript"/>
        <sz val="10"/>
        <rFont val="Arial"/>
        <family val="2"/>
      </rPr>
      <t>7, 8</t>
    </r>
  </si>
  <si>
    <r>
      <t xml:space="preserve">Affordable Homes Programme </t>
    </r>
    <r>
      <rPr>
        <vertAlign val="superscript"/>
        <sz val="10"/>
        <rFont val="Arial"/>
        <family val="2"/>
      </rPr>
      <t>7</t>
    </r>
  </si>
  <si>
    <r>
      <t xml:space="preserve">Accelerated Land Disposal </t>
    </r>
    <r>
      <rPr>
        <vertAlign val="superscript"/>
        <sz val="10"/>
        <rFont val="Arial"/>
        <family val="2"/>
      </rPr>
      <t>10</t>
    </r>
  </si>
  <si>
    <r>
      <t>18</t>
    </r>
    <r>
      <rPr>
        <sz val="10"/>
        <rFont val="Arial"/>
        <family val="2"/>
      </rPr>
      <t xml:space="preserve"> Mortgage Rescue is either Equity Loan or Mortgage to Rent for which starts on site are not reported.</t>
    </r>
  </si>
  <si>
    <r>
      <t xml:space="preserve">Mortgage Rescue </t>
    </r>
    <r>
      <rPr>
        <vertAlign val="superscript"/>
        <sz val="10"/>
        <rFont val="Arial"/>
        <family val="2"/>
      </rPr>
      <t>18</t>
    </r>
  </si>
  <si>
    <r>
      <t xml:space="preserve">19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</si>
  <si>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 xml:space="preserve">FirstBuy </t>
    </r>
    <r>
      <rPr>
        <vertAlign val="superscript"/>
        <sz val="10"/>
        <rFont val="Arial"/>
        <family val="2"/>
      </rPr>
      <t>19</t>
    </r>
  </si>
  <si>
    <r>
      <t xml:space="preserve">20 </t>
    </r>
    <r>
      <rPr>
        <sz val="10"/>
        <rFont val="Arial"/>
        <family val="2"/>
      </rPr>
      <t>The National Affordable Housing Programme figures include Mortgage Rescue for 2009/10 and 2010/11.</t>
    </r>
  </si>
  <si>
    <r>
      <t xml:space="preserve">National Affordable Housing Programme </t>
    </r>
    <r>
      <rPr>
        <vertAlign val="superscript"/>
        <sz val="10"/>
        <rFont val="Arial"/>
        <family val="2"/>
      </rPr>
      <t>20</t>
    </r>
  </si>
  <si>
    <r>
      <t xml:space="preserve">Local Authority Name </t>
    </r>
    <r>
      <rPr>
        <b/>
        <vertAlign val="superscript"/>
        <sz val="10"/>
        <rFont val="Arial"/>
        <family val="2"/>
      </rPr>
      <t>21</t>
    </r>
  </si>
  <si>
    <t>October 2017 - March 2018</t>
  </si>
  <si>
    <t>Total (Oct 2017 - Mar 2018)</t>
  </si>
  <si>
    <t>Total 2017/18</t>
  </si>
  <si>
    <t>Homes England</t>
  </si>
  <si>
    <t>Homes England Operating Area totals</t>
  </si>
  <si>
    <r>
      <t xml:space="preserve">ENGLAND </t>
    </r>
    <r>
      <rPr>
        <b/>
        <sz val="8"/>
        <color indexed="8"/>
        <rFont val="Arial"/>
        <family val="2"/>
      </rPr>
      <t>(Excluding non-Homes England London delivery)</t>
    </r>
  </si>
  <si>
    <r>
      <t xml:space="preserve">Homes England Operating Area </t>
    </r>
    <r>
      <rPr>
        <b/>
        <vertAlign val="superscript"/>
        <sz val="10"/>
        <rFont val="Arial"/>
        <family val="2"/>
      </rPr>
      <t>22</t>
    </r>
  </si>
  <si>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</si>
  <si>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</si>
  <si>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Builders Finance Fund </t>
    </r>
    <r>
      <rPr>
        <vertAlign val="superscript"/>
        <sz val="10"/>
        <rFont val="Arial"/>
        <family val="2"/>
      </rPr>
      <t>10, 17</t>
    </r>
  </si>
  <si>
    <r>
      <t>2</t>
    </r>
    <r>
      <rPr>
        <sz val="10"/>
        <color theme="1"/>
        <rFont val="Arial"/>
        <family val="2"/>
      </rPr>
      <t xml:space="preserve"> All programmes are funded by the Ministry of Housing, Communities and Local Government (MHCLG) with the exception of Care and Support Specialised Housing, Homelessness Change 2015-18 and Platform for Life which are funded by the Department of Health.</t>
    </r>
  </si>
  <si>
    <r>
      <t xml:space="preserve">9  </t>
    </r>
    <r>
      <rPr>
        <sz val="10"/>
        <rFont val="Arial"/>
        <family val="2"/>
      </rPr>
      <t>The Build to Rent programme was launched in December 2012.  The starts on site reported for 2014/15, 2015/16 and 2016/17 exclude 45, 271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and 2017/18 exclude 47 and 179 units respectively.</t>
    </r>
  </si>
  <si>
    <r>
      <t xml:space="preserve">11 </t>
    </r>
    <r>
      <rPr>
        <sz val="10"/>
        <rFont val="Arial"/>
        <family val="2"/>
      </rPr>
      <t>The Get Britain Building programme was announced in November 2011.  The reported starts on site for 2012/13, 2013/14 and 2014/15 exclude 1,058,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and 2017/18 exclude 125, 872, 197, 63 and 127 units respectively.</t>
    </r>
  </si>
  <si>
    <r>
      <t>17</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r>
  </si>
  <si>
    <r>
      <t xml:space="preserve">21 </t>
    </r>
    <r>
      <rPr>
        <sz val="10"/>
        <rFont val="Arial"/>
        <family val="2"/>
      </rPr>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</si>
  <si>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22 </t>
    </r>
    <r>
      <rPr>
        <sz val="10"/>
        <rFont val="Arial"/>
        <family val="2"/>
      </rPr>
      <t xml:space="preserve">With effect from 1 April 2017 there were two Homes England Operating Area name changes, with </t>
    </r>
    <r>
      <rPr>
        <b/>
        <i/>
        <sz val="10"/>
        <rFont val="Arial"/>
        <family val="2"/>
      </rPr>
      <t>East and South East</t>
    </r>
    <r>
      <rPr>
        <b/>
        <sz val="10"/>
        <rFont val="Arial"/>
        <family val="2"/>
      </rPr>
      <t xml:space="preserve"> </t>
    </r>
    <r>
      <rPr>
        <sz val="10"/>
        <rFont val="Arial"/>
        <family val="2"/>
      </rPr>
      <t xml:space="preserve">becoming </t>
    </r>
    <r>
      <rPr>
        <b/>
        <i/>
        <sz val="10"/>
        <rFont val="Arial"/>
        <family val="2"/>
      </rPr>
      <t>South East</t>
    </r>
    <r>
      <rPr>
        <sz val="10"/>
        <rFont val="Arial"/>
        <family val="2"/>
      </rPr>
      <t xml:space="preserve"> and </t>
    </r>
    <r>
      <rPr>
        <b/>
        <i/>
        <sz val="10"/>
        <rFont val="Arial"/>
        <family val="2"/>
      </rPr>
      <t>South and South West</t>
    </r>
    <r>
      <rPr>
        <b/>
        <sz val="10"/>
        <rFont val="Arial"/>
        <family val="2"/>
      </rPr>
      <t xml:space="preserve"> </t>
    </r>
    <r>
      <rPr>
        <sz val="10"/>
        <rFont val="Arial"/>
        <family val="2"/>
      </rPr>
      <t xml:space="preserve">becoming </t>
    </r>
    <r>
      <rPr>
        <b/>
        <i/>
        <sz val="10"/>
        <rFont val="Arial"/>
        <family val="2"/>
      </rPr>
      <t>South West</t>
    </r>
    <r>
      <rPr>
        <sz val="10"/>
        <rFont val="Arial"/>
        <family val="2"/>
      </rPr>
      <t xml:space="preserve">.  Additionally, there was a boundary change with the following Local Authorities moving from </t>
    </r>
    <r>
      <rPr>
        <b/>
        <i/>
        <sz val="10"/>
        <rFont val="Arial"/>
        <family val="2"/>
      </rPr>
      <t>Midlands</t>
    </r>
    <r>
      <rPr>
        <sz val="10"/>
        <rFont val="Arial"/>
        <family val="2"/>
      </rPr>
      <t xml:space="preserve"> to </t>
    </r>
    <r>
      <rPr>
        <b/>
        <i/>
        <sz val="10"/>
        <rFont val="Arial"/>
        <family val="2"/>
      </rPr>
      <t>South East:</t>
    </r>
    <r>
      <rPr>
        <sz val="10"/>
        <rFont val="Arial"/>
        <family val="2"/>
      </rPr>
      <t xml:space="preserve">  Bedford, Central Bedfordshire, Corby, Daventry, East Northamptonshire, Kettering, Luton, Milton Keynes, Northampton, South Northamptonshire and Wellingborough.</t>
    </r>
  </si>
  <si>
    <t>2018/19</t>
  </si>
  <si>
    <t>April - September 2018</t>
  </si>
  <si>
    <t>Total (Apr - Sep 2018)</t>
  </si>
  <si>
    <t>Publication date:  29 November 2018</t>
  </si>
  <si>
    <t>Table 2: Housing Starts on Site and Completions by Local Authority District and Tenure</t>
  </si>
  <si>
    <r>
      <t xml:space="preserve">All programmes except Help to Buy - England (excluding non-Homes England London delivery) 1 April 2018 - 30 September 2018 </t>
    </r>
    <r>
      <rPr>
        <b/>
        <vertAlign val="superscript"/>
        <sz val="12"/>
        <rFont val="Arial"/>
        <family val="2"/>
      </rPr>
      <t>1, 2</t>
    </r>
  </si>
  <si>
    <r>
      <t>12</t>
    </r>
    <r>
      <rPr>
        <sz val="10"/>
        <rFont val="Arial"/>
        <family val="2"/>
      </rPr>
      <t xml:space="preserve"> The National Affordable Housing Programme ended in March 2011 and outputs reported after this reflect commitments entered into prior to the closure date.</t>
    </r>
  </si>
  <si>
    <r>
      <t xml:space="preserve">Shared Ownership and Affordable Homes Programme 2016-21 </t>
    </r>
    <r>
      <rPr>
        <vertAlign val="superscript"/>
        <sz val="10"/>
        <rFont val="Arial"/>
        <family val="2"/>
      </rPr>
      <t>7, 13</t>
    </r>
  </si>
  <si>
    <r>
      <t xml:space="preserve">Short Form Agreements </t>
    </r>
    <r>
      <rPr>
        <vertAlign val="superscript"/>
        <sz val="10"/>
        <rFont val="Arial"/>
        <family val="2"/>
      </rPr>
      <t>8, 14</t>
    </r>
  </si>
  <si>
    <r>
      <t xml:space="preserve">Single Land Programme </t>
    </r>
    <r>
      <rPr>
        <vertAlign val="superscript"/>
        <sz val="10"/>
        <rFont val="Arial"/>
        <family val="2"/>
      </rPr>
      <t>10, 15</t>
    </r>
  </si>
  <si>
    <r>
      <t xml:space="preserve">The Home Building Fund - Short Term Fund </t>
    </r>
    <r>
      <rPr>
        <vertAlign val="superscript"/>
        <sz val="10"/>
        <rFont val="Arial"/>
        <family val="2"/>
      </rPr>
      <t>10, 16</t>
    </r>
  </si>
  <si>
    <r>
      <t>National Affordable Housing Programme</t>
    </r>
    <r>
      <rPr>
        <sz val="10"/>
        <rFont val="Arial"/>
        <family val="2"/>
      </rPr>
      <t xml:space="preserve"> </t>
    </r>
    <r>
      <rPr>
        <vertAlign val="superscript"/>
        <sz val="10"/>
        <rFont val="Arial"/>
        <family val="2"/>
      </rPr>
      <t>12</t>
    </r>
  </si>
  <si>
    <r>
      <t xml:space="preserve">National Affordable Housing Programme </t>
    </r>
    <r>
      <rPr>
        <vertAlign val="superscript"/>
        <sz val="10"/>
        <rFont val="Arial"/>
        <family val="2"/>
      </rPr>
      <t>7, 12</t>
    </r>
  </si>
  <si>
    <r>
      <t xml:space="preserve">National Affordable Housing Programme </t>
    </r>
    <r>
      <rPr>
        <vertAlign val="superscript"/>
        <sz val="10"/>
        <rFont val="Arial"/>
        <family val="2"/>
      </rPr>
      <t>12</t>
    </r>
  </si>
  <si>
    <r>
      <t xml:space="preserve">Short Form Agreements </t>
    </r>
    <r>
      <rPr>
        <vertAlign val="superscript"/>
        <sz val="10"/>
        <rFont val="Arial"/>
        <family val="2"/>
      </rPr>
      <t>14</t>
    </r>
  </si>
  <si>
    <r>
      <t xml:space="preserve">13 </t>
    </r>
    <r>
      <rPr>
        <sz val="10"/>
        <rFont val="Arial"/>
        <family val="2"/>
      </rPr>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r>
  </si>
  <si>
    <r>
      <t xml:space="preserve">14 </t>
    </r>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</si>
  <si>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r>
      <rPr>
        <vertAlign val="superscript"/>
        <sz val="10"/>
        <color theme="1"/>
        <rFont val="Arial"/>
        <family val="2"/>
      </rPr>
      <t>15</t>
    </r>
    <r>
      <rPr>
        <sz val="10"/>
        <color theme="1"/>
        <rFont val="Arial"/>
        <family val="2"/>
      </rPr>
      <t xml:space="preserve"> The Single Land Programme replaced the Accelerated Land Disposal, Economic Assets and Property and Regeneration programmes with effect from 1 April 2015.</t>
    </r>
  </si>
  <si>
    <r>
      <t xml:space="preserve">16 </t>
    </r>
    <r>
      <rPr>
        <sz val="10"/>
        <rFont val="Arial"/>
        <family val="2"/>
      </rPr>
      <t>The Home Building Fund - Short Term Fund (THBF - STF) was launched in October 2016 and includes the Builders Finance Fund from that point forwards.  The reported starts on site for the second six months of 2016/17 and the whole of 2017/18 exclude 309 and 1,718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THBF - STF funding.  For the same reason, the reported completions for the second six months of 2016/17 and the whole of 2017/18 exclude 11 and 199 units respectively.</t>
    </r>
  </si>
  <si>
    <r>
      <t>3</t>
    </r>
    <r>
      <rPr>
        <sz val="10"/>
        <color theme="1"/>
        <rFont val="Arial"/>
        <family val="2"/>
      </rPr>
      <t xml:space="preserve"> The Affordable Homes Guarantees, Affordable Homes Programme 2015-18, Care and Support Specialised Housing, Homelessness Change 2015-18, National Affordable Housing Programme, Right to Buy Replacement, Shared Ownership and Affordable Homes Programme and Short Form Agreements figures for 1 April 2018 to 30 September 2018 are sourced from our Investment Management System (IMS) at close of business on 30 September 2018.  Starts on site reported for these programmes (where relevant) are correct at the time of first publication but reallocation of funding to another scheme can occur occasionally and the completion recorded against the second scheme.</t>
    </r>
  </si>
  <si>
    <r>
      <t>4</t>
    </r>
    <r>
      <rPr>
        <sz val="10"/>
        <color theme="1"/>
        <rFont val="Arial"/>
        <family val="2"/>
      </rPr>
      <t xml:space="preserve"> The Build to Rent, Get Britain Building, Single Land Programme and Home Building Fund - Short Term Fund figures for 1 April 2018 to 30 September 2018 are sourced from our Project Control System (PCS) at close of business on 1 November 2018. </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</si>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</sst>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7"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
      <b/>
      <i/>
      <sz val="1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123">
    <xf numFmtId="0" fontId="0" fillId="0" borderId="0" xfId="0"/>
    <xf numFmtId="0" fontId="0" fillId="0" borderId="0" xfId="0" applyBorder="1"/>
    <xf numFmtId="0" fontId="7" fillId="0" borderId="0" xfId="0" applyFont="1" applyBorder="1"/>
    <xf numFmtId="0" fontId="7" fillId="0" borderId="0" xfId="0" applyFont="1"/>
    <xf numFmtId="0" fontId="10" fillId="0" borderId="0" xfId="0" applyFont="1"/>
    <xf numFmtId="0" fontId="11" fillId="0" borderId="0" xfId="0" applyFont="1"/>
    <xf numFmtId="15" fontId="9" fillId="0" borderId="0" xfId="0" applyNumberFormat="1" applyFont="1" applyBorder="1"/>
    <xf numFmtId="0" fontId="7" fillId="0" borderId="0" xfId="0" applyFont="1" applyBorder="1" applyAlignment="1">
      <alignment vertical="top"/>
    </xf>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6" fillId="0" borderId="0" xfId="0" applyNumberFormat="1" applyFont="1" applyFill="1" applyBorder="1" applyAlignment="1">
      <alignment horizontal="right" vertical="center" wrapText="1"/>
    </xf>
    <xf numFmtId="3" fontId="11" fillId="0" borderId="0" xfId="0" applyNumberFormat="1" applyFont="1" applyFill="1" applyAlignment="1">
      <alignment horizontal="right"/>
    </xf>
    <xf numFmtId="0" fontId="14" fillId="0" borderId="0" xfId="0" applyFont="1"/>
    <xf numFmtId="0" fontId="0" fillId="0" borderId="0" xfId="0" applyAlignment="1">
      <alignment vertical="center"/>
    </xf>
    <xf numFmtId="0" fontId="11" fillId="0" borderId="0" xfId="0" applyFont="1" applyFill="1"/>
    <xf numFmtId="3" fontId="14" fillId="0" borderId="0" xfId="0" applyNumberFormat="1" applyFont="1" applyFill="1" applyAlignment="1">
      <alignment horizontal="left"/>
    </xf>
    <xf numFmtId="0" fontId="11" fillId="0" borderId="0" xfId="0" applyFont="1" applyBorder="1"/>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11" fillId="0" borderId="0" xfId="0" applyNumberFormat="1" applyFont="1" applyFill="1"/>
    <xf numFmtId="3" fontId="7" fillId="0" borderId="0" xfId="0" applyNumberFormat="1" applyFont="1" applyFill="1"/>
    <xf numFmtId="3" fontId="7" fillId="0" borderId="0" xfId="0" applyNumberFormat="1" applyFont="1"/>
    <xf numFmtId="3" fontId="11" fillId="0" borderId="0" xfId="0" applyNumberFormat="1" applyFont="1" applyBorder="1"/>
    <xf numFmtId="3" fontId="11" fillId="0" borderId="0" xfId="0" applyNumberFormat="1" applyFont="1"/>
    <xf numFmtId="3" fontId="7" fillId="0" borderId="3" xfId="0" applyNumberFormat="1" applyFont="1" applyFill="1" applyBorder="1"/>
    <xf numFmtId="3" fontId="7" fillId="0" borderId="3" xfId="0" applyNumberFormat="1" applyFont="1" applyBorder="1"/>
    <xf numFmtId="0" fontId="0" fillId="0" borderId="0" xfId="0" applyFill="1" applyBorder="1"/>
    <xf numFmtId="3" fontId="7" fillId="0" borderId="0" xfId="0" applyNumberFormat="1" applyFont="1" applyFill="1" applyBorder="1"/>
    <xf numFmtId="3" fontId="7" fillId="0" borderId="0" xfId="0" applyNumberFormat="1" applyFont="1" applyBorder="1"/>
    <xf numFmtId="0" fontId="7" fillId="0" borderId="0" xfId="0" applyFont="1" applyFill="1" applyAlignment="1">
      <alignment horizontal="right"/>
    </xf>
    <xf numFmtId="0" fontId="11" fillId="0" borderId="0" xfId="0" applyFont="1" applyFill="1" applyAlignment="1">
      <alignment horizontal="right"/>
    </xf>
    <xf numFmtId="0" fontId="7" fillId="0" borderId="0" xfId="0" applyFont="1" applyFill="1" applyBorder="1"/>
    <xf numFmtId="0" fontId="0" fillId="0" borderId="4" xfId="0" applyBorder="1"/>
    <xf numFmtId="0" fontId="7" fillId="0" borderId="4" xfId="0" applyFont="1" applyBorder="1"/>
    <xf numFmtId="3" fontId="7" fillId="0" borderId="4" xfId="0" applyNumberFormat="1" applyFont="1" applyFill="1" applyBorder="1" applyAlignment="1">
      <alignment horizontal="right"/>
    </xf>
    <xf numFmtId="3" fontId="14" fillId="0" borderId="0" xfId="0" applyNumberFormat="1" applyFont="1" applyFill="1" applyBorder="1" applyAlignment="1">
      <alignment horizontal="left"/>
    </xf>
    <xf numFmtId="0" fontId="0" fillId="0" borderId="4" xfId="0" applyFill="1" applyBorder="1"/>
    <xf numFmtId="0" fontId="7" fillId="0" borderId="0" xfId="0" quotePrefix="1" applyFont="1" applyFill="1"/>
    <xf numFmtId="3" fontId="7" fillId="0" borderId="3" xfId="0" applyNumberFormat="1" applyFont="1" applyFill="1" applyBorder="1" applyAlignment="1">
      <alignment horizontal="right"/>
    </xf>
    <xf numFmtId="0" fontId="7" fillId="0" borderId="3" xfId="0" applyFont="1" applyFill="1" applyBorder="1" applyAlignment="1">
      <alignment horizontal="right"/>
    </xf>
    <xf numFmtId="0" fontId="0" fillId="0" borderId="0" xfId="0" applyFont="1" applyFill="1" applyAlignment="1">
      <alignment horizontal="right"/>
    </xf>
    <xf numFmtId="0" fontId="6" fillId="0" borderId="0" xfId="0" applyFont="1" applyFill="1" applyBorder="1" applyAlignment="1">
      <alignment horizontal="center" vertical="center" wrapText="1"/>
    </xf>
    <xf numFmtId="0" fontId="11"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1" fillId="0" borderId="0" xfId="0" applyNumberFormat="1" applyFont="1" applyFill="1" applyBorder="1"/>
    <xf numFmtId="0" fontId="7" fillId="0" borderId="0" xfId="0" applyFont="1" applyFill="1" applyBorder="1" applyAlignment="1">
      <alignment vertical="top"/>
    </xf>
    <xf numFmtId="15" fontId="9" fillId="0" borderId="0" xfId="0" applyNumberFormat="1" applyFont="1" applyFill="1" applyBorder="1"/>
    <xf numFmtId="0" fontId="11" fillId="0" borderId="0" xfId="0" applyFont="1" applyFill="1" applyAlignment="1">
      <alignment horizontal="left" indent="2"/>
    </xf>
    <xf numFmtId="0" fontId="0" fillId="0" borderId="0" xfId="0" applyFill="1" applyAlignment="1">
      <alignment horizontal="left" indent="2"/>
    </xf>
    <xf numFmtId="15" fontId="9" fillId="0" borderId="0" xfId="0" applyNumberFormat="1" applyFont="1" applyFill="1"/>
    <xf numFmtId="0" fontId="12" fillId="0" borderId="0" xfId="0" applyFont="1" applyFill="1"/>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0" xfId="0" applyFont="1" applyFill="1"/>
    <xf numFmtId="0" fontId="0" fillId="0" borderId="0" xfId="0" applyFont="1" applyBorder="1"/>
    <xf numFmtId="3" fontId="0" fillId="0" borderId="5" xfId="0" applyNumberFormat="1" applyFill="1" applyBorder="1" applyAlignment="1">
      <alignment horizontal="right"/>
    </xf>
    <xf numFmtId="0" fontId="7"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1" fillId="2" borderId="1" xfId="0" applyFont="1" applyFill="1" applyBorder="1" applyAlignment="1" applyProtection="1">
      <alignment horizontal="center" wrapText="1" readingOrder="1"/>
      <protection locked="0"/>
    </xf>
    <xf numFmtId="0" fontId="11" fillId="0" borderId="1" xfId="0" applyFont="1" applyFill="1" applyBorder="1" applyAlignment="1" applyProtection="1">
      <alignment horizontal="center" wrapText="1" readingOrder="1"/>
      <protection locked="0"/>
    </xf>
    <xf numFmtId="0" fontId="12" fillId="0" borderId="0" xfId="0" applyFont="1" applyAlignment="1">
      <alignment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3" fontId="0" fillId="0" borderId="0" xfId="0" applyNumberFormat="1" applyFont="1" applyFill="1" applyAlignment="1">
      <alignment horizontal="right"/>
    </xf>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wrapText="1"/>
    </xf>
    <xf numFmtId="0" fontId="0" fillId="2" borderId="4" xfId="0" applyFont="1" applyFill="1" applyBorder="1" applyAlignment="1">
      <alignment horizontal="center" wrapText="1"/>
    </xf>
    <xf numFmtId="0" fontId="7" fillId="2" borderId="1" xfId="0" applyFont="1" applyFill="1" applyBorder="1" applyAlignment="1">
      <alignment horizontal="center" wrapText="1"/>
    </xf>
    <xf numFmtId="0" fontId="0" fillId="0" borderId="0" xfId="0" applyAlignment="1"/>
    <xf numFmtId="0" fontId="14" fillId="0" borderId="0" xfId="0" applyFont="1" applyFill="1" applyAlignment="1">
      <alignment vertical="center" wrapText="1"/>
    </xf>
    <xf numFmtId="0" fontId="11" fillId="0" borderId="0" xfId="0" applyFont="1" applyFill="1" applyAlignment="1">
      <alignment vertical="center" wrapText="1"/>
    </xf>
    <xf numFmtId="0" fontId="14" fillId="0" borderId="0" xfId="0" quotePrefix="1" applyFont="1"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5" fillId="0" borderId="0" xfId="0" applyFont="1" applyFill="1" applyAlignment="1">
      <alignment vertical="center" wrapText="1"/>
    </xf>
    <xf numFmtId="0" fontId="13" fillId="0" borderId="0" xfId="1" applyFill="1" applyAlignment="1" applyProtection="1">
      <alignment vertical="center"/>
    </xf>
    <xf numFmtId="0" fontId="14" fillId="0" borderId="0" xfId="0" applyFont="1" applyAlignment="1">
      <alignment horizontal="left"/>
    </xf>
    <xf numFmtId="0" fontId="14" fillId="0" borderId="0" xfId="0" applyFont="1" applyBorder="1" applyAlignment="1">
      <alignment horizontal="left"/>
    </xf>
    <xf numFmtId="0" fontId="14" fillId="0" borderId="4" xfId="0" applyFont="1" applyBorder="1" applyAlignment="1">
      <alignment horizontal="left"/>
    </xf>
    <xf numFmtId="3" fontId="14" fillId="0" borderId="5" xfId="0" applyNumberFormat="1" applyFont="1" applyFill="1" applyBorder="1" applyAlignment="1">
      <alignment horizontal="left"/>
    </xf>
    <xf numFmtId="0" fontId="14" fillId="0" borderId="0" xfId="0" applyFont="1" applyFill="1" applyAlignment="1">
      <alignment horizontal="left"/>
    </xf>
    <xf numFmtId="0" fontId="14" fillId="0" borderId="0" xfId="0" quotePrefix="1" applyFont="1" applyAlignment="1">
      <alignment horizontal="left"/>
    </xf>
    <xf numFmtId="0" fontId="11" fillId="0" borderId="0" xfId="0" applyFont="1" applyFill="1" applyBorder="1" applyAlignment="1" applyProtection="1">
      <alignment horizontal="right" vertical="center" wrapText="1" readingOrder="1"/>
      <protection locked="0"/>
    </xf>
    <xf numFmtId="0" fontId="0" fillId="0" borderId="5" xfId="0" applyFill="1" applyBorder="1"/>
    <xf numFmtId="0" fontId="7" fillId="0" borderId="5" xfId="0" applyFont="1" applyBorder="1"/>
    <xf numFmtId="3" fontId="7" fillId="0" borderId="5" xfId="0" applyNumberFormat="1" applyFont="1" applyFill="1" applyBorder="1" applyAlignment="1">
      <alignment horizontal="right"/>
    </xf>
    <xf numFmtId="0" fontId="7" fillId="0" borderId="5" xfId="0" applyFont="1" applyFill="1" applyBorder="1"/>
    <xf numFmtId="0" fontId="14" fillId="0" borderId="5" xfId="0" applyFont="1" applyFill="1" applyBorder="1" applyAlignment="1">
      <alignment horizontal="left"/>
    </xf>
    <xf numFmtId="0" fontId="4" fillId="0" borderId="0" xfId="0" applyFont="1" applyFill="1" applyAlignment="1">
      <alignment vertical="center" wrapText="1"/>
    </xf>
    <xf numFmtId="0" fontId="0" fillId="0" borderId="0" xfId="0" applyAlignment="1">
      <alignment horizontal="left"/>
    </xf>
    <xf numFmtId="0" fontId="18" fillId="0" borderId="0" xfId="0" applyFont="1" applyFill="1" applyAlignment="1">
      <alignment wrapText="1"/>
    </xf>
    <xf numFmtId="0" fontId="3" fillId="0" borderId="0" xfId="0" applyFont="1" applyFill="1" applyAlignment="1">
      <alignment vertical="center" wrapText="1"/>
    </xf>
    <xf numFmtId="0" fontId="0" fillId="0" borderId="0" xfId="0" applyAlignment="1">
      <alignment wrapText="1"/>
    </xf>
    <xf numFmtId="0" fontId="0" fillId="0" borderId="0" xfId="0" applyFont="1" applyAlignment="1">
      <alignment wrapText="1"/>
    </xf>
    <xf numFmtId="3" fontId="14" fillId="0" borderId="4" xfId="0" applyNumberFormat="1" applyFont="1" applyFill="1" applyBorder="1" applyAlignment="1">
      <alignment horizontal="left"/>
    </xf>
    <xf numFmtId="0" fontId="2" fillId="0" borderId="0" xfId="0" applyFont="1" applyFill="1" applyAlignment="1">
      <alignment vertical="center" wrapText="1"/>
    </xf>
    <xf numFmtId="0" fontId="15" fillId="0" borderId="0" xfId="0" applyFont="1" applyAlignment="1">
      <alignment horizontal="center"/>
    </xf>
    <xf numFmtId="0" fontId="0" fillId="0" borderId="0" xfId="0" applyAlignment="1">
      <alignment horizontal="center"/>
    </xf>
    <xf numFmtId="0" fontId="7" fillId="3" borderId="0" xfId="0" applyFont="1" applyFill="1" applyBorder="1" applyAlignment="1">
      <alignment horizontal="center"/>
    </xf>
    <xf numFmtId="0" fontId="7"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wrapText="1"/>
    </xf>
    <xf numFmtId="0" fontId="7" fillId="0" borderId="0" xfId="0" applyFont="1" applyAlignment="1">
      <alignment horizontal="center"/>
    </xf>
    <xf numFmtId="0" fontId="7" fillId="3" borderId="0" xfId="0" applyFont="1" applyFill="1" applyBorder="1" applyAlignment="1" applyProtection="1">
      <alignment horizontal="center" vertical="center" wrapText="1" readingOrder="1"/>
      <protection locked="0"/>
    </xf>
    <xf numFmtId="0" fontId="7" fillId="3" borderId="0" xfId="0" applyFont="1" applyFill="1" applyBorder="1" applyAlignment="1" applyProtection="1">
      <alignment vertical="top" wrapText="1" readingOrder="1"/>
      <protection locked="0"/>
    </xf>
    <xf numFmtId="0" fontId="7" fillId="3" borderId="0" xfId="0" applyFont="1" applyFill="1" applyBorder="1" applyAlignment="1">
      <alignment wrapText="1" readingOrder="1"/>
    </xf>
    <xf numFmtId="0" fontId="7" fillId="3" borderId="0" xfId="0" applyFont="1" applyFill="1" applyBorder="1" applyAlignment="1" applyProtection="1">
      <alignment vertical="top" wrapText="1"/>
      <protection locked="0"/>
    </xf>
    <xf numFmtId="0" fontId="7" fillId="3" borderId="0" xfId="0" applyFont="1" applyFill="1" applyBorder="1" applyAlignment="1"/>
    <xf numFmtId="0" fontId="22" fillId="0" borderId="0" xfId="0" applyFont="1" applyAlignment="1">
      <alignment horizontal="center"/>
    </xf>
  </cellXfs>
  <cellStyles count="2">
    <cellStyle name="Hyperlink" xfId="1" builtinId="8"/>
    <cellStyle name="Normal" xfId="0" builtinId="0"/>
  </cellStyles>
  <dxfs count="26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90" zoomScaleNormal="90" zoomScaleSheetLayoutView="90" workbookViewId="0"/>
  </sheetViews>
  <sheetFormatPr defaultRowHeight="13.2" x14ac:dyDescent="0.25"/>
  <cols>
    <col min="1" max="1" width="194.109375" customWidth="1"/>
    <col min="6" max="6" width="9.109375" customWidth="1"/>
  </cols>
  <sheetData>
    <row r="1" spans="1:17" x14ac:dyDescent="0.25">
      <c r="A1" s="68" t="s">
        <v>26</v>
      </c>
      <c r="B1" s="16"/>
      <c r="C1" s="16"/>
      <c r="D1" s="16"/>
      <c r="E1" s="16"/>
      <c r="F1" s="16"/>
      <c r="G1" s="16"/>
      <c r="H1" s="16"/>
      <c r="I1" s="16"/>
      <c r="J1" s="16"/>
      <c r="K1" s="16"/>
      <c r="L1" s="16"/>
      <c r="M1" s="16"/>
      <c r="N1" s="16"/>
      <c r="O1" s="16"/>
      <c r="P1" s="16"/>
      <c r="Q1" s="16"/>
    </row>
    <row r="2" spans="1:17" ht="66.75" customHeight="1" x14ac:dyDescent="0.25">
      <c r="A2" s="103" t="s">
        <v>721</v>
      </c>
      <c r="B2" s="87"/>
      <c r="C2" s="87"/>
      <c r="D2" s="87"/>
      <c r="E2" s="87"/>
      <c r="F2" s="87"/>
      <c r="G2" s="87"/>
      <c r="H2" s="87"/>
      <c r="I2" s="87"/>
      <c r="J2" s="87"/>
      <c r="K2" s="87"/>
      <c r="L2" s="87"/>
      <c r="M2" s="87"/>
      <c r="N2" s="87"/>
      <c r="O2" s="87"/>
      <c r="P2" s="87"/>
      <c r="Q2" s="87"/>
    </row>
    <row r="3" spans="1:17" x14ac:dyDescent="0.25">
      <c r="A3" s="88" t="s">
        <v>605</v>
      </c>
      <c r="B3" s="88"/>
      <c r="C3" s="88"/>
      <c r="D3" s="88"/>
      <c r="E3" s="88"/>
      <c r="F3" s="88"/>
      <c r="G3" s="88"/>
      <c r="H3" s="88"/>
      <c r="I3" s="88"/>
      <c r="J3" s="88"/>
      <c r="K3" s="88"/>
      <c r="L3" s="88"/>
      <c r="M3" s="88"/>
      <c r="N3" s="88"/>
      <c r="O3" s="88"/>
      <c r="P3" s="88"/>
      <c r="Q3" s="88"/>
    </row>
    <row r="4" spans="1:17" ht="30" customHeight="1" x14ac:dyDescent="0.25">
      <c r="A4" s="86" t="s">
        <v>694</v>
      </c>
      <c r="B4" s="87"/>
      <c r="C4" s="87"/>
      <c r="D4" s="87"/>
      <c r="E4" s="87"/>
      <c r="F4" s="87"/>
      <c r="G4" s="87"/>
      <c r="H4" s="87"/>
      <c r="I4" s="87"/>
      <c r="J4" s="87"/>
      <c r="K4" s="87"/>
      <c r="L4" s="87"/>
      <c r="M4" s="87"/>
      <c r="N4" s="87"/>
      <c r="O4" s="87"/>
      <c r="P4" s="87"/>
      <c r="Q4" s="87"/>
    </row>
    <row r="5" spans="1:17" ht="60" customHeight="1" x14ac:dyDescent="0.25">
      <c r="A5" s="86" t="s">
        <v>719</v>
      </c>
      <c r="B5" s="87"/>
      <c r="C5" s="87"/>
      <c r="D5" s="87"/>
      <c r="E5" s="87"/>
      <c r="F5" s="87"/>
      <c r="G5" s="87"/>
      <c r="H5" s="87"/>
      <c r="I5" s="87"/>
      <c r="J5" s="87"/>
      <c r="K5" s="87"/>
      <c r="L5" s="87"/>
      <c r="M5" s="87"/>
      <c r="N5" s="87"/>
      <c r="O5" s="87"/>
      <c r="P5" s="87"/>
      <c r="Q5" s="87"/>
    </row>
    <row r="6" spans="1:17" ht="39.75" customHeight="1" x14ac:dyDescent="0.25">
      <c r="A6" s="86" t="s">
        <v>720</v>
      </c>
      <c r="B6" s="87"/>
      <c r="C6" s="87"/>
      <c r="D6" s="87"/>
      <c r="E6" s="87"/>
      <c r="F6" s="87"/>
      <c r="G6" s="87"/>
      <c r="H6" s="87"/>
      <c r="I6" s="87"/>
      <c r="J6" s="87"/>
      <c r="K6" s="87"/>
      <c r="L6" s="87"/>
      <c r="M6" s="87"/>
      <c r="N6" s="87"/>
      <c r="O6" s="87"/>
      <c r="P6" s="87"/>
      <c r="Q6" s="87"/>
    </row>
    <row r="7" spans="1:17" ht="15" customHeight="1" x14ac:dyDescent="0.25">
      <c r="A7" s="86" t="s">
        <v>654</v>
      </c>
      <c r="B7" s="87"/>
      <c r="C7" s="87"/>
      <c r="D7" s="87"/>
      <c r="E7" s="87"/>
      <c r="F7" s="87"/>
      <c r="G7" s="87"/>
      <c r="H7" s="87"/>
      <c r="I7" s="87"/>
      <c r="J7" s="87"/>
      <c r="K7" s="87"/>
      <c r="L7" s="87"/>
      <c r="M7" s="87"/>
      <c r="N7" s="87"/>
      <c r="O7" s="87"/>
      <c r="P7" s="87"/>
      <c r="Q7" s="87"/>
    </row>
    <row r="8" spans="1:17" ht="15" customHeight="1" x14ac:dyDescent="0.25">
      <c r="A8" s="86" t="s">
        <v>590</v>
      </c>
      <c r="B8" s="87"/>
      <c r="C8" s="87"/>
      <c r="D8" s="87"/>
      <c r="E8" s="87"/>
      <c r="F8" s="87"/>
      <c r="G8" s="87"/>
      <c r="H8" s="87"/>
      <c r="I8" s="87"/>
      <c r="J8" s="87"/>
      <c r="K8" s="87"/>
      <c r="L8" s="87"/>
      <c r="M8" s="87"/>
      <c r="N8" s="87"/>
      <c r="O8" s="87"/>
      <c r="P8" s="87"/>
      <c r="Q8" s="87"/>
    </row>
    <row r="9" spans="1:17" ht="30" customHeight="1" x14ac:dyDescent="0.25">
      <c r="A9" s="84" t="s">
        <v>646</v>
      </c>
      <c r="B9" s="83"/>
      <c r="C9" s="83"/>
      <c r="D9" s="83"/>
      <c r="E9" s="83"/>
      <c r="F9" s="83"/>
      <c r="G9" s="83"/>
      <c r="H9" s="83"/>
      <c r="I9" s="83"/>
      <c r="J9" s="83"/>
      <c r="K9" s="83"/>
      <c r="L9" s="83"/>
      <c r="M9" s="83"/>
      <c r="N9" s="83"/>
      <c r="O9" s="83"/>
      <c r="P9" s="83"/>
      <c r="Q9" s="83"/>
    </row>
    <row r="10" spans="1:17" ht="45" customHeight="1" x14ac:dyDescent="0.25">
      <c r="A10" s="82" t="s">
        <v>673</v>
      </c>
      <c r="B10" s="104"/>
      <c r="C10" s="87"/>
      <c r="D10" s="87"/>
      <c r="E10" s="87"/>
      <c r="F10" s="87"/>
      <c r="G10" s="87"/>
      <c r="H10" s="87"/>
      <c r="I10" s="87"/>
      <c r="J10" s="87"/>
      <c r="K10" s="87"/>
      <c r="L10" s="87"/>
      <c r="M10" s="87"/>
      <c r="N10" s="87"/>
      <c r="O10" s="87"/>
      <c r="P10" s="87"/>
      <c r="Q10" s="87"/>
    </row>
    <row r="11" spans="1:17" ht="45" customHeight="1" x14ac:dyDescent="0.25">
      <c r="A11" s="82" t="s">
        <v>695</v>
      </c>
      <c r="B11" s="85"/>
      <c r="C11" s="85"/>
      <c r="D11" s="85"/>
      <c r="E11" s="85"/>
      <c r="F11" s="85"/>
      <c r="G11" s="85"/>
      <c r="H11" s="85"/>
      <c r="I11" s="85"/>
      <c r="J11" s="85"/>
      <c r="K11" s="85"/>
      <c r="L11" s="85"/>
      <c r="M11" s="85"/>
      <c r="N11" s="85"/>
      <c r="O11" s="85"/>
      <c r="P11" s="85"/>
      <c r="Q11" s="85"/>
    </row>
    <row r="12" spans="1:17" ht="30" customHeight="1" x14ac:dyDescent="0.25">
      <c r="A12" s="82" t="s">
        <v>663</v>
      </c>
      <c r="B12" s="83"/>
      <c r="C12" s="83"/>
      <c r="D12" s="83"/>
      <c r="E12" s="83"/>
      <c r="F12" s="83"/>
      <c r="G12" s="83"/>
      <c r="H12" s="83"/>
      <c r="I12" s="83"/>
      <c r="J12" s="83"/>
      <c r="K12" s="83"/>
      <c r="L12" s="83"/>
      <c r="M12" s="83"/>
      <c r="N12" s="83"/>
      <c r="O12" s="83"/>
      <c r="P12" s="83"/>
      <c r="Q12" s="83"/>
    </row>
    <row r="13" spans="1:17" s="16" customFormat="1" ht="60" customHeight="1" x14ac:dyDescent="0.25">
      <c r="A13" s="82" t="s">
        <v>696</v>
      </c>
      <c r="B13" s="85"/>
      <c r="C13" s="85"/>
      <c r="D13" s="85"/>
      <c r="E13" s="85"/>
      <c r="F13" s="85"/>
      <c r="G13" s="85"/>
      <c r="H13" s="85"/>
      <c r="I13" s="85"/>
      <c r="J13" s="85"/>
      <c r="K13" s="85"/>
      <c r="L13" s="85"/>
      <c r="M13" s="85"/>
      <c r="N13" s="85"/>
      <c r="O13" s="85"/>
      <c r="P13" s="85"/>
      <c r="Q13" s="85"/>
    </row>
    <row r="14" spans="1:17" ht="15" customHeight="1" x14ac:dyDescent="0.25">
      <c r="A14" s="82" t="s">
        <v>706</v>
      </c>
      <c r="B14" s="83"/>
      <c r="C14" s="83"/>
      <c r="D14" s="83"/>
      <c r="E14" s="83"/>
      <c r="F14" s="83"/>
      <c r="G14" s="83"/>
      <c r="H14" s="83"/>
      <c r="I14" s="83"/>
      <c r="J14" s="83"/>
      <c r="K14" s="83"/>
      <c r="L14" s="83"/>
      <c r="M14" s="83"/>
      <c r="N14" s="83"/>
      <c r="O14" s="83"/>
      <c r="P14" s="83"/>
      <c r="Q14" s="83"/>
    </row>
    <row r="15" spans="1:17" s="16" customFormat="1" ht="30" customHeight="1" x14ac:dyDescent="0.25">
      <c r="A15" s="82" t="s">
        <v>715</v>
      </c>
      <c r="B15" s="85"/>
      <c r="C15" s="85"/>
      <c r="D15" s="85"/>
      <c r="E15" s="85"/>
      <c r="F15" s="85"/>
      <c r="G15" s="85"/>
      <c r="H15" s="85"/>
      <c r="I15" s="85"/>
      <c r="J15" s="85"/>
      <c r="K15" s="85"/>
      <c r="L15" s="85"/>
      <c r="M15" s="85"/>
      <c r="N15" s="85"/>
      <c r="O15" s="85"/>
      <c r="P15" s="85"/>
      <c r="Q15" s="85"/>
    </row>
    <row r="16" spans="1:17" ht="15" customHeight="1" x14ac:dyDescent="0.25">
      <c r="A16" s="82" t="s">
        <v>716</v>
      </c>
      <c r="B16" s="83"/>
      <c r="C16" s="83"/>
      <c r="D16" s="83"/>
      <c r="E16" s="83"/>
      <c r="F16" s="83"/>
      <c r="G16" s="83"/>
      <c r="H16" s="83"/>
      <c r="I16" s="83"/>
      <c r="J16" s="83"/>
      <c r="K16" s="83"/>
      <c r="L16" s="83"/>
      <c r="M16" s="83"/>
      <c r="N16" s="83"/>
      <c r="O16" s="83"/>
      <c r="P16" s="83"/>
      <c r="Q16" s="83"/>
    </row>
    <row r="17" spans="1:17" ht="15" customHeight="1" x14ac:dyDescent="0.25">
      <c r="A17" s="108" t="s">
        <v>717</v>
      </c>
      <c r="B17" s="83"/>
      <c r="C17" s="83"/>
      <c r="D17" s="83"/>
      <c r="E17" s="83"/>
      <c r="F17" s="83"/>
      <c r="G17" s="83"/>
      <c r="H17" s="83"/>
      <c r="I17" s="83"/>
      <c r="J17" s="83"/>
      <c r="K17" s="83"/>
      <c r="L17" s="83"/>
      <c r="M17" s="83"/>
      <c r="N17" s="83"/>
      <c r="O17" s="83"/>
      <c r="P17" s="83"/>
      <c r="Q17" s="83"/>
    </row>
    <row r="18" spans="1:17" ht="60" customHeight="1" x14ac:dyDescent="0.25">
      <c r="A18" s="82" t="s">
        <v>718</v>
      </c>
      <c r="B18" s="83"/>
      <c r="C18" s="83"/>
      <c r="D18" s="83"/>
      <c r="E18" s="83"/>
      <c r="F18" s="83"/>
      <c r="G18" s="83"/>
      <c r="H18" s="83"/>
      <c r="I18" s="83"/>
      <c r="J18" s="83"/>
      <c r="K18" s="83"/>
      <c r="L18" s="83"/>
      <c r="M18" s="83"/>
      <c r="N18" s="83"/>
      <c r="O18" s="83"/>
      <c r="P18" s="83"/>
      <c r="Q18" s="83"/>
    </row>
    <row r="19" spans="1:17" s="16" customFormat="1" ht="60" customHeight="1" x14ac:dyDescent="0.25">
      <c r="A19" s="82" t="s">
        <v>697</v>
      </c>
      <c r="B19" s="83"/>
      <c r="C19" s="83"/>
      <c r="D19" s="83"/>
      <c r="E19" s="83"/>
      <c r="F19" s="83"/>
      <c r="G19" s="83"/>
      <c r="H19" s="83"/>
      <c r="I19" s="83"/>
      <c r="J19" s="83"/>
      <c r="K19" s="83"/>
      <c r="L19" s="83"/>
      <c r="M19" s="83"/>
      <c r="N19" s="83"/>
      <c r="O19" s="83"/>
      <c r="P19" s="83"/>
      <c r="Q19" s="83"/>
    </row>
    <row r="20" spans="1:17" s="74" customFormat="1" ht="15" customHeight="1" x14ac:dyDescent="0.25">
      <c r="A20" s="82" t="s">
        <v>677</v>
      </c>
      <c r="B20" s="101"/>
      <c r="C20" s="101"/>
      <c r="D20" s="101"/>
      <c r="E20" s="101"/>
      <c r="F20" s="101"/>
      <c r="G20" s="101"/>
      <c r="H20" s="101"/>
      <c r="I20" s="101"/>
      <c r="J20" s="101"/>
      <c r="K20" s="101"/>
      <c r="L20" s="101"/>
      <c r="M20" s="101"/>
      <c r="N20" s="101"/>
      <c r="O20" s="101"/>
      <c r="P20" s="101"/>
      <c r="Q20" s="101"/>
    </row>
    <row r="21" spans="1:17" s="11" customFormat="1" ht="15" customHeight="1" x14ac:dyDescent="0.25">
      <c r="A21" s="82" t="s">
        <v>679</v>
      </c>
      <c r="B21" s="83"/>
      <c r="C21" s="83"/>
      <c r="D21" s="83"/>
      <c r="E21" s="83"/>
      <c r="F21" s="83"/>
      <c r="G21" s="83"/>
      <c r="H21" s="83"/>
      <c r="I21" s="83"/>
      <c r="J21" s="83"/>
      <c r="K21" s="83"/>
      <c r="L21" s="83"/>
      <c r="M21" s="83"/>
      <c r="N21" s="83"/>
      <c r="O21" s="83"/>
      <c r="P21" s="83"/>
      <c r="Q21" s="83"/>
    </row>
    <row r="22" spans="1:17" ht="15" customHeight="1" x14ac:dyDescent="0.25">
      <c r="A22" s="82" t="s">
        <v>681</v>
      </c>
      <c r="B22" s="83"/>
      <c r="C22" s="83"/>
      <c r="D22" s="83"/>
      <c r="E22" s="83"/>
      <c r="F22" s="83"/>
      <c r="G22" s="83"/>
      <c r="H22" s="83"/>
      <c r="I22" s="83"/>
      <c r="J22" s="83"/>
      <c r="K22" s="83"/>
      <c r="L22" s="83"/>
      <c r="M22" s="83"/>
      <c r="N22" s="83"/>
      <c r="O22" s="83"/>
      <c r="P22" s="83"/>
      <c r="Q22" s="83"/>
    </row>
    <row r="23" spans="1:17" s="5" customFormat="1" ht="30" customHeight="1" x14ac:dyDescent="0.25">
      <c r="A23" s="82" t="s">
        <v>698</v>
      </c>
      <c r="B23" s="85"/>
      <c r="C23" s="85"/>
      <c r="D23" s="85"/>
      <c r="E23" s="85"/>
      <c r="F23" s="85"/>
      <c r="G23" s="85"/>
      <c r="H23" s="85"/>
      <c r="I23" s="85"/>
      <c r="J23" s="85"/>
      <c r="K23" s="85"/>
      <c r="L23" s="85"/>
      <c r="M23" s="85"/>
      <c r="N23" s="85"/>
      <c r="O23" s="85"/>
      <c r="P23" s="85"/>
      <c r="Q23" s="85"/>
    </row>
    <row r="24" spans="1:17" s="5" customFormat="1" ht="45" customHeight="1" x14ac:dyDescent="0.25">
      <c r="A24" s="82" t="s">
        <v>699</v>
      </c>
      <c r="B24" s="85"/>
      <c r="C24" s="85"/>
      <c r="D24" s="85"/>
      <c r="E24" s="85"/>
      <c r="F24" s="85"/>
      <c r="G24" s="85"/>
      <c r="H24" s="85"/>
      <c r="I24" s="85"/>
      <c r="J24" s="85"/>
      <c r="K24" s="85"/>
      <c r="L24" s="85"/>
      <c r="M24" s="85"/>
      <c r="N24" s="85"/>
      <c r="O24" s="85"/>
      <c r="P24" s="85"/>
      <c r="Q24" s="85"/>
    </row>
    <row r="25" spans="1:17" x14ac:dyDescent="0.25">
      <c r="A25" s="16"/>
      <c r="B25" s="16"/>
      <c r="C25" s="16"/>
      <c r="D25" s="16"/>
      <c r="E25" s="16"/>
      <c r="F25" s="16"/>
      <c r="G25" s="16"/>
      <c r="H25" s="16"/>
      <c r="I25" s="16"/>
      <c r="J25" s="16"/>
      <c r="K25" s="16"/>
      <c r="L25" s="16"/>
      <c r="M25" s="16"/>
      <c r="N25" s="16"/>
      <c r="O25" s="16"/>
      <c r="P25" s="16"/>
      <c r="Q25" s="16"/>
    </row>
    <row r="26" spans="1:17" x14ac:dyDescent="0.25">
      <c r="A26" s="72" t="str">
        <f>'Table 1'!Q1</f>
        <v>Publication date:  29 November 2018</v>
      </c>
      <c r="B26" s="16"/>
      <c r="C26" s="16"/>
      <c r="D26" s="16"/>
      <c r="E26" s="16"/>
      <c r="F26" s="16"/>
      <c r="G26" s="16"/>
      <c r="H26" s="16"/>
      <c r="I26" s="16"/>
      <c r="J26" s="16"/>
      <c r="K26" s="16"/>
      <c r="L26" s="16"/>
      <c r="M26" s="16"/>
      <c r="N26" s="16"/>
      <c r="O26" s="16"/>
      <c r="P26" s="16"/>
      <c r="Q26" s="16"/>
    </row>
    <row r="27" spans="1:17" x14ac:dyDescent="0.25">
      <c r="A27" s="16"/>
      <c r="B27" s="16"/>
      <c r="C27" s="16"/>
      <c r="D27" s="16"/>
      <c r="E27" s="16"/>
      <c r="F27" s="16"/>
      <c r="G27" s="16"/>
      <c r="H27" s="16"/>
      <c r="I27" s="16"/>
      <c r="J27" s="16"/>
      <c r="K27" s="16"/>
      <c r="L27" s="16"/>
      <c r="M27" s="16"/>
      <c r="N27" s="16"/>
      <c r="O27" s="16"/>
      <c r="P27" s="16"/>
      <c r="Q27" s="16"/>
    </row>
    <row r="28" spans="1:17" x14ac:dyDescent="0.25">
      <c r="B28" s="73"/>
      <c r="C28" s="16"/>
      <c r="D28" s="16"/>
      <c r="E28" s="16"/>
      <c r="F28" s="16"/>
      <c r="G28" s="16"/>
      <c r="H28" s="16"/>
      <c r="I28" s="16"/>
      <c r="J28" s="16"/>
      <c r="K28" s="16"/>
      <c r="L28" s="16"/>
      <c r="M28" s="16"/>
      <c r="N28" s="16"/>
      <c r="O28" s="16"/>
      <c r="P28" s="16"/>
      <c r="Q28" s="16"/>
    </row>
    <row r="29" spans="1:17" x14ac:dyDescent="0.25">
      <c r="A29" s="17"/>
      <c r="B29" s="17"/>
    </row>
  </sheetData>
  <hyperlinks>
    <hyperlink ref="A3" r:id="rId1"/>
  </hyperlinks>
  <pageMargins left="0.70866141732283472" right="0.70866141732283472" top="0.35433070866141736" bottom="0.35433070866141736" header="0.31496062992125984" footer="0.31496062992125984"/>
  <pageSetup paperSize="8" fitToHeight="0" orientation="landscape" r:id="rId2"/>
  <headerFooter>
    <oddFooter>&amp;RPage &amp;P of &amp;N</oddFooter>
    <evenFooter>&amp;RPage &amp;P of &amp;N</evenFooter>
    <firstFooter>&amp;RPage &amp;P of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0"/>
  <sheetViews>
    <sheetView tabSelected="1" zoomScaleNormal="100" zoomScaleSheetLayoutView="70" workbookViewId="0">
      <pane xSplit="2" ySplit="8" topLeftCell="C9" activePane="bottomRight" state="frozen"/>
      <selection pane="topRight"/>
      <selection pane="bottomLeft"/>
      <selection pane="bottomRight" activeCell="C9" sqref="C9"/>
    </sheetView>
  </sheetViews>
  <sheetFormatPr defaultRowHeight="15.6" x14ac:dyDescent="0.25"/>
  <cols>
    <col min="1" max="1" width="8.109375" customWidth="1"/>
    <col min="2" max="2" width="60.88671875" bestFit="1" customWidth="1"/>
    <col min="3" max="9" width="10.88671875" customWidth="1"/>
    <col min="10" max="10" width="4" style="89" customWidth="1"/>
    <col min="11" max="17" width="10.88671875" customWidth="1"/>
    <col min="18" max="18" width="2.33203125" style="89" customWidth="1"/>
  </cols>
  <sheetData>
    <row r="1" spans="1:18" x14ac:dyDescent="0.25">
      <c r="Q1" s="65" t="s">
        <v>703</v>
      </c>
    </row>
    <row r="2" spans="1:18" ht="17.399999999999999" x14ac:dyDescent="0.3">
      <c r="A2" s="109" t="s">
        <v>687</v>
      </c>
      <c r="B2" s="110"/>
      <c r="C2" s="110"/>
      <c r="D2" s="110"/>
      <c r="E2" s="110"/>
      <c r="F2" s="110"/>
      <c r="G2" s="110"/>
      <c r="H2" s="110"/>
      <c r="I2" s="110"/>
      <c r="J2" s="110"/>
      <c r="K2" s="110"/>
      <c r="L2" s="110"/>
      <c r="M2" s="110"/>
      <c r="N2" s="110"/>
      <c r="O2" s="110"/>
      <c r="P2" s="110"/>
      <c r="Q2" s="110"/>
    </row>
    <row r="3" spans="1:18" x14ac:dyDescent="0.25">
      <c r="A3" s="114" t="s">
        <v>691</v>
      </c>
      <c r="B3" s="114"/>
      <c r="C3" s="114"/>
      <c r="D3" s="114"/>
      <c r="E3" s="114"/>
      <c r="F3" s="114"/>
      <c r="G3" s="114"/>
      <c r="H3" s="114"/>
      <c r="I3" s="114"/>
      <c r="J3" s="114"/>
      <c r="K3" s="114"/>
      <c r="L3" s="114"/>
      <c r="M3" s="114"/>
      <c r="N3" s="114"/>
      <c r="O3" s="114"/>
      <c r="P3" s="114"/>
      <c r="Q3" s="114"/>
    </row>
    <row r="4" spans="1:18" s="81" customFormat="1" ht="40.5" customHeight="1" x14ac:dyDescent="0.3">
      <c r="A4" s="115" t="s">
        <v>692</v>
      </c>
      <c r="B4" s="115"/>
      <c r="C4" s="115"/>
      <c r="D4" s="115"/>
      <c r="E4" s="115"/>
      <c r="F4" s="115"/>
      <c r="G4" s="115"/>
      <c r="H4" s="115"/>
      <c r="I4" s="115"/>
      <c r="J4" s="115"/>
      <c r="K4" s="115"/>
      <c r="L4" s="115"/>
      <c r="M4" s="115"/>
      <c r="N4" s="115"/>
      <c r="O4" s="115"/>
      <c r="P4" s="115"/>
      <c r="Q4" s="115"/>
      <c r="R4" s="89"/>
    </row>
    <row r="5" spans="1:18" x14ac:dyDescent="0.25">
      <c r="A5" s="105"/>
      <c r="B5" s="105"/>
      <c r="C5" s="105"/>
      <c r="D5" s="105"/>
      <c r="E5" s="105"/>
      <c r="F5" s="105"/>
      <c r="G5" s="105"/>
      <c r="H5" s="105"/>
      <c r="I5" s="105"/>
      <c r="J5" s="106"/>
      <c r="K5" s="105"/>
      <c r="L5" s="105"/>
      <c r="M5" s="105"/>
      <c r="N5" s="105"/>
      <c r="O5" s="105"/>
      <c r="P5" s="105"/>
      <c r="Q5" s="105"/>
    </row>
    <row r="6" spans="1:18" x14ac:dyDescent="0.25">
      <c r="C6" s="111" t="s">
        <v>591</v>
      </c>
      <c r="D6" s="111"/>
      <c r="E6" s="111"/>
      <c r="F6" s="111"/>
      <c r="G6" s="111"/>
      <c r="H6" s="111"/>
      <c r="I6" s="111"/>
      <c r="K6" s="112" t="s">
        <v>592</v>
      </c>
      <c r="L6" s="112"/>
      <c r="M6" s="112"/>
      <c r="N6" s="112"/>
      <c r="O6" s="112"/>
      <c r="P6" s="112"/>
      <c r="Q6" s="112"/>
    </row>
    <row r="7" spans="1:18" ht="25.5" customHeight="1" x14ac:dyDescent="0.25">
      <c r="A7" s="1"/>
      <c r="B7" s="1"/>
      <c r="C7" s="75"/>
      <c r="D7" s="76"/>
      <c r="E7" s="113" t="s">
        <v>1</v>
      </c>
      <c r="F7" s="113"/>
      <c r="G7" s="77"/>
      <c r="H7" s="76"/>
      <c r="I7" s="77"/>
      <c r="J7" s="90"/>
      <c r="K7" s="75"/>
      <c r="L7" s="76"/>
      <c r="M7" s="113" t="s">
        <v>1</v>
      </c>
      <c r="N7" s="113"/>
      <c r="O7" s="77"/>
      <c r="P7" s="76"/>
      <c r="Q7" s="77"/>
    </row>
    <row r="8" spans="1:18" ht="39.9" customHeight="1" thickBot="1" x14ac:dyDescent="0.3">
      <c r="A8" s="35"/>
      <c r="B8" s="35"/>
      <c r="C8" s="79" t="s">
        <v>20</v>
      </c>
      <c r="D8" s="79" t="s">
        <v>0</v>
      </c>
      <c r="E8" s="79" t="s">
        <v>2</v>
      </c>
      <c r="F8" s="79" t="s">
        <v>23</v>
      </c>
      <c r="G8" s="78" t="s">
        <v>596</v>
      </c>
      <c r="H8" s="79" t="s">
        <v>594</v>
      </c>
      <c r="I8" s="78" t="s">
        <v>5</v>
      </c>
      <c r="J8" s="91"/>
      <c r="K8" s="79" t="s">
        <v>20</v>
      </c>
      <c r="L8" s="79" t="s">
        <v>0</v>
      </c>
      <c r="M8" s="79" t="s">
        <v>2</v>
      </c>
      <c r="N8" s="79" t="s">
        <v>23</v>
      </c>
      <c r="O8" s="78" t="s">
        <v>596</v>
      </c>
      <c r="P8" s="79" t="s">
        <v>594</v>
      </c>
      <c r="Q8" s="78" t="s">
        <v>5</v>
      </c>
    </row>
    <row r="9" spans="1:18" x14ac:dyDescent="0.25">
      <c r="A9" s="96"/>
      <c r="B9" s="96"/>
      <c r="C9" s="96"/>
      <c r="D9" s="96"/>
      <c r="E9" s="96"/>
      <c r="F9" s="96"/>
      <c r="G9" s="96"/>
      <c r="H9" s="96"/>
      <c r="I9" s="96"/>
      <c r="J9" s="100"/>
      <c r="K9" s="96"/>
      <c r="L9" s="96"/>
      <c r="M9" s="96"/>
      <c r="N9" s="96"/>
      <c r="O9" s="96"/>
      <c r="P9" s="96"/>
      <c r="Q9" s="96"/>
    </row>
    <row r="10" spans="1:18" ht="17.25" customHeight="1" x14ac:dyDescent="0.25">
      <c r="A10" s="7" t="s">
        <v>700</v>
      </c>
      <c r="B10" s="6" t="s">
        <v>701</v>
      </c>
      <c r="C10" s="10"/>
      <c r="D10" s="10"/>
      <c r="E10" s="10"/>
      <c r="F10" s="10"/>
      <c r="G10" s="10"/>
      <c r="H10" s="10"/>
      <c r="I10" s="10"/>
      <c r="J10" s="18"/>
      <c r="K10" s="10"/>
      <c r="L10" s="10"/>
      <c r="M10" s="10"/>
      <c r="N10" s="10"/>
      <c r="O10" s="10"/>
      <c r="P10" s="10"/>
      <c r="Q10" s="10"/>
      <c r="R10" s="94"/>
    </row>
    <row r="11" spans="1:18" x14ac:dyDescent="0.25">
      <c r="A11" s="29"/>
      <c r="B11" s="48" t="s">
        <v>627</v>
      </c>
      <c r="C11" s="14">
        <v>19</v>
      </c>
      <c r="D11" s="71">
        <v>0</v>
      </c>
      <c r="E11" s="8" t="s">
        <v>10</v>
      </c>
      <c r="F11" s="14">
        <v>8</v>
      </c>
      <c r="G11" s="9">
        <f>SUM(C11:F11)</f>
        <v>27</v>
      </c>
      <c r="H11" s="8" t="s">
        <v>10</v>
      </c>
      <c r="I11" s="9">
        <f t="shared" ref="I11:I22" si="0">SUM(G11:H11)</f>
        <v>27</v>
      </c>
      <c r="J11" s="18"/>
      <c r="K11" s="14">
        <v>120</v>
      </c>
      <c r="L11" s="71">
        <v>0</v>
      </c>
      <c r="M11" s="8" t="s">
        <v>10</v>
      </c>
      <c r="N11" s="14">
        <v>46</v>
      </c>
      <c r="O11" s="9">
        <f>SUM(K11:N11)</f>
        <v>166</v>
      </c>
      <c r="P11" s="8" t="s">
        <v>10</v>
      </c>
      <c r="Q11" s="9">
        <f>SUM(O11:P11)</f>
        <v>166</v>
      </c>
      <c r="R11" s="18"/>
    </row>
    <row r="12" spans="1:18" x14ac:dyDescent="0.25">
      <c r="A12" s="29"/>
      <c r="B12" s="48" t="s">
        <v>674</v>
      </c>
      <c r="C12" s="14">
        <v>574</v>
      </c>
      <c r="D12" s="14">
        <v>5</v>
      </c>
      <c r="E12" s="8" t="s">
        <v>10</v>
      </c>
      <c r="F12" s="14">
        <v>169</v>
      </c>
      <c r="G12" s="9">
        <f>SUM(C12:F12)</f>
        <v>748</v>
      </c>
      <c r="H12" s="8" t="s">
        <v>10</v>
      </c>
      <c r="I12" s="9">
        <f t="shared" si="0"/>
        <v>748</v>
      </c>
      <c r="J12" s="18"/>
      <c r="K12" s="14">
        <v>4865</v>
      </c>
      <c r="L12" s="14">
        <v>57</v>
      </c>
      <c r="M12" s="8" t="s">
        <v>10</v>
      </c>
      <c r="N12" s="14">
        <v>923</v>
      </c>
      <c r="O12" s="9">
        <f>SUM(K12:N12)</f>
        <v>5845</v>
      </c>
      <c r="P12" s="8" t="s">
        <v>10</v>
      </c>
      <c r="Q12" s="9">
        <f t="shared" ref="Q12:Q22" si="1">SUM(O12:P12)</f>
        <v>5845</v>
      </c>
      <c r="R12" s="18"/>
    </row>
    <row r="13" spans="1:18" x14ac:dyDescent="0.25">
      <c r="A13" s="29"/>
      <c r="B13" s="48" t="s">
        <v>634</v>
      </c>
      <c r="C13" s="8" t="s">
        <v>10</v>
      </c>
      <c r="D13" s="8" t="s">
        <v>10</v>
      </c>
      <c r="E13" s="8" t="s">
        <v>10</v>
      </c>
      <c r="F13" s="8" t="s">
        <v>10</v>
      </c>
      <c r="G13" s="8" t="s">
        <v>10</v>
      </c>
      <c r="H13" s="71">
        <v>0</v>
      </c>
      <c r="I13" s="9">
        <f t="shared" si="0"/>
        <v>0</v>
      </c>
      <c r="J13" s="18"/>
      <c r="K13" s="8" t="s">
        <v>10</v>
      </c>
      <c r="L13" s="8" t="s">
        <v>10</v>
      </c>
      <c r="M13" s="8" t="s">
        <v>10</v>
      </c>
      <c r="N13" s="8" t="s">
        <v>10</v>
      </c>
      <c r="O13" s="8" t="s">
        <v>10</v>
      </c>
      <c r="P13" s="71">
        <v>401</v>
      </c>
      <c r="Q13" s="9">
        <f t="shared" si="1"/>
        <v>401</v>
      </c>
      <c r="R13" s="94"/>
    </row>
    <row r="14" spans="1:18" x14ac:dyDescent="0.25">
      <c r="A14" s="29"/>
      <c r="B14" s="48" t="s">
        <v>625</v>
      </c>
      <c r="C14" s="71">
        <v>7</v>
      </c>
      <c r="D14" s="71">
        <v>52</v>
      </c>
      <c r="E14" s="8" t="s">
        <v>10</v>
      </c>
      <c r="F14" s="71">
        <v>10</v>
      </c>
      <c r="G14" s="9">
        <f>SUM(C14:F14)</f>
        <v>69</v>
      </c>
      <c r="H14" s="8" t="s">
        <v>10</v>
      </c>
      <c r="I14" s="9">
        <f t="shared" si="0"/>
        <v>69</v>
      </c>
      <c r="J14" s="18"/>
      <c r="K14" s="71">
        <v>120</v>
      </c>
      <c r="L14" s="71">
        <v>0</v>
      </c>
      <c r="M14" s="8" t="s">
        <v>10</v>
      </c>
      <c r="N14" s="71">
        <v>0</v>
      </c>
      <c r="O14" s="9">
        <f t="shared" ref="O14:O22" si="2">SUM(K14:N14)</f>
        <v>120</v>
      </c>
      <c r="P14" s="8" t="s">
        <v>10</v>
      </c>
      <c r="Q14" s="9">
        <f t="shared" si="1"/>
        <v>120</v>
      </c>
      <c r="R14" s="94"/>
    </row>
    <row r="15" spans="1:18" x14ac:dyDescent="0.25">
      <c r="A15" s="29"/>
      <c r="B15" s="48" t="s">
        <v>671</v>
      </c>
      <c r="C15" s="32" t="s">
        <v>10</v>
      </c>
      <c r="D15" s="71">
        <v>0</v>
      </c>
      <c r="E15" s="71">
        <v>0</v>
      </c>
      <c r="F15" s="71">
        <v>0</v>
      </c>
      <c r="G15" s="9">
        <f t="shared" ref="G15:G22" si="3">SUM(C15:F15)</f>
        <v>0</v>
      </c>
      <c r="H15" s="71">
        <v>0</v>
      </c>
      <c r="I15" s="9">
        <f t="shared" si="0"/>
        <v>0</v>
      </c>
      <c r="J15" s="18"/>
      <c r="K15" s="8" t="s">
        <v>10</v>
      </c>
      <c r="L15" s="14">
        <v>0</v>
      </c>
      <c r="M15" s="14">
        <v>0</v>
      </c>
      <c r="N15" s="14">
        <v>0</v>
      </c>
      <c r="O15" s="9">
        <f t="shared" si="2"/>
        <v>0</v>
      </c>
      <c r="P15" s="14">
        <v>77</v>
      </c>
      <c r="Q15" s="9">
        <f t="shared" si="1"/>
        <v>77</v>
      </c>
      <c r="R15" s="18"/>
    </row>
    <row r="16" spans="1:18" x14ac:dyDescent="0.25">
      <c r="A16" s="29"/>
      <c r="B16" s="48" t="s">
        <v>647</v>
      </c>
      <c r="C16" s="71">
        <v>0</v>
      </c>
      <c r="D16" s="8" t="s">
        <v>10</v>
      </c>
      <c r="E16" s="8" t="s">
        <v>10</v>
      </c>
      <c r="F16" s="8" t="s">
        <v>10</v>
      </c>
      <c r="G16" s="9">
        <f t="shared" si="3"/>
        <v>0</v>
      </c>
      <c r="H16" s="8" t="s">
        <v>10</v>
      </c>
      <c r="I16" s="9">
        <f t="shared" si="0"/>
        <v>0</v>
      </c>
      <c r="J16" s="18"/>
      <c r="K16" s="71">
        <v>30</v>
      </c>
      <c r="L16" s="8" t="s">
        <v>10</v>
      </c>
      <c r="M16" s="8" t="s">
        <v>10</v>
      </c>
      <c r="N16" s="8" t="s">
        <v>10</v>
      </c>
      <c r="O16" s="9">
        <f t="shared" si="2"/>
        <v>30</v>
      </c>
      <c r="P16" s="8" t="s">
        <v>10</v>
      </c>
      <c r="Q16" s="9">
        <f t="shared" si="1"/>
        <v>30</v>
      </c>
      <c r="R16" s="94"/>
    </row>
    <row r="17" spans="1:18" x14ac:dyDescent="0.25">
      <c r="A17" s="29"/>
      <c r="B17" s="48" t="s">
        <v>711</v>
      </c>
      <c r="C17" s="32" t="s">
        <v>10</v>
      </c>
      <c r="D17" s="71">
        <v>0</v>
      </c>
      <c r="E17" s="71">
        <v>0</v>
      </c>
      <c r="F17" s="71">
        <v>0</v>
      </c>
      <c r="G17" s="9">
        <f>SUM(C17:F17)</f>
        <v>0</v>
      </c>
      <c r="H17" s="32" t="s">
        <v>10</v>
      </c>
      <c r="I17" s="9">
        <f>SUM(G17:H17)</f>
        <v>0</v>
      </c>
      <c r="J17" s="18"/>
      <c r="K17" s="32" t="s">
        <v>10</v>
      </c>
      <c r="L17" s="71">
        <v>4</v>
      </c>
      <c r="M17" s="71">
        <v>0</v>
      </c>
      <c r="N17" s="71">
        <v>0</v>
      </c>
      <c r="O17" s="9">
        <f>SUM(K17:N17)</f>
        <v>4</v>
      </c>
      <c r="P17" s="32" t="s">
        <v>10</v>
      </c>
      <c r="Q17" s="9">
        <f>SUM(O17:P17)</f>
        <v>4</v>
      </c>
      <c r="R17" s="94"/>
    </row>
    <row r="18" spans="1:18" x14ac:dyDescent="0.25">
      <c r="A18" s="29"/>
      <c r="B18" s="48" t="s">
        <v>595</v>
      </c>
      <c r="C18" s="71">
        <v>13</v>
      </c>
      <c r="D18" s="8" t="s">
        <v>10</v>
      </c>
      <c r="E18" s="8" t="s">
        <v>10</v>
      </c>
      <c r="F18" s="71">
        <v>0</v>
      </c>
      <c r="G18" s="9">
        <f t="shared" si="3"/>
        <v>13</v>
      </c>
      <c r="H18" s="8" t="s">
        <v>10</v>
      </c>
      <c r="I18" s="9">
        <f t="shared" si="0"/>
        <v>13</v>
      </c>
      <c r="J18" s="18"/>
      <c r="K18" s="71">
        <v>138</v>
      </c>
      <c r="L18" s="8" t="s">
        <v>10</v>
      </c>
      <c r="M18" s="8" t="s">
        <v>10</v>
      </c>
      <c r="N18" s="71">
        <v>5</v>
      </c>
      <c r="O18" s="9">
        <f t="shared" si="2"/>
        <v>143</v>
      </c>
      <c r="P18" s="8" t="s">
        <v>10</v>
      </c>
      <c r="Q18" s="9">
        <f t="shared" si="1"/>
        <v>143</v>
      </c>
      <c r="R18" s="94"/>
    </row>
    <row r="19" spans="1:18" x14ac:dyDescent="0.25">
      <c r="A19" s="29"/>
      <c r="B19" s="48" t="s">
        <v>707</v>
      </c>
      <c r="C19" s="14">
        <v>5101</v>
      </c>
      <c r="D19" s="71">
        <v>295</v>
      </c>
      <c r="E19" s="8" t="s">
        <v>10</v>
      </c>
      <c r="F19" s="14">
        <v>3063</v>
      </c>
      <c r="G19" s="9">
        <f t="shared" si="3"/>
        <v>8459</v>
      </c>
      <c r="H19" s="8" t="s">
        <v>10</v>
      </c>
      <c r="I19" s="9">
        <f t="shared" si="0"/>
        <v>8459</v>
      </c>
      <c r="J19" s="18"/>
      <c r="K19" s="71">
        <v>2669</v>
      </c>
      <c r="L19" s="71">
        <v>109</v>
      </c>
      <c r="M19" s="8" t="s">
        <v>10</v>
      </c>
      <c r="N19" s="71">
        <v>1760</v>
      </c>
      <c r="O19" s="9">
        <f t="shared" si="2"/>
        <v>4538</v>
      </c>
      <c r="P19" s="8" t="s">
        <v>10</v>
      </c>
      <c r="Q19" s="9">
        <f t="shared" si="1"/>
        <v>4538</v>
      </c>
      <c r="R19" s="18"/>
    </row>
    <row r="20" spans="1:18" x14ac:dyDescent="0.25">
      <c r="A20" s="29"/>
      <c r="B20" s="48" t="s">
        <v>708</v>
      </c>
      <c r="C20" s="14">
        <v>0</v>
      </c>
      <c r="D20" s="8" t="s">
        <v>10</v>
      </c>
      <c r="E20" s="8" t="s">
        <v>10</v>
      </c>
      <c r="F20" s="8" t="s">
        <v>10</v>
      </c>
      <c r="G20" s="9">
        <f t="shared" si="3"/>
        <v>0</v>
      </c>
      <c r="H20" s="8" t="s">
        <v>10</v>
      </c>
      <c r="I20" s="9">
        <f t="shared" si="0"/>
        <v>0</v>
      </c>
      <c r="J20" s="18"/>
      <c r="K20" s="14">
        <v>1</v>
      </c>
      <c r="L20" s="8" t="s">
        <v>10</v>
      </c>
      <c r="M20" s="8" t="s">
        <v>10</v>
      </c>
      <c r="N20" s="8" t="s">
        <v>10</v>
      </c>
      <c r="O20" s="9">
        <f t="shared" si="2"/>
        <v>1</v>
      </c>
      <c r="P20" s="8" t="s">
        <v>10</v>
      </c>
      <c r="Q20" s="9">
        <f t="shared" si="1"/>
        <v>1</v>
      </c>
      <c r="R20" s="94"/>
    </row>
    <row r="21" spans="1:18" x14ac:dyDescent="0.25">
      <c r="A21" s="29"/>
      <c r="B21" s="48" t="s">
        <v>709</v>
      </c>
      <c r="C21" s="8" t="s">
        <v>10</v>
      </c>
      <c r="D21" s="14">
        <v>135</v>
      </c>
      <c r="E21" s="71">
        <v>80</v>
      </c>
      <c r="F21" s="14">
        <v>81</v>
      </c>
      <c r="G21" s="9">
        <f t="shared" si="3"/>
        <v>296</v>
      </c>
      <c r="H21" s="14">
        <v>3252</v>
      </c>
      <c r="I21" s="9">
        <f t="shared" si="0"/>
        <v>3548</v>
      </c>
      <c r="J21" s="18"/>
      <c r="K21" s="8" t="s">
        <v>10</v>
      </c>
      <c r="L21" s="14">
        <v>130</v>
      </c>
      <c r="M21" s="71">
        <v>4</v>
      </c>
      <c r="N21" s="14">
        <v>58</v>
      </c>
      <c r="O21" s="9">
        <f t="shared" si="2"/>
        <v>192</v>
      </c>
      <c r="P21" s="14">
        <v>2763</v>
      </c>
      <c r="Q21" s="9">
        <f t="shared" si="1"/>
        <v>2955</v>
      </c>
      <c r="R21" s="94"/>
    </row>
    <row r="22" spans="1:18" x14ac:dyDescent="0.25">
      <c r="A22" s="29"/>
      <c r="B22" s="48" t="s">
        <v>710</v>
      </c>
      <c r="C22" s="8" t="s">
        <v>10</v>
      </c>
      <c r="D22" s="14">
        <v>6</v>
      </c>
      <c r="E22" s="71">
        <v>110</v>
      </c>
      <c r="F22" s="14">
        <v>181</v>
      </c>
      <c r="G22" s="9">
        <f t="shared" si="3"/>
        <v>297</v>
      </c>
      <c r="H22" s="14">
        <v>2605</v>
      </c>
      <c r="I22" s="9">
        <f t="shared" si="0"/>
        <v>2902</v>
      </c>
      <c r="J22" s="18"/>
      <c r="K22" s="8" t="s">
        <v>10</v>
      </c>
      <c r="L22" s="14">
        <v>7</v>
      </c>
      <c r="M22" s="71">
        <v>5</v>
      </c>
      <c r="N22" s="14">
        <v>40</v>
      </c>
      <c r="O22" s="9">
        <f t="shared" si="2"/>
        <v>52</v>
      </c>
      <c r="P22" s="14">
        <v>1372</v>
      </c>
      <c r="Q22" s="9">
        <f t="shared" si="1"/>
        <v>1424</v>
      </c>
      <c r="R22" s="94"/>
    </row>
    <row r="23" spans="1:18" ht="16.2" thickBot="1" x14ac:dyDescent="0.3">
      <c r="A23" s="39"/>
      <c r="B23" s="36" t="s">
        <v>702</v>
      </c>
      <c r="C23" s="37">
        <f t="shared" ref="C23:I23" si="4">SUM(C11:C22)</f>
        <v>5714</v>
      </c>
      <c r="D23" s="37">
        <f t="shared" si="4"/>
        <v>493</v>
      </c>
      <c r="E23" s="37">
        <f t="shared" si="4"/>
        <v>190</v>
      </c>
      <c r="F23" s="37">
        <f t="shared" si="4"/>
        <v>3512</v>
      </c>
      <c r="G23" s="37">
        <f t="shared" si="4"/>
        <v>9909</v>
      </c>
      <c r="H23" s="37">
        <f t="shared" si="4"/>
        <v>5857</v>
      </c>
      <c r="I23" s="37">
        <f t="shared" si="4"/>
        <v>15766</v>
      </c>
      <c r="J23" s="107"/>
      <c r="K23" s="37">
        <f t="shared" ref="K23:Q23" si="5">SUM(K11:K22)</f>
        <v>7943</v>
      </c>
      <c r="L23" s="37">
        <f t="shared" si="5"/>
        <v>307</v>
      </c>
      <c r="M23" s="37">
        <f t="shared" si="5"/>
        <v>9</v>
      </c>
      <c r="N23" s="37">
        <f t="shared" si="5"/>
        <v>2832</v>
      </c>
      <c r="O23" s="37">
        <f t="shared" si="5"/>
        <v>11091</v>
      </c>
      <c r="P23" s="37">
        <f t="shared" si="5"/>
        <v>4613</v>
      </c>
      <c r="Q23" s="37">
        <f t="shared" si="5"/>
        <v>15704</v>
      </c>
      <c r="R23" s="18"/>
    </row>
    <row r="24" spans="1:18" x14ac:dyDescent="0.25">
      <c r="A24" s="29"/>
      <c r="B24" s="2"/>
      <c r="C24" s="9"/>
      <c r="D24" s="9"/>
      <c r="E24" s="9"/>
      <c r="F24" s="9"/>
      <c r="G24" s="9"/>
      <c r="H24" s="9"/>
      <c r="I24" s="9"/>
      <c r="J24" s="18"/>
      <c r="K24" s="9"/>
      <c r="L24" s="9"/>
      <c r="M24" s="9"/>
      <c r="N24" s="9"/>
      <c r="O24" s="9"/>
      <c r="P24" s="9"/>
      <c r="Q24" s="9"/>
      <c r="R24" s="18"/>
    </row>
    <row r="25" spans="1:18" ht="17.25" customHeight="1" x14ac:dyDescent="0.25">
      <c r="A25" s="7" t="s">
        <v>664</v>
      </c>
      <c r="B25" s="6" t="s">
        <v>665</v>
      </c>
      <c r="C25" s="10"/>
      <c r="D25" s="10"/>
      <c r="E25" s="10"/>
      <c r="F25" s="10"/>
      <c r="G25" s="10"/>
      <c r="H25" s="10"/>
      <c r="I25" s="10"/>
      <c r="J25" s="18"/>
      <c r="K25" s="10"/>
      <c r="L25" s="10"/>
      <c r="M25" s="10"/>
      <c r="N25" s="10"/>
      <c r="O25" s="10"/>
      <c r="P25" s="10"/>
      <c r="Q25" s="10"/>
      <c r="R25" s="94"/>
    </row>
    <row r="26" spans="1:18" x14ac:dyDescent="0.25">
      <c r="A26" s="29"/>
      <c r="B26" s="48" t="s">
        <v>627</v>
      </c>
      <c r="C26" s="14">
        <v>4</v>
      </c>
      <c r="D26" s="71">
        <v>0</v>
      </c>
      <c r="E26" s="8" t="s">
        <v>10</v>
      </c>
      <c r="F26" s="14">
        <v>3</v>
      </c>
      <c r="G26" s="9">
        <f>SUM(C26:F26)</f>
        <v>7</v>
      </c>
      <c r="H26" s="8" t="s">
        <v>10</v>
      </c>
      <c r="I26" s="9">
        <f t="shared" ref="I26:I30" si="6">SUM(G26:H26)</f>
        <v>7</v>
      </c>
      <c r="J26" s="18"/>
      <c r="K26" s="14">
        <v>225</v>
      </c>
      <c r="L26" s="71">
        <v>0</v>
      </c>
      <c r="M26" s="8" t="s">
        <v>10</v>
      </c>
      <c r="N26" s="14">
        <v>3</v>
      </c>
      <c r="O26" s="9">
        <f>SUM(K26:N26)</f>
        <v>228</v>
      </c>
      <c r="P26" s="8" t="s">
        <v>10</v>
      </c>
      <c r="Q26" s="9">
        <f>SUM(O26:P26)</f>
        <v>228</v>
      </c>
      <c r="R26" s="18"/>
    </row>
    <row r="27" spans="1:18" x14ac:dyDescent="0.25">
      <c r="A27" s="29"/>
      <c r="B27" s="48" t="s">
        <v>626</v>
      </c>
      <c r="C27" s="14">
        <v>0</v>
      </c>
      <c r="D27" s="14">
        <v>0</v>
      </c>
      <c r="E27" s="8" t="s">
        <v>10</v>
      </c>
      <c r="F27" s="14">
        <v>0</v>
      </c>
      <c r="G27" s="9">
        <f>SUM(C27:F27)</f>
        <v>0</v>
      </c>
      <c r="H27" s="8" t="s">
        <v>10</v>
      </c>
      <c r="I27" s="9">
        <f t="shared" si="6"/>
        <v>0</v>
      </c>
      <c r="J27" s="18"/>
      <c r="K27" s="14">
        <v>66</v>
      </c>
      <c r="L27" s="14">
        <v>0</v>
      </c>
      <c r="M27" s="8" t="s">
        <v>10</v>
      </c>
      <c r="N27" s="14">
        <v>22</v>
      </c>
      <c r="O27" s="9">
        <f>SUM(K27:N27)</f>
        <v>88</v>
      </c>
      <c r="P27" s="8" t="s">
        <v>10</v>
      </c>
      <c r="Q27" s="9">
        <f t="shared" ref="Q27:Q39" si="7">SUM(O27:P27)</f>
        <v>88</v>
      </c>
      <c r="R27" s="18"/>
    </row>
    <row r="28" spans="1:18" x14ac:dyDescent="0.25">
      <c r="A28" s="29"/>
      <c r="B28" s="48" t="s">
        <v>674</v>
      </c>
      <c r="C28" s="14">
        <v>2508</v>
      </c>
      <c r="D28" s="14">
        <v>46</v>
      </c>
      <c r="E28" s="8" t="s">
        <v>10</v>
      </c>
      <c r="F28" s="14">
        <v>523</v>
      </c>
      <c r="G28" s="9">
        <f>SUM(C28:F28)</f>
        <v>3077</v>
      </c>
      <c r="H28" s="8" t="s">
        <v>10</v>
      </c>
      <c r="I28" s="9">
        <f t="shared" si="6"/>
        <v>3077</v>
      </c>
      <c r="J28" s="18"/>
      <c r="K28" s="14">
        <v>5635</v>
      </c>
      <c r="L28" s="14">
        <v>85</v>
      </c>
      <c r="M28" s="8" t="s">
        <v>10</v>
      </c>
      <c r="N28" s="14">
        <v>982</v>
      </c>
      <c r="O28" s="9">
        <f>SUM(K28:N28)</f>
        <v>6702</v>
      </c>
      <c r="P28" s="8" t="s">
        <v>10</v>
      </c>
      <c r="Q28" s="9">
        <f t="shared" si="7"/>
        <v>6702</v>
      </c>
      <c r="R28" s="18"/>
    </row>
    <row r="29" spans="1:18" x14ac:dyDescent="0.25">
      <c r="A29" s="29"/>
      <c r="B29" s="48" t="s">
        <v>634</v>
      </c>
      <c r="C29" s="8" t="s">
        <v>10</v>
      </c>
      <c r="D29" s="8" t="s">
        <v>10</v>
      </c>
      <c r="E29" s="8" t="s">
        <v>10</v>
      </c>
      <c r="F29" s="8" t="s">
        <v>10</v>
      </c>
      <c r="G29" s="8" t="s">
        <v>10</v>
      </c>
      <c r="H29" s="71">
        <v>0</v>
      </c>
      <c r="I29" s="9">
        <f t="shared" si="6"/>
        <v>0</v>
      </c>
      <c r="J29" s="18"/>
      <c r="K29" s="8" t="s">
        <v>10</v>
      </c>
      <c r="L29" s="8" t="s">
        <v>10</v>
      </c>
      <c r="M29" s="8" t="s">
        <v>10</v>
      </c>
      <c r="N29" s="8" t="s">
        <v>10</v>
      </c>
      <c r="O29" s="8" t="s">
        <v>10</v>
      </c>
      <c r="P29" s="71">
        <v>164</v>
      </c>
      <c r="Q29" s="9">
        <f t="shared" si="7"/>
        <v>164</v>
      </c>
      <c r="R29" s="94"/>
    </row>
    <row r="30" spans="1:18" x14ac:dyDescent="0.25">
      <c r="A30" s="29"/>
      <c r="B30" s="48" t="s">
        <v>625</v>
      </c>
      <c r="C30" s="71">
        <v>63</v>
      </c>
      <c r="D30" s="71">
        <v>0</v>
      </c>
      <c r="E30" s="8" t="s">
        <v>10</v>
      </c>
      <c r="F30" s="71">
        <v>0</v>
      </c>
      <c r="G30" s="9">
        <f>SUM(C30:F30)</f>
        <v>63</v>
      </c>
      <c r="H30" s="8" t="s">
        <v>10</v>
      </c>
      <c r="I30" s="9">
        <f t="shared" si="6"/>
        <v>63</v>
      </c>
      <c r="J30" s="18"/>
      <c r="K30" s="71">
        <v>320</v>
      </c>
      <c r="L30" s="71">
        <v>0</v>
      </c>
      <c r="M30" s="8" t="s">
        <v>10</v>
      </c>
      <c r="N30" s="71">
        <v>31</v>
      </c>
      <c r="O30" s="9">
        <f t="shared" ref="O30:O39" si="8">SUM(K30:N30)</f>
        <v>351</v>
      </c>
      <c r="P30" s="8" t="s">
        <v>10</v>
      </c>
      <c r="Q30" s="9">
        <f t="shared" si="7"/>
        <v>351</v>
      </c>
      <c r="R30" s="94"/>
    </row>
    <row r="31" spans="1:18" x14ac:dyDescent="0.25">
      <c r="A31" s="29"/>
      <c r="B31" s="48" t="s">
        <v>671</v>
      </c>
      <c r="C31" s="32" t="s">
        <v>10</v>
      </c>
      <c r="D31" s="71">
        <v>0</v>
      </c>
      <c r="E31" s="71">
        <v>0</v>
      </c>
      <c r="F31" s="71">
        <v>0</v>
      </c>
      <c r="G31" s="9">
        <f t="shared" ref="G31" si="9">SUM(C31:F31)</f>
        <v>0</v>
      </c>
      <c r="H31" s="71">
        <v>0</v>
      </c>
      <c r="I31" s="9">
        <f t="shared" ref="I31" si="10">SUM(G31:H31)</f>
        <v>0</v>
      </c>
      <c r="J31" s="18"/>
      <c r="K31" s="8" t="s">
        <v>10</v>
      </c>
      <c r="L31" s="14">
        <v>0</v>
      </c>
      <c r="M31" s="14">
        <v>0</v>
      </c>
      <c r="N31" s="14">
        <v>0</v>
      </c>
      <c r="O31" s="9">
        <f t="shared" si="8"/>
        <v>0</v>
      </c>
      <c r="P31" s="14">
        <v>83</v>
      </c>
      <c r="Q31" s="9">
        <f t="shared" si="7"/>
        <v>83</v>
      </c>
      <c r="R31" s="18"/>
    </row>
    <row r="32" spans="1:18" x14ac:dyDescent="0.25">
      <c r="A32" s="29"/>
      <c r="B32" s="48" t="s">
        <v>647</v>
      </c>
      <c r="C32" s="71">
        <v>57</v>
      </c>
      <c r="D32" s="8" t="s">
        <v>10</v>
      </c>
      <c r="E32" s="8" t="s">
        <v>10</v>
      </c>
      <c r="F32" s="8" t="s">
        <v>10</v>
      </c>
      <c r="G32" s="9">
        <f t="shared" ref="G32:G39" si="11">SUM(C32:F32)</f>
        <v>57</v>
      </c>
      <c r="H32" s="8" t="s">
        <v>10</v>
      </c>
      <c r="I32" s="9">
        <f t="shared" ref="I32:I39" si="12">SUM(G32:H32)</f>
        <v>57</v>
      </c>
      <c r="J32" s="18"/>
      <c r="K32" s="71">
        <v>57</v>
      </c>
      <c r="L32" s="8" t="s">
        <v>10</v>
      </c>
      <c r="M32" s="8" t="s">
        <v>10</v>
      </c>
      <c r="N32" s="8" t="s">
        <v>10</v>
      </c>
      <c r="O32" s="9">
        <f t="shared" si="8"/>
        <v>57</v>
      </c>
      <c r="P32" s="8" t="s">
        <v>10</v>
      </c>
      <c r="Q32" s="9">
        <f t="shared" si="7"/>
        <v>57</v>
      </c>
      <c r="R32" s="94"/>
    </row>
    <row r="33" spans="1:18" x14ac:dyDescent="0.25">
      <c r="A33" s="29"/>
      <c r="B33" s="48" t="s">
        <v>658</v>
      </c>
      <c r="C33" s="71">
        <v>28</v>
      </c>
      <c r="D33" s="8" t="s">
        <v>10</v>
      </c>
      <c r="E33" s="8" t="s">
        <v>10</v>
      </c>
      <c r="F33" s="8" t="s">
        <v>10</v>
      </c>
      <c r="G33" s="9">
        <f t="shared" si="11"/>
        <v>28</v>
      </c>
      <c r="H33" s="8" t="s">
        <v>10</v>
      </c>
      <c r="I33" s="9">
        <f t="shared" si="12"/>
        <v>28</v>
      </c>
      <c r="J33" s="18"/>
      <c r="K33" s="71">
        <v>35</v>
      </c>
      <c r="L33" s="8" t="s">
        <v>10</v>
      </c>
      <c r="M33" s="8" t="s">
        <v>10</v>
      </c>
      <c r="N33" s="8" t="s">
        <v>10</v>
      </c>
      <c r="O33" s="9">
        <f t="shared" si="8"/>
        <v>35</v>
      </c>
      <c r="P33" s="8" t="s">
        <v>10</v>
      </c>
      <c r="Q33" s="9">
        <f t="shared" si="7"/>
        <v>35</v>
      </c>
      <c r="R33" s="18"/>
    </row>
    <row r="34" spans="1:18" x14ac:dyDescent="0.25">
      <c r="A34" s="29"/>
      <c r="B34" s="48" t="s">
        <v>672</v>
      </c>
      <c r="C34" s="8" t="s">
        <v>10</v>
      </c>
      <c r="D34" s="8" t="s">
        <v>10</v>
      </c>
      <c r="E34" s="8" t="s">
        <v>10</v>
      </c>
      <c r="F34" s="71">
        <v>38</v>
      </c>
      <c r="G34" s="9">
        <f t="shared" si="11"/>
        <v>38</v>
      </c>
      <c r="H34" s="8" t="s">
        <v>10</v>
      </c>
      <c r="I34" s="9">
        <f t="shared" si="12"/>
        <v>38</v>
      </c>
      <c r="J34" s="18"/>
      <c r="K34" s="8" t="s">
        <v>10</v>
      </c>
      <c r="L34" s="8" t="s">
        <v>10</v>
      </c>
      <c r="M34" s="8" t="s">
        <v>10</v>
      </c>
      <c r="N34" s="71">
        <v>38</v>
      </c>
      <c r="O34" s="9">
        <f t="shared" si="8"/>
        <v>38</v>
      </c>
      <c r="P34" s="8" t="s">
        <v>10</v>
      </c>
      <c r="Q34" s="9">
        <f t="shared" si="7"/>
        <v>38</v>
      </c>
      <c r="R34" s="18"/>
    </row>
    <row r="35" spans="1:18" x14ac:dyDescent="0.25">
      <c r="A35" s="29"/>
      <c r="B35" s="48" t="s">
        <v>595</v>
      </c>
      <c r="C35" s="71">
        <v>133</v>
      </c>
      <c r="D35" s="8" t="s">
        <v>10</v>
      </c>
      <c r="E35" s="8" t="s">
        <v>10</v>
      </c>
      <c r="F35" s="71">
        <v>0</v>
      </c>
      <c r="G35" s="9">
        <f t="shared" si="11"/>
        <v>133</v>
      </c>
      <c r="H35" s="8" t="s">
        <v>10</v>
      </c>
      <c r="I35" s="9">
        <f t="shared" si="12"/>
        <v>133</v>
      </c>
      <c r="J35" s="18"/>
      <c r="K35" s="71">
        <v>20</v>
      </c>
      <c r="L35" s="8" t="s">
        <v>10</v>
      </c>
      <c r="M35" s="8" t="s">
        <v>10</v>
      </c>
      <c r="N35" s="71">
        <v>0</v>
      </c>
      <c r="O35" s="9">
        <f t="shared" si="8"/>
        <v>20</v>
      </c>
      <c r="P35" s="8" t="s">
        <v>10</v>
      </c>
      <c r="Q35" s="9">
        <f t="shared" si="7"/>
        <v>20</v>
      </c>
      <c r="R35" s="94"/>
    </row>
    <row r="36" spans="1:18" x14ac:dyDescent="0.25">
      <c r="A36" s="29"/>
      <c r="B36" s="48" t="s">
        <v>707</v>
      </c>
      <c r="C36" s="14">
        <v>1732</v>
      </c>
      <c r="D36" s="71">
        <v>19</v>
      </c>
      <c r="E36" s="8" t="s">
        <v>10</v>
      </c>
      <c r="F36" s="14">
        <v>1455</v>
      </c>
      <c r="G36" s="9">
        <f t="shared" si="11"/>
        <v>3206</v>
      </c>
      <c r="H36" s="8" t="s">
        <v>10</v>
      </c>
      <c r="I36" s="9">
        <f t="shared" si="12"/>
        <v>3206</v>
      </c>
      <c r="J36" s="18"/>
      <c r="K36" s="71">
        <v>728</v>
      </c>
      <c r="L36" s="71">
        <v>51</v>
      </c>
      <c r="M36" s="8" t="s">
        <v>10</v>
      </c>
      <c r="N36" s="71">
        <v>716</v>
      </c>
      <c r="O36" s="9">
        <f t="shared" si="8"/>
        <v>1495</v>
      </c>
      <c r="P36" s="8" t="s">
        <v>10</v>
      </c>
      <c r="Q36" s="9">
        <f t="shared" si="7"/>
        <v>1495</v>
      </c>
      <c r="R36" s="18"/>
    </row>
    <row r="37" spans="1:18" x14ac:dyDescent="0.25">
      <c r="A37" s="29"/>
      <c r="B37" s="48" t="s">
        <v>708</v>
      </c>
      <c r="C37" s="14">
        <v>1</v>
      </c>
      <c r="D37" s="8" t="s">
        <v>10</v>
      </c>
      <c r="E37" s="8" t="s">
        <v>10</v>
      </c>
      <c r="F37" s="8" t="s">
        <v>10</v>
      </c>
      <c r="G37" s="9">
        <f t="shared" si="11"/>
        <v>1</v>
      </c>
      <c r="H37" s="8" t="s">
        <v>10</v>
      </c>
      <c r="I37" s="9">
        <f t="shared" si="12"/>
        <v>1</v>
      </c>
      <c r="J37" s="18"/>
      <c r="K37" s="14">
        <v>133</v>
      </c>
      <c r="L37" s="8" t="s">
        <v>10</v>
      </c>
      <c r="M37" s="8" t="s">
        <v>10</v>
      </c>
      <c r="N37" s="8" t="s">
        <v>10</v>
      </c>
      <c r="O37" s="9">
        <f t="shared" si="8"/>
        <v>133</v>
      </c>
      <c r="P37" s="8" t="s">
        <v>10</v>
      </c>
      <c r="Q37" s="9">
        <f t="shared" si="7"/>
        <v>133</v>
      </c>
      <c r="R37" s="94"/>
    </row>
    <row r="38" spans="1:18" x14ac:dyDescent="0.25">
      <c r="A38" s="29"/>
      <c r="B38" s="48" t="s">
        <v>709</v>
      </c>
      <c r="C38" s="8" t="s">
        <v>10</v>
      </c>
      <c r="D38" s="14">
        <v>116</v>
      </c>
      <c r="E38" s="71">
        <v>0</v>
      </c>
      <c r="F38" s="14">
        <v>87</v>
      </c>
      <c r="G38" s="9">
        <f t="shared" si="11"/>
        <v>203</v>
      </c>
      <c r="H38" s="14">
        <v>3912</v>
      </c>
      <c r="I38" s="9">
        <f t="shared" si="12"/>
        <v>4115</v>
      </c>
      <c r="J38" s="18"/>
      <c r="K38" s="8" t="s">
        <v>10</v>
      </c>
      <c r="L38" s="14">
        <v>24</v>
      </c>
      <c r="M38" s="71">
        <v>0</v>
      </c>
      <c r="N38" s="14">
        <v>73</v>
      </c>
      <c r="O38" s="9">
        <f t="shared" si="8"/>
        <v>97</v>
      </c>
      <c r="P38" s="14">
        <v>1852</v>
      </c>
      <c r="Q38" s="9">
        <f t="shared" si="7"/>
        <v>1949</v>
      </c>
      <c r="R38" s="94"/>
    </row>
    <row r="39" spans="1:18" x14ac:dyDescent="0.25">
      <c r="A39" s="29"/>
      <c r="B39" s="48" t="s">
        <v>710</v>
      </c>
      <c r="C39" s="8" t="s">
        <v>10</v>
      </c>
      <c r="D39" s="14">
        <v>113</v>
      </c>
      <c r="E39" s="71">
        <v>12</v>
      </c>
      <c r="F39" s="14">
        <v>51</v>
      </c>
      <c r="G39" s="9">
        <f t="shared" si="11"/>
        <v>176</v>
      </c>
      <c r="H39" s="14">
        <v>2784</v>
      </c>
      <c r="I39" s="9">
        <f t="shared" si="12"/>
        <v>2960</v>
      </c>
      <c r="J39" s="18"/>
      <c r="K39" s="8" t="s">
        <v>10</v>
      </c>
      <c r="L39" s="14">
        <v>14</v>
      </c>
      <c r="M39" s="71">
        <v>0</v>
      </c>
      <c r="N39" s="14">
        <v>35</v>
      </c>
      <c r="O39" s="9">
        <f t="shared" si="8"/>
        <v>49</v>
      </c>
      <c r="P39" s="14">
        <v>638</v>
      </c>
      <c r="Q39" s="9">
        <f t="shared" si="7"/>
        <v>687</v>
      </c>
      <c r="R39" s="94"/>
    </row>
    <row r="40" spans="1:18" x14ac:dyDescent="0.25">
      <c r="A40" s="29"/>
      <c r="B40" s="2" t="s">
        <v>666</v>
      </c>
      <c r="C40" s="9">
        <f t="shared" ref="C40:I40" si="13">SUM(C26:C39)</f>
        <v>4526</v>
      </c>
      <c r="D40" s="9">
        <f t="shared" si="13"/>
        <v>294</v>
      </c>
      <c r="E40" s="9">
        <f t="shared" si="13"/>
        <v>12</v>
      </c>
      <c r="F40" s="9">
        <f t="shared" si="13"/>
        <v>2157</v>
      </c>
      <c r="G40" s="9">
        <f t="shared" si="13"/>
        <v>6989</v>
      </c>
      <c r="H40" s="9">
        <f t="shared" si="13"/>
        <v>6696</v>
      </c>
      <c r="I40" s="9">
        <f t="shared" si="13"/>
        <v>13685</v>
      </c>
      <c r="J40" s="18"/>
      <c r="K40" s="9">
        <f t="shared" ref="K40:Q40" si="14">SUM(K26:K39)</f>
        <v>7219</v>
      </c>
      <c r="L40" s="9">
        <f t="shared" si="14"/>
        <v>174</v>
      </c>
      <c r="M40" s="9">
        <f t="shared" si="14"/>
        <v>0</v>
      </c>
      <c r="N40" s="9">
        <f t="shared" si="14"/>
        <v>1900</v>
      </c>
      <c r="O40" s="9">
        <f t="shared" si="14"/>
        <v>9293</v>
      </c>
      <c r="P40" s="9">
        <f t="shared" si="14"/>
        <v>2737</v>
      </c>
      <c r="Q40" s="9">
        <f t="shared" si="14"/>
        <v>12030</v>
      </c>
      <c r="R40" s="18"/>
    </row>
    <row r="41" spans="1:18" x14ac:dyDescent="0.25">
      <c r="A41" s="29"/>
      <c r="B41" s="2"/>
      <c r="C41" s="9"/>
      <c r="D41" s="9"/>
      <c r="E41" s="9"/>
      <c r="F41" s="9"/>
      <c r="G41" s="9"/>
      <c r="H41" s="9"/>
      <c r="I41" s="9"/>
      <c r="J41" s="18"/>
      <c r="K41" s="9"/>
      <c r="L41" s="9"/>
      <c r="M41" s="9"/>
      <c r="N41" s="9"/>
      <c r="O41" s="9"/>
      <c r="P41" s="9"/>
      <c r="Q41" s="9"/>
      <c r="R41" s="18"/>
    </row>
    <row r="42" spans="1:18" ht="17.25" customHeight="1" x14ac:dyDescent="0.25">
      <c r="A42" s="7"/>
      <c r="B42" s="6" t="s">
        <v>684</v>
      </c>
      <c r="C42" s="10"/>
      <c r="D42" s="10"/>
      <c r="E42" s="10"/>
      <c r="F42" s="10"/>
      <c r="G42" s="10"/>
      <c r="H42" s="10"/>
      <c r="I42" s="10"/>
      <c r="J42" s="18"/>
      <c r="K42" s="10"/>
      <c r="L42" s="10"/>
      <c r="M42" s="10"/>
      <c r="N42" s="10"/>
      <c r="O42" s="10"/>
      <c r="P42" s="10"/>
      <c r="Q42" s="10"/>
      <c r="R42" s="94"/>
    </row>
    <row r="43" spans="1:18" x14ac:dyDescent="0.25">
      <c r="A43" s="29"/>
      <c r="B43" s="48" t="s">
        <v>627</v>
      </c>
      <c r="C43" s="14">
        <v>25</v>
      </c>
      <c r="D43" s="71">
        <v>0</v>
      </c>
      <c r="E43" s="8" t="s">
        <v>10</v>
      </c>
      <c r="F43" s="14">
        <v>16</v>
      </c>
      <c r="G43" s="9">
        <f>SUM(C43:F43)</f>
        <v>41</v>
      </c>
      <c r="H43" s="8" t="s">
        <v>10</v>
      </c>
      <c r="I43" s="9">
        <f t="shared" ref="I43:I48" si="15">SUM(G43:H43)</f>
        <v>41</v>
      </c>
      <c r="J43" s="18"/>
      <c r="K43" s="14">
        <v>141</v>
      </c>
      <c r="L43" s="71">
        <v>38</v>
      </c>
      <c r="M43" s="8" t="s">
        <v>10</v>
      </c>
      <c r="N43" s="14">
        <v>16</v>
      </c>
      <c r="O43" s="9">
        <f>SUM(K43:N43)</f>
        <v>195</v>
      </c>
      <c r="P43" s="8" t="s">
        <v>10</v>
      </c>
      <c r="Q43" s="9">
        <f>SUM(O43:P43)</f>
        <v>195</v>
      </c>
      <c r="R43" s="18"/>
    </row>
    <row r="44" spans="1:18" x14ac:dyDescent="0.25">
      <c r="A44" s="29"/>
      <c r="B44" s="48" t="s">
        <v>626</v>
      </c>
      <c r="C44" s="14">
        <v>0</v>
      </c>
      <c r="D44" s="14">
        <v>0</v>
      </c>
      <c r="E44" s="8" t="s">
        <v>10</v>
      </c>
      <c r="F44" s="14">
        <v>0</v>
      </c>
      <c r="G44" s="9">
        <f>SUM(C44:F44)</f>
        <v>0</v>
      </c>
      <c r="H44" s="8" t="s">
        <v>10</v>
      </c>
      <c r="I44" s="9">
        <f t="shared" si="15"/>
        <v>0</v>
      </c>
      <c r="J44" s="18"/>
      <c r="K44" s="14">
        <v>8</v>
      </c>
      <c r="L44" s="14">
        <v>0</v>
      </c>
      <c r="M44" s="8" t="s">
        <v>10</v>
      </c>
      <c r="N44" s="14">
        <v>2</v>
      </c>
      <c r="O44" s="9">
        <f>SUM(K44:N44)</f>
        <v>10</v>
      </c>
      <c r="P44" s="8" t="s">
        <v>10</v>
      </c>
      <c r="Q44" s="9">
        <f t="shared" ref="Q44:Q57" si="16">SUM(O44:P44)</f>
        <v>10</v>
      </c>
      <c r="R44" s="18"/>
    </row>
    <row r="45" spans="1:18" x14ac:dyDescent="0.25">
      <c r="A45" s="29"/>
      <c r="B45" s="48" t="s">
        <v>674</v>
      </c>
      <c r="C45" s="14">
        <v>2425</v>
      </c>
      <c r="D45" s="14">
        <v>12</v>
      </c>
      <c r="E45" s="8" t="s">
        <v>10</v>
      </c>
      <c r="F45" s="14">
        <v>351</v>
      </c>
      <c r="G45" s="9">
        <f>SUM(C45:F45)</f>
        <v>2788</v>
      </c>
      <c r="H45" s="8" t="s">
        <v>10</v>
      </c>
      <c r="I45" s="9">
        <f t="shared" si="15"/>
        <v>2788</v>
      </c>
      <c r="J45" s="18"/>
      <c r="K45" s="14">
        <v>8564</v>
      </c>
      <c r="L45" s="14">
        <v>121</v>
      </c>
      <c r="M45" s="8" t="s">
        <v>10</v>
      </c>
      <c r="N45" s="14">
        <v>1275</v>
      </c>
      <c r="O45" s="9">
        <f>SUM(K45:N45)</f>
        <v>9960</v>
      </c>
      <c r="P45" s="8" t="s">
        <v>10</v>
      </c>
      <c r="Q45" s="9">
        <f t="shared" si="16"/>
        <v>9960</v>
      </c>
      <c r="R45" s="18"/>
    </row>
    <row r="46" spans="1:18" x14ac:dyDescent="0.25">
      <c r="A46" s="29"/>
      <c r="B46" s="48" t="s">
        <v>634</v>
      </c>
      <c r="C46" s="8" t="s">
        <v>10</v>
      </c>
      <c r="D46" s="8" t="s">
        <v>10</v>
      </c>
      <c r="E46" s="8" t="s">
        <v>10</v>
      </c>
      <c r="F46" s="8" t="s">
        <v>10</v>
      </c>
      <c r="G46" s="8" t="s">
        <v>10</v>
      </c>
      <c r="H46" s="71">
        <v>201</v>
      </c>
      <c r="I46" s="9">
        <f t="shared" si="15"/>
        <v>201</v>
      </c>
      <c r="J46" s="18"/>
      <c r="K46" s="8" t="s">
        <v>10</v>
      </c>
      <c r="L46" s="8" t="s">
        <v>10</v>
      </c>
      <c r="M46" s="8" t="s">
        <v>10</v>
      </c>
      <c r="N46" s="8" t="s">
        <v>10</v>
      </c>
      <c r="O46" s="8" t="s">
        <v>10</v>
      </c>
      <c r="P46" s="71">
        <v>484</v>
      </c>
      <c r="Q46" s="9">
        <f t="shared" si="16"/>
        <v>484</v>
      </c>
      <c r="R46" s="94"/>
    </row>
    <row r="47" spans="1:18" x14ac:dyDescent="0.25">
      <c r="A47" s="29"/>
      <c r="B47" s="48" t="s">
        <v>625</v>
      </c>
      <c r="C47" s="71">
        <v>251</v>
      </c>
      <c r="D47" s="71">
        <v>31</v>
      </c>
      <c r="E47" s="8" t="s">
        <v>10</v>
      </c>
      <c r="F47" s="71">
        <v>40</v>
      </c>
      <c r="G47" s="9">
        <f>SUM(C47:F47)</f>
        <v>322</v>
      </c>
      <c r="H47" s="8" t="s">
        <v>10</v>
      </c>
      <c r="I47" s="9">
        <f t="shared" si="15"/>
        <v>322</v>
      </c>
      <c r="J47" s="18"/>
      <c r="K47" s="71">
        <v>449</v>
      </c>
      <c r="L47" s="71">
        <v>22</v>
      </c>
      <c r="M47" s="8" t="s">
        <v>10</v>
      </c>
      <c r="N47" s="71">
        <v>63</v>
      </c>
      <c r="O47" s="9">
        <f t="shared" ref="O47:O57" si="17">SUM(K47:N47)</f>
        <v>534</v>
      </c>
      <c r="P47" s="8" t="s">
        <v>10</v>
      </c>
      <c r="Q47" s="9">
        <f t="shared" si="16"/>
        <v>534</v>
      </c>
      <c r="R47" s="94"/>
    </row>
    <row r="48" spans="1:18" x14ac:dyDescent="0.25">
      <c r="A48" s="29"/>
      <c r="B48" s="48" t="s">
        <v>671</v>
      </c>
      <c r="C48" s="8" t="s">
        <v>10</v>
      </c>
      <c r="D48" s="71">
        <v>0</v>
      </c>
      <c r="E48" s="71">
        <v>0</v>
      </c>
      <c r="F48" s="71">
        <v>0</v>
      </c>
      <c r="G48" s="9">
        <f>SUM(C48:F48)</f>
        <v>0</v>
      </c>
      <c r="H48" s="71">
        <v>5</v>
      </c>
      <c r="I48" s="9">
        <f t="shared" si="15"/>
        <v>5</v>
      </c>
      <c r="J48" s="18"/>
      <c r="K48" s="8" t="s">
        <v>10</v>
      </c>
      <c r="L48" s="14">
        <v>0</v>
      </c>
      <c r="M48" s="14">
        <v>0</v>
      </c>
      <c r="N48" s="14">
        <v>0</v>
      </c>
      <c r="O48" s="9">
        <f t="shared" si="17"/>
        <v>0</v>
      </c>
      <c r="P48" s="14">
        <v>29</v>
      </c>
      <c r="Q48" s="9">
        <f t="shared" si="16"/>
        <v>29</v>
      </c>
      <c r="R48" s="18"/>
    </row>
    <row r="49" spans="1:18" x14ac:dyDescent="0.25">
      <c r="A49" s="29"/>
      <c r="B49" s="48" t="s">
        <v>647</v>
      </c>
      <c r="C49" s="71">
        <v>14</v>
      </c>
      <c r="D49" s="8" t="s">
        <v>10</v>
      </c>
      <c r="E49" s="8" t="s">
        <v>10</v>
      </c>
      <c r="F49" s="8" t="s">
        <v>10</v>
      </c>
      <c r="G49" s="9">
        <f t="shared" ref="G49:G57" si="18">SUM(C49:F49)</f>
        <v>14</v>
      </c>
      <c r="H49" s="8" t="s">
        <v>10</v>
      </c>
      <c r="I49" s="9">
        <f t="shared" ref="I49:I57" si="19">SUM(G49:H49)</f>
        <v>14</v>
      </c>
      <c r="J49" s="18"/>
      <c r="K49" s="71">
        <v>145</v>
      </c>
      <c r="L49" s="8" t="s">
        <v>10</v>
      </c>
      <c r="M49" s="8" t="s">
        <v>10</v>
      </c>
      <c r="N49" s="8" t="s">
        <v>10</v>
      </c>
      <c r="O49" s="9">
        <f t="shared" si="17"/>
        <v>145</v>
      </c>
      <c r="P49" s="8" t="s">
        <v>10</v>
      </c>
      <c r="Q49" s="9">
        <f t="shared" si="16"/>
        <v>145</v>
      </c>
      <c r="R49" s="94"/>
    </row>
    <row r="50" spans="1:18" x14ac:dyDescent="0.25">
      <c r="A50" s="29"/>
      <c r="B50" s="48" t="s">
        <v>711</v>
      </c>
      <c r="C50" s="32" t="s">
        <v>10</v>
      </c>
      <c r="D50" s="8">
        <v>0</v>
      </c>
      <c r="E50" s="8">
        <v>0</v>
      </c>
      <c r="F50" s="8">
        <v>0</v>
      </c>
      <c r="G50" s="9">
        <f>SUM(C50:F50)</f>
        <v>0</v>
      </c>
      <c r="H50" s="32" t="s">
        <v>10</v>
      </c>
      <c r="I50" s="9">
        <f>SUM(G50:H50)</f>
        <v>0</v>
      </c>
      <c r="J50" s="18"/>
      <c r="K50" s="32" t="s">
        <v>10</v>
      </c>
      <c r="L50" s="8">
        <v>14</v>
      </c>
      <c r="M50" s="8">
        <v>0</v>
      </c>
      <c r="N50" s="8">
        <v>7</v>
      </c>
      <c r="O50" s="9">
        <f>SUM(K50:N50)</f>
        <v>21</v>
      </c>
      <c r="P50" s="32" t="s">
        <v>10</v>
      </c>
      <c r="Q50" s="9">
        <f>SUM(O50:P50)</f>
        <v>21</v>
      </c>
      <c r="R50" s="94"/>
    </row>
    <row r="51" spans="1:18" x14ac:dyDescent="0.25">
      <c r="A51" s="29"/>
      <c r="B51" s="48" t="s">
        <v>658</v>
      </c>
      <c r="C51" s="71">
        <v>22</v>
      </c>
      <c r="D51" s="8" t="s">
        <v>10</v>
      </c>
      <c r="E51" s="8" t="s">
        <v>10</v>
      </c>
      <c r="F51" s="8" t="s">
        <v>10</v>
      </c>
      <c r="G51" s="9">
        <f t="shared" si="18"/>
        <v>22</v>
      </c>
      <c r="H51" s="8" t="s">
        <v>10</v>
      </c>
      <c r="I51" s="9">
        <f t="shared" si="19"/>
        <v>22</v>
      </c>
      <c r="J51" s="18"/>
      <c r="K51" s="71">
        <v>95</v>
      </c>
      <c r="L51" s="8" t="s">
        <v>10</v>
      </c>
      <c r="M51" s="8" t="s">
        <v>10</v>
      </c>
      <c r="N51" s="8" t="s">
        <v>10</v>
      </c>
      <c r="O51" s="9">
        <f t="shared" si="17"/>
        <v>95</v>
      </c>
      <c r="P51" s="8" t="s">
        <v>10</v>
      </c>
      <c r="Q51" s="9">
        <f t="shared" si="16"/>
        <v>95</v>
      </c>
      <c r="R51" s="18"/>
    </row>
    <row r="52" spans="1:18" x14ac:dyDescent="0.25">
      <c r="A52" s="29"/>
      <c r="B52" s="48" t="s">
        <v>672</v>
      </c>
      <c r="C52" s="8" t="s">
        <v>10</v>
      </c>
      <c r="D52" s="8" t="s">
        <v>10</v>
      </c>
      <c r="E52" s="8" t="s">
        <v>10</v>
      </c>
      <c r="F52" s="71">
        <v>0</v>
      </c>
      <c r="G52" s="9">
        <f t="shared" si="18"/>
        <v>0</v>
      </c>
      <c r="H52" s="8" t="s">
        <v>10</v>
      </c>
      <c r="I52" s="9">
        <f t="shared" si="19"/>
        <v>0</v>
      </c>
      <c r="J52" s="18"/>
      <c r="K52" s="8" t="s">
        <v>10</v>
      </c>
      <c r="L52" s="8" t="s">
        <v>10</v>
      </c>
      <c r="M52" s="8" t="s">
        <v>10</v>
      </c>
      <c r="N52" s="71">
        <v>20</v>
      </c>
      <c r="O52" s="9">
        <f t="shared" si="17"/>
        <v>20</v>
      </c>
      <c r="P52" s="8" t="s">
        <v>10</v>
      </c>
      <c r="Q52" s="9">
        <f t="shared" si="16"/>
        <v>20</v>
      </c>
      <c r="R52" s="18"/>
    </row>
    <row r="53" spans="1:18" x14ac:dyDescent="0.25">
      <c r="A53" s="29"/>
      <c r="B53" s="48" t="s">
        <v>595</v>
      </c>
      <c r="C53" s="71">
        <v>167</v>
      </c>
      <c r="D53" s="8" t="s">
        <v>10</v>
      </c>
      <c r="E53" s="8" t="s">
        <v>10</v>
      </c>
      <c r="F53" s="71">
        <v>26</v>
      </c>
      <c r="G53" s="9">
        <f t="shared" si="18"/>
        <v>193</v>
      </c>
      <c r="H53" s="8" t="s">
        <v>10</v>
      </c>
      <c r="I53" s="9">
        <f t="shared" si="19"/>
        <v>193</v>
      </c>
      <c r="J53" s="18"/>
      <c r="K53" s="71">
        <v>74</v>
      </c>
      <c r="L53" s="8" t="s">
        <v>10</v>
      </c>
      <c r="M53" s="8" t="s">
        <v>10</v>
      </c>
      <c r="N53" s="71">
        <v>0</v>
      </c>
      <c r="O53" s="9">
        <f t="shared" si="17"/>
        <v>74</v>
      </c>
      <c r="P53" s="8" t="s">
        <v>10</v>
      </c>
      <c r="Q53" s="9">
        <f t="shared" si="16"/>
        <v>74</v>
      </c>
      <c r="R53" s="94"/>
    </row>
    <row r="54" spans="1:18" x14ac:dyDescent="0.25">
      <c r="A54" s="29"/>
      <c r="B54" s="48" t="s">
        <v>707</v>
      </c>
      <c r="C54" s="71">
        <v>9722</v>
      </c>
      <c r="D54" s="71">
        <v>781</v>
      </c>
      <c r="E54" s="8" t="s">
        <v>10</v>
      </c>
      <c r="F54" s="14">
        <v>6195</v>
      </c>
      <c r="G54" s="9">
        <f t="shared" si="18"/>
        <v>16698</v>
      </c>
      <c r="H54" s="8" t="s">
        <v>10</v>
      </c>
      <c r="I54" s="9">
        <f t="shared" si="19"/>
        <v>16698</v>
      </c>
      <c r="J54" s="18"/>
      <c r="K54" s="71">
        <v>3010</v>
      </c>
      <c r="L54" s="71">
        <v>300</v>
      </c>
      <c r="M54" s="8" t="s">
        <v>10</v>
      </c>
      <c r="N54" s="71">
        <v>1547</v>
      </c>
      <c r="O54" s="9">
        <f t="shared" si="17"/>
        <v>4857</v>
      </c>
      <c r="P54" s="8" t="s">
        <v>10</v>
      </c>
      <c r="Q54" s="9">
        <f t="shared" si="16"/>
        <v>4857</v>
      </c>
      <c r="R54" s="18"/>
    </row>
    <row r="55" spans="1:18" x14ac:dyDescent="0.25">
      <c r="A55" s="29"/>
      <c r="B55" s="48" t="s">
        <v>708</v>
      </c>
      <c r="C55" s="14">
        <v>7</v>
      </c>
      <c r="D55" s="8" t="s">
        <v>10</v>
      </c>
      <c r="E55" s="8" t="s">
        <v>10</v>
      </c>
      <c r="F55" s="8" t="s">
        <v>10</v>
      </c>
      <c r="G55" s="9">
        <f t="shared" si="18"/>
        <v>7</v>
      </c>
      <c r="H55" s="8" t="s">
        <v>10</v>
      </c>
      <c r="I55" s="9">
        <f t="shared" si="19"/>
        <v>7</v>
      </c>
      <c r="J55" s="18"/>
      <c r="K55" s="14">
        <v>58</v>
      </c>
      <c r="L55" s="8" t="s">
        <v>10</v>
      </c>
      <c r="M55" s="8" t="s">
        <v>10</v>
      </c>
      <c r="N55" s="8" t="s">
        <v>10</v>
      </c>
      <c r="O55" s="9">
        <f t="shared" si="17"/>
        <v>58</v>
      </c>
      <c r="P55" s="8" t="s">
        <v>10</v>
      </c>
      <c r="Q55" s="9">
        <f t="shared" si="16"/>
        <v>58</v>
      </c>
      <c r="R55" s="94"/>
    </row>
    <row r="56" spans="1:18" x14ac:dyDescent="0.25">
      <c r="A56" s="29"/>
      <c r="B56" s="48" t="s">
        <v>709</v>
      </c>
      <c r="C56" s="8" t="s">
        <v>10</v>
      </c>
      <c r="D56" s="14">
        <v>196</v>
      </c>
      <c r="E56" s="71">
        <v>48</v>
      </c>
      <c r="F56" s="14">
        <v>198</v>
      </c>
      <c r="G56" s="9">
        <f t="shared" si="18"/>
        <v>442</v>
      </c>
      <c r="H56" s="14">
        <v>4570</v>
      </c>
      <c r="I56" s="9">
        <f t="shared" si="19"/>
        <v>5012</v>
      </c>
      <c r="J56" s="18"/>
      <c r="K56" s="8" t="s">
        <v>10</v>
      </c>
      <c r="L56" s="14">
        <v>284</v>
      </c>
      <c r="M56" s="71">
        <v>0</v>
      </c>
      <c r="N56" s="14">
        <v>225</v>
      </c>
      <c r="O56" s="9">
        <f t="shared" si="17"/>
        <v>509</v>
      </c>
      <c r="P56" s="14">
        <v>3658</v>
      </c>
      <c r="Q56" s="9">
        <f t="shared" si="16"/>
        <v>4167</v>
      </c>
      <c r="R56" s="94"/>
    </row>
    <row r="57" spans="1:18" x14ac:dyDescent="0.25">
      <c r="A57" s="29"/>
      <c r="B57" s="48" t="s">
        <v>710</v>
      </c>
      <c r="C57" s="8" t="s">
        <v>10</v>
      </c>
      <c r="D57" s="14">
        <v>95</v>
      </c>
      <c r="E57" s="71">
        <v>93</v>
      </c>
      <c r="F57" s="14">
        <v>201</v>
      </c>
      <c r="G57" s="9">
        <f t="shared" si="18"/>
        <v>389</v>
      </c>
      <c r="H57" s="14">
        <v>3275</v>
      </c>
      <c r="I57" s="9">
        <f t="shared" si="19"/>
        <v>3664</v>
      </c>
      <c r="J57" s="18"/>
      <c r="K57" s="8" t="s">
        <v>10</v>
      </c>
      <c r="L57" s="14">
        <v>37</v>
      </c>
      <c r="M57" s="71">
        <v>8</v>
      </c>
      <c r="N57" s="14">
        <v>25</v>
      </c>
      <c r="O57" s="9">
        <f t="shared" si="17"/>
        <v>70</v>
      </c>
      <c r="P57" s="14">
        <v>992</v>
      </c>
      <c r="Q57" s="9">
        <f t="shared" si="16"/>
        <v>1062</v>
      </c>
      <c r="R57" s="94"/>
    </row>
    <row r="58" spans="1:18" x14ac:dyDescent="0.25">
      <c r="A58" s="29"/>
      <c r="B58" s="2" t="s">
        <v>685</v>
      </c>
      <c r="C58" s="9">
        <f t="shared" ref="C58:I58" si="20">SUM(C43:C57)</f>
        <v>12633</v>
      </c>
      <c r="D58" s="9">
        <f t="shared" si="20"/>
        <v>1115</v>
      </c>
      <c r="E58" s="9">
        <f t="shared" si="20"/>
        <v>141</v>
      </c>
      <c r="F58" s="9">
        <f t="shared" si="20"/>
        <v>7027</v>
      </c>
      <c r="G58" s="9">
        <f t="shared" si="20"/>
        <v>20916</v>
      </c>
      <c r="H58" s="9">
        <f t="shared" si="20"/>
        <v>8051</v>
      </c>
      <c r="I58" s="9">
        <f t="shared" si="20"/>
        <v>28967</v>
      </c>
      <c r="J58" s="18"/>
      <c r="K58" s="9">
        <f t="shared" ref="K58:Q58" si="21">SUM(K43:K57)</f>
        <v>12544</v>
      </c>
      <c r="L58" s="9">
        <f t="shared" si="21"/>
        <v>816</v>
      </c>
      <c r="M58" s="9">
        <f t="shared" si="21"/>
        <v>8</v>
      </c>
      <c r="N58" s="9">
        <f t="shared" si="21"/>
        <v>3180</v>
      </c>
      <c r="O58" s="9">
        <f t="shared" si="21"/>
        <v>16548</v>
      </c>
      <c r="P58" s="9">
        <f t="shared" si="21"/>
        <v>5163</v>
      </c>
      <c r="Q58" s="9">
        <f t="shared" si="21"/>
        <v>21711</v>
      </c>
      <c r="R58" s="18"/>
    </row>
    <row r="59" spans="1:18" x14ac:dyDescent="0.25">
      <c r="A59" s="29"/>
      <c r="B59" s="2"/>
      <c r="C59" s="9"/>
      <c r="D59" s="9"/>
      <c r="E59" s="9"/>
      <c r="F59" s="9"/>
      <c r="G59" s="9"/>
      <c r="H59" s="9"/>
      <c r="I59" s="9"/>
      <c r="J59" s="18"/>
      <c r="K59" s="9"/>
      <c r="L59" s="9"/>
      <c r="M59" s="9"/>
      <c r="N59" s="9"/>
      <c r="O59" s="9"/>
      <c r="P59" s="9"/>
      <c r="Q59" s="9"/>
      <c r="R59" s="18"/>
    </row>
    <row r="60" spans="1:18" ht="17.25" customHeight="1" x14ac:dyDescent="0.25">
      <c r="A60" s="7"/>
      <c r="B60" s="6" t="s">
        <v>664</v>
      </c>
      <c r="C60" s="10"/>
      <c r="D60" s="10"/>
      <c r="E60" s="10"/>
      <c r="F60" s="10"/>
      <c r="G60" s="10"/>
      <c r="H60" s="10"/>
      <c r="I60" s="10"/>
      <c r="J60" s="18"/>
      <c r="K60" s="10"/>
      <c r="L60" s="10"/>
      <c r="M60" s="10"/>
      <c r="N60" s="10"/>
      <c r="O60" s="10"/>
      <c r="P60" s="10"/>
      <c r="Q60" s="10"/>
      <c r="R60" s="94"/>
    </row>
    <row r="61" spans="1:18" x14ac:dyDescent="0.25">
      <c r="A61" s="29"/>
      <c r="B61" s="48" t="s">
        <v>627</v>
      </c>
      <c r="C61" s="14">
        <f t="shared" ref="C61:D63" si="22">SUM(C26,C43)</f>
        <v>29</v>
      </c>
      <c r="D61" s="14">
        <f t="shared" si="22"/>
        <v>0</v>
      </c>
      <c r="E61" s="8" t="s">
        <v>10</v>
      </c>
      <c r="F61" s="14">
        <f>SUM(F26,F43)</f>
        <v>19</v>
      </c>
      <c r="G61" s="9">
        <f>SUM(C61:F61)</f>
        <v>48</v>
      </c>
      <c r="H61" s="8" t="s">
        <v>10</v>
      </c>
      <c r="I61" s="9">
        <f t="shared" ref="I61:I66" si="23">SUM(G61:H61)</f>
        <v>48</v>
      </c>
      <c r="J61" s="18"/>
      <c r="K61" s="14">
        <f t="shared" ref="K61:L63" si="24">SUM(K26,K43)</f>
        <v>366</v>
      </c>
      <c r="L61" s="14">
        <f t="shared" si="24"/>
        <v>38</v>
      </c>
      <c r="M61" s="8" t="s">
        <v>10</v>
      </c>
      <c r="N61" s="14">
        <f>SUM(N26,N43)</f>
        <v>19</v>
      </c>
      <c r="O61" s="9">
        <f>SUM(K61:N61)</f>
        <v>423</v>
      </c>
      <c r="P61" s="8" t="s">
        <v>10</v>
      </c>
      <c r="Q61" s="9">
        <f>SUM(O61:P61)</f>
        <v>423</v>
      </c>
      <c r="R61" s="18"/>
    </row>
    <row r="62" spans="1:18" x14ac:dyDescent="0.25">
      <c r="A62" s="29"/>
      <c r="B62" s="48" t="s">
        <v>626</v>
      </c>
      <c r="C62" s="14">
        <f t="shared" si="22"/>
        <v>0</v>
      </c>
      <c r="D62" s="14">
        <f t="shared" si="22"/>
        <v>0</v>
      </c>
      <c r="E62" s="8" t="s">
        <v>10</v>
      </c>
      <c r="F62" s="14">
        <f>SUM(F27,F44)</f>
        <v>0</v>
      </c>
      <c r="G62" s="9">
        <f>SUM(C62:F62)</f>
        <v>0</v>
      </c>
      <c r="H62" s="8" t="s">
        <v>10</v>
      </c>
      <c r="I62" s="9">
        <f t="shared" si="23"/>
        <v>0</v>
      </c>
      <c r="J62" s="18"/>
      <c r="K62" s="14">
        <f t="shared" si="24"/>
        <v>74</v>
      </c>
      <c r="L62" s="14">
        <f t="shared" si="24"/>
        <v>0</v>
      </c>
      <c r="M62" s="8" t="s">
        <v>10</v>
      </c>
      <c r="N62" s="14">
        <f>SUM(N27,N44)</f>
        <v>24</v>
      </c>
      <c r="O62" s="9">
        <f>SUM(K62:N62)</f>
        <v>98</v>
      </c>
      <c r="P62" s="8" t="s">
        <v>10</v>
      </c>
      <c r="Q62" s="9">
        <f t="shared" ref="Q62:Q75" si="25">SUM(O62:P62)</f>
        <v>98</v>
      </c>
      <c r="R62" s="18"/>
    </row>
    <row r="63" spans="1:18" x14ac:dyDescent="0.25">
      <c r="A63" s="29"/>
      <c r="B63" s="48" t="s">
        <v>674</v>
      </c>
      <c r="C63" s="14">
        <f t="shared" si="22"/>
        <v>4933</v>
      </c>
      <c r="D63" s="14">
        <f t="shared" si="22"/>
        <v>58</v>
      </c>
      <c r="E63" s="8" t="s">
        <v>10</v>
      </c>
      <c r="F63" s="14">
        <f>SUM(F28,F45)</f>
        <v>874</v>
      </c>
      <c r="G63" s="9">
        <f>SUM(C63:F63)</f>
        <v>5865</v>
      </c>
      <c r="H63" s="8" t="s">
        <v>10</v>
      </c>
      <c r="I63" s="9">
        <f t="shared" si="23"/>
        <v>5865</v>
      </c>
      <c r="J63" s="18"/>
      <c r="K63" s="14">
        <f t="shared" si="24"/>
        <v>14199</v>
      </c>
      <c r="L63" s="14">
        <f t="shared" si="24"/>
        <v>206</v>
      </c>
      <c r="M63" s="8" t="s">
        <v>10</v>
      </c>
      <c r="N63" s="14">
        <f>SUM(N28,N45)</f>
        <v>2257</v>
      </c>
      <c r="O63" s="9">
        <f>SUM(K63:N63)</f>
        <v>16662</v>
      </c>
      <c r="P63" s="8" t="s">
        <v>10</v>
      </c>
      <c r="Q63" s="9">
        <f t="shared" si="25"/>
        <v>16662</v>
      </c>
      <c r="R63" s="18"/>
    </row>
    <row r="64" spans="1:18" x14ac:dyDescent="0.25">
      <c r="A64" s="29"/>
      <c r="B64" s="48" t="s">
        <v>634</v>
      </c>
      <c r="C64" s="8" t="s">
        <v>10</v>
      </c>
      <c r="D64" s="8" t="s">
        <v>10</v>
      </c>
      <c r="E64" s="8" t="s">
        <v>10</v>
      </c>
      <c r="F64" s="8" t="s">
        <v>10</v>
      </c>
      <c r="G64" s="8" t="s">
        <v>10</v>
      </c>
      <c r="H64" s="14">
        <f>SUM(H29,H46)</f>
        <v>201</v>
      </c>
      <c r="I64" s="9">
        <f t="shared" si="23"/>
        <v>201</v>
      </c>
      <c r="J64" s="18"/>
      <c r="K64" s="8" t="s">
        <v>10</v>
      </c>
      <c r="L64" s="8" t="s">
        <v>10</v>
      </c>
      <c r="M64" s="8" t="s">
        <v>10</v>
      </c>
      <c r="N64" s="8" t="s">
        <v>10</v>
      </c>
      <c r="O64" s="8" t="s">
        <v>10</v>
      </c>
      <c r="P64" s="14">
        <f>SUM(P29,P46)</f>
        <v>648</v>
      </c>
      <c r="Q64" s="9">
        <f t="shared" si="25"/>
        <v>648</v>
      </c>
      <c r="R64" s="94"/>
    </row>
    <row r="65" spans="1:18" x14ac:dyDescent="0.25">
      <c r="A65" s="29"/>
      <c r="B65" s="48" t="s">
        <v>625</v>
      </c>
      <c r="C65" s="14">
        <f>SUM(C30,C47)</f>
        <v>314</v>
      </c>
      <c r="D65" s="14">
        <f>SUM(D30,D47)</f>
        <v>31</v>
      </c>
      <c r="E65" s="8" t="s">
        <v>10</v>
      </c>
      <c r="F65" s="14">
        <f>SUM(F30,F47)</f>
        <v>40</v>
      </c>
      <c r="G65" s="9">
        <f>SUM(C65:F65)</f>
        <v>385</v>
      </c>
      <c r="H65" s="8" t="s">
        <v>10</v>
      </c>
      <c r="I65" s="9">
        <f t="shared" si="23"/>
        <v>385</v>
      </c>
      <c r="J65" s="18"/>
      <c r="K65" s="14">
        <f>SUM(K30,K47)</f>
        <v>769</v>
      </c>
      <c r="L65" s="14">
        <f>SUM(L30,L47)</f>
        <v>22</v>
      </c>
      <c r="M65" s="8" t="s">
        <v>10</v>
      </c>
      <c r="N65" s="14">
        <f>SUM(N30,N47)</f>
        <v>94</v>
      </c>
      <c r="O65" s="9">
        <f t="shared" ref="O65:O75" si="26">SUM(K65:N65)</f>
        <v>885</v>
      </c>
      <c r="P65" s="8" t="s">
        <v>10</v>
      </c>
      <c r="Q65" s="9">
        <f t="shared" si="25"/>
        <v>885</v>
      </c>
      <c r="R65" s="94"/>
    </row>
    <row r="66" spans="1:18" x14ac:dyDescent="0.25">
      <c r="A66" s="29"/>
      <c r="B66" s="48" t="s">
        <v>671</v>
      </c>
      <c r="C66" s="8" t="s">
        <v>10</v>
      </c>
      <c r="D66" s="14">
        <f>SUM(D31,D48)</f>
        <v>0</v>
      </c>
      <c r="E66" s="14">
        <f>SUM(E31,E48)</f>
        <v>0</v>
      </c>
      <c r="F66" s="14">
        <f>SUM(F31,F48)</f>
        <v>0</v>
      </c>
      <c r="G66" s="9">
        <f t="shared" ref="G66" si="27">SUM(C66:F66)</f>
        <v>0</v>
      </c>
      <c r="H66" s="14">
        <f>SUM(H31,H48)</f>
        <v>5</v>
      </c>
      <c r="I66" s="9">
        <f t="shared" si="23"/>
        <v>5</v>
      </c>
      <c r="J66" s="18"/>
      <c r="K66" s="8" t="s">
        <v>10</v>
      </c>
      <c r="L66" s="14">
        <f>SUM(L31,L48)</f>
        <v>0</v>
      </c>
      <c r="M66" s="14">
        <f>SUM(M31,M48)</f>
        <v>0</v>
      </c>
      <c r="N66" s="14">
        <f>SUM(N31,N48)</f>
        <v>0</v>
      </c>
      <c r="O66" s="9">
        <f t="shared" si="26"/>
        <v>0</v>
      </c>
      <c r="P66" s="14">
        <f>SUM(P31,P48)</f>
        <v>112</v>
      </c>
      <c r="Q66" s="9">
        <f t="shared" si="25"/>
        <v>112</v>
      </c>
      <c r="R66" s="18"/>
    </row>
    <row r="67" spans="1:18" x14ac:dyDescent="0.25">
      <c r="A67" s="29"/>
      <c r="B67" s="48" t="s">
        <v>647</v>
      </c>
      <c r="C67" s="14">
        <f>SUM(C32,C49)</f>
        <v>71</v>
      </c>
      <c r="D67" s="8" t="s">
        <v>10</v>
      </c>
      <c r="E67" s="8" t="s">
        <v>10</v>
      </c>
      <c r="F67" s="8" t="s">
        <v>10</v>
      </c>
      <c r="G67" s="9">
        <f t="shared" ref="G67:G75" si="28">SUM(C67:F67)</f>
        <v>71</v>
      </c>
      <c r="H67" s="8" t="s">
        <v>10</v>
      </c>
      <c r="I67" s="9">
        <f t="shared" ref="I67:I75" si="29">SUM(G67:H67)</f>
        <v>71</v>
      </c>
      <c r="J67" s="18"/>
      <c r="K67" s="14">
        <f>SUM(K32,K49)</f>
        <v>202</v>
      </c>
      <c r="L67" s="8" t="s">
        <v>10</v>
      </c>
      <c r="M67" s="8" t="s">
        <v>10</v>
      </c>
      <c r="N67" s="8" t="s">
        <v>10</v>
      </c>
      <c r="O67" s="9">
        <f t="shared" si="26"/>
        <v>202</v>
      </c>
      <c r="P67" s="8" t="s">
        <v>10</v>
      </c>
      <c r="Q67" s="9">
        <f t="shared" si="25"/>
        <v>202</v>
      </c>
      <c r="R67" s="94"/>
    </row>
    <row r="68" spans="1:18" x14ac:dyDescent="0.25">
      <c r="A68" s="29"/>
      <c r="B68" s="48" t="s">
        <v>711</v>
      </c>
      <c r="C68" s="32" t="s">
        <v>10</v>
      </c>
      <c r="D68" s="71">
        <f>D50</f>
        <v>0</v>
      </c>
      <c r="E68" s="71">
        <f>E50</f>
        <v>0</v>
      </c>
      <c r="F68" s="71">
        <f>F50</f>
        <v>0</v>
      </c>
      <c r="G68" s="9">
        <f t="shared" si="28"/>
        <v>0</v>
      </c>
      <c r="H68" s="32" t="s">
        <v>10</v>
      </c>
      <c r="I68" s="9">
        <f t="shared" si="29"/>
        <v>0</v>
      </c>
      <c r="J68" s="18"/>
      <c r="K68" s="32" t="s">
        <v>10</v>
      </c>
      <c r="L68" s="71">
        <f t="shared" ref="L68:N68" si="30">L50</f>
        <v>14</v>
      </c>
      <c r="M68" s="71">
        <f t="shared" si="30"/>
        <v>0</v>
      </c>
      <c r="N68" s="71">
        <f t="shared" si="30"/>
        <v>7</v>
      </c>
      <c r="O68" s="9">
        <f t="shared" si="26"/>
        <v>21</v>
      </c>
      <c r="P68" s="32" t="s">
        <v>10</v>
      </c>
      <c r="Q68" s="9">
        <f t="shared" si="25"/>
        <v>21</v>
      </c>
      <c r="R68" s="94"/>
    </row>
    <row r="69" spans="1:18" x14ac:dyDescent="0.25">
      <c r="A69" s="29"/>
      <c r="B69" s="48" t="s">
        <v>658</v>
      </c>
      <c r="C69" s="14">
        <f>SUM(C33,C51)</f>
        <v>50</v>
      </c>
      <c r="D69" s="8" t="s">
        <v>10</v>
      </c>
      <c r="E69" s="8" t="s">
        <v>10</v>
      </c>
      <c r="F69" s="8" t="s">
        <v>10</v>
      </c>
      <c r="G69" s="9">
        <f t="shared" si="28"/>
        <v>50</v>
      </c>
      <c r="H69" s="8" t="s">
        <v>10</v>
      </c>
      <c r="I69" s="9">
        <f t="shared" si="29"/>
        <v>50</v>
      </c>
      <c r="J69" s="18"/>
      <c r="K69" s="14">
        <f>SUM(K33,K51)</f>
        <v>130</v>
      </c>
      <c r="L69" s="8" t="s">
        <v>10</v>
      </c>
      <c r="M69" s="8" t="s">
        <v>10</v>
      </c>
      <c r="N69" s="8" t="s">
        <v>10</v>
      </c>
      <c r="O69" s="9">
        <f t="shared" si="26"/>
        <v>130</v>
      </c>
      <c r="P69" s="8" t="s">
        <v>10</v>
      </c>
      <c r="Q69" s="9">
        <f t="shared" si="25"/>
        <v>130</v>
      </c>
      <c r="R69" s="18"/>
    </row>
    <row r="70" spans="1:18" x14ac:dyDescent="0.25">
      <c r="A70" s="29"/>
      <c r="B70" s="48" t="s">
        <v>672</v>
      </c>
      <c r="C70" s="8" t="s">
        <v>10</v>
      </c>
      <c r="D70" s="8" t="s">
        <v>10</v>
      </c>
      <c r="E70" s="8" t="s">
        <v>10</v>
      </c>
      <c r="F70" s="14">
        <f>SUM(F34,F52)</f>
        <v>38</v>
      </c>
      <c r="G70" s="9">
        <f t="shared" si="28"/>
        <v>38</v>
      </c>
      <c r="H70" s="8" t="s">
        <v>10</v>
      </c>
      <c r="I70" s="9">
        <f t="shared" si="29"/>
        <v>38</v>
      </c>
      <c r="J70" s="18"/>
      <c r="K70" s="8" t="s">
        <v>10</v>
      </c>
      <c r="L70" s="8" t="s">
        <v>10</v>
      </c>
      <c r="M70" s="8" t="s">
        <v>10</v>
      </c>
      <c r="N70" s="14">
        <f>SUM(N34,N52)</f>
        <v>58</v>
      </c>
      <c r="O70" s="9">
        <f t="shared" si="26"/>
        <v>58</v>
      </c>
      <c r="P70" s="8" t="s">
        <v>10</v>
      </c>
      <c r="Q70" s="9">
        <f t="shared" si="25"/>
        <v>58</v>
      </c>
      <c r="R70" s="18"/>
    </row>
    <row r="71" spans="1:18" x14ac:dyDescent="0.25">
      <c r="A71" s="29"/>
      <c r="B71" s="48" t="s">
        <v>595</v>
      </c>
      <c r="C71" s="14">
        <f>SUM(C35,C53)</f>
        <v>300</v>
      </c>
      <c r="D71" s="8" t="s">
        <v>10</v>
      </c>
      <c r="E71" s="8" t="s">
        <v>10</v>
      </c>
      <c r="F71" s="14">
        <f>SUM(F35,F53)</f>
        <v>26</v>
      </c>
      <c r="G71" s="9">
        <f t="shared" si="28"/>
        <v>326</v>
      </c>
      <c r="H71" s="8" t="s">
        <v>10</v>
      </c>
      <c r="I71" s="9">
        <f t="shared" si="29"/>
        <v>326</v>
      </c>
      <c r="J71" s="18"/>
      <c r="K71" s="14">
        <f>SUM(K35,K53)</f>
        <v>94</v>
      </c>
      <c r="L71" s="8" t="s">
        <v>10</v>
      </c>
      <c r="M71" s="8" t="s">
        <v>10</v>
      </c>
      <c r="N71" s="14">
        <f>SUM(N35,N53)</f>
        <v>0</v>
      </c>
      <c r="O71" s="9">
        <f t="shared" si="26"/>
        <v>94</v>
      </c>
      <c r="P71" s="8" t="s">
        <v>10</v>
      </c>
      <c r="Q71" s="9">
        <f t="shared" si="25"/>
        <v>94</v>
      </c>
      <c r="R71" s="94"/>
    </row>
    <row r="72" spans="1:18" x14ac:dyDescent="0.25">
      <c r="A72" s="29"/>
      <c r="B72" s="48" t="s">
        <v>707</v>
      </c>
      <c r="C72" s="14">
        <f>SUM(C36,C54)</f>
        <v>11454</v>
      </c>
      <c r="D72" s="14">
        <f>SUM(D36,D54)</f>
        <v>800</v>
      </c>
      <c r="E72" s="8" t="s">
        <v>10</v>
      </c>
      <c r="F72" s="14">
        <f>SUM(F36,F54)</f>
        <v>7650</v>
      </c>
      <c r="G72" s="9">
        <f t="shared" si="28"/>
        <v>19904</v>
      </c>
      <c r="H72" s="8" t="s">
        <v>10</v>
      </c>
      <c r="I72" s="9">
        <f t="shared" si="29"/>
        <v>19904</v>
      </c>
      <c r="J72" s="18"/>
      <c r="K72" s="14">
        <f>SUM(K36,K54)</f>
        <v>3738</v>
      </c>
      <c r="L72" s="14">
        <f>SUM(L36,L54)</f>
        <v>351</v>
      </c>
      <c r="M72" s="8" t="s">
        <v>10</v>
      </c>
      <c r="N72" s="14">
        <f>SUM(N36,N54)</f>
        <v>2263</v>
      </c>
      <c r="O72" s="9">
        <f t="shared" si="26"/>
        <v>6352</v>
      </c>
      <c r="P72" s="8" t="s">
        <v>10</v>
      </c>
      <c r="Q72" s="9">
        <f t="shared" si="25"/>
        <v>6352</v>
      </c>
      <c r="R72" s="18"/>
    </row>
    <row r="73" spans="1:18" x14ac:dyDescent="0.25">
      <c r="A73" s="29"/>
      <c r="B73" s="48" t="s">
        <v>708</v>
      </c>
      <c r="C73" s="14">
        <f>SUM(C37,C55)</f>
        <v>8</v>
      </c>
      <c r="D73" s="8" t="s">
        <v>10</v>
      </c>
      <c r="E73" s="8" t="s">
        <v>10</v>
      </c>
      <c r="F73" s="8" t="s">
        <v>10</v>
      </c>
      <c r="G73" s="9">
        <f t="shared" si="28"/>
        <v>8</v>
      </c>
      <c r="H73" s="8" t="s">
        <v>10</v>
      </c>
      <c r="I73" s="9">
        <f t="shared" si="29"/>
        <v>8</v>
      </c>
      <c r="J73" s="18"/>
      <c r="K73" s="14">
        <f>SUM(K37,K55)</f>
        <v>191</v>
      </c>
      <c r="L73" s="8" t="s">
        <v>10</v>
      </c>
      <c r="M73" s="8" t="s">
        <v>10</v>
      </c>
      <c r="N73" s="8" t="s">
        <v>10</v>
      </c>
      <c r="O73" s="9">
        <f t="shared" si="26"/>
        <v>191</v>
      </c>
      <c r="P73" s="8" t="s">
        <v>10</v>
      </c>
      <c r="Q73" s="9">
        <f t="shared" si="25"/>
        <v>191</v>
      </c>
      <c r="R73" s="94"/>
    </row>
    <row r="74" spans="1:18" x14ac:dyDescent="0.25">
      <c r="A74" s="29"/>
      <c r="B74" s="48" t="s">
        <v>709</v>
      </c>
      <c r="C74" s="8" t="s">
        <v>10</v>
      </c>
      <c r="D74" s="14">
        <f t="shared" ref="D74:F75" si="31">SUM(D38,D56)</f>
        <v>312</v>
      </c>
      <c r="E74" s="14">
        <f t="shared" si="31"/>
        <v>48</v>
      </c>
      <c r="F74" s="14">
        <f t="shared" si="31"/>
        <v>285</v>
      </c>
      <c r="G74" s="9">
        <f t="shared" si="28"/>
        <v>645</v>
      </c>
      <c r="H74" s="14">
        <f>SUM(H38,H56)</f>
        <v>8482</v>
      </c>
      <c r="I74" s="9">
        <f t="shared" si="29"/>
        <v>9127</v>
      </c>
      <c r="J74" s="18"/>
      <c r="K74" s="8" t="s">
        <v>10</v>
      </c>
      <c r="L74" s="14">
        <f t="shared" ref="L74:N75" si="32">SUM(L38,L56)</f>
        <v>308</v>
      </c>
      <c r="M74" s="14">
        <f t="shared" si="32"/>
        <v>0</v>
      </c>
      <c r="N74" s="14">
        <f t="shared" si="32"/>
        <v>298</v>
      </c>
      <c r="O74" s="9">
        <f t="shared" si="26"/>
        <v>606</v>
      </c>
      <c r="P74" s="14">
        <f>SUM(P38,P56)</f>
        <v>5510</v>
      </c>
      <c r="Q74" s="9">
        <f t="shared" si="25"/>
        <v>6116</v>
      </c>
      <c r="R74" s="94"/>
    </row>
    <row r="75" spans="1:18" x14ac:dyDescent="0.25">
      <c r="A75" s="29"/>
      <c r="B75" s="48" t="s">
        <v>710</v>
      </c>
      <c r="C75" s="8" t="s">
        <v>10</v>
      </c>
      <c r="D75" s="14">
        <f t="shared" si="31"/>
        <v>208</v>
      </c>
      <c r="E75" s="14">
        <f t="shared" si="31"/>
        <v>105</v>
      </c>
      <c r="F75" s="14">
        <f t="shared" si="31"/>
        <v>252</v>
      </c>
      <c r="G75" s="9">
        <f t="shared" si="28"/>
        <v>565</v>
      </c>
      <c r="H75" s="14">
        <f>SUM(H39,H57)</f>
        <v>6059</v>
      </c>
      <c r="I75" s="9">
        <f t="shared" si="29"/>
        <v>6624</v>
      </c>
      <c r="J75" s="18"/>
      <c r="K75" s="8" t="s">
        <v>10</v>
      </c>
      <c r="L75" s="14">
        <f t="shared" si="32"/>
        <v>51</v>
      </c>
      <c r="M75" s="14">
        <f t="shared" si="32"/>
        <v>8</v>
      </c>
      <c r="N75" s="14">
        <f t="shared" si="32"/>
        <v>60</v>
      </c>
      <c r="O75" s="9">
        <f t="shared" si="26"/>
        <v>119</v>
      </c>
      <c r="P75" s="14">
        <f>SUM(P39,P57)</f>
        <v>1630</v>
      </c>
      <c r="Q75" s="9">
        <f t="shared" si="25"/>
        <v>1749</v>
      </c>
      <c r="R75" s="94"/>
    </row>
    <row r="76" spans="1:18" ht="16.2" thickBot="1" x14ac:dyDescent="0.3">
      <c r="A76" s="29"/>
      <c r="B76" s="2" t="s">
        <v>686</v>
      </c>
      <c r="C76" s="9">
        <f t="shared" ref="C76:I76" si="33">SUM(C61:C75)</f>
        <v>17159</v>
      </c>
      <c r="D76" s="9">
        <f t="shared" si="33"/>
        <v>1409</v>
      </c>
      <c r="E76" s="9">
        <f t="shared" si="33"/>
        <v>153</v>
      </c>
      <c r="F76" s="9">
        <f t="shared" si="33"/>
        <v>9184</v>
      </c>
      <c r="G76" s="9">
        <f t="shared" si="33"/>
        <v>27905</v>
      </c>
      <c r="H76" s="9">
        <f t="shared" si="33"/>
        <v>14747</v>
      </c>
      <c r="I76" s="9">
        <f t="shared" si="33"/>
        <v>42652</v>
      </c>
      <c r="J76" s="18"/>
      <c r="K76" s="9">
        <f t="shared" ref="K76:Q76" si="34">SUM(K61:K75)</f>
        <v>19763</v>
      </c>
      <c r="L76" s="9">
        <f t="shared" si="34"/>
        <v>990</v>
      </c>
      <c r="M76" s="9">
        <f t="shared" si="34"/>
        <v>8</v>
      </c>
      <c r="N76" s="9">
        <f t="shared" si="34"/>
        <v>5080</v>
      </c>
      <c r="O76" s="9">
        <f t="shared" si="34"/>
        <v>25841</v>
      </c>
      <c r="P76" s="9">
        <f t="shared" si="34"/>
        <v>7900</v>
      </c>
      <c r="Q76" s="9">
        <f t="shared" si="34"/>
        <v>33741</v>
      </c>
      <c r="R76" s="18"/>
    </row>
    <row r="77" spans="1:18" x14ac:dyDescent="0.25">
      <c r="A77" s="96"/>
      <c r="B77" s="96"/>
      <c r="C77" s="96"/>
      <c r="D77" s="96"/>
      <c r="E77" s="96"/>
      <c r="F77" s="96"/>
      <c r="G77" s="96"/>
      <c r="H77" s="96"/>
      <c r="I77" s="96"/>
      <c r="J77" s="100"/>
      <c r="K77" s="96"/>
      <c r="L77" s="96"/>
      <c r="M77" s="96"/>
      <c r="N77" s="96"/>
      <c r="O77" s="96"/>
      <c r="P77" s="96"/>
      <c r="Q77" s="96"/>
    </row>
    <row r="78" spans="1:18" ht="17.25" customHeight="1" x14ac:dyDescent="0.25">
      <c r="A78" s="7" t="s">
        <v>655</v>
      </c>
      <c r="B78" s="6" t="s">
        <v>656</v>
      </c>
      <c r="C78" s="10"/>
      <c r="D78" s="10"/>
      <c r="E78" s="10"/>
      <c r="F78" s="10"/>
      <c r="G78" s="10"/>
      <c r="H78" s="10"/>
      <c r="I78" s="10"/>
      <c r="J78" s="18"/>
      <c r="K78" s="10"/>
      <c r="L78" s="10"/>
      <c r="M78" s="10"/>
      <c r="N78" s="10"/>
      <c r="O78" s="10"/>
      <c r="P78" s="10"/>
      <c r="Q78" s="10"/>
      <c r="R78" s="94"/>
    </row>
    <row r="79" spans="1:18" x14ac:dyDescent="0.25">
      <c r="A79" s="29"/>
      <c r="B79" s="48" t="s">
        <v>627</v>
      </c>
      <c r="C79" s="14">
        <v>55</v>
      </c>
      <c r="D79" s="43">
        <v>0</v>
      </c>
      <c r="E79" s="32" t="s">
        <v>10</v>
      </c>
      <c r="F79" s="14">
        <v>14</v>
      </c>
      <c r="G79" s="9">
        <f>SUM(C79:F79)</f>
        <v>69</v>
      </c>
      <c r="H79" s="32" t="s">
        <v>10</v>
      </c>
      <c r="I79" s="9">
        <f t="shared" ref="I79:I84" si="35">SUM(G79:H79)</f>
        <v>69</v>
      </c>
      <c r="J79" s="18"/>
      <c r="K79" s="14">
        <v>2106</v>
      </c>
      <c r="L79" s="43">
        <v>30</v>
      </c>
      <c r="M79" s="32" t="s">
        <v>10</v>
      </c>
      <c r="N79" s="14">
        <v>439</v>
      </c>
      <c r="O79" s="9">
        <f>SUM(K79:N79)</f>
        <v>2575</v>
      </c>
      <c r="P79" s="32" t="s">
        <v>10</v>
      </c>
      <c r="Q79" s="9">
        <f>SUM(O79:P79)</f>
        <v>2575</v>
      </c>
      <c r="R79" s="18"/>
    </row>
    <row r="80" spans="1:18" x14ac:dyDescent="0.25">
      <c r="A80" s="29"/>
      <c r="B80" s="48" t="s">
        <v>626</v>
      </c>
      <c r="C80" s="14">
        <v>0</v>
      </c>
      <c r="D80" s="14">
        <v>0</v>
      </c>
      <c r="E80" s="32" t="s">
        <v>10</v>
      </c>
      <c r="F80" s="14">
        <v>0</v>
      </c>
      <c r="G80" s="9">
        <f>SUM(C80:F80)</f>
        <v>0</v>
      </c>
      <c r="H80" s="32" t="s">
        <v>10</v>
      </c>
      <c r="I80" s="9">
        <f t="shared" si="35"/>
        <v>0</v>
      </c>
      <c r="J80" s="18"/>
      <c r="K80" s="14">
        <v>253</v>
      </c>
      <c r="L80" s="14">
        <v>0</v>
      </c>
      <c r="M80" s="32" t="s">
        <v>10</v>
      </c>
      <c r="N80" s="14">
        <v>33</v>
      </c>
      <c r="O80" s="9">
        <f>SUM(K80:N80)</f>
        <v>286</v>
      </c>
      <c r="P80" s="32" t="s">
        <v>10</v>
      </c>
      <c r="Q80" s="9">
        <f t="shared" ref="Q80:Q93" si="36">SUM(O80:P80)</f>
        <v>286</v>
      </c>
      <c r="R80" s="18"/>
    </row>
    <row r="81" spans="1:18" x14ac:dyDescent="0.25">
      <c r="A81" s="29"/>
      <c r="B81" s="48" t="s">
        <v>629</v>
      </c>
      <c r="C81" s="14">
        <v>6436</v>
      </c>
      <c r="D81" s="14">
        <v>115</v>
      </c>
      <c r="E81" s="32" t="s">
        <v>10</v>
      </c>
      <c r="F81" s="14">
        <v>937</v>
      </c>
      <c r="G81" s="9">
        <f>SUM(C81:F81)</f>
        <v>7488</v>
      </c>
      <c r="H81" s="32" t="s">
        <v>10</v>
      </c>
      <c r="I81" s="9">
        <f t="shared" si="35"/>
        <v>7488</v>
      </c>
      <c r="J81" s="18"/>
      <c r="K81" s="14">
        <v>4386</v>
      </c>
      <c r="L81" s="14">
        <v>30</v>
      </c>
      <c r="M81" s="32" t="s">
        <v>10</v>
      </c>
      <c r="N81" s="14">
        <v>652</v>
      </c>
      <c r="O81" s="9">
        <f>SUM(K81:N81)</f>
        <v>5068</v>
      </c>
      <c r="P81" s="32" t="s">
        <v>10</v>
      </c>
      <c r="Q81" s="9">
        <f t="shared" si="36"/>
        <v>5068</v>
      </c>
      <c r="R81" s="18"/>
    </row>
    <row r="82" spans="1:18" x14ac:dyDescent="0.25">
      <c r="A82" s="29"/>
      <c r="B82" s="48" t="s">
        <v>634</v>
      </c>
      <c r="C82" s="32" t="s">
        <v>10</v>
      </c>
      <c r="D82" s="32" t="s">
        <v>10</v>
      </c>
      <c r="E82" s="32" t="s">
        <v>10</v>
      </c>
      <c r="F82" s="32" t="s">
        <v>10</v>
      </c>
      <c r="G82" s="32" t="s">
        <v>10</v>
      </c>
      <c r="H82" s="43">
        <v>0</v>
      </c>
      <c r="I82" s="9">
        <f t="shared" si="35"/>
        <v>0</v>
      </c>
      <c r="J82" s="18"/>
      <c r="K82" s="32" t="s">
        <v>10</v>
      </c>
      <c r="L82" s="32" t="s">
        <v>10</v>
      </c>
      <c r="M82" s="32" t="s">
        <v>10</v>
      </c>
      <c r="N82" s="32" t="s">
        <v>10</v>
      </c>
      <c r="O82" s="32" t="s">
        <v>10</v>
      </c>
      <c r="P82" s="43">
        <v>347</v>
      </c>
      <c r="Q82" s="9">
        <f t="shared" si="36"/>
        <v>347</v>
      </c>
      <c r="R82" s="94"/>
    </row>
    <row r="83" spans="1:18" x14ac:dyDescent="0.25">
      <c r="A83" s="29"/>
      <c r="B83" s="48" t="s">
        <v>693</v>
      </c>
      <c r="C83" s="32" t="s">
        <v>10</v>
      </c>
      <c r="D83" s="43">
        <v>12</v>
      </c>
      <c r="E83" s="43">
        <v>0</v>
      </c>
      <c r="F83" s="43">
        <v>32</v>
      </c>
      <c r="G83" s="9">
        <f>SUM(C83:F83)</f>
        <v>44</v>
      </c>
      <c r="H83" s="14">
        <v>1105</v>
      </c>
      <c r="I83" s="9">
        <f t="shared" si="35"/>
        <v>1149</v>
      </c>
      <c r="J83" s="18"/>
      <c r="K83" s="32" t="s">
        <v>10</v>
      </c>
      <c r="L83" s="43">
        <v>2</v>
      </c>
      <c r="M83" s="43">
        <v>1</v>
      </c>
      <c r="N83" s="43">
        <v>0</v>
      </c>
      <c r="O83" s="9">
        <f t="shared" ref="O83:O93" si="37">SUM(K83:N83)</f>
        <v>3</v>
      </c>
      <c r="P83" s="43">
        <v>186</v>
      </c>
      <c r="Q83" s="9">
        <f t="shared" si="36"/>
        <v>189</v>
      </c>
      <c r="R83" s="94"/>
    </row>
    <row r="84" spans="1:18" x14ac:dyDescent="0.25">
      <c r="A84" s="29"/>
      <c r="B84" s="48" t="s">
        <v>625</v>
      </c>
      <c r="C84" s="43">
        <v>76</v>
      </c>
      <c r="D84" s="43">
        <v>0</v>
      </c>
      <c r="E84" s="32" t="s">
        <v>10</v>
      </c>
      <c r="F84" s="43">
        <v>0</v>
      </c>
      <c r="G84" s="9">
        <f>SUM(C84:F84)</f>
        <v>76</v>
      </c>
      <c r="H84" s="32" t="s">
        <v>10</v>
      </c>
      <c r="I84" s="9">
        <f t="shared" si="35"/>
        <v>76</v>
      </c>
      <c r="J84" s="18"/>
      <c r="K84" s="43">
        <v>190</v>
      </c>
      <c r="L84" s="43">
        <v>92</v>
      </c>
      <c r="M84" s="32" t="s">
        <v>10</v>
      </c>
      <c r="N84" s="43">
        <v>30</v>
      </c>
      <c r="O84" s="9">
        <f t="shared" si="37"/>
        <v>312</v>
      </c>
      <c r="P84" s="32" t="s">
        <v>10</v>
      </c>
      <c r="Q84" s="9">
        <f t="shared" si="36"/>
        <v>312</v>
      </c>
      <c r="R84" s="94"/>
    </row>
    <row r="85" spans="1:18" x14ac:dyDescent="0.25">
      <c r="A85" s="29"/>
      <c r="B85" s="48" t="s">
        <v>630</v>
      </c>
      <c r="C85" s="32" t="s">
        <v>10</v>
      </c>
      <c r="D85" s="32" t="s">
        <v>10</v>
      </c>
      <c r="E85" s="32" t="s">
        <v>10</v>
      </c>
      <c r="F85" s="32" t="s">
        <v>10</v>
      </c>
      <c r="G85" s="32" t="s">
        <v>10</v>
      </c>
      <c r="H85" s="32" t="s">
        <v>10</v>
      </c>
      <c r="I85" s="32" t="s">
        <v>10</v>
      </c>
      <c r="J85" s="18"/>
      <c r="K85" s="14">
        <v>2</v>
      </c>
      <c r="L85" s="33">
        <v>0</v>
      </c>
      <c r="M85" s="32" t="s">
        <v>10</v>
      </c>
      <c r="N85" s="32" t="s">
        <v>10</v>
      </c>
      <c r="O85" s="9">
        <f t="shared" si="37"/>
        <v>2</v>
      </c>
      <c r="P85" s="32" t="s">
        <v>10</v>
      </c>
      <c r="Q85" s="9">
        <f t="shared" si="36"/>
        <v>2</v>
      </c>
      <c r="R85" s="94"/>
    </row>
    <row r="86" spans="1:18" x14ac:dyDescent="0.25">
      <c r="A86" s="29"/>
      <c r="B86" s="49" t="s">
        <v>631</v>
      </c>
      <c r="C86" s="32" t="s">
        <v>10</v>
      </c>
      <c r="D86" s="32" t="s">
        <v>10</v>
      </c>
      <c r="E86" s="32" t="s">
        <v>10</v>
      </c>
      <c r="F86" s="32" t="s">
        <v>10</v>
      </c>
      <c r="G86" s="32" t="s">
        <v>10</v>
      </c>
      <c r="H86" s="32" t="s">
        <v>10</v>
      </c>
      <c r="I86" s="32" t="s">
        <v>10</v>
      </c>
      <c r="J86" s="18"/>
      <c r="K86" s="14">
        <v>7</v>
      </c>
      <c r="L86" s="33">
        <v>0</v>
      </c>
      <c r="M86" s="32" t="s">
        <v>10</v>
      </c>
      <c r="N86" s="43">
        <v>0</v>
      </c>
      <c r="O86" s="9">
        <f t="shared" si="37"/>
        <v>7</v>
      </c>
      <c r="P86" s="32" t="s">
        <v>10</v>
      </c>
      <c r="Q86" s="9">
        <f t="shared" si="36"/>
        <v>7</v>
      </c>
      <c r="R86" s="94"/>
    </row>
    <row r="87" spans="1:18" x14ac:dyDescent="0.25">
      <c r="A87" s="29"/>
      <c r="B87" s="48" t="s">
        <v>671</v>
      </c>
      <c r="C87" s="32" t="s">
        <v>10</v>
      </c>
      <c r="D87" s="71">
        <v>0</v>
      </c>
      <c r="E87" s="71">
        <v>0</v>
      </c>
      <c r="F87" s="71">
        <v>0</v>
      </c>
      <c r="G87" s="9">
        <f t="shared" ref="G87:G94" si="38">SUM(C87:F87)</f>
        <v>0</v>
      </c>
      <c r="H87" s="71">
        <v>0</v>
      </c>
      <c r="I87" s="9">
        <f t="shared" ref="I87:I88" si="39">SUM(G87:H87)</f>
        <v>0</v>
      </c>
      <c r="J87" s="18"/>
      <c r="K87" s="32" t="s">
        <v>10</v>
      </c>
      <c r="L87" s="14">
        <v>15</v>
      </c>
      <c r="M87" s="14">
        <v>0</v>
      </c>
      <c r="N87" s="14">
        <v>28</v>
      </c>
      <c r="O87" s="9">
        <f t="shared" si="37"/>
        <v>43</v>
      </c>
      <c r="P87" s="14">
        <v>323</v>
      </c>
      <c r="Q87" s="9">
        <f t="shared" si="36"/>
        <v>366</v>
      </c>
      <c r="R87" s="18"/>
    </row>
    <row r="88" spans="1:18" x14ac:dyDescent="0.25">
      <c r="A88" s="29"/>
      <c r="B88" s="48" t="s">
        <v>647</v>
      </c>
      <c r="C88" s="43">
        <v>81</v>
      </c>
      <c r="D88" s="32" t="s">
        <v>10</v>
      </c>
      <c r="E88" s="32" t="s">
        <v>10</v>
      </c>
      <c r="F88" s="32" t="s">
        <v>10</v>
      </c>
      <c r="G88" s="9">
        <f t="shared" si="38"/>
        <v>81</v>
      </c>
      <c r="H88" s="32" t="s">
        <v>10</v>
      </c>
      <c r="I88" s="9">
        <f t="shared" si="39"/>
        <v>81</v>
      </c>
      <c r="J88" s="18"/>
      <c r="K88" s="43">
        <v>18</v>
      </c>
      <c r="L88" s="32" t="s">
        <v>10</v>
      </c>
      <c r="M88" s="32" t="s">
        <v>10</v>
      </c>
      <c r="N88" s="32" t="s">
        <v>10</v>
      </c>
      <c r="O88" s="9">
        <f t="shared" si="37"/>
        <v>18</v>
      </c>
      <c r="P88" s="32" t="s">
        <v>10</v>
      </c>
      <c r="Q88" s="9">
        <f t="shared" si="36"/>
        <v>18</v>
      </c>
      <c r="R88" s="94"/>
    </row>
    <row r="89" spans="1:18" x14ac:dyDescent="0.25">
      <c r="A89" s="29"/>
      <c r="B89" s="48" t="s">
        <v>658</v>
      </c>
      <c r="C89" s="43">
        <v>88</v>
      </c>
      <c r="D89" s="32" t="s">
        <v>10</v>
      </c>
      <c r="E89" s="32" t="s">
        <v>10</v>
      </c>
      <c r="F89" s="32" t="s">
        <v>10</v>
      </c>
      <c r="G89" s="9">
        <f t="shared" si="38"/>
        <v>88</v>
      </c>
      <c r="H89" s="32" t="s">
        <v>10</v>
      </c>
      <c r="I89" s="9">
        <f t="shared" ref="I89:I93" si="40">SUM(G89:H89)</f>
        <v>88</v>
      </c>
      <c r="J89" s="18"/>
      <c r="K89" s="43">
        <v>8</v>
      </c>
      <c r="L89" s="32" t="s">
        <v>10</v>
      </c>
      <c r="M89" s="32" t="s">
        <v>10</v>
      </c>
      <c r="N89" s="32" t="s">
        <v>10</v>
      </c>
      <c r="O89" s="9">
        <f t="shared" si="37"/>
        <v>8</v>
      </c>
      <c r="P89" s="32" t="s">
        <v>10</v>
      </c>
      <c r="Q89" s="9">
        <f t="shared" si="36"/>
        <v>8</v>
      </c>
      <c r="R89" s="18"/>
    </row>
    <row r="90" spans="1:18" x14ac:dyDescent="0.25">
      <c r="A90" s="29"/>
      <c r="B90" s="48" t="s">
        <v>595</v>
      </c>
      <c r="C90" s="43">
        <v>13</v>
      </c>
      <c r="D90" s="32" t="s">
        <v>10</v>
      </c>
      <c r="E90" s="32" t="s">
        <v>10</v>
      </c>
      <c r="F90" s="32" t="s">
        <v>10</v>
      </c>
      <c r="G90" s="9">
        <f t="shared" si="38"/>
        <v>13</v>
      </c>
      <c r="H90" s="32" t="s">
        <v>10</v>
      </c>
      <c r="I90" s="9">
        <f t="shared" si="40"/>
        <v>13</v>
      </c>
      <c r="J90" s="18"/>
      <c r="K90" s="43">
        <v>73</v>
      </c>
      <c r="L90" s="32" t="s">
        <v>10</v>
      </c>
      <c r="M90" s="32" t="s">
        <v>10</v>
      </c>
      <c r="N90" s="32" t="s">
        <v>10</v>
      </c>
      <c r="O90" s="9">
        <f t="shared" si="37"/>
        <v>73</v>
      </c>
      <c r="P90" s="32" t="s">
        <v>10</v>
      </c>
      <c r="Q90" s="9">
        <f t="shared" si="36"/>
        <v>73</v>
      </c>
      <c r="R90" s="94"/>
    </row>
    <row r="91" spans="1:18" x14ac:dyDescent="0.25">
      <c r="A91" s="29"/>
      <c r="B91" s="48" t="s">
        <v>707</v>
      </c>
      <c r="C91" s="43">
        <v>457</v>
      </c>
      <c r="D91" s="43">
        <v>0</v>
      </c>
      <c r="E91" s="32" t="s">
        <v>10</v>
      </c>
      <c r="F91" s="43">
        <v>544</v>
      </c>
      <c r="G91" s="9">
        <f t="shared" si="38"/>
        <v>1001</v>
      </c>
      <c r="H91" s="32" t="s">
        <v>10</v>
      </c>
      <c r="I91" s="9">
        <f t="shared" si="40"/>
        <v>1001</v>
      </c>
      <c r="J91" s="18"/>
      <c r="K91" s="43">
        <v>53</v>
      </c>
      <c r="L91" s="43">
        <v>0</v>
      </c>
      <c r="M91" s="32" t="s">
        <v>10</v>
      </c>
      <c r="N91" s="43">
        <v>117</v>
      </c>
      <c r="O91" s="9">
        <f t="shared" si="37"/>
        <v>170</v>
      </c>
      <c r="P91" s="32" t="s">
        <v>10</v>
      </c>
      <c r="Q91" s="9">
        <f t="shared" si="36"/>
        <v>170</v>
      </c>
      <c r="R91" s="18"/>
    </row>
    <row r="92" spans="1:18" x14ac:dyDescent="0.25">
      <c r="A92" s="29"/>
      <c r="B92" s="48" t="s">
        <v>708</v>
      </c>
      <c r="C92" s="33">
        <v>12</v>
      </c>
      <c r="D92" s="32" t="s">
        <v>10</v>
      </c>
      <c r="E92" s="32" t="s">
        <v>10</v>
      </c>
      <c r="F92" s="32" t="s">
        <v>10</v>
      </c>
      <c r="G92" s="9">
        <f t="shared" si="38"/>
        <v>12</v>
      </c>
      <c r="H92" s="32" t="s">
        <v>10</v>
      </c>
      <c r="I92" s="9">
        <f t="shared" si="40"/>
        <v>12</v>
      </c>
      <c r="J92" s="18"/>
      <c r="K92" s="33">
        <v>0</v>
      </c>
      <c r="L92" s="32" t="s">
        <v>10</v>
      </c>
      <c r="M92" s="32" t="s">
        <v>10</v>
      </c>
      <c r="N92" s="32" t="s">
        <v>10</v>
      </c>
      <c r="O92" s="9">
        <f t="shared" si="37"/>
        <v>0</v>
      </c>
      <c r="P92" s="32" t="s">
        <v>10</v>
      </c>
      <c r="Q92" s="9">
        <f t="shared" si="36"/>
        <v>0</v>
      </c>
      <c r="R92" s="94"/>
    </row>
    <row r="93" spans="1:18" x14ac:dyDescent="0.25">
      <c r="A93" s="29"/>
      <c r="B93" s="48" t="s">
        <v>709</v>
      </c>
      <c r="C93" s="32" t="s">
        <v>10</v>
      </c>
      <c r="D93" s="14">
        <v>201</v>
      </c>
      <c r="E93" s="43">
        <v>16</v>
      </c>
      <c r="F93" s="14">
        <v>309</v>
      </c>
      <c r="G93" s="9">
        <f t="shared" si="38"/>
        <v>526</v>
      </c>
      <c r="H93" s="14">
        <v>3929</v>
      </c>
      <c r="I93" s="9">
        <f t="shared" si="40"/>
        <v>4455</v>
      </c>
      <c r="J93" s="18"/>
      <c r="K93" s="32" t="s">
        <v>10</v>
      </c>
      <c r="L93" s="14">
        <v>49</v>
      </c>
      <c r="M93" s="43">
        <v>0</v>
      </c>
      <c r="N93" s="14">
        <v>39</v>
      </c>
      <c r="O93" s="9">
        <f t="shared" si="37"/>
        <v>88</v>
      </c>
      <c r="P93" s="14">
        <v>2161</v>
      </c>
      <c r="Q93" s="9">
        <f t="shared" si="36"/>
        <v>2249</v>
      </c>
      <c r="R93" s="94"/>
    </row>
    <row r="94" spans="1:18" x14ac:dyDescent="0.25">
      <c r="A94" s="29"/>
      <c r="B94" s="2" t="s">
        <v>657</v>
      </c>
      <c r="C94" s="9">
        <f>SUM(C79:C93)</f>
        <v>7218</v>
      </c>
      <c r="D94" s="9">
        <f>SUM(D79:D93)</f>
        <v>328</v>
      </c>
      <c r="E94" s="9">
        <f>SUM(E79:E93)</f>
        <v>16</v>
      </c>
      <c r="F94" s="9">
        <f>SUM(F79:F93)</f>
        <v>1836</v>
      </c>
      <c r="G94" s="9">
        <f t="shared" si="38"/>
        <v>9398</v>
      </c>
      <c r="H94" s="9">
        <f>SUM(H79:H93)</f>
        <v>5034</v>
      </c>
      <c r="I94" s="9">
        <f t="shared" ref="I94" si="41">SUM(G94:H94)</f>
        <v>14432</v>
      </c>
      <c r="J94" s="18"/>
      <c r="K94" s="9">
        <f t="shared" ref="K94:Q94" si="42">SUM(K79:K93)</f>
        <v>7096</v>
      </c>
      <c r="L94" s="9">
        <f t="shared" si="42"/>
        <v>218</v>
      </c>
      <c r="M94" s="9">
        <f t="shared" si="42"/>
        <v>1</v>
      </c>
      <c r="N94" s="9">
        <f t="shared" si="42"/>
        <v>1338</v>
      </c>
      <c r="O94" s="9">
        <f t="shared" si="42"/>
        <v>8653</v>
      </c>
      <c r="P94" s="9">
        <f t="shared" si="42"/>
        <v>3017</v>
      </c>
      <c r="Q94" s="9">
        <f t="shared" si="42"/>
        <v>11670</v>
      </c>
      <c r="R94" s="18"/>
    </row>
    <row r="95" spans="1:18" x14ac:dyDescent="0.25">
      <c r="A95" s="29"/>
      <c r="B95" s="2"/>
      <c r="C95" s="9"/>
      <c r="D95" s="9"/>
      <c r="E95" s="9"/>
      <c r="F95" s="9"/>
      <c r="G95" s="9"/>
      <c r="H95" s="9"/>
      <c r="I95" s="9"/>
      <c r="J95" s="18"/>
      <c r="K95" s="9"/>
      <c r="L95" s="9"/>
      <c r="M95" s="9"/>
      <c r="N95" s="9"/>
      <c r="O95" s="9"/>
      <c r="P95" s="9"/>
      <c r="Q95" s="9"/>
      <c r="R95" s="18"/>
    </row>
    <row r="96" spans="1:18" ht="17.25" customHeight="1" x14ac:dyDescent="0.25">
      <c r="A96" s="7"/>
      <c r="B96" s="6" t="s">
        <v>659</v>
      </c>
      <c r="C96" s="10"/>
      <c r="D96" s="10"/>
      <c r="E96" s="10"/>
      <c r="F96" s="10"/>
      <c r="G96" s="10"/>
      <c r="H96" s="10"/>
      <c r="I96" s="10"/>
      <c r="J96" s="18"/>
      <c r="K96" s="10"/>
      <c r="L96" s="10"/>
      <c r="M96" s="10"/>
      <c r="N96" s="10"/>
      <c r="O96" s="10"/>
      <c r="P96" s="10"/>
      <c r="Q96" s="10"/>
      <c r="R96" s="94"/>
    </row>
    <row r="97" spans="1:18" x14ac:dyDescent="0.25">
      <c r="A97" s="29"/>
      <c r="B97" s="48" t="s">
        <v>627</v>
      </c>
      <c r="C97" s="14">
        <v>70</v>
      </c>
      <c r="D97" s="43">
        <v>0</v>
      </c>
      <c r="E97" s="32" t="s">
        <v>10</v>
      </c>
      <c r="F97" s="14">
        <v>59</v>
      </c>
      <c r="G97" s="9">
        <f>SUM(C97:F97)</f>
        <v>129</v>
      </c>
      <c r="H97" s="32" t="s">
        <v>10</v>
      </c>
      <c r="I97" s="9">
        <f t="shared" ref="I97:I101" si="43">SUM(G97:H97)</f>
        <v>129</v>
      </c>
      <c r="J97" s="18"/>
      <c r="K97" s="14">
        <v>1805</v>
      </c>
      <c r="L97" s="43">
        <v>3</v>
      </c>
      <c r="M97" s="32" t="s">
        <v>10</v>
      </c>
      <c r="N97" s="14">
        <v>265</v>
      </c>
      <c r="O97" s="9">
        <f>SUM(K97:N97)</f>
        <v>2073</v>
      </c>
      <c r="P97" s="32" t="s">
        <v>10</v>
      </c>
      <c r="Q97" s="9">
        <f>SUM(O97:P97)</f>
        <v>2073</v>
      </c>
      <c r="R97" s="18"/>
    </row>
    <row r="98" spans="1:18" x14ac:dyDescent="0.25">
      <c r="A98" s="29"/>
      <c r="B98" s="48" t="s">
        <v>626</v>
      </c>
      <c r="C98" s="14">
        <v>0</v>
      </c>
      <c r="D98" s="14">
        <v>0</v>
      </c>
      <c r="E98" s="32" t="s">
        <v>10</v>
      </c>
      <c r="F98" s="14">
        <v>0</v>
      </c>
      <c r="G98" s="9">
        <f>SUM(C98:F98)</f>
        <v>0</v>
      </c>
      <c r="H98" s="32" t="s">
        <v>10</v>
      </c>
      <c r="I98" s="9">
        <f t="shared" si="43"/>
        <v>0</v>
      </c>
      <c r="J98" s="18"/>
      <c r="K98" s="14">
        <v>157</v>
      </c>
      <c r="L98" s="14">
        <v>13</v>
      </c>
      <c r="M98" s="32" t="s">
        <v>10</v>
      </c>
      <c r="N98" s="14">
        <v>86</v>
      </c>
      <c r="O98" s="9">
        <f>SUM(K98:N98)</f>
        <v>256</v>
      </c>
      <c r="P98" s="32" t="s">
        <v>10</v>
      </c>
      <c r="Q98" s="9">
        <f t="shared" ref="Q98:Q110" si="44">SUM(O98:P98)</f>
        <v>256</v>
      </c>
      <c r="R98" s="18"/>
    </row>
    <row r="99" spans="1:18" x14ac:dyDescent="0.25">
      <c r="A99" s="29"/>
      <c r="B99" s="48" t="s">
        <v>629</v>
      </c>
      <c r="C99" s="14">
        <v>12585</v>
      </c>
      <c r="D99" s="14">
        <v>119</v>
      </c>
      <c r="E99" s="32" t="s">
        <v>10</v>
      </c>
      <c r="F99" s="14">
        <v>1450</v>
      </c>
      <c r="G99" s="9">
        <f>SUM(C99:F99)</f>
        <v>14154</v>
      </c>
      <c r="H99" s="32" t="s">
        <v>10</v>
      </c>
      <c r="I99" s="9">
        <f t="shared" si="43"/>
        <v>14154</v>
      </c>
      <c r="J99" s="18"/>
      <c r="K99" s="14">
        <v>8501</v>
      </c>
      <c r="L99" s="14">
        <v>97</v>
      </c>
      <c r="M99" s="32" t="s">
        <v>10</v>
      </c>
      <c r="N99" s="14">
        <v>1399</v>
      </c>
      <c r="O99" s="9">
        <f>SUM(K99:N99)</f>
        <v>9997</v>
      </c>
      <c r="P99" s="32" t="s">
        <v>10</v>
      </c>
      <c r="Q99" s="9">
        <f t="shared" si="44"/>
        <v>9997</v>
      </c>
      <c r="R99" s="18"/>
    </row>
    <row r="100" spans="1:18" x14ac:dyDescent="0.25">
      <c r="A100" s="29"/>
      <c r="B100" s="48" t="s">
        <v>634</v>
      </c>
      <c r="C100" s="32" t="s">
        <v>10</v>
      </c>
      <c r="D100" s="32" t="s">
        <v>10</v>
      </c>
      <c r="E100" s="32" t="s">
        <v>10</v>
      </c>
      <c r="F100" s="32" t="s">
        <v>10</v>
      </c>
      <c r="G100" s="32" t="s">
        <v>10</v>
      </c>
      <c r="H100" s="43">
        <v>414</v>
      </c>
      <c r="I100" s="9">
        <f t="shared" si="43"/>
        <v>414</v>
      </c>
      <c r="J100" s="18"/>
      <c r="K100" s="32" t="s">
        <v>10</v>
      </c>
      <c r="L100" s="32" t="s">
        <v>10</v>
      </c>
      <c r="M100" s="32" t="s">
        <v>10</v>
      </c>
      <c r="N100" s="32" t="s">
        <v>10</v>
      </c>
      <c r="O100" s="32" t="s">
        <v>10</v>
      </c>
      <c r="P100" s="43">
        <v>726</v>
      </c>
      <c r="Q100" s="9">
        <f t="shared" si="44"/>
        <v>726</v>
      </c>
      <c r="R100" s="94"/>
    </row>
    <row r="101" spans="1:18" x14ac:dyDescent="0.25">
      <c r="A101" s="29"/>
      <c r="B101" s="48" t="s">
        <v>625</v>
      </c>
      <c r="C101" s="43">
        <v>490</v>
      </c>
      <c r="D101" s="43">
        <v>4</v>
      </c>
      <c r="E101" s="32" t="s">
        <v>10</v>
      </c>
      <c r="F101" s="43">
        <v>0</v>
      </c>
      <c r="G101" s="9">
        <f>SUM(C101:F101)</f>
        <v>494</v>
      </c>
      <c r="H101" s="32" t="s">
        <v>10</v>
      </c>
      <c r="I101" s="9">
        <f t="shared" si="43"/>
        <v>494</v>
      </c>
      <c r="J101" s="18"/>
      <c r="K101" s="43">
        <v>388</v>
      </c>
      <c r="L101" s="43">
        <v>42</v>
      </c>
      <c r="M101" s="32" t="s">
        <v>10</v>
      </c>
      <c r="N101" s="43">
        <v>56</v>
      </c>
      <c r="O101" s="9">
        <f t="shared" ref="O101:O110" si="45">SUM(K101:N101)</f>
        <v>486</v>
      </c>
      <c r="P101" s="32" t="s">
        <v>10</v>
      </c>
      <c r="Q101" s="9">
        <f t="shared" si="44"/>
        <v>486</v>
      </c>
      <c r="R101" s="94"/>
    </row>
    <row r="102" spans="1:18" x14ac:dyDescent="0.25">
      <c r="A102" s="29"/>
      <c r="B102" s="49" t="s">
        <v>631</v>
      </c>
      <c r="C102" s="32" t="s">
        <v>10</v>
      </c>
      <c r="D102" s="32" t="s">
        <v>10</v>
      </c>
      <c r="E102" s="32" t="s">
        <v>10</v>
      </c>
      <c r="F102" s="32" t="s">
        <v>10</v>
      </c>
      <c r="G102" s="32" t="s">
        <v>10</v>
      </c>
      <c r="H102" s="32" t="s">
        <v>10</v>
      </c>
      <c r="I102" s="32" t="s">
        <v>10</v>
      </c>
      <c r="J102" s="18"/>
      <c r="K102" s="14">
        <v>7</v>
      </c>
      <c r="L102" s="33">
        <v>0</v>
      </c>
      <c r="M102" s="32" t="s">
        <v>10</v>
      </c>
      <c r="N102" s="43">
        <v>0</v>
      </c>
      <c r="O102" s="9">
        <f t="shared" si="45"/>
        <v>7</v>
      </c>
      <c r="P102" s="32" t="s">
        <v>10</v>
      </c>
      <c r="Q102" s="9">
        <f t="shared" si="44"/>
        <v>7</v>
      </c>
      <c r="R102" s="94"/>
    </row>
    <row r="103" spans="1:18" x14ac:dyDescent="0.25">
      <c r="A103" s="29"/>
      <c r="B103" s="48" t="s">
        <v>671</v>
      </c>
      <c r="C103" s="32" t="s">
        <v>10</v>
      </c>
      <c r="D103" s="71">
        <v>0</v>
      </c>
      <c r="E103" s="71">
        <v>0</v>
      </c>
      <c r="F103" s="71">
        <v>0</v>
      </c>
      <c r="G103" s="9">
        <f t="shared" ref="G103" si="46">SUM(C103:F103)</f>
        <v>0</v>
      </c>
      <c r="H103" s="71">
        <v>0</v>
      </c>
      <c r="I103" s="9">
        <f t="shared" ref="I103" si="47">SUM(G103:H103)</f>
        <v>0</v>
      </c>
      <c r="J103" s="18"/>
      <c r="K103" s="32" t="s">
        <v>10</v>
      </c>
      <c r="L103" s="14">
        <v>0</v>
      </c>
      <c r="M103" s="14">
        <v>0</v>
      </c>
      <c r="N103" s="14">
        <v>0</v>
      </c>
      <c r="O103" s="9">
        <f t="shared" si="45"/>
        <v>0</v>
      </c>
      <c r="P103" s="14">
        <v>242</v>
      </c>
      <c r="Q103" s="9">
        <f t="shared" si="44"/>
        <v>242</v>
      </c>
      <c r="R103" s="18"/>
    </row>
    <row r="104" spans="1:18" x14ac:dyDescent="0.25">
      <c r="A104" s="29"/>
      <c r="B104" s="48" t="s">
        <v>647</v>
      </c>
      <c r="C104" s="43">
        <v>151</v>
      </c>
      <c r="D104" s="32" t="s">
        <v>10</v>
      </c>
      <c r="E104" s="32" t="s">
        <v>10</v>
      </c>
      <c r="F104" s="32" t="s">
        <v>10</v>
      </c>
      <c r="G104" s="9">
        <f t="shared" ref="G104:G110" si="48">SUM(C104:F104)</f>
        <v>151</v>
      </c>
      <c r="H104" s="32" t="s">
        <v>10</v>
      </c>
      <c r="I104" s="9">
        <f t="shared" ref="I104:I110" si="49">SUM(G104:H104)</f>
        <v>151</v>
      </c>
      <c r="J104" s="18"/>
      <c r="K104" s="43">
        <v>79</v>
      </c>
      <c r="L104" s="32" t="s">
        <v>10</v>
      </c>
      <c r="M104" s="32" t="s">
        <v>10</v>
      </c>
      <c r="N104" s="32" t="s">
        <v>10</v>
      </c>
      <c r="O104" s="9">
        <f t="shared" si="45"/>
        <v>79</v>
      </c>
      <c r="P104" s="32" t="s">
        <v>10</v>
      </c>
      <c r="Q104" s="9">
        <f t="shared" si="44"/>
        <v>79</v>
      </c>
      <c r="R104" s="94"/>
    </row>
    <row r="105" spans="1:18" x14ac:dyDescent="0.25">
      <c r="A105" s="29"/>
      <c r="B105" s="48" t="s">
        <v>711</v>
      </c>
      <c r="C105" s="32" t="s">
        <v>10</v>
      </c>
      <c r="D105" s="14">
        <v>0</v>
      </c>
      <c r="E105" s="14">
        <v>0</v>
      </c>
      <c r="F105" s="14">
        <v>0</v>
      </c>
      <c r="G105" s="9">
        <f>SUM(C105:F105)</f>
        <v>0</v>
      </c>
      <c r="H105" s="32" t="s">
        <v>10</v>
      </c>
      <c r="I105" s="9">
        <f t="shared" ref="I105" si="50">SUM(G105:H105)</f>
        <v>0</v>
      </c>
      <c r="J105" s="18"/>
      <c r="K105" s="32" t="s">
        <v>10</v>
      </c>
      <c r="L105" s="14">
        <v>41</v>
      </c>
      <c r="M105" s="14">
        <v>0</v>
      </c>
      <c r="N105" s="14">
        <v>45</v>
      </c>
      <c r="O105" s="9">
        <f t="shared" ref="O105" si="51">SUM(K105:N105)</f>
        <v>86</v>
      </c>
      <c r="P105" s="32" t="s">
        <v>10</v>
      </c>
      <c r="Q105" s="9">
        <f t="shared" ref="Q105" si="52">SUM(O105:P105)</f>
        <v>86</v>
      </c>
      <c r="R105" s="94"/>
    </row>
    <row r="106" spans="1:18" x14ac:dyDescent="0.25">
      <c r="A106" s="29"/>
      <c r="B106" s="48" t="s">
        <v>658</v>
      </c>
      <c r="C106" s="43">
        <v>22</v>
      </c>
      <c r="D106" s="32" t="s">
        <v>10</v>
      </c>
      <c r="E106" s="32" t="s">
        <v>10</v>
      </c>
      <c r="F106" s="32" t="s">
        <v>10</v>
      </c>
      <c r="G106" s="9">
        <f t="shared" si="48"/>
        <v>22</v>
      </c>
      <c r="H106" s="32" t="s">
        <v>10</v>
      </c>
      <c r="I106" s="9">
        <f t="shared" si="49"/>
        <v>22</v>
      </c>
      <c r="J106" s="18"/>
      <c r="K106" s="43">
        <v>25</v>
      </c>
      <c r="L106" s="32" t="s">
        <v>10</v>
      </c>
      <c r="M106" s="32" t="s">
        <v>10</v>
      </c>
      <c r="N106" s="32" t="s">
        <v>10</v>
      </c>
      <c r="O106" s="9">
        <f t="shared" si="45"/>
        <v>25</v>
      </c>
      <c r="P106" s="32" t="s">
        <v>10</v>
      </c>
      <c r="Q106" s="9">
        <f t="shared" si="44"/>
        <v>25</v>
      </c>
      <c r="R106" s="94"/>
    </row>
    <row r="107" spans="1:18" x14ac:dyDescent="0.25">
      <c r="A107" s="29"/>
      <c r="B107" s="48" t="s">
        <v>595</v>
      </c>
      <c r="C107" s="43">
        <v>176</v>
      </c>
      <c r="D107" s="32" t="s">
        <v>10</v>
      </c>
      <c r="E107" s="32" t="s">
        <v>10</v>
      </c>
      <c r="F107" s="32" t="s">
        <v>10</v>
      </c>
      <c r="G107" s="9">
        <f t="shared" si="48"/>
        <v>176</v>
      </c>
      <c r="H107" s="32" t="s">
        <v>10</v>
      </c>
      <c r="I107" s="9">
        <f t="shared" si="49"/>
        <v>176</v>
      </c>
      <c r="J107" s="18"/>
      <c r="K107" s="43">
        <v>24</v>
      </c>
      <c r="L107" s="32" t="s">
        <v>10</v>
      </c>
      <c r="M107" s="32" t="s">
        <v>10</v>
      </c>
      <c r="N107" s="32" t="s">
        <v>10</v>
      </c>
      <c r="O107" s="9">
        <f t="shared" si="45"/>
        <v>24</v>
      </c>
      <c r="P107" s="32" t="s">
        <v>10</v>
      </c>
      <c r="Q107" s="9">
        <f t="shared" si="44"/>
        <v>24</v>
      </c>
      <c r="R107" s="18"/>
    </row>
    <row r="108" spans="1:18" x14ac:dyDescent="0.25">
      <c r="A108" s="29"/>
      <c r="B108" s="48" t="s">
        <v>707</v>
      </c>
      <c r="C108" s="71">
        <v>1388</v>
      </c>
      <c r="D108" s="71">
        <v>113</v>
      </c>
      <c r="E108" s="8" t="s">
        <v>10</v>
      </c>
      <c r="F108" s="71">
        <v>2572</v>
      </c>
      <c r="G108" s="9">
        <f t="shared" si="48"/>
        <v>4073</v>
      </c>
      <c r="H108" s="8" t="s">
        <v>10</v>
      </c>
      <c r="I108" s="9">
        <f t="shared" si="49"/>
        <v>4073</v>
      </c>
      <c r="J108" s="18"/>
      <c r="K108" s="71">
        <v>194</v>
      </c>
      <c r="L108" s="71">
        <v>27</v>
      </c>
      <c r="M108" s="8" t="s">
        <v>10</v>
      </c>
      <c r="N108" s="71">
        <v>689</v>
      </c>
      <c r="O108" s="9">
        <f t="shared" si="45"/>
        <v>910</v>
      </c>
      <c r="P108" s="8" t="s">
        <v>10</v>
      </c>
      <c r="Q108" s="9">
        <f t="shared" si="44"/>
        <v>910</v>
      </c>
      <c r="R108" s="18"/>
    </row>
    <row r="109" spans="1:18" x14ac:dyDescent="0.25">
      <c r="A109" s="29"/>
      <c r="B109" s="48" t="s">
        <v>708</v>
      </c>
      <c r="C109" s="33">
        <v>13</v>
      </c>
      <c r="D109" s="32" t="s">
        <v>10</v>
      </c>
      <c r="E109" s="32" t="s">
        <v>10</v>
      </c>
      <c r="F109" s="32" t="s">
        <v>10</v>
      </c>
      <c r="G109" s="9">
        <f t="shared" si="48"/>
        <v>13</v>
      </c>
      <c r="H109" s="32" t="s">
        <v>10</v>
      </c>
      <c r="I109" s="9">
        <f t="shared" si="49"/>
        <v>13</v>
      </c>
      <c r="J109" s="18"/>
      <c r="K109" s="33">
        <v>4</v>
      </c>
      <c r="L109" s="32" t="s">
        <v>10</v>
      </c>
      <c r="M109" s="32" t="s">
        <v>10</v>
      </c>
      <c r="N109" s="32" t="s">
        <v>10</v>
      </c>
      <c r="O109" s="9">
        <f t="shared" si="45"/>
        <v>4</v>
      </c>
      <c r="P109" s="32" t="s">
        <v>10</v>
      </c>
      <c r="Q109" s="9">
        <f t="shared" si="44"/>
        <v>4</v>
      </c>
      <c r="R109" s="94"/>
    </row>
    <row r="110" spans="1:18" x14ac:dyDescent="0.25">
      <c r="A110" s="29"/>
      <c r="B110" s="48" t="s">
        <v>709</v>
      </c>
      <c r="C110" s="32" t="s">
        <v>10</v>
      </c>
      <c r="D110" s="14">
        <v>376</v>
      </c>
      <c r="E110" s="43">
        <v>0</v>
      </c>
      <c r="F110" s="14">
        <v>88</v>
      </c>
      <c r="G110" s="9">
        <f t="shared" si="48"/>
        <v>464</v>
      </c>
      <c r="H110" s="14">
        <v>3077</v>
      </c>
      <c r="I110" s="9">
        <f t="shared" si="49"/>
        <v>3541</v>
      </c>
      <c r="J110" s="18"/>
      <c r="K110" s="32" t="s">
        <v>10</v>
      </c>
      <c r="L110" s="14">
        <v>150</v>
      </c>
      <c r="M110" s="43">
        <v>0</v>
      </c>
      <c r="N110" s="14">
        <v>73</v>
      </c>
      <c r="O110" s="9">
        <f t="shared" si="45"/>
        <v>223</v>
      </c>
      <c r="P110" s="14">
        <v>3459</v>
      </c>
      <c r="Q110" s="9">
        <f t="shared" si="44"/>
        <v>3682</v>
      </c>
      <c r="R110" s="94"/>
    </row>
    <row r="111" spans="1:18" x14ac:dyDescent="0.25">
      <c r="A111" s="29"/>
      <c r="B111" s="48" t="s">
        <v>710</v>
      </c>
      <c r="C111" s="32" t="s">
        <v>10</v>
      </c>
      <c r="D111" s="14">
        <v>10</v>
      </c>
      <c r="E111" s="43">
        <v>8</v>
      </c>
      <c r="F111" s="14">
        <v>38</v>
      </c>
      <c r="G111" s="9">
        <f t="shared" ref="G111" si="53">SUM(C111:F111)</f>
        <v>56</v>
      </c>
      <c r="H111" s="14">
        <v>3285</v>
      </c>
      <c r="I111" s="9">
        <f t="shared" ref="I111" si="54">SUM(G111:H111)</f>
        <v>3341</v>
      </c>
      <c r="J111" s="18"/>
      <c r="K111" s="32" t="s">
        <v>10</v>
      </c>
      <c r="L111" s="14">
        <v>0</v>
      </c>
      <c r="M111" s="43">
        <v>4</v>
      </c>
      <c r="N111" s="14">
        <v>58</v>
      </c>
      <c r="O111" s="9">
        <f t="shared" ref="O111" si="55">SUM(K111:N111)</f>
        <v>62</v>
      </c>
      <c r="P111" s="14">
        <v>728</v>
      </c>
      <c r="Q111" s="9">
        <f t="shared" ref="Q111:Q112" si="56">SUM(O111:P111)</f>
        <v>790</v>
      </c>
      <c r="R111" s="94"/>
    </row>
    <row r="112" spans="1:18" x14ac:dyDescent="0.25">
      <c r="A112" s="29"/>
      <c r="B112" s="2" t="s">
        <v>660</v>
      </c>
      <c r="C112" s="9">
        <f>SUM(C97:C111)</f>
        <v>14895</v>
      </c>
      <c r="D112" s="9">
        <f>SUM(D97:D111)</f>
        <v>622</v>
      </c>
      <c r="E112" s="9">
        <f>SUM(E97:E111)</f>
        <v>8</v>
      </c>
      <c r="F112" s="9">
        <f>SUM(F97:F111)</f>
        <v>4207</v>
      </c>
      <c r="G112" s="9">
        <f>SUM(C112:F112)</f>
        <v>19732</v>
      </c>
      <c r="H112" s="9">
        <f>SUM(H97:H111)</f>
        <v>6776</v>
      </c>
      <c r="I112" s="9">
        <f t="shared" ref="I112" si="57">SUM(G112:H112)</f>
        <v>26508</v>
      </c>
      <c r="J112" s="18"/>
      <c r="K112" s="9">
        <f>SUM(K97:K111)</f>
        <v>11184</v>
      </c>
      <c r="L112" s="9">
        <f>SUM(L97:L111)</f>
        <v>373</v>
      </c>
      <c r="M112" s="9">
        <f>SUM(M97:M111)</f>
        <v>4</v>
      </c>
      <c r="N112" s="9">
        <f>SUM(N97:N111)</f>
        <v>2671</v>
      </c>
      <c r="O112" s="9">
        <f>SUM(K112:N112)</f>
        <v>14232</v>
      </c>
      <c r="P112" s="9">
        <f>SUM(P97:P111)</f>
        <v>5155</v>
      </c>
      <c r="Q112" s="9">
        <f t="shared" si="56"/>
        <v>19387</v>
      </c>
      <c r="R112" s="18"/>
    </row>
    <row r="113" spans="1:18" x14ac:dyDescent="0.25">
      <c r="A113" s="29"/>
      <c r="B113" s="2"/>
      <c r="C113" s="9"/>
      <c r="D113" s="9"/>
      <c r="E113" s="9"/>
      <c r="F113" s="9"/>
      <c r="G113" s="9"/>
      <c r="H113" s="9"/>
      <c r="I113" s="9"/>
      <c r="J113" s="18"/>
      <c r="K113" s="9"/>
      <c r="L113" s="9"/>
      <c r="M113" s="9"/>
      <c r="N113" s="9"/>
      <c r="O113" s="9"/>
      <c r="P113" s="9"/>
      <c r="Q113" s="9"/>
      <c r="R113" s="18"/>
    </row>
    <row r="114" spans="1:18" ht="17.25" customHeight="1" x14ac:dyDescent="0.25">
      <c r="A114" s="7"/>
      <c r="B114" s="6" t="s">
        <v>655</v>
      </c>
      <c r="C114" s="10"/>
      <c r="D114" s="10"/>
      <c r="E114" s="10"/>
      <c r="F114" s="10"/>
      <c r="G114" s="10"/>
      <c r="H114" s="10"/>
      <c r="I114" s="10"/>
      <c r="J114" s="18"/>
      <c r="K114" s="10"/>
      <c r="L114" s="10"/>
      <c r="M114" s="10"/>
      <c r="N114" s="10"/>
      <c r="O114" s="10"/>
      <c r="P114" s="10"/>
      <c r="Q114" s="10"/>
      <c r="R114" s="94"/>
    </row>
    <row r="115" spans="1:18" x14ac:dyDescent="0.25">
      <c r="A115" s="29"/>
      <c r="B115" s="48" t="s">
        <v>627</v>
      </c>
      <c r="C115" s="14">
        <f t="shared" ref="C115:D117" si="58">SUM(C79,C97)</f>
        <v>125</v>
      </c>
      <c r="D115" s="14">
        <f t="shared" si="58"/>
        <v>0</v>
      </c>
      <c r="E115" s="32" t="s">
        <v>10</v>
      </c>
      <c r="F115" s="14">
        <f>SUM(F79,F97)</f>
        <v>73</v>
      </c>
      <c r="G115" s="9">
        <f>SUM(C115:F115)</f>
        <v>198</v>
      </c>
      <c r="H115" s="32" t="s">
        <v>10</v>
      </c>
      <c r="I115" s="9">
        <f t="shared" ref="I115" si="59">SUM(G115:H115)</f>
        <v>198</v>
      </c>
      <c r="J115" s="18"/>
      <c r="K115" s="14">
        <f t="shared" ref="K115:L117" si="60">SUM(K79,K97)</f>
        <v>3911</v>
      </c>
      <c r="L115" s="14">
        <f t="shared" si="60"/>
        <v>33</v>
      </c>
      <c r="M115" s="32" t="s">
        <v>10</v>
      </c>
      <c r="N115" s="14">
        <f>SUM(N79,N97)</f>
        <v>704</v>
      </c>
      <c r="O115" s="9">
        <f>SUM(K115:N115)</f>
        <v>4648</v>
      </c>
      <c r="P115" s="32" t="s">
        <v>10</v>
      </c>
      <c r="Q115" s="9">
        <f>SUM(O115:P115)</f>
        <v>4648</v>
      </c>
      <c r="R115" s="18"/>
    </row>
    <row r="116" spans="1:18" x14ac:dyDescent="0.25">
      <c r="A116" s="29"/>
      <c r="B116" s="48" t="s">
        <v>626</v>
      </c>
      <c r="C116" s="14">
        <f t="shared" si="58"/>
        <v>0</v>
      </c>
      <c r="D116" s="14">
        <f t="shared" si="58"/>
        <v>0</v>
      </c>
      <c r="E116" s="32" t="s">
        <v>10</v>
      </c>
      <c r="F116" s="14">
        <f>SUM(F80,F98)</f>
        <v>0</v>
      </c>
      <c r="G116" s="9">
        <f>SUM(C116:F116)</f>
        <v>0</v>
      </c>
      <c r="H116" s="32" t="s">
        <v>10</v>
      </c>
      <c r="I116" s="9">
        <f t="shared" ref="I116:I120" si="61">SUM(G116:H116)</f>
        <v>0</v>
      </c>
      <c r="J116" s="18"/>
      <c r="K116" s="14">
        <f t="shared" si="60"/>
        <v>410</v>
      </c>
      <c r="L116" s="14">
        <f t="shared" si="60"/>
        <v>13</v>
      </c>
      <c r="M116" s="32" t="s">
        <v>10</v>
      </c>
      <c r="N116" s="14">
        <f>SUM(N80,N98)</f>
        <v>119</v>
      </c>
      <c r="O116" s="9">
        <f>SUM(K116:N116)</f>
        <v>542</v>
      </c>
      <c r="P116" s="32" t="s">
        <v>10</v>
      </c>
      <c r="Q116" s="9">
        <f t="shared" ref="Q116:Q130" si="62">SUM(O116:P116)</f>
        <v>542</v>
      </c>
      <c r="R116" s="18"/>
    </row>
    <row r="117" spans="1:18" x14ac:dyDescent="0.25">
      <c r="A117" s="29"/>
      <c r="B117" s="48" t="s">
        <v>629</v>
      </c>
      <c r="C117" s="14">
        <f t="shared" si="58"/>
        <v>19021</v>
      </c>
      <c r="D117" s="14">
        <f t="shared" si="58"/>
        <v>234</v>
      </c>
      <c r="E117" s="32" t="s">
        <v>10</v>
      </c>
      <c r="F117" s="14">
        <f>SUM(F81,F99)</f>
        <v>2387</v>
      </c>
      <c r="G117" s="9">
        <f>SUM(C117:F117)</f>
        <v>21642</v>
      </c>
      <c r="H117" s="32" t="s">
        <v>10</v>
      </c>
      <c r="I117" s="9">
        <f t="shared" si="61"/>
        <v>21642</v>
      </c>
      <c r="J117" s="18"/>
      <c r="K117" s="14">
        <f t="shared" si="60"/>
        <v>12887</v>
      </c>
      <c r="L117" s="14">
        <f t="shared" si="60"/>
        <v>127</v>
      </c>
      <c r="M117" s="32" t="s">
        <v>10</v>
      </c>
      <c r="N117" s="14">
        <f>SUM(N81,N99)</f>
        <v>2051</v>
      </c>
      <c r="O117" s="9">
        <f>SUM(K117:N117)</f>
        <v>15065</v>
      </c>
      <c r="P117" s="32" t="s">
        <v>10</v>
      </c>
      <c r="Q117" s="9">
        <f t="shared" si="62"/>
        <v>15065</v>
      </c>
      <c r="R117" s="18"/>
    </row>
    <row r="118" spans="1:18" x14ac:dyDescent="0.25">
      <c r="A118" s="29"/>
      <c r="B118" s="48" t="s">
        <v>634</v>
      </c>
      <c r="C118" s="32" t="s">
        <v>10</v>
      </c>
      <c r="D118" s="32" t="s">
        <v>10</v>
      </c>
      <c r="E118" s="32" t="s">
        <v>10</v>
      </c>
      <c r="F118" s="32" t="s">
        <v>10</v>
      </c>
      <c r="G118" s="32" t="s">
        <v>10</v>
      </c>
      <c r="H118" s="14">
        <f>SUM(H82,H100)</f>
        <v>414</v>
      </c>
      <c r="I118" s="9">
        <f t="shared" si="61"/>
        <v>414</v>
      </c>
      <c r="J118" s="18"/>
      <c r="K118" s="32" t="s">
        <v>10</v>
      </c>
      <c r="L118" s="32" t="s">
        <v>10</v>
      </c>
      <c r="M118" s="32" t="s">
        <v>10</v>
      </c>
      <c r="N118" s="32" t="s">
        <v>10</v>
      </c>
      <c r="O118" s="32" t="s">
        <v>10</v>
      </c>
      <c r="P118" s="14">
        <f>SUM(P82,P100)</f>
        <v>1073</v>
      </c>
      <c r="Q118" s="9">
        <f t="shared" si="62"/>
        <v>1073</v>
      </c>
      <c r="R118" s="94"/>
    </row>
    <row r="119" spans="1:18" x14ac:dyDescent="0.25">
      <c r="A119" s="29"/>
      <c r="B119" s="48" t="s">
        <v>693</v>
      </c>
      <c r="C119" s="32" t="s">
        <v>10</v>
      </c>
      <c r="D119" s="14">
        <f>SUM(D83)</f>
        <v>12</v>
      </c>
      <c r="E119" s="14">
        <f>SUM(E83)</f>
        <v>0</v>
      </c>
      <c r="F119" s="14">
        <f>SUM(F83)</f>
        <v>32</v>
      </c>
      <c r="G119" s="9">
        <f>SUM(C119:F119)</f>
        <v>44</v>
      </c>
      <c r="H119" s="14">
        <f>SUM(H83)</f>
        <v>1105</v>
      </c>
      <c r="I119" s="9">
        <f t="shared" si="61"/>
        <v>1149</v>
      </c>
      <c r="J119" s="18"/>
      <c r="K119" s="32" t="s">
        <v>10</v>
      </c>
      <c r="L119" s="14">
        <f>SUM(L83)</f>
        <v>2</v>
      </c>
      <c r="M119" s="14">
        <f>SUM(M83)</f>
        <v>1</v>
      </c>
      <c r="N119" s="14">
        <f>SUM(N83)</f>
        <v>0</v>
      </c>
      <c r="O119" s="9">
        <f t="shared" ref="O119:O130" si="63">SUM(K119:N119)</f>
        <v>3</v>
      </c>
      <c r="P119" s="14">
        <f>SUM(P83)</f>
        <v>186</v>
      </c>
      <c r="Q119" s="9">
        <f t="shared" si="62"/>
        <v>189</v>
      </c>
      <c r="R119" s="94"/>
    </row>
    <row r="120" spans="1:18" x14ac:dyDescent="0.25">
      <c r="A120" s="29"/>
      <c r="B120" s="48" t="s">
        <v>625</v>
      </c>
      <c r="C120" s="14">
        <f>SUM(C84,C101)</f>
        <v>566</v>
      </c>
      <c r="D120" s="14">
        <f>SUM(D84,D101)</f>
        <v>4</v>
      </c>
      <c r="E120" s="32" t="s">
        <v>10</v>
      </c>
      <c r="F120" s="14">
        <f>SUM(F84,F101)</f>
        <v>0</v>
      </c>
      <c r="G120" s="9">
        <f>SUM(C120:F120)</f>
        <v>570</v>
      </c>
      <c r="H120" s="32" t="s">
        <v>10</v>
      </c>
      <c r="I120" s="9">
        <f t="shared" si="61"/>
        <v>570</v>
      </c>
      <c r="J120" s="18"/>
      <c r="K120" s="14">
        <f>SUM(K84,K101)</f>
        <v>578</v>
      </c>
      <c r="L120" s="14">
        <f>SUM(L84,L101)</f>
        <v>134</v>
      </c>
      <c r="M120" s="32" t="s">
        <v>10</v>
      </c>
      <c r="N120" s="14">
        <f>SUM(N84,N101)</f>
        <v>86</v>
      </c>
      <c r="O120" s="9">
        <f t="shared" si="63"/>
        <v>798</v>
      </c>
      <c r="P120" s="32" t="s">
        <v>10</v>
      </c>
      <c r="Q120" s="9">
        <f t="shared" si="62"/>
        <v>798</v>
      </c>
      <c r="R120" s="94"/>
    </row>
    <row r="121" spans="1:18" x14ac:dyDescent="0.25">
      <c r="A121" s="29"/>
      <c r="B121" s="48" t="s">
        <v>630</v>
      </c>
      <c r="C121" s="32" t="s">
        <v>10</v>
      </c>
      <c r="D121" s="32" t="s">
        <v>10</v>
      </c>
      <c r="E121" s="32" t="s">
        <v>10</v>
      </c>
      <c r="F121" s="32" t="s">
        <v>10</v>
      </c>
      <c r="G121" s="32" t="s">
        <v>10</v>
      </c>
      <c r="H121" s="32" t="s">
        <v>10</v>
      </c>
      <c r="I121" s="32" t="s">
        <v>10</v>
      </c>
      <c r="J121" s="18"/>
      <c r="K121" s="14">
        <f>SUM(K85)</f>
        <v>2</v>
      </c>
      <c r="L121" s="14">
        <f>SUM(L85)</f>
        <v>0</v>
      </c>
      <c r="M121" s="32" t="s">
        <v>10</v>
      </c>
      <c r="N121" s="32" t="s">
        <v>10</v>
      </c>
      <c r="O121" s="9">
        <f t="shared" si="63"/>
        <v>2</v>
      </c>
      <c r="P121" s="32" t="s">
        <v>10</v>
      </c>
      <c r="Q121" s="9">
        <f t="shared" si="62"/>
        <v>2</v>
      </c>
      <c r="R121" s="94"/>
    </row>
    <row r="122" spans="1:18" x14ac:dyDescent="0.25">
      <c r="A122" s="29"/>
      <c r="B122" s="49" t="s">
        <v>631</v>
      </c>
      <c r="C122" s="32" t="s">
        <v>10</v>
      </c>
      <c r="D122" s="32" t="s">
        <v>10</v>
      </c>
      <c r="E122" s="32" t="s">
        <v>10</v>
      </c>
      <c r="F122" s="32" t="s">
        <v>10</v>
      </c>
      <c r="G122" s="32" t="s">
        <v>10</v>
      </c>
      <c r="H122" s="32" t="s">
        <v>10</v>
      </c>
      <c r="I122" s="32" t="s">
        <v>10</v>
      </c>
      <c r="J122" s="18"/>
      <c r="K122" s="14">
        <f>SUM(K86,K102)</f>
        <v>14</v>
      </c>
      <c r="L122" s="14">
        <f>SUM(L86,L102)</f>
        <v>0</v>
      </c>
      <c r="M122" s="32" t="s">
        <v>10</v>
      </c>
      <c r="N122" s="14">
        <f>SUM(N86,N102)</f>
        <v>0</v>
      </c>
      <c r="O122" s="9">
        <f t="shared" si="63"/>
        <v>14</v>
      </c>
      <c r="P122" s="32" t="s">
        <v>10</v>
      </c>
      <c r="Q122" s="9">
        <f t="shared" si="62"/>
        <v>14</v>
      </c>
      <c r="R122" s="94"/>
    </row>
    <row r="123" spans="1:18" x14ac:dyDescent="0.25">
      <c r="A123" s="29"/>
      <c r="B123" s="48" t="s">
        <v>671</v>
      </c>
      <c r="C123" s="32" t="s">
        <v>10</v>
      </c>
      <c r="D123" s="71">
        <f>D103+D87</f>
        <v>0</v>
      </c>
      <c r="E123" s="71">
        <f t="shared" ref="E123:H123" si="64">E103+E87</f>
        <v>0</v>
      </c>
      <c r="F123" s="71">
        <f t="shared" si="64"/>
        <v>0</v>
      </c>
      <c r="G123" s="9">
        <f t="shared" ref="G123:G130" si="65">SUM(C123:F123)</f>
        <v>0</v>
      </c>
      <c r="H123" s="71">
        <f t="shared" si="64"/>
        <v>0</v>
      </c>
      <c r="I123" s="9">
        <f t="shared" ref="I123:I130" si="66">SUM(G123:H123)</f>
        <v>0</v>
      </c>
      <c r="J123" s="18"/>
      <c r="K123" s="32" t="s">
        <v>10</v>
      </c>
      <c r="L123" s="14">
        <f>SUM(L87,L103)</f>
        <v>15</v>
      </c>
      <c r="M123" s="14">
        <f>SUM(M87,M103)</f>
        <v>0</v>
      </c>
      <c r="N123" s="14">
        <f>SUM(N87,N103)</f>
        <v>28</v>
      </c>
      <c r="O123" s="9">
        <f t="shared" si="63"/>
        <v>43</v>
      </c>
      <c r="P123" s="14">
        <f>SUM(P87,P103)</f>
        <v>565</v>
      </c>
      <c r="Q123" s="9">
        <f t="shared" si="62"/>
        <v>608</v>
      </c>
      <c r="R123" s="18"/>
    </row>
    <row r="124" spans="1:18" x14ac:dyDescent="0.25">
      <c r="A124" s="29"/>
      <c r="B124" s="48" t="s">
        <v>647</v>
      </c>
      <c r="C124" s="14">
        <f>SUM(C88,C104)</f>
        <v>232</v>
      </c>
      <c r="D124" s="32" t="s">
        <v>10</v>
      </c>
      <c r="E124" s="32" t="s">
        <v>10</v>
      </c>
      <c r="F124" s="32" t="s">
        <v>10</v>
      </c>
      <c r="G124" s="9">
        <f t="shared" si="65"/>
        <v>232</v>
      </c>
      <c r="H124" s="32" t="s">
        <v>10</v>
      </c>
      <c r="I124" s="9">
        <f t="shared" si="66"/>
        <v>232</v>
      </c>
      <c r="J124" s="18"/>
      <c r="K124" s="14">
        <f>SUM(K88,K104)</f>
        <v>97</v>
      </c>
      <c r="L124" s="32" t="s">
        <v>10</v>
      </c>
      <c r="M124" s="32" t="s">
        <v>10</v>
      </c>
      <c r="N124" s="32" t="s">
        <v>10</v>
      </c>
      <c r="O124" s="9">
        <f t="shared" si="63"/>
        <v>97</v>
      </c>
      <c r="P124" s="32" t="s">
        <v>10</v>
      </c>
      <c r="Q124" s="9">
        <f t="shared" si="62"/>
        <v>97</v>
      </c>
      <c r="R124" s="94"/>
    </row>
    <row r="125" spans="1:18" x14ac:dyDescent="0.25">
      <c r="A125" s="29"/>
      <c r="B125" s="48" t="s">
        <v>711</v>
      </c>
      <c r="C125" s="32" t="s">
        <v>10</v>
      </c>
      <c r="D125" s="14">
        <f>D105</f>
        <v>0</v>
      </c>
      <c r="E125" s="14">
        <f>E105</f>
        <v>0</v>
      </c>
      <c r="F125" s="14">
        <f>F105</f>
        <v>0</v>
      </c>
      <c r="G125" s="9">
        <f>SUM(C125:F125)</f>
        <v>0</v>
      </c>
      <c r="H125" s="32" t="s">
        <v>10</v>
      </c>
      <c r="I125" s="9">
        <f t="shared" si="66"/>
        <v>0</v>
      </c>
      <c r="J125" s="18"/>
      <c r="K125" s="32" t="s">
        <v>10</v>
      </c>
      <c r="L125" s="14">
        <f>L105</f>
        <v>41</v>
      </c>
      <c r="M125" s="14">
        <f>M105</f>
        <v>0</v>
      </c>
      <c r="N125" s="14">
        <f>N105</f>
        <v>45</v>
      </c>
      <c r="O125" s="9">
        <f t="shared" ref="O125" si="67">SUM(K125:N125)</f>
        <v>86</v>
      </c>
      <c r="P125" s="32" t="s">
        <v>10</v>
      </c>
      <c r="Q125" s="9">
        <f t="shared" si="62"/>
        <v>86</v>
      </c>
      <c r="R125" s="94"/>
    </row>
    <row r="126" spans="1:18" x14ac:dyDescent="0.25">
      <c r="A126" s="29"/>
      <c r="B126" s="48" t="s">
        <v>658</v>
      </c>
      <c r="C126" s="14">
        <f>SUM(C89,C106)</f>
        <v>110</v>
      </c>
      <c r="D126" s="32" t="s">
        <v>10</v>
      </c>
      <c r="E126" s="32" t="s">
        <v>10</v>
      </c>
      <c r="F126" s="32" t="s">
        <v>10</v>
      </c>
      <c r="G126" s="9">
        <f t="shared" si="65"/>
        <v>110</v>
      </c>
      <c r="H126" s="32" t="s">
        <v>10</v>
      </c>
      <c r="I126" s="9">
        <f t="shared" si="66"/>
        <v>110</v>
      </c>
      <c r="J126" s="18"/>
      <c r="K126" s="14">
        <f>SUM(K89,K106)</f>
        <v>33</v>
      </c>
      <c r="L126" s="32" t="s">
        <v>10</v>
      </c>
      <c r="M126" s="32" t="s">
        <v>10</v>
      </c>
      <c r="N126" s="32" t="s">
        <v>10</v>
      </c>
      <c r="O126" s="9">
        <f t="shared" si="63"/>
        <v>33</v>
      </c>
      <c r="P126" s="32" t="s">
        <v>10</v>
      </c>
      <c r="Q126" s="9">
        <f t="shared" si="62"/>
        <v>33</v>
      </c>
      <c r="R126" s="94"/>
    </row>
    <row r="127" spans="1:18" x14ac:dyDescent="0.25">
      <c r="A127" s="29"/>
      <c r="B127" s="48" t="s">
        <v>595</v>
      </c>
      <c r="C127" s="14">
        <f>SUM(C90,C107)</f>
        <v>189</v>
      </c>
      <c r="D127" s="32" t="s">
        <v>10</v>
      </c>
      <c r="E127" s="32" t="s">
        <v>10</v>
      </c>
      <c r="F127" s="43" t="str">
        <f>F107</f>
        <v>..</v>
      </c>
      <c r="G127" s="9">
        <f t="shared" si="65"/>
        <v>189</v>
      </c>
      <c r="H127" s="32" t="s">
        <v>10</v>
      </c>
      <c r="I127" s="9">
        <f t="shared" si="66"/>
        <v>189</v>
      </c>
      <c r="J127" s="18"/>
      <c r="K127" s="14">
        <f>SUM(K90,K107)</f>
        <v>97</v>
      </c>
      <c r="L127" s="32" t="s">
        <v>10</v>
      </c>
      <c r="M127" s="32" t="s">
        <v>10</v>
      </c>
      <c r="N127" s="32" t="s">
        <v>10</v>
      </c>
      <c r="O127" s="9">
        <f t="shared" si="63"/>
        <v>97</v>
      </c>
      <c r="P127" s="32" t="s">
        <v>10</v>
      </c>
      <c r="Q127" s="9">
        <f t="shared" si="62"/>
        <v>97</v>
      </c>
      <c r="R127" s="18"/>
    </row>
    <row r="128" spans="1:18" x14ac:dyDescent="0.25">
      <c r="A128" s="29"/>
      <c r="B128" s="48" t="s">
        <v>707</v>
      </c>
      <c r="C128" s="14">
        <f>SUM(C91,C108)</f>
        <v>1845</v>
      </c>
      <c r="D128" s="14">
        <f>SUM(D91,D108)</f>
        <v>113</v>
      </c>
      <c r="E128" s="32" t="s">
        <v>10</v>
      </c>
      <c r="F128" s="14">
        <f>SUM(F91,F108)</f>
        <v>3116</v>
      </c>
      <c r="G128" s="9">
        <f t="shared" ref="G128" si="68">SUM(C128:F128)</f>
        <v>5074</v>
      </c>
      <c r="H128" s="32" t="s">
        <v>10</v>
      </c>
      <c r="I128" s="9">
        <f t="shared" ref="I128" si="69">SUM(G128:H128)</f>
        <v>5074</v>
      </c>
      <c r="J128" s="18"/>
      <c r="K128" s="14">
        <f>SUM(K91,K108)</f>
        <v>247</v>
      </c>
      <c r="L128" s="14">
        <f>SUM(L91,L108)</f>
        <v>27</v>
      </c>
      <c r="M128" s="32" t="s">
        <v>10</v>
      </c>
      <c r="N128" s="14">
        <f>SUM(N91,N108)</f>
        <v>806</v>
      </c>
      <c r="O128" s="9">
        <f t="shared" ref="O128" si="70">SUM(K128:N128)</f>
        <v>1080</v>
      </c>
      <c r="P128" s="32" t="s">
        <v>10</v>
      </c>
      <c r="Q128" s="9">
        <f t="shared" ref="Q128" si="71">SUM(O128:P128)</f>
        <v>1080</v>
      </c>
      <c r="R128" s="18"/>
    </row>
    <row r="129" spans="1:18" x14ac:dyDescent="0.25">
      <c r="A129" s="29"/>
      <c r="B129" s="48" t="s">
        <v>708</v>
      </c>
      <c r="C129" s="14">
        <f>SUM(C92,C109)</f>
        <v>25</v>
      </c>
      <c r="D129" s="32" t="s">
        <v>10</v>
      </c>
      <c r="E129" s="32" t="s">
        <v>10</v>
      </c>
      <c r="F129" s="32" t="s">
        <v>10</v>
      </c>
      <c r="G129" s="9">
        <f t="shared" si="65"/>
        <v>25</v>
      </c>
      <c r="H129" s="32" t="s">
        <v>10</v>
      </c>
      <c r="I129" s="9">
        <f t="shared" si="66"/>
        <v>25</v>
      </c>
      <c r="J129" s="18"/>
      <c r="K129" s="14">
        <f>SUM(K92,K109)</f>
        <v>4</v>
      </c>
      <c r="L129" s="32" t="s">
        <v>10</v>
      </c>
      <c r="M129" s="32" t="s">
        <v>10</v>
      </c>
      <c r="N129" s="32" t="s">
        <v>10</v>
      </c>
      <c r="O129" s="9">
        <f t="shared" si="63"/>
        <v>4</v>
      </c>
      <c r="P129" s="32" t="s">
        <v>10</v>
      </c>
      <c r="Q129" s="9">
        <f t="shared" si="62"/>
        <v>4</v>
      </c>
      <c r="R129" s="94"/>
    </row>
    <row r="130" spans="1:18" x14ac:dyDescent="0.25">
      <c r="A130" s="29"/>
      <c r="B130" s="48" t="s">
        <v>709</v>
      </c>
      <c r="C130" s="32" t="s">
        <v>10</v>
      </c>
      <c r="D130" s="14">
        <f>SUM(D93,D110)</f>
        <v>577</v>
      </c>
      <c r="E130" s="14">
        <f>SUM(E93,E110)</f>
        <v>16</v>
      </c>
      <c r="F130" s="14">
        <f>SUM(F93,F110)</f>
        <v>397</v>
      </c>
      <c r="G130" s="9">
        <f t="shared" si="65"/>
        <v>990</v>
      </c>
      <c r="H130" s="14">
        <f>SUM(H93,H110)</f>
        <v>7006</v>
      </c>
      <c r="I130" s="9">
        <f t="shared" si="66"/>
        <v>7996</v>
      </c>
      <c r="J130" s="18"/>
      <c r="K130" s="32" t="s">
        <v>10</v>
      </c>
      <c r="L130" s="14">
        <f>SUM(L93,L110)</f>
        <v>199</v>
      </c>
      <c r="M130" s="14">
        <f>SUM(M93,M110)</f>
        <v>0</v>
      </c>
      <c r="N130" s="14">
        <f>SUM(N93,N110)</f>
        <v>112</v>
      </c>
      <c r="O130" s="9">
        <f t="shared" si="63"/>
        <v>311</v>
      </c>
      <c r="P130" s="14">
        <f>SUM(P93,P110)</f>
        <v>5620</v>
      </c>
      <c r="Q130" s="9">
        <f t="shared" si="62"/>
        <v>5931</v>
      </c>
      <c r="R130" s="94"/>
    </row>
    <row r="131" spans="1:18" x14ac:dyDescent="0.25">
      <c r="A131" s="29"/>
      <c r="B131" s="48" t="s">
        <v>710</v>
      </c>
      <c r="C131" s="32" t="s">
        <v>10</v>
      </c>
      <c r="D131" s="14">
        <f>D111</f>
        <v>10</v>
      </c>
      <c r="E131" s="14">
        <f>E111</f>
        <v>8</v>
      </c>
      <c r="F131" s="14">
        <f>F111</f>
        <v>38</v>
      </c>
      <c r="G131" s="9">
        <f t="shared" ref="G131" si="72">SUM(C131:F131)</f>
        <v>56</v>
      </c>
      <c r="H131" s="14">
        <f>H111</f>
        <v>3285</v>
      </c>
      <c r="I131" s="9">
        <f t="shared" ref="I131" si="73">SUM(G131:H131)</f>
        <v>3341</v>
      </c>
      <c r="J131" s="18"/>
      <c r="K131" s="32" t="s">
        <v>10</v>
      </c>
      <c r="L131" s="14">
        <f>L111</f>
        <v>0</v>
      </c>
      <c r="M131" s="14">
        <f>M111</f>
        <v>4</v>
      </c>
      <c r="N131" s="14">
        <f>N111</f>
        <v>58</v>
      </c>
      <c r="O131" s="9">
        <f t="shared" ref="O131" si="74">SUM(K131:N131)</f>
        <v>62</v>
      </c>
      <c r="P131" s="14">
        <f>P111</f>
        <v>728</v>
      </c>
      <c r="Q131" s="9">
        <f t="shared" ref="Q131:Q132" si="75">SUM(O131:P131)</f>
        <v>790</v>
      </c>
      <c r="R131" s="94"/>
    </row>
    <row r="132" spans="1:18" ht="16.2" thickBot="1" x14ac:dyDescent="0.3">
      <c r="A132" s="29"/>
      <c r="B132" s="2" t="s">
        <v>661</v>
      </c>
      <c r="C132" s="9">
        <f>SUM(C115:C131)</f>
        <v>22113</v>
      </c>
      <c r="D132" s="9">
        <f>SUM(D115:D131)</f>
        <v>950</v>
      </c>
      <c r="E132" s="9">
        <f>SUM(E115:E131)</f>
        <v>24</v>
      </c>
      <c r="F132" s="9">
        <f>SUM(F115:F131)</f>
        <v>6043</v>
      </c>
      <c r="G132" s="9">
        <f>SUM(C132:F132)</f>
        <v>29130</v>
      </c>
      <c r="H132" s="9">
        <f>SUM(H115:H131)</f>
        <v>11810</v>
      </c>
      <c r="I132" s="9">
        <f t="shared" ref="I132" si="76">SUM(G132:H132)</f>
        <v>40940</v>
      </c>
      <c r="J132" s="18"/>
      <c r="K132" s="9">
        <f>SUM(K115:K131)</f>
        <v>18280</v>
      </c>
      <c r="L132" s="9">
        <f>SUM(L115:L131)</f>
        <v>591</v>
      </c>
      <c r="M132" s="9">
        <f>SUM(M115:M131)</f>
        <v>5</v>
      </c>
      <c r="N132" s="9">
        <f>SUM(N115:N131)</f>
        <v>4009</v>
      </c>
      <c r="O132" s="9">
        <f>SUM(K132:N132)</f>
        <v>22885</v>
      </c>
      <c r="P132" s="9">
        <f>SUM(P115:P131)</f>
        <v>8172</v>
      </c>
      <c r="Q132" s="9">
        <f t="shared" si="75"/>
        <v>31057</v>
      </c>
      <c r="R132" s="18"/>
    </row>
    <row r="133" spans="1:18" x14ac:dyDescent="0.25">
      <c r="A133" s="96"/>
      <c r="B133" s="96"/>
      <c r="C133" s="96"/>
      <c r="D133" s="96"/>
      <c r="E133" s="96"/>
      <c r="F133" s="96"/>
      <c r="G133" s="96"/>
      <c r="H133" s="96"/>
      <c r="I133" s="96"/>
      <c r="J133" s="100"/>
      <c r="K133" s="96"/>
      <c r="L133" s="96"/>
      <c r="M133" s="96"/>
      <c r="N133" s="96"/>
      <c r="O133" s="96"/>
      <c r="P133" s="96"/>
      <c r="Q133" s="96"/>
    </row>
    <row r="134" spans="1:18" ht="17.25" customHeight="1" x14ac:dyDescent="0.25">
      <c r="A134" s="7" t="s">
        <v>620</v>
      </c>
      <c r="B134" s="6" t="s">
        <v>621</v>
      </c>
      <c r="C134" s="10"/>
      <c r="D134" s="10"/>
      <c r="E134" s="10"/>
      <c r="F134" s="10"/>
      <c r="G134" s="10"/>
      <c r="H134" s="10"/>
      <c r="I134" s="10"/>
      <c r="J134" s="18"/>
      <c r="K134" s="10"/>
      <c r="L134" s="10"/>
      <c r="M134" s="10"/>
      <c r="N134" s="10"/>
      <c r="O134" s="10"/>
      <c r="P134" s="10"/>
      <c r="Q134" s="10"/>
      <c r="R134" s="94"/>
    </row>
    <row r="135" spans="1:18" x14ac:dyDescent="0.25">
      <c r="A135" s="29"/>
      <c r="B135" s="48" t="s">
        <v>627</v>
      </c>
      <c r="C135" s="14">
        <v>91</v>
      </c>
      <c r="D135" s="43">
        <v>2</v>
      </c>
      <c r="E135" s="32" t="s">
        <v>10</v>
      </c>
      <c r="F135" s="14">
        <v>47</v>
      </c>
      <c r="G135" s="9">
        <f>SUM(C135:F135)</f>
        <v>140</v>
      </c>
      <c r="H135" s="32" t="s">
        <v>10</v>
      </c>
      <c r="I135" s="9">
        <f t="shared" ref="I135:I140" si="77">SUM(G135:H135)</f>
        <v>140</v>
      </c>
      <c r="J135" s="18"/>
      <c r="K135" s="14">
        <v>1357</v>
      </c>
      <c r="L135" s="43">
        <v>74</v>
      </c>
      <c r="M135" s="32" t="s">
        <v>10</v>
      </c>
      <c r="N135" s="14">
        <v>243</v>
      </c>
      <c r="O135" s="9">
        <f>SUM(K135:N135)</f>
        <v>1674</v>
      </c>
      <c r="P135" s="32" t="s">
        <v>10</v>
      </c>
      <c r="Q135" s="9">
        <f>SUM(O135:P135)</f>
        <v>1674</v>
      </c>
      <c r="R135" s="18"/>
    </row>
    <row r="136" spans="1:18" x14ac:dyDescent="0.25">
      <c r="A136" s="29"/>
      <c r="B136" s="48" t="s">
        <v>628</v>
      </c>
      <c r="C136" s="14">
        <v>2</v>
      </c>
      <c r="D136" s="14">
        <v>0</v>
      </c>
      <c r="E136" s="32" t="s">
        <v>10</v>
      </c>
      <c r="F136" s="14">
        <v>2</v>
      </c>
      <c r="G136" s="9">
        <f>SUM(C136:F136)</f>
        <v>4</v>
      </c>
      <c r="H136" s="32" t="s">
        <v>10</v>
      </c>
      <c r="I136" s="9">
        <f t="shared" si="77"/>
        <v>4</v>
      </c>
      <c r="J136" s="18"/>
      <c r="K136" s="14">
        <v>1216</v>
      </c>
      <c r="L136" s="14">
        <v>261</v>
      </c>
      <c r="M136" s="32" t="s">
        <v>10</v>
      </c>
      <c r="N136" s="14">
        <v>398</v>
      </c>
      <c r="O136" s="9">
        <f>SUM(K136:N136)</f>
        <v>1875</v>
      </c>
      <c r="P136" s="32" t="s">
        <v>10</v>
      </c>
      <c r="Q136" s="9">
        <f t="shared" ref="Q136:Q149" si="78">SUM(O136:P136)</f>
        <v>1875</v>
      </c>
      <c r="R136" s="18"/>
    </row>
    <row r="137" spans="1:18" x14ac:dyDescent="0.25">
      <c r="A137" s="29"/>
      <c r="B137" s="48" t="s">
        <v>629</v>
      </c>
      <c r="C137" s="14">
        <v>5614</v>
      </c>
      <c r="D137" s="14">
        <v>43</v>
      </c>
      <c r="E137" s="32" t="s">
        <v>10</v>
      </c>
      <c r="F137" s="14">
        <v>1087</v>
      </c>
      <c r="G137" s="9">
        <f>SUM(C137:F137)</f>
        <v>6744</v>
      </c>
      <c r="H137" s="32" t="s">
        <v>10</v>
      </c>
      <c r="I137" s="9">
        <f t="shared" si="77"/>
        <v>6744</v>
      </c>
      <c r="J137" s="18"/>
      <c r="K137" s="14">
        <v>1461</v>
      </c>
      <c r="L137" s="14">
        <v>34</v>
      </c>
      <c r="M137" s="32" t="s">
        <v>10</v>
      </c>
      <c r="N137" s="14">
        <v>290</v>
      </c>
      <c r="O137" s="9">
        <f>SUM(K137:N137)</f>
        <v>1785</v>
      </c>
      <c r="P137" s="32" t="s">
        <v>10</v>
      </c>
      <c r="Q137" s="9">
        <f t="shared" si="78"/>
        <v>1785</v>
      </c>
      <c r="R137" s="18"/>
    </row>
    <row r="138" spans="1:18" x14ac:dyDescent="0.25">
      <c r="A138" s="29"/>
      <c r="B138" s="48" t="s">
        <v>634</v>
      </c>
      <c r="C138" s="32" t="s">
        <v>10</v>
      </c>
      <c r="D138" s="32" t="s">
        <v>10</v>
      </c>
      <c r="E138" s="32" t="s">
        <v>10</v>
      </c>
      <c r="F138" s="32" t="s">
        <v>10</v>
      </c>
      <c r="G138" s="32" t="s">
        <v>10</v>
      </c>
      <c r="H138" s="43">
        <v>952</v>
      </c>
      <c r="I138" s="9">
        <f t="shared" si="77"/>
        <v>952</v>
      </c>
      <c r="J138" s="18"/>
      <c r="K138" s="32" t="s">
        <v>10</v>
      </c>
      <c r="L138" s="32" t="s">
        <v>10</v>
      </c>
      <c r="M138" s="32" t="s">
        <v>10</v>
      </c>
      <c r="N138" s="32" t="s">
        <v>10</v>
      </c>
      <c r="O138" s="32" t="s">
        <v>10</v>
      </c>
      <c r="P138" s="43">
        <v>212</v>
      </c>
      <c r="Q138" s="9">
        <f t="shared" si="78"/>
        <v>212</v>
      </c>
      <c r="R138" s="94"/>
    </row>
    <row r="139" spans="1:18" x14ac:dyDescent="0.25">
      <c r="A139" s="29"/>
      <c r="B139" s="48" t="s">
        <v>693</v>
      </c>
      <c r="C139" s="32" t="s">
        <v>10</v>
      </c>
      <c r="D139" s="43">
        <v>0</v>
      </c>
      <c r="E139" s="43">
        <v>0</v>
      </c>
      <c r="F139" s="43">
        <v>58</v>
      </c>
      <c r="G139" s="9">
        <f>SUM(C139:F139)</f>
        <v>58</v>
      </c>
      <c r="H139" s="43">
        <v>221</v>
      </c>
      <c r="I139" s="9">
        <f t="shared" si="77"/>
        <v>279</v>
      </c>
      <c r="J139" s="18"/>
      <c r="K139" s="32" t="s">
        <v>10</v>
      </c>
      <c r="L139" s="43">
        <v>0</v>
      </c>
      <c r="M139" s="43">
        <v>0</v>
      </c>
      <c r="N139" s="43">
        <v>0</v>
      </c>
      <c r="O139" s="9">
        <f t="shared" ref="O139:O149" si="79">SUM(K139:N139)</f>
        <v>0</v>
      </c>
      <c r="P139" s="43">
        <v>11</v>
      </c>
      <c r="Q139" s="9">
        <f t="shared" si="78"/>
        <v>11</v>
      </c>
      <c r="R139" s="94"/>
    </row>
    <row r="140" spans="1:18" x14ac:dyDescent="0.25">
      <c r="A140" s="29"/>
      <c r="B140" s="48" t="s">
        <v>625</v>
      </c>
      <c r="C140" s="43">
        <v>147</v>
      </c>
      <c r="D140" s="43">
        <v>0</v>
      </c>
      <c r="E140" s="32" t="s">
        <v>10</v>
      </c>
      <c r="F140" s="43">
        <v>10</v>
      </c>
      <c r="G140" s="9">
        <f>SUM(C140:F140)</f>
        <v>157</v>
      </c>
      <c r="H140" s="32" t="s">
        <v>10</v>
      </c>
      <c r="I140" s="9">
        <f t="shared" si="77"/>
        <v>157</v>
      </c>
      <c r="J140" s="18"/>
      <c r="K140" s="43">
        <v>334</v>
      </c>
      <c r="L140" s="43">
        <v>20</v>
      </c>
      <c r="M140" s="32" t="s">
        <v>10</v>
      </c>
      <c r="N140" s="43">
        <v>12</v>
      </c>
      <c r="O140" s="9">
        <f t="shared" si="79"/>
        <v>366</v>
      </c>
      <c r="P140" s="32" t="s">
        <v>10</v>
      </c>
      <c r="Q140" s="9">
        <f t="shared" si="78"/>
        <v>366</v>
      </c>
      <c r="R140" s="94"/>
    </row>
    <row r="141" spans="1:18" x14ac:dyDescent="0.25">
      <c r="A141" s="29"/>
      <c r="B141" s="48" t="s">
        <v>630</v>
      </c>
      <c r="C141" s="32" t="s">
        <v>10</v>
      </c>
      <c r="D141" s="32" t="s">
        <v>10</v>
      </c>
      <c r="E141" s="32" t="s">
        <v>10</v>
      </c>
      <c r="F141" s="32" t="s">
        <v>10</v>
      </c>
      <c r="G141" s="32" t="s">
        <v>10</v>
      </c>
      <c r="H141" s="32" t="s">
        <v>10</v>
      </c>
      <c r="I141" s="32" t="s">
        <v>10</v>
      </c>
      <c r="J141" s="18"/>
      <c r="K141" s="14">
        <v>31</v>
      </c>
      <c r="L141" s="33">
        <v>0</v>
      </c>
      <c r="M141" s="32" t="s">
        <v>10</v>
      </c>
      <c r="N141" s="32" t="s">
        <v>10</v>
      </c>
      <c r="O141" s="9">
        <f t="shared" si="79"/>
        <v>31</v>
      </c>
      <c r="P141" s="32" t="s">
        <v>10</v>
      </c>
      <c r="Q141" s="9">
        <f t="shared" si="78"/>
        <v>31</v>
      </c>
      <c r="R141" s="94"/>
    </row>
    <row r="142" spans="1:18" x14ac:dyDescent="0.25">
      <c r="A142" s="29"/>
      <c r="B142" s="49" t="s">
        <v>631</v>
      </c>
      <c r="C142" s="32" t="s">
        <v>10</v>
      </c>
      <c r="D142" s="32" t="s">
        <v>10</v>
      </c>
      <c r="E142" s="32" t="s">
        <v>10</v>
      </c>
      <c r="F142" s="32" t="s">
        <v>10</v>
      </c>
      <c r="G142" s="32" t="s">
        <v>10</v>
      </c>
      <c r="H142" s="32" t="s">
        <v>10</v>
      </c>
      <c r="I142" s="32" t="s">
        <v>10</v>
      </c>
      <c r="J142" s="18"/>
      <c r="K142" s="14">
        <v>11</v>
      </c>
      <c r="L142" s="33">
        <v>0</v>
      </c>
      <c r="M142" s="32" t="s">
        <v>10</v>
      </c>
      <c r="N142" s="43">
        <v>0</v>
      </c>
      <c r="O142" s="9">
        <f t="shared" si="79"/>
        <v>11</v>
      </c>
      <c r="P142" s="32" t="s">
        <v>10</v>
      </c>
      <c r="Q142" s="9">
        <f t="shared" si="78"/>
        <v>11</v>
      </c>
      <c r="R142" s="94"/>
    </row>
    <row r="143" spans="1:18" x14ac:dyDescent="0.25">
      <c r="A143" s="29"/>
      <c r="B143" s="48" t="s">
        <v>671</v>
      </c>
      <c r="C143" s="32" t="s">
        <v>10</v>
      </c>
      <c r="D143" s="32" t="s">
        <v>10</v>
      </c>
      <c r="E143" s="32" t="s">
        <v>10</v>
      </c>
      <c r="F143" s="32" t="s">
        <v>10</v>
      </c>
      <c r="G143" s="32" t="s">
        <v>10</v>
      </c>
      <c r="H143" s="32" t="s">
        <v>10</v>
      </c>
      <c r="I143" s="32" t="s">
        <v>10</v>
      </c>
      <c r="J143" s="18"/>
      <c r="K143" s="32" t="s">
        <v>10</v>
      </c>
      <c r="L143" s="14">
        <v>11</v>
      </c>
      <c r="M143" s="14">
        <v>0</v>
      </c>
      <c r="N143" s="14">
        <v>16</v>
      </c>
      <c r="O143" s="9">
        <f t="shared" si="79"/>
        <v>27</v>
      </c>
      <c r="P143" s="14">
        <v>885</v>
      </c>
      <c r="Q143" s="9">
        <f t="shared" si="78"/>
        <v>912</v>
      </c>
      <c r="R143" s="18"/>
    </row>
    <row r="144" spans="1:18" x14ac:dyDescent="0.25">
      <c r="A144" s="29"/>
      <c r="B144" s="48" t="s">
        <v>632</v>
      </c>
      <c r="C144" s="32" t="s">
        <v>10</v>
      </c>
      <c r="D144" s="32" t="s">
        <v>10</v>
      </c>
      <c r="E144" s="32" t="s">
        <v>10</v>
      </c>
      <c r="F144" s="32" t="s">
        <v>10</v>
      </c>
      <c r="G144" s="32" t="s">
        <v>10</v>
      </c>
      <c r="H144" s="32" t="s">
        <v>10</v>
      </c>
      <c r="I144" s="32" t="s">
        <v>10</v>
      </c>
      <c r="J144" s="18"/>
      <c r="K144" s="14">
        <v>65</v>
      </c>
      <c r="L144" s="32" t="s">
        <v>10</v>
      </c>
      <c r="M144" s="32" t="s">
        <v>10</v>
      </c>
      <c r="N144" s="32" t="s">
        <v>10</v>
      </c>
      <c r="O144" s="9">
        <f t="shared" si="79"/>
        <v>65</v>
      </c>
      <c r="P144" s="32" t="s">
        <v>10</v>
      </c>
      <c r="Q144" s="9">
        <f t="shared" si="78"/>
        <v>65</v>
      </c>
      <c r="R144" s="94"/>
    </row>
    <row r="145" spans="1:18" x14ac:dyDescent="0.25">
      <c r="A145" s="29"/>
      <c r="B145" s="48" t="s">
        <v>712</v>
      </c>
      <c r="C145" s="32" t="s">
        <v>10</v>
      </c>
      <c r="D145" s="14">
        <v>5</v>
      </c>
      <c r="E145" s="14">
        <v>0</v>
      </c>
      <c r="F145" s="14">
        <v>8</v>
      </c>
      <c r="G145" s="9">
        <f>SUM(C145:F145)</f>
        <v>13</v>
      </c>
      <c r="H145" s="32" t="s">
        <v>10</v>
      </c>
      <c r="I145" s="9">
        <f t="shared" ref="I145:I150" si="80">SUM(G145:H145)</f>
        <v>13</v>
      </c>
      <c r="J145" s="18"/>
      <c r="K145" s="32" t="s">
        <v>10</v>
      </c>
      <c r="L145" s="14">
        <v>179</v>
      </c>
      <c r="M145" s="14">
        <v>0</v>
      </c>
      <c r="N145" s="14">
        <v>44</v>
      </c>
      <c r="O145" s="9">
        <f t="shared" si="79"/>
        <v>223</v>
      </c>
      <c r="P145" s="32" t="s">
        <v>10</v>
      </c>
      <c r="Q145" s="9">
        <f t="shared" si="78"/>
        <v>223</v>
      </c>
      <c r="R145" s="18"/>
    </row>
    <row r="146" spans="1:18" x14ac:dyDescent="0.25">
      <c r="A146" s="29"/>
      <c r="B146" s="48" t="s">
        <v>595</v>
      </c>
      <c r="C146" s="43">
        <v>0</v>
      </c>
      <c r="D146" s="32" t="s">
        <v>10</v>
      </c>
      <c r="E146" s="32" t="s">
        <v>10</v>
      </c>
      <c r="F146" s="32" t="s">
        <v>10</v>
      </c>
      <c r="G146" s="9">
        <f>SUM(C146:F146)</f>
        <v>0</v>
      </c>
      <c r="H146" s="32" t="s">
        <v>10</v>
      </c>
      <c r="I146" s="9">
        <f t="shared" si="80"/>
        <v>0</v>
      </c>
      <c r="J146" s="18"/>
      <c r="K146" s="43">
        <v>57</v>
      </c>
      <c r="L146" s="32" t="s">
        <v>10</v>
      </c>
      <c r="M146" s="32" t="s">
        <v>10</v>
      </c>
      <c r="N146" s="32" t="s">
        <v>10</v>
      </c>
      <c r="O146" s="9">
        <f t="shared" si="79"/>
        <v>57</v>
      </c>
      <c r="P146" s="32" t="s">
        <v>10</v>
      </c>
      <c r="Q146" s="9">
        <f t="shared" si="78"/>
        <v>57</v>
      </c>
      <c r="R146" s="94"/>
    </row>
    <row r="147" spans="1:18" x14ac:dyDescent="0.25">
      <c r="A147" s="29"/>
      <c r="B147" s="48" t="s">
        <v>708</v>
      </c>
      <c r="C147" s="33">
        <v>4</v>
      </c>
      <c r="D147" s="32" t="s">
        <v>10</v>
      </c>
      <c r="E147" s="32" t="s">
        <v>10</v>
      </c>
      <c r="F147" s="32" t="s">
        <v>10</v>
      </c>
      <c r="G147" s="9">
        <f>SUM(C147:F147)</f>
        <v>4</v>
      </c>
      <c r="H147" s="32" t="s">
        <v>10</v>
      </c>
      <c r="I147" s="9">
        <f t="shared" si="80"/>
        <v>4</v>
      </c>
      <c r="J147" s="18"/>
      <c r="K147" s="33">
        <v>113</v>
      </c>
      <c r="L147" s="32" t="s">
        <v>10</v>
      </c>
      <c r="M147" s="32" t="s">
        <v>10</v>
      </c>
      <c r="N147" s="32" t="s">
        <v>10</v>
      </c>
      <c r="O147" s="9">
        <f t="shared" si="79"/>
        <v>113</v>
      </c>
      <c r="P147" s="32" t="s">
        <v>10</v>
      </c>
      <c r="Q147" s="9">
        <f t="shared" si="78"/>
        <v>113</v>
      </c>
      <c r="R147" s="94"/>
    </row>
    <row r="148" spans="1:18" x14ac:dyDescent="0.25">
      <c r="A148" s="29"/>
      <c r="B148" s="48" t="s">
        <v>709</v>
      </c>
      <c r="C148" s="32" t="s">
        <v>10</v>
      </c>
      <c r="D148" s="14">
        <v>149</v>
      </c>
      <c r="E148" s="43">
        <v>0</v>
      </c>
      <c r="F148" s="14">
        <v>105</v>
      </c>
      <c r="G148" s="9">
        <f>SUM(C148:F148)</f>
        <v>254</v>
      </c>
      <c r="H148" s="14">
        <v>2779</v>
      </c>
      <c r="I148" s="9">
        <f t="shared" ref="I148" si="81">SUM(G148:H148)</f>
        <v>3033</v>
      </c>
      <c r="J148" s="18"/>
      <c r="K148" s="32" t="s">
        <v>10</v>
      </c>
      <c r="L148" s="14">
        <v>105</v>
      </c>
      <c r="M148" s="43">
        <v>0</v>
      </c>
      <c r="N148" s="14">
        <v>29</v>
      </c>
      <c r="O148" s="9">
        <f t="shared" si="79"/>
        <v>134</v>
      </c>
      <c r="P148" s="14">
        <v>1974</v>
      </c>
      <c r="Q148" s="9">
        <f t="shared" ref="Q148" si="82">SUM(O148:P148)</f>
        <v>2108</v>
      </c>
      <c r="R148" s="94"/>
    </row>
    <row r="149" spans="1:18" x14ac:dyDescent="0.25">
      <c r="A149" s="29"/>
      <c r="B149" s="48" t="s">
        <v>633</v>
      </c>
      <c r="C149" s="32" t="s">
        <v>10</v>
      </c>
      <c r="D149" s="32" t="s">
        <v>10</v>
      </c>
      <c r="E149" s="32" t="s">
        <v>10</v>
      </c>
      <c r="F149" s="32" t="s">
        <v>10</v>
      </c>
      <c r="G149" s="32" t="s">
        <v>10</v>
      </c>
      <c r="H149" s="32" t="s">
        <v>10</v>
      </c>
      <c r="I149" s="32" t="s">
        <v>10</v>
      </c>
      <c r="J149" s="18"/>
      <c r="K149" s="14">
        <v>36</v>
      </c>
      <c r="L149" s="32" t="s">
        <v>10</v>
      </c>
      <c r="M149" s="32" t="s">
        <v>10</v>
      </c>
      <c r="N149" s="32" t="s">
        <v>10</v>
      </c>
      <c r="O149" s="9">
        <f t="shared" si="79"/>
        <v>36</v>
      </c>
      <c r="P149" s="32" t="s">
        <v>10</v>
      </c>
      <c r="Q149" s="9">
        <f t="shared" si="78"/>
        <v>36</v>
      </c>
      <c r="R149" s="94"/>
    </row>
    <row r="150" spans="1:18" x14ac:dyDescent="0.25">
      <c r="A150" s="29"/>
      <c r="B150" s="2" t="s">
        <v>622</v>
      </c>
      <c r="C150" s="9">
        <f>SUM(C135:C149)</f>
        <v>5858</v>
      </c>
      <c r="D150" s="9">
        <f>SUM(D135:D149)</f>
        <v>199</v>
      </c>
      <c r="E150" s="9">
        <f>SUM(E135:E149)</f>
        <v>0</v>
      </c>
      <c r="F150" s="9">
        <f>SUM(F135:F149)</f>
        <v>1317</v>
      </c>
      <c r="G150" s="9">
        <f>SUM(C150:F150)</f>
        <v>7374</v>
      </c>
      <c r="H150" s="9">
        <f>SUM(H135:H149)</f>
        <v>3952</v>
      </c>
      <c r="I150" s="9">
        <f t="shared" si="80"/>
        <v>11326</v>
      </c>
      <c r="J150" s="18"/>
      <c r="K150" s="9">
        <f t="shared" ref="K150:Q150" si="83">SUM(K135:K149)</f>
        <v>4681</v>
      </c>
      <c r="L150" s="9">
        <f t="shared" si="83"/>
        <v>684</v>
      </c>
      <c r="M150" s="9">
        <f t="shared" si="83"/>
        <v>0</v>
      </c>
      <c r="N150" s="9">
        <f t="shared" si="83"/>
        <v>1032</v>
      </c>
      <c r="O150" s="9">
        <f t="shared" si="83"/>
        <v>6397</v>
      </c>
      <c r="P150" s="9">
        <f t="shared" si="83"/>
        <v>3082</v>
      </c>
      <c r="Q150" s="9">
        <f t="shared" si="83"/>
        <v>9479</v>
      </c>
      <c r="R150" s="18"/>
    </row>
    <row r="151" spans="1:18" x14ac:dyDescent="0.25">
      <c r="A151" s="29"/>
      <c r="B151" s="2"/>
      <c r="C151" s="9"/>
      <c r="D151" s="9"/>
      <c r="E151" s="9"/>
      <c r="F151" s="9"/>
      <c r="G151" s="9"/>
      <c r="H151" s="9"/>
      <c r="I151" s="9"/>
      <c r="J151" s="18"/>
      <c r="K151" s="9"/>
      <c r="L151" s="9"/>
      <c r="M151" s="9"/>
      <c r="N151" s="9"/>
      <c r="O151" s="9"/>
      <c r="P151" s="9"/>
      <c r="Q151" s="9"/>
      <c r="R151" s="18"/>
    </row>
    <row r="152" spans="1:18" ht="17.25" customHeight="1" x14ac:dyDescent="0.25">
      <c r="A152" s="7"/>
      <c r="B152" s="6" t="s">
        <v>643</v>
      </c>
      <c r="C152" s="10"/>
      <c r="D152" s="10"/>
      <c r="E152" s="10"/>
      <c r="F152" s="10"/>
      <c r="G152" s="10"/>
      <c r="H152" s="10"/>
      <c r="I152" s="10"/>
      <c r="J152" s="18"/>
      <c r="K152" s="10"/>
      <c r="L152" s="10"/>
      <c r="M152" s="10"/>
      <c r="N152" s="10"/>
      <c r="O152" s="10"/>
      <c r="P152" s="10"/>
      <c r="Q152" s="10"/>
      <c r="R152" s="94"/>
    </row>
    <row r="153" spans="1:18" x14ac:dyDescent="0.25">
      <c r="A153" s="29"/>
      <c r="B153" s="48" t="s">
        <v>627</v>
      </c>
      <c r="C153" s="14">
        <v>87</v>
      </c>
      <c r="D153" s="43">
        <v>20</v>
      </c>
      <c r="E153" s="32" t="s">
        <v>10</v>
      </c>
      <c r="F153" s="14">
        <v>58</v>
      </c>
      <c r="G153" s="9">
        <f>SUM(C153:F153)</f>
        <v>165</v>
      </c>
      <c r="H153" s="32" t="s">
        <v>10</v>
      </c>
      <c r="I153" s="9">
        <f t="shared" ref="I153:I158" si="84">SUM(G153:H153)</f>
        <v>165</v>
      </c>
      <c r="J153" s="18"/>
      <c r="K153" s="14">
        <v>2880</v>
      </c>
      <c r="L153" s="43">
        <v>120</v>
      </c>
      <c r="M153" s="32" t="s">
        <v>10</v>
      </c>
      <c r="N153" s="14">
        <v>549</v>
      </c>
      <c r="O153" s="9">
        <f>SUM(K153:N153)</f>
        <v>3549</v>
      </c>
      <c r="P153" s="32" t="s">
        <v>10</v>
      </c>
      <c r="Q153" s="9">
        <f>SUM(O153:P153)</f>
        <v>3549</v>
      </c>
      <c r="R153" s="18"/>
    </row>
    <row r="154" spans="1:18" x14ac:dyDescent="0.25">
      <c r="A154" s="29"/>
      <c r="B154" s="48" t="s">
        <v>628</v>
      </c>
      <c r="C154" s="14">
        <v>10</v>
      </c>
      <c r="D154" s="14">
        <v>0</v>
      </c>
      <c r="E154" s="32" t="s">
        <v>10</v>
      </c>
      <c r="F154" s="14">
        <v>0</v>
      </c>
      <c r="G154" s="9">
        <f>SUM(C154:F154)</f>
        <v>10</v>
      </c>
      <c r="H154" s="32" t="s">
        <v>10</v>
      </c>
      <c r="I154" s="9">
        <f t="shared" si="84"/>
        <v>10</v>
      </c>
      <c r="J154" s="18"/>
      <c r="K154" s="14">
        <v>1162</v>
      </c>
      <c r="L154" s="14">
        <v>32</v>
      </c>
      <c r="M154" s="32" t="s">
        <v>10</v>
      </c>
      <c r="N154" s="14">
        <v>213</v>
      </c>
      <c r="O154" s="9">
        <f>SUM(K154:N154)</f>
        <v>1407</v>
      </c>
      <c r="P154" s="32" t="s">
        <v>10</v>
      </c>
      <c r="Q154" s="9">
        <f t="shared" ref="Q154:Q168" si="85">SUM(O154:P154)</f>
        <v>1407</v>
      </c>
      <c r="R154" s="18"/>
    </row>
    <row r="155" spans="1:18" x14ac:dyDescent="0.25">
      <c r="A155" s="29"/>
      <c r="B155" s="48" t="s">
        <v>629</v>
      </c>
      <c r="C155" s="14">
        <v>10044</v>
      </c>
      <c r="D155" s="14">
        <v>92</v>
      </c>
      <c r="E155" s="32" t="s">
        <v>10</v>
      </c>
      <c r="F155" s="14">
        <v>2561</v>
      </c>
      <c r="G155" s="9">
        <f>SUM(C155:F155)</f>
        <v>12697</v>
      </c>
      <c r="H155" s="32" t="s">
        <v>10</v>
      </c>
      <c r="I155" s="9">
        <f t="shared" si="84"/>
        <v>12697</v>
      </c>
      <c r="J155" s="18"/>
      <c r="K155" s="14">
        <v>3784</v>
      </c>
      <c r="L155" s="14">
        <v>29</v>
      </c>
      <c r="M155" s="32" t="s">
        <v>10</v>
      </c>
      <c r="N155" s="14">
        <v>790</v>
      </c>
      <c r="O155" s="9">
        <f>SUM(K155:N155)</f>
        <v>4603</v>
      </c>
      <c r="P155" s="32" t="s">
        <v>10</v>
      </c>
      <c r="Q155" s="9">
        <f t="shared" si="85"/>
        <v>4603</v>
      </c>
      <c r="R155" s="18"/>
    </row>
    <row r="156" spans="1:18" x14ac:dyDescent="0.25">
      <c r="A156" s="29"/>
      <c r="B156" s="48" t="s">
        <v>634</v>
      </c>
      <c r="C156" s="32" t="s">
        <v>10</v>
      </c>
      <c r="D156" s="32" t="s">
        <v>10</v>
      </c>
      <c r="E156" s="32" t="s">
        <v>10</v>
      </c>
      <c r="F156" s="32" t="s">
        <v>10</v>
      </c>
      <c r="G156" s="32" t="s">
        <v>10</v>
      </c>
      <c r="H156" s="71">
        <v>1857</v>
      </c>
      <c r="I156" s="9">
        <f t="shared" si="84"/>
        <v>1857</v>
      </c>
      <c r="J156" s="18"/>
      <c r="K156" s="32" t="s">
        <v>10</v>
      </c>
      <c r="L156" s="32" t="s">
        <v>10</v>
      </c>
      <c r="M156" s="32" t="s">
        <v>10</v>
      </c>
      <c r="N156" s="32" t="s">
        <v>10</v>
      </c>
      <c r="O156" s="32" t="s">
        <v>10</v>
      </c>
      <c r="P156" s="43">
        <v>313</v>
      </c>
      <c r="Q156" s="9">
        <f t="shared" si="85"/>
        <v>313</v>
      </c>
      <c r="R156" s="94"/>
    </row>
    <row r="157" spans="1:18" x14ac:dyDescent="0.25">
      <c r="A157" s="29"/>
      <c r="B157" s="48" t="s">
        <v>693</v>
      </c>
      <c r="C157" s="32" t="s">
        <v>10</v>
      </c>
      <c r="D157" s="43">
        <v>48</v>
      </c>
      <c r="E157" s="43">
        <v>5</v>
      </c>
      <c r="F157" s="43">
        <v>52</v>
      </c>
      <c r="G157" s="9">
        <f>SUM(C157:F157)</f>
        <v>105</v>
      </c>
      <c r="H157" s="71">
        <v>2576</v>
      </c>
      <c r="I157" s="9">
        <f t="shared" si="84"/>
        <v>2681</v>
      </c>
      <c r="J157" s="18"/>
      <c r="K157" s="32" t="s">
        <v>10</v>
      </c>
      <c r="L157" s="43">
        <v>0</v>
      </c>
      <c r="M157" s="43">
        <v>0</v>
      </c>
      <c r="N157" s="43">
        <v>0</v>
      </c>
      <c r="O157" s="9">
        <f t="shared" ref="O157:O168" si="86">SUM(K157:N157)</f>
        <v>0</v>
      </c>
      <c r="P157" s="43">
        <v>152</v>
      </c>
      <c r="Q157" s="9">
        <f t="shared" si="85"/>
        <v>152</v>
      </c>
      <c r="R157" s="94"/>
    </row>
    <row r="158" spans="1:18" x14ac:dyDescent="0.25">
      <c r="A158" s="29"/>
      <c r="B158" s="48" t="s">
        <v>625</v>
      </c>
      <c r="C158" s="43">
        <v>480</v>
      </c>
      <c r="D158" s="43">
        <v>22</v>
      </c>
      <c r="E158" s="32" t="s">
        <v>10</v>
      </c>
      <c r="F158" s="43">
        <v>57</v>
      </c>
      <c r="G158" s="9">
        <f>SUM(C158:F158)</f>
        <v>559</v>
      </c>
      <c r="H158" s="32" t="s">
        <v>10</v>
      </c>
      <c r="I158" s="9">
        <f t="shared" si="84"/>
        <v>559</v>
      </c>
      <c r="J158" s="18"/>
      <c r="K158" s="43">
        <v>280</v>
      </c>
      <c r="L158" s="43">
        <v>98</v>
      </c>
      <c r="M158" s="32" t="s">
        <v>10</v>
      </c>
      <c r="N158" s="43">
        <v>69</v>
      </c>
      <c r="O158" s="9">
        <f t="shared" si="86"/>
        <v>447</v>
      </c>
      <c r="P158" s="32" t="s">
        <v>10</v>
      </c>
      <c r="Q158" s="9">
        <f t="shared" si="85"/>
        <v>447</v>
      </c>
      <c r="R158" s="94"/>
    </row>
    <row r="159" spans="1:18" x14ac:dyDescent="0.25">
      <c r="A159" s="29"/>
      <c r="B159" s="48" t="s">
        <v>630</v>
      </c>
      <c r="C159" s="32" t="s">
        <v>10</v>
      </c>
      <c r="D159" s="32" t="s">
        <v>10</v>
      </c>
      <c r="E159" s="32" t="s">
        <v>10</v>
      </c>
      <c r="F159" s="32" t="s">
        <v>10</v>
      </c>
      <c r="G159" s="32" t="s">
        <v>10</v>
      </c>
      <c r="H159" s="32" t="s">
        <v>10</v>
      </c>
      <c r="I159" s="32" t="s">
        <v>10</v>
      </c>
      <c r="J159" s="18"/>
      <c r="K159" s="14">
        <v>26</v>
      </c>
      <c r="L159" s="33">
        <v>0</v>
      </c>
      <c r="M159" s="32" t="s">
        <v>10</v>
      </c>
      <c r="N159" s="32" t="s">
        <v>10</v>
      </c>
      <c r="O159" s="9">
        <f t="shared" si="86"/>
        <v>26</v>
      </c>
      <c r="P159" s="32" t="s">
        <v>10</v>
      </c>
      <c r="Q159" s="9">
        <f t="shared" si="85"/>
        <v>26</v>
      </c>
      <c r="R159" s="94"/>
    </row>
    <row r="160" spans="1:18" x14ac:dyDescent="0.25">
      <c r="A160" s="29"/>
      <c r="B160" s="49" t="s">
        <v>631</v>
      </c>
      <c r="C160" s="32" t="s">
        <v>10</v>
      </c>
      <c r="D160" s="32" t="s">
        <v>10</v>
      </c>
      <c r="E160" s="32" t="s">
        <v>10</v>
      </c>
      <c r="F160" s="32" t="s">
        <v>10</v>
      </c>
      <c r="G160" s="32" t="s">
        <v>10</v>
      </c>
      <c r="H160" s="32" t="s">
        <v>10</v>
      </c>
      <c r="I160" s="32" t="s">
        <v>10</v>
      </c>
      <c r="J160" s="18"/>
      <c r="K160" s="14">
        <v>39</v>
      </c>
      <c r="L160" s="33">
        <v>0</v>
      </c>
      <c r="M160" s="32" t="s">
        <v>10</v>
      </c>
      <c r="N160" s="43">
        <v>0</v>
      </c>
      <c r="O160" s="9">
        <f t="shared" si="86"/>
        <v>39</v>
      </c>
      <c r="P160" s="32" t="s">
        <v>10</v>
      </c>
      <c r="Q160" s="9">
        <f t="shared" si="85"/>
        <v>39</v>
      </c>
      <c r="R160" s="94"/>
    </row>
    <row r="161" spans="1:18" x14ac:dyDescent="0.25">
      <c r="A161" s="29"/>
      <c r="B161" s="48" t="s">
        <v>671</v>
      </c>
      <c r="C161" s="32" t="s">
        <v>10</v>
      </c>
      <c r="D161" s="32" t="s">
        <v>10</v>
      </c>
      <c r="E161" s="32" t="s">
        <v>10</v>
      </c>
      <c r="F161" s="32" t="s">
        <v>10</v>
      </c>
      <c r="G161" s="32" t="s">
        <v>10</v>
      </c>
      <c r="H161" s="32" t="s">
        <v>10</v>
      </c>
      <c r="I161" s="32" t="s">
        <v>10</v>
      </c>
      <c r="J161" s="18"/>
      <c r="K161" s="32" t="s">
        <v>10</v>
      </c>
      <c r="L161" s="14">
        <v>26</v>
      </c>
      <c r="M161" s="14">
        <v>0</v>
      </c>
      <c r="N161" s="14">
        <v>0</v>
      </c>
      <c r="O161" s="9">
        <f t="shared" si="86"/>
        <v>26</v>
      </c>
      <c r="P161" s="14">
        <v>1134</v>
      </c>
      <c r="Q161" s="9">
        <f t="shared" si="85"/>
        <v>1160</v>
      </c>
      <c r="R161" s="18"/>
    </row>
    <row r="162" spans="1:18" x14ac:dyDescent="0.25">
      <c r="A162" s="29"/>
      <c r="B162" s="48" t="s">
        <v>632</v>
      </c>
      <c r="C162" s="32" t="s">
        <v>10</v>
      </c>
      <c r="D162" s="32" t="s">
        <v>10</v>
      </c>
      <c r="E162" s="32" t="s">
        <v>10</v>
      </c>
      <c r="F162" s="32" t="s">
        <v>10</v>
      </c>
      <c r="G162" s="32" t="s">
        <v>10</v>
      </c>
      <c r="H162" s="32" t="s">
        <v>10</v>
      </c>
      <c r="I162" s="32" t="s">
        <v>10</v>
      </c>
      <c r="J162" s="18"/>
      <c r="K162" s="14">
        <v>47</v>
      </c>
      <c r="L162" s="32" t="s">
        <v>10</v>
      </c>
      <c r="M162" s="32" t="s">
        <v>10</v>
      </c>
      <c r="N162" s="32" t="s">
        <v>10</v>
      </c>
      <c r="O162" s="9">
        <f t="shared" si="86"/>
        <v>47</v>
      </c>
      <c r="P162" s="32" t="s">
        <v>10</v>
      </c>
      <c r="Q162" s="9">
        <f t="shared" si="85"/>
        <v>47</v>
      </c>
      <c r="R162" s="94"/>
    </row>
    <row r="163" spans="1:18" x14ac:dyDescent="0.25">
      <c r="A163" s="29"/>
      <c r="B163" s="48" t="s">
        <v>647</v>
      </c>
      <c r="C163" s="43">
        <v>20</v>
      </c>
      <c r="D163" s="32" t="s">
        <v>10</v>
      </c>
      <c r="E163" s="32" t="s">
        <v>10</v>
      </c>
      <c r="F163" s="32" t="s">
        <v>10</v>
      </c>
      <c r="G163" s="9">
        <f>SUM(C163:F163)</f>
        <v>20</v>
      </c>
      <c r="H163" s="32" t="s">
        <v>10</v>
      </c>
      <c r="I163" s="9">
        <f t="shared" ref="I163" si="87">SUM(G163:H163)</f>
        <v>20</v>
      </c>
      <c r="J163" s="18"/>
      <c r="K163" s="43">
        <v>0</v>
      </c>
      <c r="L163" s="32" t="s">
        <v>10</v>
      </c>
      <c r="M163" s="32" t="s">
        <v>10</v>
      </c>
      <c r="N163" s="32" t="s">
        <v>10</v>
      </c>
      <c r="O163" s="9">
        <f t="shared" si="86"/>
        <v>0</v>
      </c>
      <c r="P163" s="32" t="s">
        <v>10</v>
      </c>
      <c r="Q163" s="9">
        <f t="shared" si="85"/>
        <v>0</v>
      </c>
      <c r="R163" s="94"/>
    </row>
    <row r="164" spans="1:18" x14ac:dyDescent="0.25">
      <c r="A164" s="29"/>
      <c r="B164" s="48" t="s">
        <v>713</v>
      </c>
      <c r="C164" s="32" t="s">
        <v>10</v>
      </c>
      <c r="D164" s="14">
        <v>0</v>
      </c>
      <c r="E164" s="14">
        <v>0</v>
      </c>
      <c r="F164" s="14">
        <v>0</v>
      </c>
      <c r="G164" s="9">
        <f>SUM(C164:F164)</f>
        <v>0</v>
      </c>
      <c r="H164" s="32" t="s">
        <v>10</v>
      </c>
      <c r="I164" s="9">
        <f t="shared" ref="I164:I167" si="88">SUM(G164:H164)</f>
        <v>0</v>
      </c>
      <c r="J164" s="18"/>
      <c r="K164" s="32" t="s">
        <v>10</v>
      </c>
      <c r="L164" s="14">
        <v>111</v>
      </c>
      <c r="M164" s="14">
        <v>2</v>
      </c>
      <c r="N164" s="14">
        <v>28</v>
      </c>
      <c r="O164" s="9">
        <f t="shared" si="86"/>
        <v>141</v>
      </c>
      <c r="P164" s="32" t="s">
        <v>10</v>
      </c>
      <c r="Q164" s="9">
        <f t="shared" si="85"/>
        <v>141</v>
      </c>
      <c r="R164" s="18"/>
    </row>
    <row r="165" spans="1:18" x14ac:dyDescent="0.25">
      <c r="A165" s="29"/>
      <c r="B165" s="48" t="s">
        <v>595</v>
      </c>
      <c r="C165" s="43">
        <v>22</v>
      </c>
      <c r="D165" s="32" t="s">
        <v>10</v>
      </c>
      <c r="E165" s="32" t="s">
        <v>10</v>
      </c>
      <c r="F165" s="32" t="s">
        <v>10</v>
      </c>
      <c r="G165" s="9">
        <f>SUM(C165:F165)</f>
        <v>22</v>
      </c>
      <c r="H165" s="32" t="s">
        <v>10</v>
      </c>
      <c r="I165" s="9">
        <f t="shared" si="88"/>
        <v>22</v>
      </c>
      <c r="J165" s="18"/>
      <c r="K165" s="43">
        <v>67</v>
      </c>
      <c r="L165" s="32" t="s">
        <v>10</v>
      </c>
      <c r="M165" s="32" t="s">
        <v>10</v>
      </c>
      <c r="N165" s="32" t="s">
        <v>10</v>
      </c>
      <c r="O165" s="9">
        <f t="shared" si="86"/>
        <v>67</v>
      </c>
      <c r="P165" s="32" t="s">
        <v>10</v>
      </c>
      <c r="Q165" s="9">
        <f t="shared" si="85"/>
        <v>67</v>
      </c>
      <c r="R165" s="94"/>
    </row>
    <row r="166" spans="1:18" x14ac:dyDescent="0.25">
      <c r="A166" s="29"/>
      <c r="B166" s="48" t="s">
        <v>708</v>
      </c>
      <c r="C166" s="33">
        <v>23</v>
      </c>
      <c r="D166" s="32" t="s">
        <v>10</v>
      </c>
      <c r="E166" s="32" t="s">
        <v>10</v>
      </c>
      <c r="F166" s="32" t="s">
        <v>10</v>
      </c>
      <c r="G166" s="9">
        <f>SUM(C166:F166)</f>
        <v>23</v>
      </c>
      <c r="H166" s="32" t="s">
        <v>10</v>
      </c>
      <c r="I166" s="9">
        <f t="shared" si="88"/>
        <v>23</v>
      </c>
      <c r="J166" s="18"/>
      <c r="K166" s="33">
        <v>118</v>
      </c>
      <c r="L166" s="32" t="s">
        <v>10</v>
      </c>
      <c r="M166" s="32" t="s">
        <v>10</v>
      </c>
      <c r="N166" s="32" t="s">
        <v>10</v>
      </c>
      <c r="O166" s="9">
        <f t="shared" si="86"/>
        <v>118</v>
      </c>
      <c r="P166" s="32" t="s">
        <v>10</v>
      </c>
      <c r="Q166" s="9">
        <f t="shared" si="85"/>
        <v>118</v>
      </c>
      <c r="R166" s="94"/>
    </row>
    <row r="167" spans="1:18" x14ac:dyDescent="0.25">
      <c r="A167" s="29"/>
      <c r="B167" s="48" t="s">
        <v>709</v>
      </c>
      <c r="C167" s="32" t="s">
        <v>10</v>
      </c>
      <c r="D167" s="14">
        <v>249</v>
      </c>
      <c r="E167" s="43">
        <v>0</v>
      </c>
      <c r="F167" s="14">
        <v>94</v>
      </c>
      <c r="G167" s="9">
        <f>SUM(C167:F167)</f>
        <v>343</v>
      </c>
      <c r="H167" s="14">
        <v>3405</v>
      </c>
      <c r="I167" s="9">
        <f t="shared" si="88"/>
        <v>3748</v>
      </c>
      <c r="J167" s="18"/>
      <c r="K167" s="32" t="s">
        <v>10</v>
      </c>
      <c r="L167" s="14">
        <v>397</v>
      </c>
      <c r="M167" s="43">
        <v>0</v>
      </c>
      <c r="N167" s="14">
        <v>110</v>
      </c>
      <c r="O167" s="9">
        <f t="shared" si="86"/>
        <v>507</v>
      </c>
      <c r="P167" s="14">
        <v>3320</v>
      </c>
      <c r="Q167" s="9">
        <f t="shared" si="85"/>
        <v>3827</v>
      </c>
      <c r="R167" s="94"/>
    </row>
    <row r="168" spans="1:18" x14ac:dyDescent="0.25">
      <c r="A168" s="29"/>
      <c r="B168" s="48" t="s">
        <v>633</v>
      </c>
      <c r="C168" s="32" t="s">
        <v>10</v>
      </c>
      <c r="D168" s="32" t="s">
        <v>10</v>
      </c>
      <c r="E168" s="32" t="s">
        <v>10</v>
      </c>
      <c r="F168" s="32" t="s">
        <v>10</v>
      </c>
      <c r="G168" s="32" t="s">
        <v>10</v>
      </c>
      <c r="H168" s="32" t="s">
        <v>10</v>
      </c>
      <c r="I168" s="32" t="s">
        <v>10</v>
      </c>
      <c r="J168" s="18"/>
      <c r="K168" s="14">
        <v>16</v>
      </c>
      <c r="L168" s="32" t="s">
        <v>10</v>
      </c>
      <c r="M168" s="32" t="s">
        <v>10</v>
      </c>
      <c r="N168" s="32" t="s">
        <v>10</v>
      </c>
      <c r="O168" s="9">
        <f t="shared" si="86"/>
        <v>16</v>
      </c>
      <c r="P168" s="32" t="s">
        <v>10</v>
      </c>
      <c r="Q168" s="9">
        <f t="shared" si="85"/>
        <v>16</v>
      </c>
      <c r="R168" s="94"/>
    </row>
    <row r="169" spans="1:18" x14ac:dyDescent="0.25">
      <c r="A169" s="29"/>
      <c r="B169" s="2" t="s">
        <v>648</v>
      </c>
      <c r="C169" s="9">
        <f>SUM(C153:C168)</f>
        <v>10686</v>
      </c>
      <c r="D169" s="9">
        <f>SUM(D153:D168)</f>
        <v>431</v>
      </c>
      <c r="E169" s="9">
        <f>SUM(E153:E168)</f>
        <v>5</v>
      </c>
      <c r="F169" s="9">
        <f>SUM(F153:F168)</f>
        <v>2822</v>
      </c>
      <c r="G169" s="9">
        <f>SUM(C169:F169)</f>
        <v>13944</v>
      </c>
      <c r="H169" s="9">
        <f>SUM(H153:H168)</f>
        <v>7838</v>
      </c>
      <c r="I169" s="9">
        <f t="shared" ref="I169" si="89">SUM(G169:H169)</f>
        <v>21782</v>
      </c>
      <c r="J169" s="18"/>
      <c r="K169" s="9">
        <f t="shared" ref="K169:Q169" si="90">SUM(K153:K168)</f>
        <v>8419</v>
      </c>
      <c r="L169" s="9">
        <f t="shared" si="90"/>
        <v>813</v>
      </c>
      <c r="M169" s="9">
        <f t="shared" si="90"/>
        <v>2</v>
      </c>
      <c r="N169" s="9">
        <f t="shared" si="90"/>
        <v>1759</v>
      </c>
      <c r="O169" s="9">
        <f t="shared" si="90"/>
        <v>10993</v>
      </c>
      <c r="P169" s="9">
        <f t="shared" si="90"/>
        <v>4919</v>
      </c>
      <c r="Q169" s="9">
        <f t="shared" si="90"/>
        <v>15912</v>
      </c>
      <c r="R169" s="18"/>
    </row>
    <row r="170" spans="1:18" x14ac:dyDescent="0.25">
      <c r="A170" s="29"/>
      <c r="B170" s="2"/>
      <c r="C170" s="9"/>
      <c r="D170" s="9"/>
      <c r="E170" s="9"/>
      <c r="F170" s="9"/>
      <c r="G170" s="9"/>
      <c r="H170" s="9"/>
      <c r="I170" s="9"/>
      <c r="J170" s="18"/>
      <c r="K170" s="9"/>
      <c r="L170" s="9"/>
      <c r="M170" s="9"/>
      <c r="N170" s="9"/>
      <c r="O170" s="9"/>
      <c r="P170" s="9"/>
      <c r="Q170" s="9"/>
      <c r="R170" s="18"/>
    </row>
    <row r="171" spans="1:18" ht="17.25" customHeight="1" x14ac:dyDescent="0.25">
      <c r="A171" s="7"/>
      <c r="B171" s="6" t="s">
        <v>620</v>
      </c>
      <c r="C171" s="10"/>
      <c r="D171" s="10"/>
      <c r="E171" s="10"/>
      <c r="F171" s="10"/>
      <c r="G171" s="10"/>
      <c r="H171" s="10"/>
      <c r="I171" s="10"/>
      <c r="J171" s="18"/>
      <c r="K171" s="10"/>
      <c r="L171" s="10"/>
      <c r="M171" s="10"/>
      <c r="N171" s="10"/>
      <c r="O171" s="10"/>
      <c r="P171" s="10"/>
      <c r="Q171" s="10"/>
      <c r="R171" s="94"/>
    </row>
    <row r="172" spans="1:18" x14ac:dyDescent="0.25">
      <c r="A172" s="29"/>
      <c r="B172" s="48" t="s">
        <v>627</v>
      </c>
      <c r="C172" s="14">
        <f t="shared" ref="C172:D174" si="91">SUM(C135,C153)</f>
        <v>178</v>
      </c>
      <c r="D172" s="14">
        <f t="shared" si="91"/>
        <v>22</v>
      </c>
      <c r="E172" s="32" t="s">
        <v>10</v>
      </c>
      <c r="F172" s="14">
        <f>SUM(F135,F153)</f>
        <v>105</v>
      </c>
      <c r="G172" s="9">
        <f>SUM(C172:F172)</f>
        <v>305</v>
      </c>
      <c r="H172" s="32" t="s">
        <v>10</v>
      </c>
      <c r="I172" s="9">
        <f t="shared" ref="I172:I177" si="92">SUM(G172:H172)</f>
        <v>305</v>
      </c>
      <c r="J172" s="18"/>
      <c r="K172" s="14">
        <f t="shared" ref="K172:L174" si="93">SUM(K135,K153)</f>
        <v>4237</v>
      </c>
      <c r="L172" s="14">
        <f t="shared" si="93"/>
        <v>194</v>
      </c>
      <c r="M172" s="32" t="s">
        <v>10</v>
      </c>
      <c r="N172" s="14">
        <f>SUM(N135,N153)</f>
        <v>792</v>
      </c>
      <c r="O172" s="9">
        <f>SUM(K172:N172)</f>
        <v>5223</v>
      </c>
      <c r="P172" s="32" t="s">
        <v>10</v>
      </c>
      <c r="Q172" s="9">
        <f>SUM(O172:P172)</f>
        <v>5223</v>
      </c>
      <c r="R172" s="18"/>
    </row>
    <row r="173" spans="1:18" x14ac:dyDescent="0.25">
      <c r="A173" s="29"/>
      <c r="B173" s="48" t="s">
        <v>628</v>
      </c>
      <c r="C173" s="14">
        <f t="shared" si="91"/>
        <v>12</v>
      </c>
      <c r="D173" s="14">
        <f t="shared" si="91"/>
        <v>0</v>
      </c>
      <c r="E173" s="32" t="s">
        <v>10</v>
      </c>
      <c r="F173" s="14">
        <f>SUM(F136,F154)</f>
        <v>2</v>
      </c>
      <c r="G173" s="9">
        <f>SUM(C173:F173)</f>
        <v>14</v>
      </c>
      <c r="H173" s="32" t="s">
        <v>10</v>
      </c>
      <c r="I173" s="9">
        <f t="shared" si="92"/>
        <v>14</v>
      </c>
      <c r="J173" s="18"/>
      <c r="K173" s="14">
        <f t="shared" si="93"/>
        <v>2378</v>
      </c>
      <c r="L173" s="14">
        <f t="shared" si="93"/>
        <v>293</v>
      </c>
      <c r="M173" s="32" t="s">
        <v>10</v>
      </c>
      <c r="N173" s="14">
        <f>SUM(N136,N154)</f>
        <v>611</v>
      </c>
      <c r="O173" s="9">
        <f>SUM(K173:N173)</f>
        <v>3282</v>
      </c>
      <c r="P173" s="32" t="s">
        <v>10</v>
      </c>
      <c r="Q173" s="9">
        <f t="shared" ref="Q173:Q187" si="94">SUM(O173:P173)</f>
        <v>3282</v>
      </c>
      <c r="R173" s="18"/>
    </row>
    <row r="174" spans="1:18" x14ac:dyDescent="0.25">
      <c r="A174" s="29"/>
      <c r="B174" s="48" t="s">
        <v>674</v>
      </c>
      <c r="C174" s="14">
        <f t="shared" si="91"/>
        <v>15658</v>
      </c>
      <c r="D174" s="14">
        <f t="shared" si="91"/>
        <v>135</v>
      </c>
      <c r="E174" s="32" t="s">
        <v>10</v>
      </c>
      <c r="F174" s="14">
        <f>SUM(F137,F155)</f>
        <v>3648</v>
      </c>
      <c r="G174" s="9">
        <f>SUM(C174:F174)</f>
        <v>19441</v>
      </c>
      <c r="H174" s="32" t="s">
        <v>10</v>
      </c>
      <c r="I174" s="9">
        <f t="shared" si="92"/>
        <v>19441</v>
      </c>
      <c r="J174" s="18"/>
      <c r="K174" s="14">
        <f t="shared" si="93"/>
        <v>5245</v>
      </c>
      <c r="L174" s="14">
        <f t="shared" si="93"/>
        <v>63</v>
      </c>
      <c r="M174" s="32" t="s">
        <v>10</v>
      </c>
      <c r="N174" s="14">
        <f>SUM(N137,N155)</f>
        <v>1080</v>
      </c>
      <c r="O174" s="9">
        <f>SUM(K174:N174)</f>
        <v>6388</v>
      </c>
      <c r="P174" s="32" t="s">
        <v>10</v>
      </c>
      <c r="Q174" s="9">
        <f t="shared" si="94"/>
        <v>6388</v>
      </c>
      <c r="R174" s="18"/>
    </row>
    <row r="175" spans="1:18" x14ac:dyDescent="0.25">
      <c r="A175" s="29"/>
      <c r="B175" s="48" t="s">
        <v>634</v>
      </c>
      <c r="C175" s="32" t="s">
        <v>10</v>
      </c>
      <c r="D175" s="32" t="s">
        <v>10</v>
      </c>
      <c r="E175" s="32" t="s">
        <v>10</v>
      </c>
      <c r="F175" s="32" t="s">
        <v>10</v>
      </c>
      <c r="G175" s="32" t="s">
        <v>10</v>
      </c>
      <c r="H175" s="14">
        <f>SUM(H138,H156)</f>
        <v>2809</v>
      </c>
      <c r="I175" s="9">
        <f t="shared" si="92"/>
        <v>2809</v>
      </c>
      <c r="J175" s="18"/>
      <c r="K175" s="32" t="s">
        <v>10</v>
      </c>
      <c r="L175" s="32" t="s">
        <v>10</v>
      </c>
      <c r="M175" s="32" t="s">
        <v>10</v>
      </c>
      <c r="N175" s="32" t="s">
        <v>10</v>
      </c>
      <c r="O175" s="32" t="s">
        <v>10</v>
      </c>
      <c r="P175" s="14">
        <f>SUM(P138,P156)</f>
        <v>525</v>
      </c>
      <c r="Q175" s="9">
        <f t="shared" si="94"/>
        <v>525</v>
      </c>
      <c r="R175" s="94"/>
    </row>
    <row r="176" spans="1:18" x14ac:dyDescent="0.25">
      <c r="A176" s="29"/>
      <c r="B176" s="48" t="s">
        <v>693</v>
      </c>
      <c r="C176" s="32" t="s">
        <v>10</v>
      </c>
      <c r="D176" s="14">
        <f>SUM(D139,D157)</f>
        <v>48</v>
      </c>
      <c r="E176" s="14">
        <f>SUM(E139,E157)</f>
        <v>5</v>
      </c>
      <c r="F176" s="14">
        <f>SUM(F139,F157)</f>
        <v>110</v>
      </c>
      <c r="G176" s="9">
        <f>SUM(C176:F176)</f>
        <v>163</v>
      </c>
      <c r="H176" s="14">
        <f>SUM(H139,H157)</f>
        <v>2797</v>
      </c>
      <c r="I176" s="9">
        <f t="shared" si="92"/>
        <v>2960</v>
      </c>
      <c r="J176" s="18"/>
      <c r="K176" s="32" t="s">
        <v>10</v>
      </c>
      <c r="L176" s="14">
        <f t="shared" ref="L176:N176" si="95">SUM(L139,L157)</f>
        <v>0</v>
      </c>
      <c r="M176" s="14">
        <f t="shared" si="95"/>
        <v>0</v>
      </c>
      <c r="N176" s="14">
        <f t="shared" si="95"/>
        <v>0</v>
      </c>
      <c r="O176" s="9">
        <f t="shared" ref="O176:O187" si="96">SUM(K176:N176)</f>
        <v>0</v>
      </c>
      <c r="P176" s="14">
        <f>SUM(P139,P157)</f>
        <v>163</v>
      </c>
      <c r="Q176" s="9">
        <f t="shared" si="94"/>
        <v>163</v>
      </c>
      <c r="R176" s="94"/>
    </row>
    <row r="177" spans="1:18" x14ac:dyDescent="0.25">
      <c r="A177" s="29"/>
      <c r="B177" s="48" t="s">
        <v>625</v>
      </c>
      <c r="C177" s="14">
        <f>SUM(C140,C158)</f>
        <v>627</v>
      </c>
      <c r="D177" s="14">
        <f>SUM(D140,D158)</f>
        <v>22</v>
      </c>
      <c r="E177" s="32" t="s">
        <v>10</v>
      </c>
      <c r="F177" s="14">
        <f>SUM(F140,F158)</f>
        <v>67</v>
      </c>
      <c r="G177" s="9">
        <f>SUM(C177:F177)</f>
        <v>716</v>
      </c>
      <c r="H177" s="32" t="s">
        <v>10</v>
      </c>
      <c r="I177" s="9">
        <f t="shared" si="92"/>
        <v>716</v>
      </c>
      <c r="J177" s="18"/>
      <c r="K177" s="14">
        <f t="shared" ref="K177:L179" si="97">SUM(K140,K158)</f>
        <v>614</v>
      </c>
      <c r="L177" s="14">
        <f t="shared" si="97"/>
        <v>118</v>
      </c>
      <c r="M177" s="32" t="s">
        <v>10</v>
      </c>
      <c r="N177" s="14">
        <f>SUM(N140,N158)</f>
        <v>81</v>
      </c>
      <c r="O177" s="9">
        <f t="shared" si="96"/>
        <v>813</v>
      </c>
      <c r="P177" s="32" t="s">
        <v>10</v>
      </c>
      <c r="Q177" s="9">
        <f t="shared" si="94"/>
        <v>813</v>
      </c>
      <c r="R177" s="94"/>
    </row>
    <row r="178" spans="1:18" x14ac:dyDescent="0.25">
      <c r="A178" s="29"/>
      <c r="B178" s="48" t="s">
        <v>630</v>
      </c>
      <c r="C178" s="32" t="s">
        <v>10</v>
      </c>
      <c r="D178" s="32" t="s">
        <v>10</v>
      </c>
      <c r="E178" s="32" t="s">
        <v>10</v>
      </c>
      <c r="F178" s="32" t="s">
        <v>10</v>
      </c>
      <c r="G178" s="32" t="s">
        <v>10</v>
      </c>
      <c r="H178" s="32" t="s">
        <v>10</v>
      </c>
      <c r="I178" s="32" t="s">
        <v>10</v>
      </c>
      <c r="J178" s="18"/>
      <c r="K178" s="14">
        <f t="shared" si="97"/>
        <v>57</v>
      </c>
      <c r="L178" s="14">
        <f t="shared" si="97"/>
        <v>0</v>
      </c>
      <c r="M178" s="32" t="s">
        <v>10</v>
      </c>
      <c r="N178" s="32" t="s">
        <v>10</v>
      </c>
      <c r="O178" s="9">
        <f t="shared" si="96"/>
        <v>57</v>
      </c>
      <c r="P178" s="32" t="s">
        <v>10</v>
      </c>
      <c r="Q178" s="9">
        <f t="shared" si="94"/>
        <v>57</v>
      </c>
      <c r="R178" s="94"/>
    </row>
    <row r="179" spans="1:18" x14ac:dyDescent="0.25">
      <c r="A179" s="29"/>
      <c r="B179" s="49" t="s">
        <v>631</v>
      </c>
      <c r="C179" s="32" t="s">
        <v>10</v>
      </c>
      <c r="D179" s="32" t="s">
        <v>10</v>
      </c>
      <c r="E179" s="32" t="s">
        <v>10</v>
      </c>
      <c r="F179" s="32" t="s">
        <v>10</v>
      </c>
      <c r="G179" s="32" t="s">
        <v>10</v>
      </c>
      <c r="H179" s="32" t="s">
        <v>10</v>
      </c>
      <c r="I179" s="32" t="s">
        <v>10</v>
      </c>
      <c r="J179" s="18"/>
      <c r="K179" s="14">
        <f t="shared" si="97"/>
        <v>50</v>
      </c>
      <c r="L179" s="14">
        <f t="shared" si="97"/>
        <v>0</v>
      </c>
      <c r="M179" s="32" t="s">
        <v>10</v>
      </c>
      <c r="N179" s="14">
        <f>SUM(N142,N160)</f>
        <v>0</v>
      </c>
      <c r="O179" s="9">
        <f t="shared" si="96"/>
        <v>50</v>
      </c>
      <c r="P179" s="32" t="s">
        <v>10</v>
      </c>
      <c r="Q179" s="9">
        <f t="shared" si="94"/>
        <v>50</v>
      </c>
      <c r="R179" s="94"/>
    </row>
    <row r="180" spans="1:18" x14ac:dyDescent="0.25">
      <c r="A180" s="29"/>
      <c r="B180" s="48" t="s">
        <v>671</v>
      </c>
      <c r="C180" s="32" t="s">
        <v>10</v>
      </c>
      <c r="D180" s="32" t="s">
        <v>10</v>
      </c>
      <c r="E180" s="32" t="s">
        <v>10</v>
      </c>
      <c r="F180" s="32" t="s">
        <v>10</v>
      </c>
      <c r="G180" s="32" t="s">
        <v>10</v>
      </c>
      <c r="H180" s="32" t="s">
        <v>10</v>
      </c>
      <c r="I180" s="32" t="s">
        <v>10</v>
      </c>
      <c r="J180" s="18"/>
      <c r="K180" s="32" t="s">
        <v>10</v>
      </c>
      <c r="L180" s="14">
        <f>SUM(L143,L161)</f>
        <v>37</v>
      </c>
      <c r="M180" s="14">
        <f>SUM(M143,M161)</f>
        <v>0</v>
      </c>
      <c r="N180" s="14">
        <f>SUM(N143,N161)</f>
        <v>16</v>
      </c>
      <c r="O180" s="9">
        <f t="shared" si="96"/>
        <v>53</v>
      </c>
      <c r="P180" s="14">
        <f t="shared" ref="P180" si="98">SUM(P143,P161)</f>
        <v>2019</v>
      </c>
      <c r="Q180" s="9">
        <f t="shared" si="94"/>
        <v>2072</v>
      </c>
      <c r="R180" s="18"/>
    </row>
    <row r="181" spans="1:18" x14ac:dyDescent="0.25">
      <c r="A181" s="29"/>
      <c r="B181" s="48" t="s">
        <v>632</v>
      </c>
      <c r="C181" s="32" t="s">
        <v>10</v>
      </c>
      <c r="D181" s="32" t="s">
        <v>10</v>
      </c>
      <c r="E181" s="32" t="s">
        <v>10</v>
      </c>
      <c r="F181" s="32" t="s">
        <v>10</v>
      </c>
      <c r="G181" s="32" t="s">
        <v>10</v>
      </c>
      <c r="H181" s="32" t="s">
        <v>10</v>
      </c>
      <c r="I181" s="32" t="s">
        <v>10</v>
      </c>
      <c r="J181" s="18"/>
      <c r="K181" s="14">
        <f t="shared" ref="K181" si="99">SUM(K144,K162)</f>
        <v>112</v>
      </c>
      <c r="L181" s="32" t="s">
        <v>10</v>
      </c>
      <c r="M181" s="32" t="s">
        <v>10</v>
      </c>
      <c r="N181" s="32" t="s">
        <v>10</v>
      </c>
      <c r="O181" s="9">
        <f t="shared" si="96"/>
        <v>112</v>
      </c>
      <c r="P181" s="32" t="s">
        <v>10</v>
      </c>
      <c r="Q181" s="9">
        <f t="shared" si="94"/>
        <v>112</v>
      </c>
      <c r="R181" s="94"/>
    </row>
    <row r="182" spans="1:18" x14ac:dyDescent="0.25">
      <c r="A182" s="29"/>
      <c r="B182" s="48" t="s">
        <v>647</v>
      </c>
      <c r="C182" s="43">
        <f>SUM(C163)</f>
        <v>20</v>
      </c>
      <c r="D182" s="32" t="s">
        <v>10</v>
      </c>
      <c r="E182" s="32" t="s">
        <v>10</v>
      </c>
      <c r="F182" s="32" t="s">
        <v>10</v>
      </c>
      <c r="G182" s="9">
        <f>SUM(C182:F182)</f>
        <v>20</v>
      </c>
      <c r="H182" s="32" t="s">
        <v>10</v>
      </c>
      <c r="I182" s="9">
        <f t="shared" ref="I182" si="100">SUM(G182:H182)</f>
        <v>20</v>
      </c>
      <c r="J182" s="18"/>
      <c r="K182" s="43">
        <f>SUM(K163)</f>
        <v>0</v>
      </c>
      <c r="L182" s="32" t="s">
        <v>10</v>
      </c>
      <c r="M182" s="32" t="s">
        <v>10</v>
      </c>
      <c r="N182" s="32" t="s">
        <v>10</v>
      </c>
      <c r="O182" s="9">
        <f t="shared" si="96"/>
        <v>0</v>
      </c>
      <c r="P182" s="32" t="s">
        <v>10</v>
      </c>
      <c r="Q182" s="9">
        <f t="shared" ref="Q182" si="101">SUM(O182:P182)</f>
        <v>0</v>
      </c>
      <c r="R182" s="94"/>
    </row>
    <row r="183" spans="1:18" x14ac:dyDescent="0.25">
      <c r="A183" s="29"/>
      <c r="B183" s="48" t="s">
        <v>712</v>
      </c>
      <c r="C183" s="32" t="s">
        <v>10</v>
      </c>
      <c r="D183" s="14">
        <f>SUM(D145,D164)</f>
        <v>5</v>
      </c>
      <c r="E183" s="14">
        <f>SUM(E145,E164)</f>
        <v>0</v>
      </c>
      <c r="F183" s="14">
        <f>SUM(F145,F164)</f>
        <v>8</v>
      </c>
      <c r="G183" s="9">
        <f>SUM(C183:F183)</f>
        <v>13</v>
      </c>
      <c r="H183" s="32" t="s">
        <v>10</v>
      </c>
      <c r="I183" s="9">
        <f t="shared" ref="I183:I186" si="102">SUM(G183:H183)</f>
        <v>13</v>
      </c>
      <c r="J183" s="18"/>
      <c r="K183" s="32" t="s">
        <v>10</v>
      </c>
      <c r="L183" s="14">
        <f t="shared" ref="L183:N183" si="103">SUM(L145,L164)</f>
        <v>290</v>
      </c>
      <c r="M183" s="14">
        <f t="shared" si="103"/>
        <v>2</v>
      </c>
      <c r="N183" s="14">
        <f t="shared" si="103"/>
        <v>72</v>
      </c>
      <c r="O183" s="9">
        <f t="shared" si="96"/>
        <v>364</v>
      </c>
      <c r="P183" s="32" t="s">
        <v>10</v>
      </c>
      <c r="Q183" s="9">
        <f t="shared" si="94"/>
        <v>364</v>
      </c>
      <c r="R183" s="18"/>
    </row>
    <row r="184" spans="1:18" x14ac:dyDescent="0.25">
      <c r="A184" s="29"/>
      <c r="B184" s="48" t="s">
        <v>595</v>
      </c>
      <c r="C184" s="14">
        <f>SUM(C146,C165)</f>
        <v>22</v>
      </c>
      <c r="D184" s="32" t="s">
        <v>10</v>
      </c>
      <c r="E184" s="32" t="s">
        <v>10</v>
      </c>
      <c r="F184" s="32" t="s">
        <v>10</v>
      </c>
      <c r="G184" s="9">
        <f>SUM(C184:F184)</f>
        <v>22</v>
      </c>
      <c r="H184" s="32" t="s">
        <v>10</v>
      </c>
      <c r="I184" s="9">
        <f t="shared" si="102"/>
        <v>22</v>
      </c>
      <c r="J184" s="18"/>
      <c r="K184" s="14">
        <f>SUM(K146,K165)</f>
        <v>124</v>
      </c>
      <c r="L184" s="32" t="s">
        <v>10</v>
      </c>
      <c r="M184" s="32" t="s">
        <v>10</v>
      </c>
      <c r="N184" s="32" t="s">
        <v>10</v>
      </c>
      <c r="O184" s="9">
        <f t="shared" si="96"/>
        <v>124</v>
      </c>
      <c r="P184" s="32" t="s">
        <v>10</v>
      </c>
      <c r="Q184" s="9">
        <f t="shared" si="94"/>
        <v>124</v>
      </c>
      <c r="R184" s="94"/>
    </row>
    <row r="185" spans="1:18" x14ac:dyDescent="0.25">
      <c r="A185" s="29"/>
      <c r="B185" s="48" t="s">
        <v>708</v>
      </c>
      <c r="C185" s="14">
        <f>SUM(C147,C166)</f>
        <v>27</v>
      </c>
      <c r="D185" s="32" t="s">
        <v>10</v>
      </c>
      <c r="E185" s="32" t="s">
        <v>10</v>
      </c>
      <c r="F185" s="32" t="s">
        <v>10</v>
      </c>
      <c r="G185" s="9">
        <f>SUM(C185:F185)</f>
        <v>27</v>
      </c>
      <c r="H185" s="32" t="s">
        <v>10</v>
      </c>
      <c r="I185" s="9">
        <f t="shared" si="102"/>
        <v>27</v>
      </c>
      <c r="J185" s="18"/>
      <c r="K185" s="14">
        <f>SUM(K147,K166)</f>
        <v>231</v>
      </c>
      <c r="L185" s="32" t="s">
        <v>10</v>
      </c>
      <c r="M185" s="32" t="s">
        <v>10</v>
      </c>
      <c r="N185" s="32" t="s">
        <v>10</v>
      </c>
      <c r="O185" s="9">
        <f t="shared" si="96"/>
        <v>231</v>
      </c>
      <c r="P185" s="32" t="s">
        <v>10</v>
      </c>
      <c r="Q185" s="9">
        <f t="shared" si="94"/>
        <v>231</v>
      </c>
      <c r="R185" s="94"/>
    </row>
    <row r="186" spans="1:18" x14ac:dyDescent="0.25">
      <c r="A186" s="29"/>
      <c r="B186" s="48" t="s">
        <v>709</v>
      </c>
      <c r="C186" s="32" t="s">
        <v>10</v>
      </c>
      <c r="D186" s="14">
        <f>SUM(D148,D167)</f>
        <v>398</v>
      </c>
      <c r="E186" s="14">
        <f>SUM(E148,E167)</f>
        <v>0</v>
      </c>
      <c r="F186" s="14">
        <f>SUM(F148,F167)</f>
        <v>199</v>
      </c>
      <c r="G186" s="9">
        <f>SUM(C186:F186)</f>
        <v>597</v>
      </c>
      <c r="H186" s="14">
        <f>SUM(H148,H167)</f>
        <v>6184</v>
      </c>
      <c r="I186" s="9">
        <f t="shared" si="102"/>
        <v>6781</v>
      </c>
      <c r="J186" s="18"/>
      <c r="K186" s="32" t="s">
        <v>10</v>
      </c>
      <c r="L186" s="14">
        <f t="shared" ref="L186:N186" si="104">SUM(L148,L167)</f>
        <v>502</v>
      </c>
      <c r="M186" s="14">
        <f t="shared" si="104"/>
        <v>0</v>
      </c>
      <c r="N186" s="14">
        <f t="shared" si="104"/>
        <v>139</v>
      </c>
      <c r="O186" s="9">
        <f t="shared" si="96"/>
        <v>641</v>
      </c>
      <c r="P186" s="14">
        <f t="shared" ref="P186" si="105">SUM(P148,P167)</f>
        <v>5294</v>
      </c>
      <c r="Q186" s="9">
        <f t="shared" si="94"/>
        <v>5935</v>
      </c>
      <c r="R186" s="94"/>
    </row>
    <row r="187" spans="1:18" x14ac:dyDescent="0.25">
      <c r="A187" s="29"/>
      <c r="B187" s="48" t="s">
        <v>633</v>
      </c>
      <c r="C187" s="32" t="s">
        <v>10</v>
      </c>
      <c r="D187" s="32" t="s">
        <v>10</v>
      </c>
      <c r="E187" s="32" t="s">
        <v>10</v>
      </c>
      <c r="F187" s="32" t="s">
        <v>10</v>
      </c>
      <c r="G187" s="32" t="s">
        <v>10</v>
      </c>
      <c r="H187" s="32" t="s">
        <v>10</v>
      </c>
      <c r="I187" s="32" t="s">
        <v>10</v>
      </c>
      <c r="J187" s="18"/>
      <c r="K187" s="14">
        <f t="shared" ref="K187" si="106">SUM(K149,K168)</f>
        <v>52</v>
      </c>
      <c r="L187" s="32" t="s">
        <v>10</v>
      </c>
      <c r="M187" s="32" t="s">
        <v>10</v>
      </c>
      <c r="N187" s="32" t="s">
        <v>10</v>
      </c>
      <c r="O187" s="9">
        <f t="shared" si="96"/>
        <v>52</v>
      </c>
      <c r="P187" s="32" t="s">
        <v>10</v>
      </c>
      <c r="Q187" s="9">
        <f t="shared" si="94"/>
        <v>52</v>
      </c>
      <c r="R187" s="94"/>
    </row>
    <row r="188" spans="1:18" ht="16.2" thickBot="1" x14ac:dyDescent="0.3">
      <c r="A188" s="29"/>
      <c r="B188" s="2" t="s">
        <v>642</v>
      </c>
      <c r="C188" s="9">
        <f>SUM(C172:C187)</f>
        <v>16544</v>
      </c>
      <c r="D188" s="9">
        <f>SUM(D172:D187)</f>
        <v>630</v>
      </c>
      <c r="E188" s="9">
        <f>SUM(E172:E187)</f>
        <v>5</v>
      </c>
      <c r="F188" s="9">
        <f>SUM(F172:F187)</f>
        <v>4139</v>
      </c>
      <c r="G188" s="9">
        <f>SUM(C188:F188)</f>
        <v>21318</v>
      </c>
      <c r="H188" s="9">
        <f>SUM(H172:H187)</f>
        <v>11790</v>
      </c>
      <c r="I188" s="9">
        <f t="shared" ref="I188" si="107">SUM(G188:H188)</f>
        <v>33108</v>
      </c>
      <c r="J188" s="18"/>
      <c r="K188" s="9">
        <f t="shared" ref="K188:Q188" si="108">SUM(K172:K187)</f>
        <v>13100</v>
      </c>
      <c r="L188" s="9">
        <f t="shared" si="108"/>
        <v>1497</v>
      </c>
      <c r="M188" s="9">
        <f t="shared" si="108"/>
        <v>2</v>
      </c>
      <c r="N188" s="9">
        <f t="shared" si="108"/>
        <v>2791</v>
      </c>
      <c r="O188" s="9">
        <f t="shared" si="108"/>
        <v>17390</v>
      </c>
      <c r="P188" s="9">
        <f t="shared" si="108"/>
        <v>8001</v>
      </c>
      <c r="Q188" s="9">
        <f t="shared" si="108"/>
        <v>25391</v>
      </c>
      <c r="R188" s="18"/>
    </row>
    <row r="189" spans="1:18" x14ac:dyDescent="0.25">
      <c r="A189" s="96"/>
      <c r="B189" s="96"/>
      <c r="C189" s="96"/>
      <c r="D189" s="96"/>
      <c r="E189" s="96"/>
      <c r="F189" s="96"/>
      <c r="G189" s="96"/>
      <c r="H189" s="96"/>
      <c r="I189" s="96"/>
      <c r="J189" s="100"/>
      <c r="K189" s="96"/>
      <c r="L189" s="96"/>
      <c r="M189" s="96"/>
      <c r="N189" s="96"/>
      <c r="O189" s="96"/>
      <c r="P189" s="96"/>
      <c r="Q189" s="96"/>
    </row>
    <row r="190" spans="1:18" ht="17.25" customHeight="1" x14ac:dyDescent="0.25">
      <c r="A190" s="7" t="s">
        <v>598</v>
      </c>
      <c r="B190" s="6" t="s">
        <v>597</v>
      </c>
      <c r="C190" s="10"/>
      <c r="D190" s="10"/>
      <c r="E190" s="10"/>
      <c r="F190" s="10"/>
      <c r="G190" s="10"/>
      <c r="H190" s="10"/>
      <c r="I190" s="10"/>
      <c r="J190" s="18"/>
      <c r="K190" s="10"/>
      <c r="L190" s="10"/>
      <c r="M190" s="10"/>
      <c r="N190" s="10"/>
      <c r="O190" s="10"/>
      <c r="P190" s="10"/>
      <c r="Q190" s="10"/>
      <c r="R190" s="94"/>
    </row>
    <row r="191" spans="1:18" x14ac:dyDescent="0.25">
      <c r="A191" s="29"/>
      <c r="B191" s="48" t="s">
        <v>676</v>
      </c>
      <c r="C191" s="32" t="s">
        <v>10</v>
      </c>
      <c r="D191" s="14">
        <v>49</v>
      </c>
      <c r="E191" s="14">
        <v>0</v>
      </c>
      <c r="F191" s="14">
        <v>0</v>
      </c>
      <c r="G191" s="9">
        <f>SUM(C191:F191)</f>
        <v>49</v>
      </c>
      <c r="H191" s="14">
        <v>727</v>
      </c>
      <c r="I191" s="9">
        <f t="shared" ref="I191:I196" si="109">SUM(G191:H191)</f>
        <v>776</v>
      </c>
      <c r="J191" s="18"/>
      <c r="K191" s="32" t="s">
        <v>10</v>
      </c>
      <c r="L191" s="14">
        <v>0</v>
      </c>
      <c r="M191" s="14">
        <v>0</v>
      </c>
      <c r="N191" s="14">
        <v>0</v>
      </c>
      <c r="O191" s="9">
        <f>SUM(K191:N191)</f>
        <v>0</v>
      </c>
      <c r="P191" s="14">
        <v>108</v>
      </c>
      <c r="Q191" s="9">
        <f>SUM(O191:P191)</f>
        <v>108</v>
      </c>
      <c r="R191" s="18"/>
    </row>
    <row r="192" spans="1:18" x14ac:dyDescent="0.25">
      <c r="A192" s="29"/>
      <c r="B192" s="48" t="s">
        <v>627</v>
      </c>
      <c r="C192" s="14">
        <v>2860</v>
      </c>
      <c r="D192" s="43">
        <v>69</v>
      </c>
      <c r="E192" s="32" t="s">
        <v>10</v>
      </c>
      <c r="F192" s="14">
        <v>517</v>
      </c>
      <c r="G192" s="9">
        <f>SUM(C192:F192)</f>
        <v>3446</v>
      </c>
      <c r="H192" s="32" t="s">
        <v>10</v>
      </c>
      <c r="I192" s="9">
        <f t="shared" si="109"/>
        <v>3446</v>
      </c>
      <c r="J192" s="18"/>
      <c r="K192" s="43">
        <v>293</v>
      </c>
      <c r="L192" s="43">
        <v>4</v>
      </c>
      <c r="M192" s="32" t="s">
        <v>10</v>
      </c>
      <c r="N192" s="14">
        <v>62</v>
      </c>
      <c r="O192" s="9">
        <f>SUM(K192:N192)</f>
        <v>359</v>
      </c>
      <c r="P192" s="32" t="s">
        <v>10</v>
      </c>
      <c r="Q192" s="9">
        <f>SUM(O192:P192)</f>
        <v>359</v>
      </c>
      <c r="R192" s="18"/>
    </row>
    <row r="193" spans="1:18" x14ac:dyDescent="0.25">
      <c r="A193" s="29"/>
      <c r="B193" s="48" t="s">
        <v>675</v>
      </c>
      <c r="C193" s="14">
        <v>2715</v>
      </c>
      <c r="D193" s="14">
        <v>161</v>
      </c>
      <c r="E193" s="32" t="s">
        <v>10</v>
      </c>
      <c r="F193" s="14">
        <v>539</v>
      </c>
      <c r="G193" s="9">
        <f>SUM(C193:F193)</f>
        <v>3415</v>
      </c>
      <c r="H193" s="32" t="s">
        <v>10</v>
      </c>
      <c r="I193" s="9">
        <f t="shared" si="109"/>
        <v>3415</v>
      </c>
      <c r="J193" s="18"/>
      <c r="K193" s="14">
        <v>6425</v>
      </c>
      <c r="L193" s="14">
        <v>415</v>
      </c>
      <c r="M193" s="32" t="s">
        <v>10</v>
      </c>
      <c r="N193" s="14">
        <v>1465</v>
      </c>
      <c r="O193" s="9">
        <f>SUM(K193:N193)</f>
        <v>8305</v>
      </c>
      <c r="P193" s="32" t="s">
        <v>10</v>
      </c>
      <c r="Q193" s="9">
        <f t="shared" ref="Q193:Q206" si="110">SUM(O193:P193)</f>
        <v>8305</v>
      </c>
      <c r="R193" s="18"/>
    </row>
    <row r="194" spans="1:18" x14ac:dyDescent="0.25">
      <c r="A194" s="29"/>
      <c r="B194" s="48" t="s">
        <v>634</v>
      </c>
      <c r="C194" s="32" t="s">
        <v>10</v>
      </c>
      <c r="D194" s="32" t="s">
        <v>10</v>
      </c>
      <c r="E194" s="32" t="s">
        <v>10</v>
      </c>
      <c r="F194" s="32" t="s">
        <v>10</v>
      </c>
      <c r="G194" s="32" t="s">
        <v>10</v>
      </c>
      <c r="H194" s="43">
        <v>348</v>
      </c>
      <c r="I194" s="9">
        <f t="shared" si="109"/>
        <v>348</v>
      </c>
      <c r="J194" s="18"/>
      <c r="K194" s="32" t="s">
        <v>10</v>
      </c>
      <c r="L194" s="32" t="s">
        <v>10</v>
      </c>
      <c r="M194" s="32" t="s">
        <v>10</v>
      </c>
      <c r="N194" s="32" t="s">
        <v>10</v>
      </c>
      <c r="O194" s="32" t="s">
        <v>10</v>
      </c>
      <c r="P194" s="43">
        <v>59</v>
      </c>
      <c r="Q194" s="9">
        <f t="shared" si="110"/>
        <v>59</v>
      </c>
      <c r="R194" s="94"/>
    </row>
    <row r="195" spans="1:18" x14ac:dyDescent="0.25">
      <c r="A195" s="29"/>
      <c r="B195" s="48" t="s">
        <v>593</v>
      </c>
      <c r="C195" s="43">
        <v>450</v>
      </c>
      <c r="D195" s="43">
        <v>0</v>
      </c>
      <c r="E195" s="32" t="s">
        <v>10</v>
      </c>
      <c r="F195" s="43">
        <v>118</v>
      </c>
      <c r="G195" s="9">
        <f t="shared" ref="G195:G200" si="111">SUM(C195:F195)</f>
        <v>568</v>
      </c>
      <c r="H195" s="32" t="s">
        <v>10</v>
      </c>
      <c r="I195" s="9">
        <f t="shared" si="109"/>
        <v>568</v>
      </c>
      <c r="J195" s="18"/>
      <c r="K195" s="43">
        <v>13</v>
      </c>
      <c r="L195" s="43">
        <v>66</v>
      </c>
      <c r="M195" s="32" t="s">
        <v>10</v>
      </c>
      <c r="N195" s="43">
        <v>0</v>
      </c>
      <c r="O195" s="9">
        <f t="shared" ref="O195:O206" si="112">SUM(K195:N195)</f>
        <v>79</v>
      </c>
      <c r="P195" s="32" t="s">
        <v>10</v>
      </c>
      <c r="Q195" s="9">
        <f t="shared" si="110"/>
        <v>79</v>
      </c>
      <c r="R195" s="94"/>
    </row>
    <row r="196" spans="1:18" x14ac:dyDescent="0.25">
      <c r="A196" s="29"/>
      <c r="B196" s="49" t="s">
        <v>635</v>
      </c>
      <c r="C196" s="32" t="s">
        <v>10</v>
      </c>
      <c r="D196" s="14">
        <v>0</v>
      </c>
      <c r="E196" s="14">
        <v>0</v>
      </c>
      <c r="F196" s="14">
        <v>17</v>
      </c>
      <c r="G196" s="9">
        <f t="shared" si="111"/>
        <v>17</v>
      </c>
      <c r="H196" s="14">
        <v>36</v>
      </c>
      <c r="I196" s="9">
        <f t="shared" si="109"/>
        <v>53</v>
      </c>
      <c r="J196" s="18"/>
      <c r="K196" s="32" t="s">
        <v>10</v>
      </c>
      <c r="L196" s="14">
        <v>6</v>
      </c>
      <c r="M196" s="14">
        <v>0</v>
      </c>
      <c r="N196" s="14">
        <v>0</v>
      </c>
      <c r="O196" s="9">
        <f t="shared" si="112"/>
        <v>6</v>
      </c>
      <c r="P196" s="14">
        <v>78</v>
      </c>
      <c r="Q196" s="9">
        <f t="shared" si="110"/>
        <v>84</v>
      </c>
      <c r="R196" s="18"/>
    </row>
    <row r="197" spans="1:18" x14ac:dyDescent="0.25">
      <c r="A197" s="29"/>
      <c r="B197" s="54" t="s">
        <v>577</v>
      </c>
      <c r="C197" s="14">
        <v>670</v>
      </c>
      <c r="D197" s="14">
        <v>2</v>
      </c>
      <c r="E197" s="32" t="s">
        <v>10</v>
      </c>
      <c r="F197" s="32" t="s">
        <v>10</v>
      </c>
      <c r="G197" s="9">
        <f t="shared" si="111"/>
        <v>672</v>
      </c>
      <c r="H197" s="32" t="s">
        <v>10</v>
      </c>
      <c r="I197" s="9">
        <f>SUM(G197:H197)</f>
        <v>672</v>
      </c>
      <c r="J197" s="18"/>
      <c r="K197" s="14">
        <v>427</v>
      </c>
      <c r="L197" s="33">
        <v>2</v>
      </c>
      <c r="M197" s="32" t="s">
        <v>10</v>
      </c>
      <c r="N197" s="32" t="s">
        <v>10</v>
      </c>
      <c r="O197" s="9">
        <f t="shared" si="112"/>
        <v>429</v>
      </c>
      <c r="P197" s="32" t="s">
        <v>10</v>
      </c>
      <c r="Q197" s="9">
        <f t="shared" si="110"/>
        <v>429</v>
      </c>
      <c r="R197" s="94"/>
    </row>
    <row r="198" spans="1:18" x14ac:dyDescent="0.25">
      <c r="A198" s="29"/>
      <c r="B198" s="49" t="s">
        <v>603</v>
      </c>
      <c r="C198" s="14">
        <v>305</v>
      </c>
      <c r="D198" s="14">
        <v>8</v>
      </c>
      <c r="E198" s="32" t="s">
        <v>10</v>
      </c>
      <c r="F198" s="43">
        <v>1</v>
      </c>
      <c r="G198" s="9">
        <f t="shared" si="111"/>
        <v>314</v>
      </c>
      <c r="H198" s="32" t="s">
        <v>10</v>
      </c>
      <c r="I198" s="9">
        <f>SUM(G198:H198)</f>
        <v>314</v>
      </c>
      <c r="J198" s="18"/>
      <c r="K198" s="14">
        <v>67</v>
      </c>
      <c r="L198" s="33">
        <v>15</v>
      </c>
      <c r="M198" s="32" t="s">
        <v>10</v>
      </c>
      <c r="N198" s="43">
        <v>0</v>
      </c>
      <c r="O198" s="9">
        <f t="shared" si="112"/>
        <v>82</v>
      </c>
      <c r="P198" s="32" t="s">
        <v>10</v>
      </c>
      <c r="Q198" s="9">
        <f t="shared" si="110"/>
        <v>82</v>
      </c>
      <c r="R198" s="94"/>
    </row>
    <row r="199" spans="1:18" x14ac:dyDescent="0.25">
      <c r="A199" s="29"/>
      <c r="B199" s="48" t="s">
        <v>671</v>
      </c>
      <c r="C199" s="32" t="s">
        <v>10</v>
      </c>
      <c r="D199" s="14">
        <v>0</v>
      </c>
      <c r="E199" s="14">
        <v>0</v>
      </c>
      <c r="F199" s="14">
        <v>0</v>
      </c>
      <c r="G199" s="9">
        <f t="shared" si="111"/>
        <v>0</v>
      </c>
      <c r="H199" s="14">
        <v>32</v>
      </c>
      <c r="I199" s="9">
        <f>SUM(G199:H199)</f>
        <v>32</v>
      </c>
      <c r="J199" s="18"/>
      <c r="K199" s="32" t="s">
        <v>10</v>
      </c>
      <c r="L199" s="14">
        <v>35</v>
      </c>
      <c r="M199" s="14">
        <v>0</v>
      </c>
      <c r="N199" s="14">
        <v>5</v>
      </c>
      <c r="O199" s="9">
        <f t="shared" si="112"/>
        <v>40</v>
      </c>
      <c r="P199" s="14">
        <v>1660</v>
      </c>
      <c r="Q199" s="9">
        <f t="shared" si="110"/>
        <v>1700</v>
      </c>
      <c r="R199" s="18"/>
    </row>
    <row r="200" spans="1:18" x14ac:dyDescent="0.25">
      <c r="A200" s="29"/>
      <c r="B200" s="54" t="s">
        <v>578</v>
      </c>
      <c r="C200" s="14">
        <v>99</v>
      </c>
      <c r="D200" s="32" t="s">
        <v>10</v>
      </c>
      <c r="E200" s="32" t="s">
        <v>10</v>
      </c>
      <c r="F200" s="32" t="s">
        <v>10</v>
      </c>
      <c r="G200" s="9">
        <f t="shared" si="111"/>
        <v>99</v>
      </c>
      <c r="H200" s="32" t="s">
        <v>10</v>
      </c>
      <c r="I200" s="9">
        <f>SUM(G200:H200)</f>
        <v>99</v>
      </c>
      <c r="J200" s="18"/>
      <c r="K200" s="14">
        <v>80</v>
      </c>
      <c r="L200" s="32" t="s">
        <v>10</v>
      </c>
      <c r="M200" s="32" t="s">
        <v>10</v>
      </c>
      <c r="N200" s="32" t="s">
        <v>10</v>
      </c>
      <c r="O200" s="9">
        <f t="shared" si="112"/>
        <v>80</v>
      </c>
      <c r="P200" s="32" t="s">
        <v>10</v>
      </c>
      <c r="Q200" s="9">
        <f t="shared" si="110"/>
        <v>80</v>
      </c>
      <c r="R200" s="94"/>
    </row>
    <row r="201" spans="1:18" x14ac:dyDescent="0.25">
      <c r="A201" s="29"/>
      <c r="B201" s="48" t="s">
        <v>678</v>
      </c>
      <c r="C201" s="32" t="s">
        <v>10</v>
      </c>
      <c r="D201" s="32" t="s">
        <v>10</v>
      </c>
      <c r="E201" s="32" t="s">
        <v>10</v>
      </c>
      <c r="F201" s="32" t="s">
        <v>10</v>
      </c>
      <c r="G201" s="9" t="s">
        <v>10</v>
      </c>
      <c r="H201" s="32" t="s">
        <v>10</v>
      </c>
      <c r="I201" s="9" t="s">
        <v>10</v>
      </c>
      <c r="J201" s="18"/>
      <c r="K201" s="32" t="s">
        <v>10</v>
      </c>
      <c r="L201" s="32" t="s">
        <v>10</v>
      </c>
      <c r="M201" s="32" t="s">
        <v>10</v>
      </c>
      <c r="N201" s="14">
        <v>480</v>
      </c>
      <c r="O201" s="9">
        <f t="shared" si="112"/>
        <v>480</v>
      </c>
      <c r="P201" s="32" t="s">
        <v>10</v>
      </c>
      <c r="Q201" s="9">
        <f t="shared" si="110"/>
        <v>480</v>
      </c>
      <c r="R201" s="94"/>
    </row>
    <row r="202" spans="1:18" x14ac:dyDescent="0.25">
      <c r="A202" s="29"/>
      <c r="B202" s="48" t="s">
        <v>712</v>
      </c>
      <c r="C202" s="32" t="s">
        <v>10</v>
      </c>
      <c r="D202" s="14">
        <v>39</v>
      </c>
      <c r="E202" s="14">
        <v>0</v>
      </c>
      <c r="F202" s="14">
        <v>8</v>
      </c>
      <c r="G202" s="9">
        <f t="shared" ref="G202:G207" si="113">SUM(C202:F202)</f>
        <v>47</v>
      </c>
      <c r="H202" s="32" t="s">
        <v>10</v>
      </c>
      <c r="I202" s="9">
        <f t="shared" ref="I202:I207" si="114">SUM(G202:H202)</f>
        <v>47</v>
      </c>
      <c r="J202" s="18"/>
      <c r="K202" s="32" t="s">
        <v>10</v>
      </c>
      <c r="L202" s="14">
        <v>296</v>
      </c>
      <c r="M202" s="14">
        <v>0</v>
      </c>
      <c r="N202" s="14">
        <v>118</v>
      </c>
      <c r="O202" s="9">
        <f t="shared" si="112"/>
        <v>414</v>
      </c>
      <c r="P202" s="32" t="s">
        <v>10</v>
      </c>
      <c r="Q202" s="9">
        <f t="shared" si="110"/>
        <v>414</v>
      </c>
      <c r="R202" s="18"/>
    </row>
    <row r="203" spans="1:18" x14ac:dyDescent="0.25">
      <c r="A203" s="29"/>
      <c r="B203" s="48" t="s">
        <v>636</v>
      </c>
      <c r="C203" s="32" t="s">
        <v>10</v>
      </c>
      <c r="D203" s="14">
        <v>370</v>
      </c>
      <c r="E203" s="43">
        <v>0</v>
      </c>
      <c r="F203" s="14">
        <v>42</v>
      </c>
      <c r="G203" s="9">
        <f t="shared" si="113"/>
        <v>412</v>
      </c>
      <c r="H203" s="14">
        <v>2083</v>
      </c>
      <c r="I203" s="9">
        <f t="shared" si="114"/>
        <v>2495</v>
      </c>
      <c r="J203" s="18"/>
      <c r="K203" s="32" t="s">
        <v>10</v>
      </c>
      <c r="L203" s="14">
        <v>26</v>
      </c>
      <c r="M203" s="43">
        <v>0</v>
      </c>
      <c r="N203" s="14">
        <v>11</v>
      </c>
      <c r="O203" s="9">
        <f t="shared" si="112"/>
        <v>37</v>
      </c>
      <c r="P203" s="14">
        <v>1777</v>
      </c>
      <c r="Q203" s="9">
        <f t="shared" si="110"/>
        <v>1814</v>
      </c>
      <c r="R203" s="18"/>
    </row>
    <row r="204" spans="1:18" x14ac:dyDescent="0.25">
      <c r="A204" s="29"/>
      <c r="B204" s="48" t="s">
        <v>639</v>
      </c>
      <c r="C204" s="43">
        <v>54</v>
      </c>
      <c r="D204" s="32" t="s">
        <v>10</v>
      </c>
      <c r="E204" s="32" t="s">
        <v>10</v>
      </c>
      <c r="F204" s="32" t="s">
        <v>10</v>
      </c>
      <c r="G204" s="9">
        <f t="shared" si="113"/>
        <v>54</v>
      </c>
      <c r="H204" s="32" t="s">
        <v>10</v>
      </c>
      <c r="I204" s="9">
        <f t="shared" si="114"/>
        <v>54</v>
      </c>
      <c r="J204" s="18"/>
      <c r="K204" s="43">
        <v>11</v>
      </c>
      <c r="L204" s="32" t="s">
        <v>10</v>
      </c>
      <c r="M204" s="32" t="s">
        <v>10</v>
      </c>
      <c r="N204" s="32" t="s">
        <v>10</v>
      </c>
      <c r="O204" s="9">
        <f t="shared" si="112"/>
        <v>11</v>
      </c>
      <c r="P204" s="32" t="s">
        <v>10</v>
      </c>
      <c r="Q204" s="9">
        <f t="shared" si="110"/>
        <v>11</v>
      </c>
      <c r="R204" s="94"/>
    </row>
    <row r="205" spans="1:18" x14ac:dyDescent="0.25">
      <c r="A205" s="29"/>
      <c r="B205" s="48" t="s">
        <v>714</v>
      </c>
      <c r="C205" s="33">
        <v>227</v>
      </c>
      <c r="D205" s="32" t="s">
        <v>10</v>
      </c>
      <c r="E205" s="32" t="s">
        <v>10</v>
      </c>
      <c r="F205" s="32" t="s">
        <v>10</v>
      </c>
      <c r="G205" s="9">
        <f t="shared" si="113"/>
        <v>227</v>
      </c>
      <c r="H205" s="32" t="s">
        <v>10</v>
      </c>
      <c r="I205" s="9">
        <f t="shared" si="114"/>
        <v>227</v>
      </c>
      <c r="J205" s="18"/>
      <c r="K205" s="33">
        <v>88</v>
      </c>
      <c r="L205" s="32" t="s">
        <v>10</v>
      </c>
      <c r="M205" s="32" t="s">
        <v>10</v>
      </c>
      <c r="N205" s="32" t="s">
        <v>10</v>
      </c>
      <c r="O205" s="9">
        <f t="shared" si="112"/>
        <v>88</v>
      </c>
      <c r="P205" s="32" t="s">
        <v>10</v>
      </c>
      <c r="Q205" s="9">
        <f t="shared" si="110"/>
        <v>88</v>
      </c>
      <c r="R205" s="94"/>
    </row>
    <row r="206" spans="1:18" x14ac:dyDescent="0.25">
      <c r="A206" s="29"/>
      <c r="B206" s="54" t="s">
        <v>579</v>
      </c>
      <c r="C206" s="14">
        <v>107</v>
      </c>
      <c r="D206" s="32" t="s">
        <v>10</v>
      </c>
      <c r="E206" s="32" t="s">
        <v>10</v>
      </c>
      <c r="F206" s="32" t="s">
        <v>10</v>
      </c>
      <c r="G206" s="9">
        <f t="shared" si="113"/>
        <v>107</v>
      </c>
      <c r="H206" s="32" t="s">
        <v>10</v>
      </c>
      <c r="I206" s="9">
        <f t="shared" si="114"/>
        <v>107</v>
      </c>
      <c r="J206" s="18"/>
      <c r="K206" s="14">
        <v>43</v>
      </c>
      <c r="L206" s="32" t="s">
        <v>10</v>
      </c>
      <c r="M206" s="32" t="s">
        <v>10</v>
      </c>
      <c r="N206" s="32" t="s">
        <v>10</v>
      </c>
      <c r="O206" s="9">
        <f t="shared" si="112"/>
        <v>43</v>
      </c>
      <c r="P206" s="32" t="s">
        <v>10</v>
      </c>
      <c r="Q206" s="9">
        <f t="shared" si="110"/>
        <v>43</v>
      </c>
      <c r="R206" s="94"/>
    </row>
    <row r="207" spans="1:18" x14ac:dyDescent="0.25">
      <c r="A207" s="29"/>
      <c r="B207" s="2" t="s">
        <v>617</v>
      </c>
      <c r="C207" s="9">
        <f>SUM(C191:C206)</f>
        <v>7487</v>
      </c>
      <c r="D207" s="9">
        <f>SUM(D191:D206)</f>
        <v>698</v>
      </c>
      <c r="E207" s="9">
        <f>SUM(E191:E206)</f>
        <v>0</v>
      </c>
      <c r="F207" s="9">
        <f>SUM(F191:F206)</f>
        <v>1242</v>
      </c>
      <c r="G207" s="9">
        <f t="shared" si="113"/>
        <v>9427</v>
      </c>
      <c r="H207" s="9">
        <f>SUM(H191:H206)</f>
        <v>3226</v>
      </c>
      <c r="I207" s="9">
        <f t="shared" si="114"/>
        <v>12653</v>
      </c>
      <c r="J207" s="18"/>
      <c r="K207" s="9">
        <f t="shared" ref="K207:Q207" si="115">SUM(K191:K206)</f>
        <v>7447</v>
      </c>
      <c r="L207" s="9">
        <f t="shared" si="115"/>
        <v>865</v>
      </c>
      <c r="M207" s="9">
        <f t="shared" si="115"/>
        <v>0</v>
      </c>
      <c r="N207" s="9">
        <f t="shared" si="115"/>
        <v>2141</v>
      </c>
      <c r="O207" s="9">
        <f t="shared" si="115"/>
        <v>10453</v>
      </c>
      <c r="P207" s="9">
        <f t="shared" si="115"/>
        <v>3682</v>
      </c>
      <c r="Q207" s="9">
        <f t="shared" si="115"/>
        <v>14135</v>
      </c>
      <c r="R207" s="18"/>
    </row>
    <row r="208" spans="1:18" x14ac:dyDescent="0.25">
      <c r="A208" s="29"/>
      <c r="B208" s="2"/>
      <c r="C208" s="9"/>
      <c r="D208" s="9"/>
      <c r="E208" s="9"/>
      <c r="F208" s="9"/>
      <c r="G208" s="9"/>
      <c r="H208" s="9"/>
      <c r="I208" s="9"/>
      <c r="J208" s="38"/>
      <c r="K208" s="9"/>
      <c r="L208" s="9"/>
      <c r="M208" s="9"/>
      <c r="N208" s="9"/>
      <c r="O208" s="9"/>
      <c r="P208" s="9"/>
      <c r="Q208" s="9"/>
      <c r="R208" s="94"/>
    </row>
    <row r="209" spans="1:18" ht="17.25" customHeight="1" x14ac:dyDescent="0.25">
      <c r="A209" s="7"/>
      <c r="B209" s="6" t="s">
        <v>607</v>
      </c>
      <c r="C209" s="10"/>
      <c r="D209" s="10"/>
      <c r="E209" s="10"/>
      <c r="F209" s="10"/>
      <c r="G209" s="10"/>
      <c r="H209" s="10"/>
      <c r="I209" s="10"/>
      <c r="J209" s="18"/>
      <c r="K209" s="10"/>
      <c r="L209" s="10"/>
      <c r="M209" s="10"/>
      <c r="N209" s="10"/>
      <c r="O209" s="10"/>
      <c r="P209" s="10"/>
      <c r="Q209" s="10"/>
    </row>
    <row r="210" spans="1:18" x14ac:dyDescent="0.25">
      <c r="A210" s="11"/>
      <c r="B210" s="48" t="s">
        <v>676</v>
      </c>
      <c r="C210" s="32" t="s">
        <v>10</v>
      </c>
      <c r="D210" s="14">
        <v>50</v>
      </c>
      <c r="E210" s="14">
        <v>21</v>
      </c>
      <c r="F210" s="14">
        <v>0</v>
      </c>
      <c r="G210" s="9">
        <f>SUM(C210:F210)</f>
        <v>71</v>
      </c>
      <c r="H210" s="14">
        <v>616</v>
      </c>
      <c r="I210" s="9">
        <f t="shared" ref="I210:I217" si="116">SUM(G210:H210)</f>
        <v>687</v>
      </c>
      <c r="J210" s="18"/>
      <c r="K210" s="32" t="s">
        <v>10</v>
      </c>
      <c r="L210" s="14">
        <v>8</v>
      </c>
      <c r="M210" s="14">
        <v>0</v>
      </c>
      <c r="N210" s="14">
        <v>5</v>
      </c>
      <c r="O210" s="9">
        <f>SUM(K210:N210)</f>
        <v>13</v>
      </c>
      <c r="P210" s="14">
        <v>246</v>
      </c>
      <c r="Q210" s="9">
        <f>SUM(O210:P210)</f>
        <v>259</v>
      </c>
    </row>
    <row r="211" spans="1:18" x14ac:dyDescent="0.25">
      <c r="A211" s="11"/>
      <c r="B211" s="48" t="s">
        <v>627</v>
      </c>
      <c r="C211" s="14">
        <v>5994</v>
      </c>
      <c r="D211" s="43">
        <v>133</v>
      </c>
      <c r="E211" s="32" t="s">
        <v>10</v>
      </c>
      <c r="F211" s="14">
        <v>821</v>
      </c>
      <c r="G211" s="9">
        <f>SUM(C211:F211)</f>
        <v>6948</v>
      </c>
      <c r="H211" s="32" t="s">
        <v>10</v>
      </c>
      <c r="I211" s="9">
        <f t="shared" si="116"/>
        <v>6948</v>
      </c>
      <c r="J211" s="18"/>
      <c r="K211" s="14">
        <v>1396</v>
      </c>
      <c r="L211" s="43">
        <v>72</v>
      </c>
      <c r="M211" s="32" t="s">
        <v>10</v>
      </c>
      <c r="N211" s="14">
        <v>239</v>
      </c>
      <c r="O211" s="9">
        <f>SUM(K211:N211)</f>
        <v>1707</v>
      </c>
      <c r="P211" s="32" t="s">
        <v>10</v>
      </c>
      <c r="Q211" s="9">
        <f>SUM(O211:P211)</f>
        <v>1707</v>
      </c>
      <c r="R211" s="74"/>
    </row>
    <row r="212" spans="1:18" x14ac:dyDescent="0.25">
      <c r="A212" s="11"/>
      <c r="B212" s="48" t="s">
        <v>675</v>
      </c>
      <c r="C212" s="14">
        <f>1503</f>
        <v>1503</v>
      </c>
      <c r="D212" s="14">
        <v>172</v>
      </c>
      <c r="E212" s="32" t="s">
        <v>10</v>
      </c>
      <c r="F212" s="14">
        <f>394</f>
        <v>394</v>
      </c>
      <c r="G212" s="9">
        <f>SUM(C212:F212)</f>
        <v>2069</v>
      </c>
      <c r="H212" s="32" t="s">
        <v>10</v>
      </c>
      <c r="I212" s="9">
        <f t="shared" si="116"/>
        <v>2069</v>
      </c>
      <c r="J212" s="18"/>
      <c r="K212" s="14">
        <v>18935</v>
      </c>
      <c r="L212" s="14">
        <v>1275</v>
      </c>
      <c r="M212" s="32" t="s">
        <v>10</v>
      </c>
      <c r="N212" s="14">
        <v>4072</v>
      </c>
      <c r="O212" s="9">
        <f>SUM(K212:N212)</f>
        <v>24282</v>
      </c>
      <c r="P212" s="32" t="s">
        <v>10</v>
      </c>
      <c r="Q212" s="9">
        <f t="shared" ref="Q212:Q221" si="117">SUM(O212:P212)</f>
        <v>24282</v>
      </c>
      <c r="R212" s="74"/>
    </row>
    <row r="213" spans="1:18" x14ac:dyDescent="0.25">
      <c r="A213" s="11"/>
      <c r="B213" s="48" t="s">
        <v>662</v>
      </c>
      <c r="C213" s="14">
        <v>4983</v>
      </c>
      <c r="D213" s="14">
        <v>0</v>
      </c>
      <c r="E213" s="32" t="s">
        <v>10</v>
      </c>
      <c r="F213" s="14">
        <v>781</v>
      </c>
      <c r="G213" s="9">
        <f>SUM(C213:F213)</f>
        <v>5764</v>
      </c>
      <c r="H213" s="32" t="s">
        <v>10</v>
      </c>
      <c r="I213" s="9">
        <f t="shared" si="116"/>
        <v>5764</v>
      </c>
      <c r="J213" s="18"/>
      <c r="K213" s="14">
        <v>0</v>
      </c>
      <c r="L213" s="14">
        <v>0</v>
      </c>
      <c r="M213" s="32" t="s">
        <v>10</v>
      </c>
      <c r="N213" s="14">
        <v>0</v>
      </c>
      <c r="O213" s="9">
        <f>SUM(K213:N213)</f>
        <v>0</v>
      </c>
      <c r="P213" s="32" t="s">
        <v>10</v>
      </c>
      <c r="Q213" s="9">
        <f t="shared" si="117"/>
        <v>0</v>
      </c>
      <c r="R213" s="74"/>
    </row>
    <row r="214" spans="1:18" x14ac:dyDescent="0.25">
      <c r="A214" s="11"/>
      <c r="B214" s="48" t="s">
        <v>634</v>
      </c>
      <c r="C214" s="32" t="s">
        <v>10</v>
      </c>
      <c r="D214" s="32" t="s">
        <v>10</v>
      </c>
      <c r="E214" s="32" t="s">
        <v>10</v>
      </c>
      <c r="F214" s="32" t="s">
        <v>10</v>
      </c>
      <c r="G214" s="32" t="s">
        <v>10</v>
      </c>
      <c r="H214" s="71">
        <v>1880</v>
      </c>
      <c r="I214" s="9">
        <f>SUM(G214:H214)</f>
        <v>1880</v>
      </c>
      <c r="J214" s="18"/>
      <c r="K214" s="32" t="s">
        <v>10</v>
      </c>
      <c r="L214" s="32" t="s">
        <v>10</v>
      </c>
      <c r="M214" s="32" t="s">
        <v>10</v>
      </c>
      <c r="N214" s="32" t="s">
        <v>10</v>
      </c>
      <c r="O214" s="32" t="s">
        <v>10</v>
      </c>
      <c r="P214" s="43">
        <v>84</v>
      </c>
      <c r="Q214" s="9">
        <f>SUM(O214:P214)</f>
        <v>84</v>
      </c>
      <c r="R214" s="74"/>
    </row>
    <row r="215" spans="1:18" x14ac:dyDescent="0.25">
      <c r="A215" s="11"/>
      <c r="B215" s="48" t="s">
        <v>693</v>
      </c>
      <c r="C215" s="32" t="s">
        <v>10</v>
      </c>
      <c r="D215" s="43">
        <v>0</v>
      </c>
      <c r="E215" s="43">
        <v>0</v>
      </c>
      <c r="F215" s="43">
        <v>0</v>
      </c>
      <c r="G215" s="9">
        <f t="shared" ref="G215:G221" si="118">SUM(C215:F215)</f>
        <v>0</v>
      </c>
      <c r="H215" s="43">
        <v>22</v>
      </c>
      <c r="I215" s="9">
        <f>SUM(G215:H215)</f>
        <v>22</v>
      </c>
      <c r="J215" s="18"/>
      <c r="K215" s="32" t="s">
        <v>10</v>
      </c>
      <c r="L215" s="43">
        <v>0</v>
      </c>
      <c r="M215" s="43">
        <v>0</v>
      </c>
      <c r="N215" s="43">
        <v>0</v>
      </c>
      <c r="O215" s="9">
        <f t="shared" ref="O215:O227" si="119">SUM(K215:N215)</f>
        <v>0</v>
      </c>
      <c r="P215" s="43">
        <v>0</v>
      </c>
      <c r="Q215" s="9">
        <f>SUM(O215:P215)</f>
        <v>0</v>
      </c>
      <c r="R215" s="74"/>
    </row>
    <row r="216" spans="1:18" x14ac:dyDescent="0.25">
      <c r="A216" s="11"/>
      <c r="B216" s="48" t="s">
        <v>593</v>
      </c>
      <c r="C216" s="43">
        <v>476</v>
      </c>
      <c r="D216" s="43">
        <v>160</v>
      </c>
      <c r="E216" s="32" t="s">
        <v>10</v>
      </c>
      <c r="F216" s="43">
        <v>34</v>
      </c>
      <c r="G216" s="9">
        <f t="shared" si="118"/>
        <v>670</v>
      </c>
      <c r="H216" s="32" t="s">
        <v>10</v>
      </c>
      <c r="I216" s="9">
        <f t="shared" si="116"/>
        <v>670</v>
      </c>
      <c r="J216" s="18"/>
      <c r="K216" s="43">
        <v>327</v>
      </c>
      <c r="L216" s="43">
        <v>0</v>
      </c>
      <c r="M216" s="32" t="s">
        <v>10</v>
      </c>
      <c r="N216" s="43">
        <v>20</v>
      </c>
      <c r="O216" s="9">
        <f t="shared" si="119"/>
        <v>347</v>
      </c>
      <c r="P216" s="32" t="s">
        <v>10</v>
      </c>
      <c r="Q216" s="9">
        <f t="shared" si="117"/>
        <v>347</v>
      </c>
      <c r="R216" s="74"/>
    </row>
    <row r="217" spans="1:18" x14ac:dyDescent="0.25">
      <c r="A217" s="11"/>
      <c r="B217" s="49" t="s">
        <v>635</v>
      </c>
      <c r="C217" s="32" t="s">
        <v>10</v>
      </c>
      <c r="D217" s="14">
        <v>2</v>
      </c>
      <c r="E217" s="14">
        <v>0</v>
      </c>
      <c r="F217" s="14">
        <v>0</v>
      </c>
      <c r="G217" s="9">
        <f t="shared" si="118"/>
        <v>2</v>
      </c>
      <c r="H217" s="14">
        <v>716</v>
      </c>
      <c r="I217" s="9">
        <f t="shared" si="116"/>
        <v>718</v>
      </c>
      <c r="J217" s="18"/>
      <c r="K217" s="32" t="s">
        <v>10</v>
      </c>
      <c r="L217" s="14">
        <v>2</v>
      </c>
      <c r="M217" s="14">
        <v>0</v>
      </c>
      <c r="N217" s="14">
        <v>17</v>
      </c>
      <c r="O217" s="9">
        <f t="shared" si="119"/>
        <v>19</v>
      </c>
      <c r="P217" s="14">
        <v>79</v>
      </c>
      <c r="Q217" s="9">
        <f t="shared" si="117"/>
        <v>98</v>
      </c>
      <c r="R217" s="74"/>
    </row>
    <row r="218" spans="1:18" x14ac:dyDescent="0.25">
      <c r="A218" s="11"/>
      <c r="B218" s="54" t="s">
        <v>577</v>
      </c>
      <c r="C218" s="14">
        <v>664</v>
      </c>
      <c r="D218" s="14">
        <v>0</v>
      </c>
      <c r="E218" s="32" t="s">
        <v>10</v>
      </c>
      <c r="F218" s="32" t="s">
        <v>10</v>
      </c>
      <c r="G218" s="9">
        <f t="shared" si="118"/>
        <v>664</v>
      </c>
      <c r="H218" s="32" t="s">
        <v>10</v>
      </c>
      <c r="I218" s="9">
        <f>SUM(G218:H218)</f>
        <v>664</v>
      </c>
      <c r="J218" s="18"/>
      <c r="K218" s="14">
        <v>1091</v>
      </c>
      <c r="L218" s="33">
        <v>0</v>
      </c>
      <c r="M218" s="32" t="s">
        <v>10</v>
      </c>
      <c r="N218" s="32" t="s">
        <v>10</v>
      </c>
      <c r="O218" s="9">
        <f t="shared" si="119"/>
        <v>1091</v>
      </c>
      <c r="P218" s="32" t="s">
        <v>10</v>
      </c>
      <c r="Q218" s="9">
        <f t="shared" si="117"/>
        <v>1091</v>
      </c>
      <c r="R218" s="74"/>
    </row>
    <row r="219" spans="1:18" x14ac:dyDescent="0.25">
      <c r="A219" s="11"/>
      <c r="B219" s="49" t="s">
        <v>603</v>
      </c>
      <c r="C219" s="14">
        <v>339</v>
      </c>
      <c r="D219" s="14">
        <v>3</v>
      </c>
      <c r="E219" s="32" t="s">
        <v>10</v>
      </c>
      <c r="F219" s="43">
        <v>0</v>
      </c>
      <c r="G219" s="9">
        <f t="shared" si="118"/>
        <v>342</v>
      </c>
      <c r="H219" s="32" t="s">
        <v>10</v>
      </c>
      <c r="I219" s="9">
        <f>SUM(G219:H219)</f>
        <v>342</v>
      </c>
      <c r="J219" s="18"/>
      <c r="K219" s="14">
        <v>626</v>
      </c>
      <c r="L219" s="33">
        <v>4</v>
      </c>
      <c r="M219" s="32" t="s">
        <v>10</v>
      </c>
      <c r="N219" s="43">
        <v>1</v>
      </c>
      <c r="O219" s="9">
        <f t="shared" si="119"/>
        <v>631</v>
      </c>
      <c r="P219" s="32" t="s">
        <v>10</v>
      </c>
      <c r="Q219" s="9">
        <f t="shared" si="117"/>
        <v>631</v>
      </c>
      <c r="R219" s="74"/>
    </row>
    <row r="220" spans="1:18" x14ac:dyDescent="0.25">
      <c r="A220" s="11"/>
      <c r="B220" s="48" t="s">
        <v>671</v>
      </c>
      <c r="C220" s="32" t="s">
        <v>10</v>
      </c>
      <c r="D220" s="14">
        <v>0</v>
      </c>
      <c r="E220" s="14">
        <v>0</v>
      </c>
      <c r="F220" s="14">
        <v>0</v>
      </c>
      <c r="G220" s="9">
        <f t="shared" si="118"/>
        <v>0</v>
      </c>
      <c r="H220" s="14">
        <v>21</v>
      </c>
      <c r="I220" s="9">
        <f>SUM(G220:H220)</f>
        <v>21</v>
      </c>
      <c r="J220" s="18"/>
      <c r="K220" s="32" t="s">
        <v>10</v>
      </c>
      <c r="L220" s="14">
        <v>46</v>
      </c>
      <c r="M220" s="14">
        <v>14</v>
      </c>
      <c r="N220" s="14">
        <v>9</v>
      </c>
      <c r="O220" s="9">
        <f t="shared" si="119"/>
        <v>69</v>
      </c>
      <c r="P220" s="14">
        <v>2915</v>
      </c>
      <c r="Q220" s="9">
        <f t="shared" si="117"/>
        <v>2984</v>
      </c>
      <c r="R220" s="74"/>
    </row>
    <row r="221" spans="1:18" x14ac:dyDescent="0.25">
      <c r="A221" s="11"/>
      <c r="B221" s="48" t="s">
        <v>640</v>
      </c>
      <c r="C221" s="14">
        <v>40</v>
      </c>
      <c r="D221" s="32" t="s">
        <v>10</v>
      </c>
      <c r="E221" s="32" t="s">
        <v>10</v>
      </c>
      <c r="F221" s="32" t="s">
        <v>10</v>
      </c>
      <c r="G221" s="9">
        <f t="shared" si="118"/>
        <v>40</v>
      </c>
      <c r="H221" s="32" t="s">
        <v>10</v>
      </c>
      <c r="I221" s="9">
        <f>SUM(G221:H221)</f>
        <v>40</v>
      </c>
      <c r="J221" s="18"/>
      <c r="K221" s="14">
        <v>339</v>
      </c>
      <c r="L221" s="32" t="s">
        <v>10</v>
      </c>
      <c r="M221" s="32" t="s">
        <v>10</v>
      </c>
      <c r="N221" s="32" t="s">
        <v>10</v>
      </c>
      <c r="O221" s="9">
        <f t="shared" si="119"/>
        <v>339</v>
      </c>
      <c r="P221" s="32" t="s">
        <v>10</v>
      </c>
      <c r="Q221" s="9">
        <f t="shared" si="117"/>
        <v>339</v>
      </c>
      <c r="R221" s="74"/>
    </row>
    <row r="222" spans="1:18" x14ac:dyDescent="0.25">
      <c r="A222" s="11"/>
      <c r="B222" s="48" t="s">
        <v>678</v>
      </c>
      <c r="C222" s="32" t="s">
        <v>10</v>
      </c>
      <c r="D222" s="32" t="s">
        <v>10</v>
      </c>
      <c r="E222" s="32" t="s">
        <v>10</v>
      </c>
      <c r="F222" s="32" t="s">
        <v>10</v>
      </c>
      <c r="G222" s="9" t="s">
        <v>10</v>
      </c>
      <c r="H222" s="32" t="s">
        <v>10</v>
      </c>
      <c r="I222" s="9" t="s">
        <v>10</v>
      </c>
      <c r="J222" s="18"/>
      <c r="K222" s="32" t="s">
        <v>10</v>
      </c>
      <c r="L222" s="32" t="s">
        <v>10</v>
      </c>
      <c r="M222" s="32" t="s">
        <v>10</v>
      </c>
      <c r="N222" s="14">
        <v>164</v>
      </c>
      <c r="O222" s="9">
        <f t="shared" si="119"/>
        <v>164</v>
      </c>
      <c r="P222" s="32" t="s">
        <v>10</v>
      </c>
      <c r="Q222" s="9">
        <f t="shared" ref="Q222:Q227" si="120">SUM(O222:P222)</f>
        <v>164</v>
      </c>
      <c r="R222" s="74"/>
    </row>
    <row r="223" spans="1:18" x14ac:dyDescent="0.25">
      <c r="A223" s="11"/>
      <c r="B223" s="48" t="s">
        <v>712</v>
      </c>
      <c r="C223" s="32" t="s">
        <v>10</v>
      </c>
      <c r="D223" s="14">
        <v>19</v>
      </c>
      <c r="E223" s="14">
        <v>0</v>
      </c>
      <c r="F223" s="14">
        <v>19</v>
      </c>
      <c r="G223" s="9">
        <f t="shared" ref="G223:G228" si="121">SUM(C223:F223)</f>
        <v>38</v>
      </c>
      <c r="H223" s="32" t="s">
        <v>10</v>
      </c>
      <c r="I223" s="9">
        <f t="shared" ref="I223:I228" si="122">SUM(G223:H223)</f>
        <v>38</v>
      </c>
      <c r="J223" s="18"/>
      <c r="K223" s="32" t="s">
        <v>10</v>
      </c>
      <c r="L223" s="14">
        <v>576</v>
      </c>
      <c r="M223" s="14">
        <v>4</v>
      </c>
      <c r="N223" s="14">
        <v>294</v>
      </c>
      <c r="O223" s="9">
        <f t="shared" si="119"/>
        <v>874</v>
      </c>
      <c r="P223" s="32" t="s">
        <v>10</v>
      </c>
      <c r="Q223" s="9">
        <f t="shared" si="120"/>
        <v>874</v>
      </c>
      <c r="R223" s="74"/>
    </row>
    <row r="224" spans="1:18" x14ac:dyDescent="0.25">
      <c r="A224" s="11"/>
      <c r="B224" s="48" t="s">
        <v>636</v>
      </c>
      <c r="C224" s="32" t="s">
        <v>10</v>
      </c>
      <c r="D224" s="14">
        <v>8</v>
      </c>
      <c r="E224" s="43">
        <v>0</v>
      </c>
      <c r="F224" s="14">
        <v>22</v>
      </c>
      <c r="G224" s="9">
        <f t="shared" si="121"/>
        <v>30</v>
      </c>
      <c r="H224" s="14">
        <v>2421</v>
      </c>
      <c r="I224" s="9">
        <f t="shared" si="122"/>
        <v>2451</v>
      </c>
      <c r="J224" s="18"/>
      <c r="K224" s="32" t="s">
        <v>10</v>
      </c>
      <c r="L224" s="14">
        <v>141</v>
      </c>
      <c r="M224" s="43">
        <v>0</v>
      </c>
      <c r="N224" s="14">
        <v>61</v>
      </c>
      <c r="O224" s="9">
        <f t="shared" si="119"/>
        <v>202</v>
      </c>
      <c r="P224" s="14">
        <v>2894</v>
      </c>
      <c r="Q224" s="9">
        <f t="shared" si="120"/>
        <v>3096</v>
      </c>
      <c r="R224" s="74"/>
    </row>
    <row r="225" spans="1:22" x14ac:dyDescent="0.25">
      <c r="A225" s="11"/>
      <c r="B225" s="48" t="s">
        <v>595</v>
      </c>
      <c r="C225" s="43">
        <v>116</v>
      </c>
      <c r="D225" s="32" t="s">
        <v>10</v>
      </c>
      <c r="E225" s="32" t="s">
        <v>10</v>
      </c>
      <c r="F225" s="32" t="s">
        <v>10</v>
      </c>
      <c r="G225" s="9">
        <f t="shared" si="121"/>
        <v>116</v>
      </c>
      <c r="H225" s="32" t="s">
        <v>10</v>
      </c>
      <c r="I225" s="9">
        <f t="shared" si="122"/>
        <v>116</v>
      </c>
      <c r="J225" s="18"/>
      <c r="K225" s="43">
        <v>85</v>
      </c>
      <c r="L225" s="32" t="s">
        <v>10</v>
      </c>
      <c r="M225" s="32" t="s">
        <v>10</v>
      </c>
      <c r="N225" s="32" t="s">
        <v>10</v>
      </c>
      <c r="O225" s="9">
        <f t="shared" si="119"/>
        <v>85</v>
      </c>
      <c r="P225" s="32" t="s">
        <v>10</v>
      </c>
      <c r="Q225" s="9">
        <f t="shared" si="120"/>
        <v>85</v>
      </c>
      <c r="R225" s="74"/>
    </row>
    <row r="226" spans="1:22" x14ac:dyDescent="0.25">
      <c r="A226" s="11"/>
      <c r="B226" s="48" t="s">
        <v>714</v>
      </c>
      <c r="C226" s="33">
        <v>188</v>
      </c>
      <c r="D226" s="32" t="s">
        <v>10</v>
      </c>
      <c r="E226" s="32" t="s">
        <v>10</v>
      </c>
      <c r="F226" s="32" t="s">
        <v>10</v>
      </c>
      <c r="G226" s="9">
        <f t="shared" si="121"/>
        <v>188</v>
      </c>
      <c r="H226" s="32" t="s">
        <v>10</v>
      </c>
      <c r="I226" s="9">
        <f t="shared" si="122"/>
        <v>188</v>
      </c>
      <c r="J226" s="18"/>
      <c r="K226" s="33">
        <v>211</v>
      </c>
      <c r="L226" s="32" t="s">
        <v>10</v>
      </c>
      <c r="M226" s="32" t="s">
        <v>10</v>
      </c>
      <c r="N226" s="32" t="s">
        <v>10</v>
      </c>
      <c r="O226" s="9">
        <f t="shared" si="119"/>
        <v>211</v>
      </c>
      <c r="P226" s="32" t="s">
        <v>10</v>
      </c>
      <c r="Q226" s="9">
        <f t="shared" si="120"/>
        <v>211</v>
      </c>
      <c r="R226" s="74"/>
    </row>
    <row r="227" spans="1:22" x14ac:dyDescent="0.25">
      <c r="A227" s="29"/>
      <c r="B227" s="48" t="s">
        <v>641</v>
      </c>
      <c r="C227" s="14">
        <v>89</v>
      </c>
      <c r="D227" s="32" t="s">
        <v>10</v>
      </c>
      <c r="E227" s="32" t="s">
        <v>10</v>
      </c>
      <c r="F227" s="32" t="s">
        <v>10</v>
      </c>
      <c r="G227" s="9">
        <f t="shared" si="121"/>
        <v>89</v>
      </c>
      <c r="H227" s="32" t="s">
        <v>10</v>
      </c>
      <c r="I227" s="9">
        <f t="shared" si="122"/>
        <v>89</v>
      </c>
      <c r="J227" s="18"/>
      <c r="K227" s="14">
        <v>377</v>
      </c>
      <c r="L227" s="32" t="s">
        <v>10</v>
      </c>
      <c r="M227" s="32" t="s">
        <v>10</v>
      </c>
      <c r="N227" s="32" t="s">
        <v>10</v>
      </c>
      <c r="O227" s="9">
        <f t="shared" si="119"/>
        <v>377</v>
      </c>
      <c r="P227" s="32" t="s">
        <v>10</v>
      </c>
      <c r="Q227" s="9">
        <f t="shared" si="120"/>
        <v>377</v>
      </c>
    </row>
    <row r="228" spans="1:22" x14ac:dyDescent="0.25">
      <c r="A228" s="29"/>
      <c r="B228" s="2" t="s">
        <v>618</v>
      </c>
      <c r="C228" s="9">
        <f>SUM(C210:C227)</f>
        <v>14392</v>
      </c>
      <c r="D228" s="9">
        <f>SUM(D210:D227)</f>
        <v>547</v>
      </c>
      <c r="E228" s="9">
        <f>SUM(E210:E227)</f>
        <v>21</v>
      </c>
      <c r="F228" s="9">
        <f>SUM(F210:F227)</f>
        <v>2071</v>
      </c>
      <c r="G228" s="9">
        <f t="shared" si="121"/>
        <v>17031</v>
      </c>
      <c r="H228" s="9">
        <f>SUM(H210:H227)</f>
        <v>5676</v>
      </c>
      <c r="I228" s="9">
        <f t="shared" si="122"/>
        <v>22707</v>
      </c>
      <c r="J228" s="38"/>
      <c r="K228" s="9">
        <f t="shared" ref="K228:Q228" si="123">SUM(K210:K227)</f>
        <v>23387</v>
      </c>
      <c r="L228" s="9">
        <f t="shared" si="123"/>
        <v>2124</v>
      </c>
      <c r="M228" s="9">
        <f t="shared" si="123"/>
        <v>18</v>
      </c>
      <c r="N228" s="9">
        <f t="shared" si="123"/>
        <v>4882</v>
      </c>
      <c r="O228" s="9">
        <f t="shared" si="123"/>
        <v>30411</v>
      </c>
      <c r="P228" s="9">
        <f t="shared" si="123"/>
        <v>6218</v>
      </c>
      <c r="Q228" s="9">
        <f t="shared" si="123"/>
        <v>36629</v>
      </c>
      <c r="R228" s="94"/>
    </row>
    <row r="229" spans="1:22" x14ac:dyDescent="0.25">
      <c r="A229" s="29"/>
      <c r="B229" s="2"/>
      <c r="C229" s="9"/>
      <c r="D229" s="9"/>
      <c r="E229" s="9"/>
      <c r="F229" s="9"/>
      <c r="G229" s="9"/>
      <c r="H229" s="9"/>
      <c r="I229" s="9"/>
      <c r="J229" s="38"/>
      <c r="K229" s="9"/>
      <c r="L229" s="9"/>
      <c r="M229" s="9"/>
      <c r="N229" s="9"/>
      <c r="O229" s="9"/>
      <c r="P229" s="9"/>
      <c r="Q229" s="9"/>
      <c r="R229" s="94"/>
    </row>
    <row r="230" spans="1:22" x14ac:dyDescent="0.25">
      <c r="A230" s="29"/>
      <c r="B230" s="6" t="s">
        <v>598</v>
      </c>
      <c r="C230" s="10"/>
      <c r="D230" s="10"/>
      <c r="E230" s="10"/>
      <c r="F230" s="10"/>
      <c r="G230" s="10"/>
      <c r="H230" s="10"/>
      <c r="I230" s="10"/>
      <c r="J230" s="18"/>
      <c r="K230" s="10"/>
      <c r="L230" s="10"/>
      <c r="M230" s="10"/>
      <c r="N230" s="10"/>
      <c r="O230" s="10"/>
      <c r="P230" s="10"/>
      <c r="Q230" s="10"/>
      <c r="R230" s="94"/>
    </row>
    <row r="231" spans="1:22" x14ac:dyDescent="0.25">
      <c r="A231" s="29"/>
      <c r="B231" s="48" t="s">
        <v>676</v>
      </c>
      <c r="C231" s="32" t="s">
        <v>10</v>
      </c>
      <c r="D231" s="14">
        <f>D191+D210</f>
        <v>99</v>
      </c>
      <c r="E231" s="14">
        <f>E191+E210</f>
        <v>21</v>
      </c>
      <c r="F231" s="14">
        <f>F191+F210</f>
        <v>0</v>
      </c>
      <c r="G231" s="9">
        <f>SUM(C231:F231)</f>
        <v>120</v>
      </c>
      <c r="H231" s="14">
        <f>H191+H210</f>
        <v>1343</v>
      </c>
      <c r="I231" s="9">
        <f t="shared" ref="I231:I238" si="124">SUM(G231:H231)</f>
        <v>1463</v>
      </c>
      <c r="J231" s="18"/>
      <c r="K231" s="32" t="s">
        <v>10</v>
      </c>
      <c r="L231" s="14">
        <f>L191+L210</f>
        <v>8</v>
      </c>
      <c r="M231" s="14">
        <f>M191+M210</f>
        <v>0</v>
      </c>
      <c r="N231" s="14">
        <f>N191+N210</f>
        <v>5</v>
      </c>
      <c r="O231" s="9">
        <f>SUM(K231:N231)</f>
        <v>13</v>
      </c>
      <c r="P231" s="14">
        <f>P191+P210</f>
        <v>354</v>
      </c>
      <c r="Q231" s="9">
        <f>SUM(O231:P231)</f>
        <v>367</v>
      </c>
      <c r="R231" s="18"/>
      <c r="S231" s="46"/>
      <c r="T231" s="46"/>
      <c r="U231" s="46"/>
      <c r="V231" s="46"/>
    </row>
    <row r="232" spans="1:22" x14ac:dyDescent="0.25">
      <c r="A232" s="29"/>
      <c r="B232" s="48" t="s">
        <v>627</v>
      </c>
      <c r="C232" s="14">
        <f>C192+C211</f>
        <v>8854</v>
      </c>
      <c r="D232" s="14">
        <f>D192+D211</f>
        <v>202</v>
      </c>
      <c r="E232" s="32" t="s">
        <v>10</v>
      </c>
      <c r="F232" s="14">
        <f>F192+F211</f>
        <v>1338</v>
      </c>
      <c r="G232" s="9">
        <f>SUM(C232:F232)</f>
        <v>10394</v>
      </c>
      <c r="H232" s="32" t="s">
        <v>10</v>
      </c>
      <c r="I232" s="9">
        <f t="shared" si="124"/>
        <v>10394</v>
      </c>
      <c r="J232" s="18"/>
      <c r="K232" s="14">
        <f>K192+K211</f>
        <v>1689</v>
      </c>
      <c r="L232" s="14">
        <f>L192+L211</f>
        <v>76</v>
      </c>
      <c r="M232" s="32" t="s">
        <v>10</v>
      </c>
      <c r="N232" s="14">
        <f>N192+N211</f>
        <v>301</v>
      </c>
      <c r="O232" s="9">
        <f>SUM(K232:N232)</f>
        <v>2066</v>
      </c>
      <c r="P232" s="32" t="s">
        <v>10</v>
      </c>
      <c r="Q232" s="9">
        <f>SUM(O232:P232)</f>
        <v>2066</v>
      </c>
      <c r="R232" s="18"/>
    </row>
    <row r="233" spans="1:22" x14ac:dyDescent="0.25">
      <c r="A233" s="29"/>
      <c r="B233" s="48" t="s">
        <v>675</v>
      </c>
      <c r="C233" s="14">
        <f>C193+C212</f>
        <v>4218</v>
      </c>
      <c r="D233" s="14">
        <f>D193+D212</f>
        <v>333</v>
      </c>
      <c r="E233" s="32" t="s">
        <v>10</v>
      </c>
      <c r="F233" s="14">
        <f>F193+F212</f>
        <v>933</v>
      </c>
      <c r="G233" s="9">
        <f>SUM(C233:F233)</f>
        <v>5484</v>
      </c>
      <c r="H233" s="32" t="s">
        <v>10</v>
      </c>
      <c r="I233" s="9">
        <f t="shared" si="124"/>
        <v>5484</v>
      </c>
      <c r="J233" s="18"/>
      <c r="K233" s="14">
        <f>K193+K212</f>
        <v>25360</v>
      </c>
      <c r="L233" s="14">
        <f>L193+L212</f>
        <v>1690</v>
      </c>
      <c r="M233" s="32" t="s">
        <v>10</v>
      </c>
      <c r="N233" s="14">
        <f>N193+N212</f>
        <v>5537</v>
      </c>
      <c r="O233" s="9">
        <f>SUM(K233:N233)</f>
        <v>32587</v>
      </c>
      <c r="P233" s="32" t="s">
        <v>10</v>
      </c>
      <c r="Q233" s="9">
        <f t="shared" ref="Q233:Q248" si="125">SUM(O233:P233)</f>
        <v>32587</v>
      </c>
      <c r="R233" s="18"/>
    </row>
    <row r="234" spans="1:22" x14ac:dyDescent="0.25">
      <c r="A234" s="29"/>
      <c r="B234" s="48" t="s">
        <v>662</v>
      </c>
      <c r="C234" s="14">
        <f>C213</f>
        <v>4983</v>
      </c>
      <c r="D234" s="14">
        <f>D213</f>
        <v>0</v>
      </c>
      <c r="E234" s="8" t="str">
        <f>E213</f>
        <v>..</v>
      </c>
      <c r="F234" s="14">
        <f>F213</f>
        <v>781</v>
      </c>
      <c r="G234" s="9">
        <f>SUM(C234:F234)</f>
        <v>5764</v>
      </c>
      <c r="H234" s="8" t="str">
        <f>H213</f>
        <v>..</v>
      </c>
      <c r="I234" s="9">
        <f t="shared" si="124"/>
        <v>5764</v>
      </c>
      <c r="J234" s="18"/>
      <c r="K234" s="14">
        <f>K213</f>
        <v>0</v>
      </c>
      <c r="L234" s="14">
        <f>L213</f>
        <v>0</v>
      </c>
      <c r="M234" s="8" t="str">
        <f>M213</f>
        <v>..</v>
      </c>
      <c r="N234" s="14">
        <f>N213</f>
        <v>0</v>
      </c>
      <c r="O234" s="9">
        <f>SUM(K234:N234)</f>
        <v>0</v>
      </c>
      <c r="P234" s="8" t="str">
        <f>P213</f>
        <v>..</v>
      </c>
      <c r="Q234" s="9">
        <f t="shared" si="125"/>
        <v>0</v>
      </c>
      <c r="R234" s="18"/>
    </row>
    <row r="235" spans="1:22" x14ac:dyDescent="0.25">
      <c r="A235" s="29"/>
      <c r="B235" s="48" t="s">
        <v>634</v>
      </c>
      <c r="C235" s="32" t="s">
        <v>10</v>
      </c>
      <c r="D235" s="32" t="s">
        <v>10</v>
      </c>
      <c r="E235" s="32" t="s">
        <v>10</v>
      </c>
      <c r="F235" s="32" t="s">
        <v>10</v>
      </c>
      <c r="G235" s="32" t="s">
        <v>10</v>
      </c>
      <c r="H235" s="14">
        <f>H194+H214</f>
        <v>2228</v>
      </c>
      <c r="I235" s="9">
        <f>SUM(G235:H235)</f>
        <v>2228</v>
      </c>
      <c r="J235" s="18"/>
      <c r="K235" s="32" t="s">
        <v>10</v>
      </c>
      <c r="L235" s="32" t="s">
        <v>10</v>
      </c>
      <c r="M235" s="32" t="s">
        <v>10</v>
      </c>
      <c r="N235" s="32" t="s">
        <v>10</v>
      </c>
      <c r="O235" s="32" t="s">
        <v>10</v>
      </c>
      <c r="P235" s="14">
        <f>P194+P214</f>
        <v>143</v>
      </c>
      <c r="Q235" s="9">
        <f>SUM(O235:P235)</f>
        <v>143</v>
      </c>
      <c r="R235" s="18"/>
    </row>
    <row r="236" spans="1:22" x14ac:dyDescent="0.25">
      <c r="A236" s="29"/>
      <c r="B236" s="48" t="s">
        <v>693</v>
      </c>
      <c r="C236" s="32" t="s">
        <v>10</v>
      </c>
      <c r="D236" s="43">
        <f>D215</f>
        <v>0</v>
      </c>
      <c r="E236" s="43">
        <f>E215</f>
        <v>0</v>
      </c>
      <c r="F236" s="43">
        <f>F215</f>
        <v>0</v>
      </c>
      <c r="G236" s="9">
        <f t="shared" ref="G236:G242" si="126">SUM(C236:F236)</f>
        <v>0</v>
      </c>
      <c r="H236" s="43">
        <f>H215</f>
        <v>22</v>
      </c>
      <c r="I236" s="9">
        <f>SUM(G236:H236)</f>
        <v>22</v>
      </c>
      <c r="J236" s="18"/>
      <c r="K236" s="32" t="s">
        <v>10</v>
      </c>
      <c r="L236" s="43">
        <f>L215</f>
        <v>0</v>
      </c>
      <c r="M236" s="43">
        <f>M215</f>
        <v>0</v>
      </c>
      <c r="N236" s="43">
        <f>N215</f>
        <v>0</v>
      </c>
      <c r="O236" s="9">
        <f t="shared" ref="O236:O248" si="127">SUM(K236:N236)</f>
        <v>0</v>
      </c>
      <c r="P236" s="43">
        <f>P215</f>
        <v>0</v>
      </c>
      <c r="Q236" s="9">
        <f>SUM(O236:P236)</f>
        <v>0</v>
      </c>
      <c r="R236" s="18"/>
    </row>
    <row r="237" spans="1:22" x14ac:dyDescent="0.25">
      <c r="A237" s="29"/>
      <c r="B237" s="48" t="s">
        <v>593</v>
      </c>
      <c r="C237" s="14">
        <f>C195+C216</f>
        <v>926</v>
      </c>
      <c r="D237" s="14">
        <f>D195+D216</f>
        <v>160</v>
      </c>
      <c r="E237" s="32" t="s">
        <v>10</v>
      </c>
      <c r="F237" s="14">
        <f>F195+F216</f>
        <v>152</v>
      </c>
      <c r="G237" s="9">
        <f t="shared" si="126"/>
        <v>1238</v>
      </c>
      <c r="H237" s="32" t="s">
        <v>10</v>
      </c>
      <c r="I237" s="9">
        <f t="shared" si="124"/>
        <v>1238</v>
      </c>
      <c r="J237" s="18"/>
      <c r="K237" s="14">
        <f>K195+K216</f>
        <v>340</v>
      </c>
      <c r="L237" s="14">
        <f>L195+L216</f>
        <v>66</v>
      </c>
      <c r="M237" s="32" t="s">
        <v>10</v>
      </c>
      <c r="N237" s="14">
        <f>N195+N216</f>
        <v>20</v>
      </c>
      <c r="O237" s="9">
        <f t="shared" si="127"/>
        <v>426</v>
      </c>
      <c r="P237" s="32" t="s">
        <v>10</v>
      </c>
      <c r="Q237" s="9">
        <f t="shared" si="125"/>
        <v>426</v>
      </c>
      <c r="R237" s="18"/>
    </row>
    <row r="238" spans="1:22" x14ac:dyDescent="0.25">
      <c r="A238" s="29"/>
      <c r="B238" s="49" t="s">
        <v>635</v>
      </c>
      <c r="C238" s="32" t="s">
        <v>10</v>
      </c>
      <c r="D238" s="14">
        <f>D196+D217</f>
        <v>2</v>
      </c>
      <c r="E238" s="14">
        <f>E196+E217</f>
        <v>0</v>
      </c>
      <c r="F238" s="14">
        <f>F196+F217</f>
        <v>17</v>
      </c>
      <c r="G238" s="9">
        <f t="shared" si="126"/>
        <v>19</v>
      </c>
      <c r="H238" s="14">
        <f>H196+H217</f>
        <v>752</v>
      </c>
      <c r="I238" s="9">
        <f t="shared" si="124"/>
        <v>771</v>
      </c>
      <c r="J238" s="18"/>
      <c r="K238" s="32" t="s">
        <v>10</v>
      </c>
      <c r="L238" s="14">
        <f>L196+L217</f>
        <v>8</v>
      </c>
      <c r="M238" s="14">
        <f>M196+M217</f>
        <v>0</v>
      </c>
      <c r="N238" s="14">
        <f>N196+N217</f>
        <v>17</v>
      </c>
      <c r="O238" s="9">
        <f t="shared" si="127"/>
        <v>25</v>
      </c>
      <c r="P238" s="14">
        <f>P196+P217</f>
        <v>157</v>
      </c>
      <c r="Q238" s="9">
        <f t="shared" si="125"/>
        <v>182</v>
      </c>
      <c r="R238" s="18"/>
    </row>
    <row r="239" spans="1:22" x14ac:dyDescent="0.25">
      <c r="A239" s="29"/>
      <c r="B239" s="54" t="s">
        <v>577</v>
      </c>
      <c r="C239" s="14">
        <f>C197+C218</f>
        <v>1334</v>
      </c>
      <c r="D239" s="14">
        <f>D197+D218</f>
        <v>2</v>
      </c>
      <c r="E239" s="32" t="s">
        <v>10</v>
      </c>
      <c r="F239" s="32" t="s">
        <v>10</v>
      </c>
      <c r="G239" s="9">
        <f t="shared" si="126"/>
        <v>1336</v>
      </c>
      <c r="H239" s="32" t="s">
        <v>10</v>
      </c>
      <c r="I239" s="9">
        <f>SUM(G239:H239)</f>
        <v>1336</v>
      </c>
      <c r="J239" s="18"/>
      <c r="K239" s="14">
        <f>K197+K218</f>
        <v>1518</v>
      </c>
      <c r="L239" s="14">
        <f>L197+L218</f>
        <v>2</v>
      </c>
      <c r="M239" s="32" t="s">
        <v>10</v>
      </c>
      <c r="N239" s="32" t="s">
        <v>10</v>
      </c>
      <c r="O239" s="9">
        <f t="shared" si="127"/>
        <v>1520</v>
      </c>
      <c r="P239" s="32" t="s">
        <v>10</v>
      </c>
      <c r="Q239" s="9">
        <f t="shared" si="125"/>
        <v>1520</v>
      </c>
      <c r="R239" s="18"/>
    </row>
    <row r="240" spans="1:22" x14ac:dyDescent="0.25">
      <c r="A240" s="29"/>
      <c r="B240" s="49" t="s">
        <v>603</v>
      </c>
      <c r="C240" s="14">
        <f>C198+C219</f>
        <v>644</v>
      </c>
      <c r="D240" s="14">
        <f>D198+D219</f>
        <v>11</v>
      </c>
      <c r="E240" s="32" t="s">
        <v>10</v>
      </c>
      <c r="F240" s="14">
        <f>F198+F219</f>
        <v>1</v>
      </c>
      <c r="G240" s="9">
        <f t="shared" si="126"/>
        <v>656</v>
      </c>
      <c r="H240" s="32" t="s">
        <v>10</v>
      </c>
      <c r="I240" s="9">
        <f>SUM(G240:H240)</f>
        <v>656</v>
      </c>
      <c r="J240" s="18"/>
      <c r="K240" s="14">
        <f>K198+K219</f>
        <v>693</v>
      </c>
      <c r="L240" s="14">
        <f>L198+L219</f>
        <v>19</v>
      </c>
      <c r="M240" s="32" t="s">
        <v>10</v>
      </c>
      <c r="N240" s="14">
        <f>N198+N219</f>
        <v>1</v>
      </c>
      <c r="O240" s="9">
        <f t="shared" si="127"/>
        <v>713</v>
      </c>
      <c r="P240" s="32" t="s">
        <v>10</v>
      </c>
      <c r="Q240" s="9">
        <f t="shared" si="125"/>
        <v>713</v>
      </c>
      <c r="R240" s="18"/>
    </row>
    <row r="241" spans="1:18" x14ac:dyDescent="0.25">
      <c r="A241" s="29"/>
      <c r="B241" s="48" t="s">
        <v>671</v>
      </c>
      <c r="C241" s="32" t="s">
        <v>10</v>
      </c>
      <c r="D241" s="14">
        <f>D199+D220</f>
        <v>0</v>
      </c>
      <c r="E241" s="14">
        <f>E199+E220</f>
        <v>0</v>
      </c>
      <c r="F241" s="14">
        <f>F199+F220</f>
        <v>0</v>
      </c>
      <c r="G241" s="9">
        <f t="shared" si="126"/>
        <v>0</v>
      </c>
      <c r="H241" s="14">
        <f>H199+H220</f>
        <v>53</v>
      </c>
      <c r="I241" s="9">
        <f>SUM(G241:H241)</f>
        <v>53</v>
      </c>
      <c r="J241" s="18"/>
      <c r="K241" s="32" t="s">
        <v>10</v>
      </c>
      <c r="L241" s="14">
        <f>L199+L220</f>
        <v>81</v>
      </c>
      <c r="M241" s="14">
        <f>M199+M220</f>
        <v>14</v>
      </c>
      <c r="N241" s="14">
        <f>N199+N220</f>
        <v>14</v>
      </c>
      <c r="O241" s="9">
        <f t="shared" si="127"/>
        <v>109</v>
      </c>
      <c r="P241" s="14">
        <f>P199+P220</f>
        <v>4575</v>
      </c>
      <c r="Q241" s="9">
        <f t="shared" si="125"/>
        <v>4684</v>
      </c>
      <c r="R241" s="18"/>
    </row>
    <row r="242" spans="1:18" x14ac:dyDescent="0.25">
      <c r="A242" s="29"/>
      <c r="B242" s="48" t="s">
        <v>640</v>
      </c>
      <c r="C242" s="14">
        <f>C200+C221</f>
        <v>139</v>
      </c>
      <c r="D242" s="32" t="s">
        <v>10</v>
      </c>
      <c r="E242" s="32" t="s">
        <v>10</v>
      </c>
      <c r="F242" s="32" t="s">
        <v>10</v>
      </c>
      <c r="G242" s="9">
        <f t="shared" si="126"/>
        <v>139</v>
      </c>
      <c r="H242" s="32" t="s">
        <v>10</v>
      </c>
      <c r="I242" s="9">
        <f>SUM(G242:H242)</f>
        <v>139</v>
      </c>
      <c r="J242" s="18"/>
      <c r="K242" s="14">
        <f>K200+K221</f>
        <v>419</v>
      </c>
      <c r="L242" s="32" t="s">
        <v>10</v>
      </c>
      <c r="M242" s="32" t="s">
        <v>10</v>
      </c>
      <c r="N242" s="32" t="s">
        <v>10</v>
      </c>
      <c r="O242" s="9">
        <f t="shared" si="127"/>
        <v>419</v>
      </c>
      <c r="P242" s="32" t="s">
        <v>10</v>
      </c>
      <c r="Q242" s="9">
        <f t="shared" si="125"/>
        <v>419</v>
      </c>
      <c r="R242" s="18"/>
    </row>
    <row r="243" spans="1:18" x14ac:dyDescent="0.25">
      <c r="A243" s="29"/>
      <c r="B243" s="48" t="s">
        <v>678</v>
      </c>
      <c r="C243" s="32" t="s">
        <v>10</v>
      </c>
      <c r="D243" s="32" t="s">
        <v>10</v>
      </c>
      <c r="E243" s="32" t="s">
        <v>10</v>
      </c>
      <c r="F243" s="32" t="s">
        <v>10</v>
      </c>
      <c r="G243" s="9" t="s">
        <v>10</v>
      </c>
      <c r="H243" s="32" t="s">
        <v>10</v>
      </c>
      <c r="I243" s="9" t="s">
        <v>10</v>
      </c>
      <c r="J243" s="18"/>
      <c r="K243" s="32" t="s">
        <v>10</v>
      </c>
      <c r="L243" s="32" t="s">
        <v>10</v>
      </c>
      <c r="M243" s="32" t="s">
        <v>10</v>
      </c>
      <c r="N243" s="14">
        <f>N201+N222</f>
        <v>644</v>
      </c>
      <c r="O243" s="9">
        <f t="shared" si="127"/>
        <v>644</v>
      </c>
      <c r="P243" s="32" t="s">
        <v>10</v>
      </c>
      <c r="Q243" s="9">
        <f t="shared" si="125"/>
        <v>644</v>
      </c>
      <c r="R243" s="18"/>
    </row>
    <row r="244" spans="1:18" x14ac:dyDescent="0.25">
      <c r="A244" s="29"/>
      <c r="B244" s="48" t="s">
        <v>712</v>
      </c>
      <c r="C244" s="32" t="s">
        <v>10</v>
      </c>
      <c r="D244" s="14">
        <f t="shared" ref="D244:F245" si="128">D202+D223</f>
        <v>58</v>
      </c>
      <c r="E244" s="14">
        <f t="shared" si="128"/>
        <v>0</v>
      </c>
      <c r="F244" s="14">
        <f t="shared" si="128"/>
        <v>27</v>
      </c>
      <c r="G244" s="9">
        <f t="shared" ref="G244:G249" si="129">SUM(C244:F244)</f>
        <v>85</v>
      </c>
      <c r="H244" s="32" t="s">
        <v>10</v>
      </c>
      <c r="I244" s="9">
        <f t="shared" ref="I244:I249" si="130">SUM(G244:H244)</f>
        <v>85</v>
      </c>
      <c r="J244" s="18"/>
      <c r="K244" s="32" t="s">
        <v>10</v>
      </c>
      <c r="L244" s="14">
        <f>L202+L223</f>
        <v>872</v>
      </c>
      <c r="M244" s="14">
        <f>M202+M223</f>
        <v>4</v>
      </c>
      <c r="N244" s="14">
        <f>N202+N223</f>
        <v>412</v>
      </c>
      <c r="O244" s="9">
        <f t="shared" si="127"/>
        <v>1288</v>
      </c>
      <c r="P244" s="32" t="s">
        <v>10</v>
      </c>
      <c r="Q244" s="9">
        <f t="shared" si="125"/>
        <v>1288</v>
      </c>
      <c r="R244" s="18"/>
    </row>
    <row r="245" spans="1:18" x14ac:dyDescent="0.25">
      <c r="A245" s="29"/>
      <c r="B245" s="48" t="s">
        <v>636</v>
      </c>
      <c r="C245" s="32" t="s">
        <v>10</v>
      </c>
      <c r="D245" s="14">
        <f t="shared" si="128"/>
        <v>378</v>
      </c>
      <c r="E245" s="14">
        <f t="shared" si="128"/>
        <v>0</v>
      </c>
      <c r="F245" s="14">
        <f t="shared" si="128"/>
        <v>64</v>
      </c>
      <c r="G245" s="9">
        <f t="shared" si="129"/>
        <v>442</v>
      </c>
      <c r="H245" s="14">
        <f>H203+H224</f>
        <v>4504</v>
      </c>
      <c r="I245" s="9">
        <f t="shared" si="130"/>
        <v>4946</v>
      </c>
      <c r="J245" s="18"/>
      <c r="K245" s="32" t="s">
        <v>10</v>
      </c>
      <c r="L245" s="14">
        <f>L203+L224</f>
        <v>167</v>
      </c>
      <c r="M245" s="14">
        <f>M203+M224</f>
        <v>0</v>
      </c>
      <c r="N245" s="14">
        <f>N203+N224</f>
        <v>72</v>
      </c>
      <c r="O245" s="9">
        <f t="shared" si="127"/>
        <v>239</v>
      </c>
      <c r="P245" s="14">
        <f>P203+P224</f>
        <v>4671</v>
      </c>
      <c r="Q245" s="9">
        <f t="shared" si="125"/>
        <v>4910</v>
      </c>
      <c r="R245" s="18"/>
    </row>
    <row r="246" spans="1:18" x14ac:dyDescent="0.25">
      <c r="A246" s="29"/>
      <c r="B246" s="48" t="s">
        <v>639</v>
      </c>
      <c r="C246" s="14">
        <f>C204+C225</f>
        <v>170</v>
      </c>
      <c r="D246" s="32" t="s">
        <v>10</v>
      </c>
      <c r="E246" s="32" t="s">
        <v>10</v>
      </c>
      <c r="F246" s="32" t="s">
        <v>10</v>
      </c>
      <c r="G246" s="9">
        <f t="shared" si="129"/>
        <v>170</v>
      </c>
      <c r="H246" s="32" t="s">
        <v>10</v>
      </c>
      <c r="I246" s="9">
        <f t="shared" si="130"/>
        <v>170</v>
      </c>
      <c r="J246" s="18"/>
      <c r="K246" s="14">
        <f>K204+K225</f>
        <v>96</v>
      </c>
      <c r="L246" s="32" t="s">
        <v>10</v>
      </c>
      <c r="M246" s="32" t="s">
        <v>10</v>
      </c>
      <c r="N246" s="32" t="s">
        <v>10</v>
      </c>
      <c r="O246" s="9">
        <f t="shared" si="127"/>
        <v>96</v>
      </c>
      <c r="P246" s="32" t="s">
        <v>10</v>
      </c>
      <c r="Q246" s="9">
        <f t="shared" si="125"/>
        <v>96</v>
      </c>
      <c r="R246" s="18"/>
    </row>
    <row r="247" spans="1:18" x14ac:dyDescent="0.25">
      <c r="A247" s="29"/>
      <c r="B247" s="48" t="s">
        <v>714</v>
      </c>
      <c r="C247" s="14">
        <f>C205+C226</f>
        <v>415</v>
      </c>
      <c r="D247" s="32" t="s">
        <v>10</v>
      </c>
      <c r="E247" s="32" t="s">
        <v>10</v>
      </c>
      <c r="F247" s="32" t="s">
        <v>10</v>
      </c>
      <c r="G247" s="9">
        <f t="shared" si="129"/>
        <v>415</v>
      </c>
      <c r="H247" s="32" t="s">
        <v>10</v>
      </c>
      <c r="I247" s="9">
        <f t="shared" si="130"/>
        <v>415</v>
      </c>
      <c r="J247" s="18"/>
      <c r="K247" s="14">
        <f>K205+K226</f>
        <v>299</v>
      </c>
      <c r="L247" s="32" t="s">
        <v>10</v>
      </c>
      <c r="M247" s="32" t="s">
        <v>10</v>
      </c>
      <c r="N247" s="32" t="s">
        <v>10</v>
      </c>
      <c r="O247" s="9">
        <f t="shared" si="127"/>
        <v>299</v>
      </c>
      <c r="P247" s="32" t="s">
        <v>10</v>
      </c>
      <c r="Q247" s="9">
        <f t="shared" si="125"/>
        <v>299</v>
      </c>
      <c r="R247" s="18"/>
    </row>
    <row r="248" spans="1:18" x14ac:dyDescent="0.25">
      <c r="A248" s="29"/>
      <c r="B248" s="48" t="s">
        <v>641</v>
      </c>
      <c r="C248" s="14">
        <f>C206+C227</f>
        <v>196</v>
      </c>
      <c r="D248" s="32" t="s">
        <v>10</v>
      </c>
      <c r="E248" s="32" t="s">
        <v>10</v>
      </c>
      <c r="F248" s="32" t="s">
        <v>10</v>
      </c>
      <c r="G248" s="9">
        <f t="shared" si="129"/>
        <v>196</v>
      </c>
      <c r="H248" s="32" t="s">
        <v>10</v>
      </c>
      <c r="I248" s="9">
        <f t="shared" si="130"/>
        <v>196</v>
      </c>
      <c r="J248" s="18"/>
      <c r="K248" s="14">
        <f>K206+K227</f>
        <v>420</v>
      </c>
      <c r="L248" s="32" t="s">
        <v>10</v>
      </c>
      <c r="M248" s="32" t="s">
        <v>10</v>
      </c>
      <c r="N248" s="32" t="s">
        <v>10</v>
      </c>
      <c r="O248" s="9">
        <f t="shared" si="127"/>
        <v>420</v>
      </c>
      <c r="P248" s="32" t="s">
        <v>10</v>
      </c>
      <c r="Q248" s="9">
        <f t="shared" si="125"/>
        <v>420</v>
      </c>
      <c r="R248" s="18"/>
    </row>
    <row r="249" spans="1:18" ht="16.2" thickBot="1" x14ac:dyDescent="0.3">
      <c r="A249" s="29"/>
      <c r="B249" s="2" t="s">
        <v>606</v>
      </c>
      <c r="C249" s="9">
        <f>SUM(C231:C248)</f>
        <v>21879</v>
      </c>
      <c r="D249" s="9">
        <f>SUM(D231:D248)</f>
        <v>1245</v>
      </c>
      <c r="E249" s="9">
        <f>SUM(E231:E248)</f>
        <v>21</v>
      </c>
      <c r="F249" s="9">
        <f>SUM(F231:F248)</f>
        <v>3313</v>
      </c>
      <c r="G249" s="9">
        <f t="shared" si="129"/>
        <v>26458</v>
      </c>
      <c r="H249" s="9">
        <f>SUM(H231:H248)</f>
        <v>8902</v>
      </c>
      <c r="I249" s="9">
        <f t="shared" si="130"/>
        <v>35360</v>
      </c>
      <c r="J249" s="18"/>
      <c r="K249" s="9">
        <f t="shared" ref="K249:Q249" si="131">SUM(K231:K248)</f>
        <v>30834</v>
      </c>
      <c r="L249" s="9">
        <f t="shared" si="131"/>
        <v>2989</v>
      </c>
      <c r="M249" s="9">
        <f t="shared" si="131"/>
        <v>18</v>
      </c>
      <c r="N249" s="9">
        <f t="shared" si="131"/>
        <v>7023</v>
      </c>
      <c r="O249" s="9">
        <f t="shared" si="131"/>
        <v>40864</v>
      </c>
      <c r="P249" s="9">
        <f t="shared" si="131"/>
        <v>9900</v>
      </c>
      <c r="Q249" s="9">
        <f t="shared" si="131"/>
        <v>50764</v>
      </c>
      <c r="R249" s="18"/>
    </row>
    <row r="250" spans="1:18" x14ac:dyDescent="0.25">
      <c r="A250" s="96"/>
      <c r="B250" s="97"/>
      <c r="C250" s="98"/>
      <c r="D250" s="98"/>
      <c r="E250" s="98"/>
      <c r="F250" s="98"/>
      <c r="G250" s="98"/>
      <c r="H250" s="98"/>
      <c r="I250" s="98"/>
      <c r="J250" s="92"/>
      <c r="K250" s="98"/>
      <c r="L250" s="98"/>
      <c r="M250" s="98"/>
      <c r="N250" s="98"/>
      <c r="O250" s="98"/>
      <c r="P250" s="98"/>
      <c r="Q250" s="98"/>
      <c r="R250" s="94"/>
    </row>
    <row r="251" spans="1:18" ht="17.25" customHeight="1" x14ac:dyDescent="0.25">
      <c r="A251" s="7" t="s">
        <v>580</v>
      </c>
      <c r="B251" s="6" t="s">
        <v>581</v>
      </c>
      <c r="C251" s="12"/>
      <c r="D251" s="12"/>
      <c r="E251" s="12"/>
      <c r="F251" s="12"/>
      <c r="G251" s="12"/>
      <c r="H251" s="12"/>
      <c r="I251" s="12"/>
      <c r="J251" s="38"/>
      <c r="K251" s="12"/>
      <c r="L251" s="12"/>
      <c r="M251" s="12"/>
      <c r="N251" s="12"/>
      <c r="O251" s="12"/>
      <c r="P251" s="12"/>
      <c r="Q251" s="12"/>
    </row>
    <row r="252" spans="1:18" x14ac:dyDescent="0.25">
      <c r="B252" s="48" t="s">
        <v>676</v>
      </c>
      <c r="C252" s="32" t="s">
        <v>10</v>
      </c>
      <c r="D252" s="14">
        <v>0</v>
      </c>
      <c r="E252" s="14">
        <v>0</v>
      </c>
      <c r="F252" s="14">
        <v>0</v>
      </c>
      <c r="G252" s="9">
        <f>SUM(C252:F252)</f>
        <v>0</v>
      </c>
      <c r="H252" s="14">
        <v>291</v>
      </c>
      <c r="I252" s="9">
        <f>SUM(G252:H252)</f>
        <v>291</v>
      </c>
      <c r="J252" s="18"/>
      <c r="K252" s="32" t="s">
        <v>10</v>
      </c>
      <c r="L252" s="14">
        <v>0</v>
      </c>
      <c r="M252" s="14">
        <v>0</v>
      </c>
      <c r="N252" s="14">
        <v>0</v>
      </c>
      <c r="O252" s="9">
        <f>SUM(K252:N252)</f>
        <v>0</v>
      </c>
      <c r="P252" s="14">
        <v>0</v>
      </c>
      <c r="Q252" s="9">
        <f>SUM(O252:P252)</f>
        <v>0</v>
      </c>
      <c r="R252" s="18"/>
    </row>
    <row r="253" spans="1:18" x14ac:dyDescent="0.25">
      <c r="B253" s="48" t="s">
        <v>22</v>
      </c>
      <c r="C253" s="14">
        <v>6964</v>
      </c>
      <c r="D253" s="14">
        <v>505</v>
      </c>
      <c r="E253" s="32" t="s">
        <v>10</v>
      </c>
      <c r="F253" s="14">
        <v>1363</v>
      </c>
      <c r="G253" s="9">
        <f>SUM(C253:F253)</f>
        <v>8832</v>
      </c>
      <c r="H253" s="32" t="s">
        <v>10</v>
      </c>
      <c r="I253" s="9">
        <f t="shared" ref="I253:I266" si="132">SUM(G253:H253)</f>
        <v>8832</v>
      </c>
      <c r="J253" s="18"/>
      <c r="K253" s="14">
        <v>4265</v>
      </c>
      <c r="L253" s="14">
        <v>428</v>
      </c>
      <c r="M253" s="32" t="s">
        <v>10</v>
      </c>
      <c r="N253" s="14">
        <v>818</v>
      </c>
      <c r="O253" s="9">
        <f>SUM(K253:N253)</f>
        <v>5511</v>
      </c>
      <c r="P253" s="32" t="s">
        <v>10</v>
      </c>
      <c r="Q253" s="9">
        <f>SUM(O253:P253)</f>
        <v>5511</v>
      </c>
      <c r="R253" s="18"/>
    </row>
    <row r="254" spans="1:18" s="11" customFormat="1" x14ac:dyDescent="0.25">
      <c r="B254" s="48" t="s">
        <v>634</v>
      </c>
      <c r="C254" s="32" t="s">
        <v>10</v>
      </c>
      <c r="D254" s="32" t="s">
        <v>10</v>
      </c>
      <c r="E254" s="32" t="s">
        <v>10</v>
      </c>
      <c r="F254" s="32" t="s">
        <v>10</v>
      </c>
      <c r="G254" s="32" t="s">
        <v>10</v>
      </c>
      <c r="H254" s="43">
        <v>102</v>
      </c>
      <c r="I254" s="9">
        <f t="shared" si="132"/>
        <v>102</v>
      </c>
      <c r="J254" s="18"/>
      <c r="K254" s="32" t="s">
        <v>10</v>
      </c>
      <c r="L254" s="32" t="s">
        <v>10</v>
      </c>
      <c r="M254" s="32" t="s">
        <v>10</v>
      </c>
      <c r="N254" s="32" t="s">
        <v>10</v>
      </c>
      <c r="O254" s="32" t="s">
        <v>10</v>
      </c>
      <c r="P254" s="43">
        <v>0</v>
      </c>
      <c r="Q254" s="9">
        <f>SUM(O254:P254)</f>
        <v>0</v>
      </c>
      <c r="R254" s="18"/>
    </row>
    <row r="255" spans="1:18" x14ac:dyDescent="0.25">
      <c r="B255" s="49" t="s">
        <v>635</v>
      </c>
      <c r="C255" s="32" t="s">
        <v>10</v>
      </c>
      <c r="D255" s="14">
        <v>2</v>
      </c>
      <c r="E255" s="14">
        <v>0</v>
      </c>
      <c r="F255" s="14">
        <v>0</v>
      </c>
      <c r="G255" s="9">
        <f>SUM(C255:F255)</f>
        <v>2</v>
      </c>
      <c r="H255" s="14">
        <v>159</v>
      </c>
      <c r="I255" s="9">
        <f t="shared" si="132"/>
        <v>161</v>
      </c>
      <c r="J255" s="18"/>
      <c r="K255" s="32" t="s">
        <v>10</v>
      </c>
      <c r="L255" s="14">
        <v>0</v>
      </c>
      <c r="M255" s="14">
        <v>0</v>
      </c>
      <c r="N255" s="14">
        <v>0</v>
      </c>
      <c r="O255" s="9">
        <f t="shared" ref="O255:O266" si="133">SUM(K255:N255)</f>
        <v>0</v>
      </c>
      <c r="P255" s="14">
        <v>37</v>
      </c>
      <c r="Q255" s="9">
        <f t="shared" ref="Q255:Q266" si="134">SUM(O255:P255)</f>
        <v>37</v>
      </c>
      <c r="R255" s="18"/>
    </row>
    <row r="256" spans="1:18" x14ac:dyDescent="0.25">
      <c r="B256" s="49" t="s">
        <v>582</v>
      </c>
      <c r="C256" s="14">
        <v>187</v>
      </c>
      <c r="D256" s="33">
        <v>2</v>
      </c>
      <c r="E256" s="32" t="s">
        <v>10</v>
      </c>
      <c r="F256" s="32" t="s">
        <v>10</v>
      </c>
      <c r="G256" s="9">
        <f>SUM(C256:F256)</f>
        <v>189</v>
      </c>
      <c r="H256" s="32" t="s">
        <v>10</v>
      </c>
      <c r="I256" s="9">
        <f t="shared" si="132"/>
        <v>189</v>
      </c>
      <c r="J256" s="18"/>
      <c r="K256" s="14">
        <v>169</v>
      </c>
      <c r="L256" s="33">
        <v>3</v>
      </c>
      <c r="M256" s="32" t="s">
        <v>10</v>
      </c>
      <c r="N256" s="32" t="s">
        <v>10</v>
      </c>
      <c r="O256" s="9">
        <f t="shared" si="133"/>
        <v>172</v>
      </c>
      <c r="P256" s="32" t="s">
        <v>10</v>
      </c>
      <c r="Q256" s="9">
        <f t="shared" si="134"/>
        <v>172</v>
      </c>
      <c r="R256" s="18"/>
    </row>
    <row r="257" spans="1:18" x14ac:dyDescent="0.25">
      <c r="B257" s="49" t="s">
        <v>603</v>
      </c>
      <c r="C257" s="14">
        <v>36</v>
      </c>
      <c r="D257" s="33">
        <v>0</v>
      </c>
      <c r="E257" s="32" t="s">
        <v>10</v>
      </c>
      <c r="F257" s="32" t="s">
        <v>10</v>
      </c>
      <c r="G257" s="9">
        <f>SUM(C257:F257)</f>
        <v>36</v>
      </c>
      <c r="H257" s="32" t="s">
        <v>10</v>
      </c>
      <c r="I257" s="9">
        <f>SUM(G257:H257)</f>
        <v>36</v>
      </c>
      <c r="J257" s="18"/>
      <c r="K257" s="14">
        <v>0</v>
      </c>
      <c r="L257" s="33">
        <v>0</v>
      </c>
      <c r="M257" s="32" t="s">
        <v>10</v>
      </c>
      <c r="N257" s="32" t="s">
        <v>10</v>
      </c>
      <c r="O257" s="9">
        <f t="shared" si="133"/>
        <v>0</v>
      </c>
      <c r="P257" s="32" t="s">
        <v>10</v>
      </c>
      <c r="Q257" s="9">
        <f>SUM(O257:P257)</f>
        <v>0</v>
      </c>
      <c r="R257" s="18"/>
    </row>
    <row r="258" spans="1:18" x14ac:dyDescent="0.25">
      <c r="B258" s="49" t="s">
        <v>680</v>
      </c>
      <c r="C258" s="32" t="s">
        <v>10</v>
      </c>
      <c r="D258" s="32" t="s">
        <v>10</v>
      </c>
      <c r="E258" s="32" t="s">
        <v>10</v>
      </c>
      <c r="F258" s="32" t="s">
        <v>10</v>
      </c>
      <c r="G258" s="9" t="s">
        <v>10</v>
      </c>
      <c r="H258" s="32" t="s">
        <v>10</v>
      </c>
      <c r="I258" s="9" t="s">
        <v>10</v>
      </c>
      <c r="J258" s="18"/>
      <c r="K258" s="32" t="s">
        <v>10</v>
      </c>
      <c r="L258" s="32" t="s">
        <v>10</v>
      </c>
      <c r="M258" s="32" t="s">
        <v>10</v>
      </c>
      <c r="N258" s="14">
        <v>874</v>
      </c>
      <c r="O258" s="9">
        <f t="shared" si="133"/>
        <v>874</v>
      </c>
      <c r="P258" s="32" t="s">
        <v>10</v>
      </c>
      <c r="Q258" s="9">
        <f t="shared" si="134"/>
        <v>874</v>
      </c>
      <c r="R258" s="18"/>
    </row>
    <row r="259" spans="1:18" x14ac:dyDescent="0.25">
      <c r="B259" s="48" t="s">
        <v>671</v>
      </c>
      <c r="C259" s="32" t="s">
        <v>10</v>
      </c>
      <c r="D259" s="14">
        <v>26</v>
      </c>
      <c r="E259" s="14">
        <v>0</v>
      </c>
      <c r="F259" s="14">
        <v>4</v>
      </c>
      <c r="G259" s="9">
        <f>SUM(C259:F259)</f>
        <v>30</v>
      </c>
      <c r="H259" s="14">
        <v>395</v>
      </c>
      <c r="I259" s="9">
        <f t="shared" si="132"/>
        <v>425</v>
      </c>
      <c r="J259" s="18"/>
      <c r="K259" s="32" t="s">
        <v>10</v>
      </c>
      <c r="L259" s="14">
        <v>33</v>
      </c>
      <c r="M259" s="14">
        <v>5</v>
      </c>
      <c r="N259" s="14">
        <v>0</v>
      </c>
      <c r="O259" s="9">
        <f t="shared" si="133"/>
        <v>38</v>
      </c>
      <c r="P259" s="14">
        <v>685</v>
      </c>
      <c r="Q259" s="9">
        <f t="shared" si="134"/>
        <v>723</v>
      </c>
      <c r="R259" s="18"/>
    </row>
    <row r="260" spans="1:18" x14ac:dyDescent="0.25">
      <c r="B260" s="49" t="s">
        <v>583</v>
      </c>
      <c r="C260" s="14">
        <v>83</v>
      </c>
      <c r="D260" s="32" t="s">
        <v>10</v>
      </c>
      <c r="E260" s="32" t="s">
        <v>10</v>
      </c>
      <c r="F260" s="32" t="s">
        <v>10</v>
      </c>
      <c r="G260" s="9">
        <f>SUM(C260:F260)</f>
        <v>83</v>
      </c>
      <c r="H260" s="32" t="s">
        <v>10</v>
      </c>
      <c r="I260" s="9">
        <f t="shared" si="132"/>
        <v>83</v>
      </c>
      <c r="J260" s="18"/>
      <c r="K260" s="14">
        <v>75</v>
      </c>
      <c r="L260" s="32" t="s">
        <v>10</v>
      </c>
      <c r="M260" s="32" t="s">
        <v>10</v>
      </c>
      <c r="N260" s="32" t="s">
        <v>10</v>
      </c>
      <c r="O260" s="9">
        <f t="shared" si="133"/>
        <v>75</v>
      </c>
      <c r="P260" s="32" t="s">
        <v>10</v>
      </c>
      <c r="Q260" s="9">
        <f t="shared" si="134"/>
        <v>75</v>
      </c>
      <c r="R260" s="18"/>
    </row>
    <row r="261" spans="1:18" x14ac:dyDescent="0.25">
      <c r="B261" s="48" t="s">
        <v>637</v>
      </c>
      <c r="C261" s="32" t="s">
        <v>10</v>
      </c>
      <c r="D261" s="32" t="s">
        <v>10</v>
      </c>
      <c r="E261" s="32" t="s">
        <v>10</v>
      </c>
      <c r="F261" s="32" t="s">
        <v>10</v>
      </c>
      <c r="G261" s="9" t="s">
        <v>10</v>
      </c>
      <c r="H261" s="32" t="s">
        <v>10</v>
      </c>
      <c r="I261" s="9" t="s">
        <v>10</v>
      </c>
      <c r="J261" s="18"/>
      <c r="K261" s="32" t="s">
        <v>10</v>
      </c>
      <c r="L261" s="14">
        <v>0</v>
      </c>
      <c r="M261" s="14">
        <v>0</v>
      </c>
      <c r="N261" s="14">
        <v>75</v>
      </c>
      <c r="O261" s="9">
        <f t="shared" si="133"/>
        <v>75</v>
      </c>
      <c r="P261" s="14">
        <v>159</v>
      </c>
      <c r="Q261" s="9">
        <f t="shared" si="134"/>
        <v>234</v>
      </c>
      <c r="R261" s="18"/>
    </row>
    <row r="262" spans="1:18" x14ac:dyDescent="0.25">
      <c r="B262" s="48" t="s">
        <v>678</v>
      </c>
      <c r="C262" s="32" t="s">
        <v>10</v>
      </c>
      <c r="D262" s="32" t="s">
        <v>10</v>
      </c>
      <c r="E262" s="32" t="s">
        <v>10</v>
      </c>
      <c r="F262" s="32" t="s">
        <v>10</v>
      </c>
      <c r="G262" s="9" t="s">
        <v>10</v>
      </c>
      <c r="H262" s="32" t="s">
        <v>10</v>
      </c>
      <c r="I262" s="9" t="s">
        <v>10</v>
      </c>
      <c r="J262" s="18"/>
      <c r="K262" s="32" t="s">
        <v>10</v>
      </c>
      <c r="L262" s="32" t="s">
        <v>10</v>
      </c>
      <c r="M262" s="32" t="s">
        <v>10</v>
      </c>
      <c r="N262" s="14">
        <v>388</v>
      </c>
      <c r="O262" s="9">
        <f t="shared" si="133"/>
        <v>388</v>
      </c>
      <c r="P262" s="32" t="s">
        <v>10</v>
      </c>
      <c r="Q262" s="9">
        <f t="shared" si="134"/>
        <v>388</v>
      </c>
      <c r="R262" s="18"/>
    </row>
    <row r="263" spans="1:18" x14ac:dyDescent="0.25">
      <c r="B263" s="48" t="s">
        <v>713</v>
      </c>
      <c r="C263" s="32" t="s">
        <v>10</v>
      </c>
      <c r="D263" s="14">
        <v>85</v>
      </c>
      <c r="E263" s="14">
        <v>0</v>
      </c>
      <c r="F263" s="14">
        <v>3</v>
      </c>
      <c r="G263" s="9">
        <f>SUM(C263:F263)</f>
        <v>88</v>
      </c>
      <c r="H263" s="32" t="s">
        <v>10</v>
      </c>
      <c r="I263" s="9">
        <f t="shared" si="132"/>
        <v>88</v>
      </c>
      <c r="J263" s="18"/>
      <c r="K263" s="32" t="s">
        <v>10</v>
      </c>
      <c r="L263" s="14">
        <v>585</v>
      </c>
      <c r="M263" s="14">
        <v>79</v>
      </c>
      <c r="N263" s="14">
        <v>224</v>
      </c>
      <c r="O263" s="9">
        <f t="shared" si="133"/>
        <v>888</v>
      </c>
      <c r="P263" s="32" t="s">
        <v>10</v>
      </c>
      <c r="Q263" s="9">
        <f t="shared" si="134"/>
        <v>888</v>
      </c>
      <c r="R263" s="18"/>
    </row>
    <row r="264" spans="1:18" x14ac:dyDescent="0.25">
      <c r="B264" s="48" t="s">
        <v>636</v>
      </c>
      <c r="C264" s="32" t="s">
        <v>10</v>
      </c>
      <c r="D264" s="14">
        <v>96</v>
      </c>
      <c r="E264" s="43">
        <v>0</v>
      </c>
      <c r="F264" s="14">
        <v>98</v>
      </c>
      <c r="G264" s="9">
        <f>SUM(C264:F264)</f>
        <v>194</v>
      </c>
      <c r="H264" s="14">
        <v>1549</v>
      </c>
      <c r="I264" s="9">
        <f t="shared" si="132"/>
        <v>1743</v>
      </c>
      <c r="J264" s="18"/>
      <c r="K264" s="32" t="s">
        <v>10</v>
      </c>
      <c r="L264" s="14">
        <v>86</v>
      </c>
      <c r="M264" s="43">
        <v>0</v>
      </c>
      <c r="N264" s="14">
        <v>132</v>
      </c>
      <c r="O264" s="9">
        <f t="shared" si="133"/>
        <v>218</v>
      </c>
      <c r="P264" s="10">
        <v>1659</v>
      </c>
      <c r="Q264" s="9">
        <f t="shared" si="134"/>
        <v>1877</v>
      </c>
      <c r="R264" s="18"/>
    </row>
    <row r="265" spans="1:18" x14ac:dyDescent="0.25">
      <c r="B265" s="48" t="s">
        <v>714</v>
      </c>
      <c r="C265" s="14">
        <v>105</v>
      </c>
      <c r="D265" s="32" t="s">
        <v>10</v>
      </c>
      <c r="E265" s="32" t="s">
        <v>10</v>
      </c>
      <c r="F265" s="32" t="s">
        <v>10</v>
      </c>
      <c r="G265" s="9">
        <f>SUM(C265:F265)</f>
        <v>105</v>
      </c>
      <c r="H265" s="32" t="s">
        <v>10</v>
      </c>
      <c r="I265" s="9">
        <f>SUM(G265:H265)</f>
        <v>105</v>
      </c>
      <c r="J265" s="18"/>
      <c r="K265" s="14">
        <v>60</v>
      </c>
      <c r="L265" s="32" t="s">
        <v>10</v>
      </c>
      <c r="M265" s="32" t="s">
        <v>10</v>
      </c>
      <c r="N265" s="32" t="s">
        <v>10</v>
      </c>
      <c r="O265" s="9">
        <f t="shared" si="133"/>
        <v>60</v>
      </c>
      <c r="P265" s="32" t="s">
        <v>10</v>
      </c>
      <c r="Q265" s="9">
        <f>SUM(O265:P265)</f>
        <v>60</v>
      </c>
      <c r="R265" s="18"/>
    </row>
    <row r="266" spans="1:18" x14ac:dyDescent="0.25">
      <c r="B266" s="49" t="s">
        <v>619</v>
      </c>
      <c r="C266" s="14">
        <v>43</v>
      </c>
      <c r="D266" s="32" t="s">
        <v>10</v>
      </c>
      <c r="E266" s="32" t="s">
        <v>10</v>
      </c>
      <c r="F266" s="32" t="s">
        <v>10</v>
      </c>
      <c r="G266" s="9">
        <f>SUM(C266:F266)</f>
        <v>43</v>
      </c>
      <c r="H266" s="32" t="s">
        <v>10</v>
      </c>
      <c r="I266" s="9">
        <f t="shared" si="132"/>
        <v>43</v>
      </c>
      <c r="J266" s="18"/>
      <c r="K266" s="14">
        <v>0</v>
      </c>
      <c r="L266" s="32" t="s">
        <v>10</v>
      </c>
      <c r="M266" s="32" t="s">
        <v>10</v>
      </c>
      <c r="N266" s="32" t="s">
        <v>10</v>
      </c>
      <c r="O266" s="9">
        <f t="shared" si="133"/>
        <v>0</v>
      </c>
      <c r="P266" s="32" t="s">
        <v>10</v>
      </c>
      <c r="Q266" s="9">
        <f t="shared" si="134"/>
        <v>0</v>
      </c>
      <c r="R266" s="18"/>
    </row>
    <row r="267" spans="1:18" x14ac:dyDescent="0.25">
      <c r="A267" s="1"/>
      <c r="B267" s="2" t="s">
        <v>616</v>
      </c>
      <c r="C267" s="9">
        <f t="shared" ref="C267:I267" si="135">SUM(C252:C266)</f>
        <v>7418</v>
      </c>
      <c r="D267" s="9">
        <f t="shared" si="135"/>
        <v>716</v>
      </c>
      <c r="E267" s="9">
        <f t="shared" si="135"/>
        <v>0</v>
      </c>
      <c r="F267" s="9">
        <f t="shared" si="135"/>
        <v>1468</v>
      </c>
      <c r="G267" s="9">
        <f t="shared" si="135"/>
        <v>9602</v>
      </c>
      <c r="H267" s="9">
        <f t="shared" si="135"/>
        <v>2496</v>
      </c>
      <c r="I267" s="9">
        <f t="shared" si="135"/>
        <v>12098</v>
      </c>
      <c r="J267" s="18"/>
      <c r="K267" s="9">
        <f t="shared" ref="K267:Q267" si="136">SUM(K252:K266)</f>
        <v>4569</v>
      </c>
      <c r="L267" s="9">
        <f t="shared" si="136"/>
        <v>1135</v>
      </c>
      <c r="M267" s="9">
        <f t="shared" si="136"/>
        <v>84</v>
      </c>
      <c r="N267" s="9">
        <f t="shared" si="136"/>
        <v>2511</v>
      </c>
      <c r="O267" s="9">
        <f t="shared" si="136"/>
        <v>8299</v>
      </c>
      <c r="P267" s="9">
        <f t="shared" si="136"/>
        <v>2540</v>
      </c>
      <c r="Q267" s="9">
        <f t="shared" si="136"/>
        <v>10839</v>
      </c>
      <c r="R267" s="18"/>
    </row>
    <row r="268" spans="1:18" ht="12.75" customHeight="1" x14ac:dyDescent="0.25">
      <c r="A268" s="1"/>
      <c r="B268" s="62"/>
      <c r="C268" s="9"/>
      <c r="D268" s="9"/>
      <c r="E268" s="9"/>
      <c r="F268" s="9"/>
      <c r="G268" s="9"/>
      <c r="H268" s="9"/>
      <c r="I268" s="9"/>
      <c r="J268" s="38"/>
      <c r="K268" s="9"/>
      <c r="L268" s="9"/>
      <c r="M268" s="9"/>
      <c r="N268" s="9"/>
      <c r="O268" s="9"/>
      <c r="P268" s="9"/>
      <c r="Q268" s="9"/>
      <c r="R268" s="18"/>
    </row>
    <row r="269" spans="1:18" ht="17.25" customHeight="1" x14ac:dyDescent="0.25">
      <c r="A269" s="52"/>
      <c r="B269" s="56" t="s">
        <v>586</v>
      </c>
      <c r="C269" s="10"/>
      <c r="D269" s="10"/>
      <c r="E269" s="10"/>
      <c r="F269" s="10"/>
      <c r="G269" s="10"/>
      <c r="H269" s="10"/>
      <c r="I269" s="10"/>
      <c r="J269" s="18"/>
      <c r="K269" s="10"/>
      <c r="L269" s="10"/>
      <c r="M269" s="10"/>
      <c r="N269" s="10"/>
      <c r="O269" s="10"/>
      <c r="P269" s="10"/>
      <c r="Q269" s="10"/>
    </row>
    <row r="270" spans="1:18" x14ac:dyDescent="0.25">
      <c r="A270" s="11"/>
      <c r="B270" s="48" t="s">
        <v>676</v>
      </c>
      <c r="C270" s="32" t="s">
        <v>10</v>
      </c>
      <c r="D270" s="14">
        <v>171</v>
      </c>
      <c r="E270" s="14">
        <v>0</v>
      </c>
      <c r="F270" s="14">
        <v>35</v>
      </c>
      <c r="G270" s="9">
        <f>SUM(C270:F270)</f>
        <v>206</v>
      </c>
      <c r="H270" s="14">
        <v>445</v>
      </c>
      <c r="I270" s="9">
        <f t="shared" ref="I270:I275" si="137">SUM(G270:H270)</f>
        <v>651</v>
      </c>
      <c r="J270" s="18"/>
      <c r="K270" s="32" t="s">
        <v>10</v>
      </c>
      <c r="L270" s="14">
        <v>45</v>
      </c>
      <c r="M270" s="14">
        <v>0</v>
      </c>
      <c r="N270" s="14">
        <v>0</v>
      </c>
      <c r="O270" s="9">
        <f>SUM(K270:N270)</f>
        <v>45</v>
      </c>
      <c r="P270" s="14">
        <v>10</v>
      </c>
      <c r="Q270" s="9">
        <f>SUM(O270:P270)</f>
        <v>55</v>
      </c>
      <c r="R270" s="18"/>
    </row>
    <row r="271" spans="1:18" x14ac:dyDescent="0.25">
      <c r="A271" s="11"/>
      <c r="B271" s="48" t="s">
        <v>589</v>
      </c>
      <c r="C271" s="14">
        <v>1625</v>
      </c>
      <c r="D271" s="43">
        <v>100</v>
      </c>
      <c r="E271" s="32" t="s">
        <v>10</v>
      </c>
      <c r="F271" s="14">
        <v>264</v>
      </c>
      <c r="G271" s="9">
        <f>SUM(C271:F271)</f>
        <v>1989</v>
      </c>
      <c r="H271" s="32" t="s">
        <v>10</v>
      </c>
      <c r="I271" s="9">
        <f t="shared" si="137"/>
        <v>1989</v>
      </c>
      <c r="J271" s="18"/>
      <c r="K271" s="43">
        <v>199</v>
      </c>
      <c r="L271" s="43">
        <v>6</v>
      </c>
      <c r="M271" s="32" t="s">
        <v>10</v>
      </c>
      <c r="N271" s="14">
        <v>54</v>
      </c>
      <c r="O271" s="9">
        <f>SUM(K271:N271)</f>
        <v>259</v>
      </c>
      <c r="P271" s="32" t="s">
        <v>10</v>
      </c>
      <c r="Q271" s="9">
        <f>SUM(O271:P271)</f>
        <v>259</v>
      </c>
      <c r="R271" s="18"/>
    </row>
    <row r="272" spans="1:18" x14ac:dyDescent="0.25">
      <c r="A272" s="11"/>
      <c r="B272" s="48" t="s">
        <v>22</v>
      </c>
      <c r="C272" s="14">
        <v>13585</v>
      </c>
      <c r="D272" s="14">
        <v>1262</v>
      </c>
      <c r="E272" s="32" t="s">
        <v>10</v>
      </c>
      <c r="F272" s="14">
        <v>2648</v>
      </c>
      <c r="G272" s="9">
        <f>SUM(C272:F272)</f>
        <v>17495</v>
      </c>
      <c r="H272" s="32" t="s">
        <v>10</v>
      </c>
      <c r="I272" s="9">
        <f t="shared" si="137"/>
        <v>17495</v>
      </c>
      <c r="J272" s="18"/>
      <c r="K272" s="14">
        <v>10854</v>
      </c>
      <c r="L272" s="14">
        <v>1803</v>
      </c>
      <c r="M272" s="32" t="s">
        <v>10</v>
      </c>
      <c r="N272" s="14">
        <v>2136</v>
      </c>
      <c r="O272" s="9">
        <f>SUM(K272:N272)</f>
        <v>14793</v>
      </c>
      <c r="P272" s="32" t="s">
        <v>10</v>
      </c>
      <c r="Q272" s="9">
        <f t="shared" ref="Q272:Q287" si="138">SUM(O272:P272)</f>
        <v>14793</v>
      </c>
      <c r="R272" s="18"/>
    </row>
    <row r="273" spans="1:18" x14ac:dyDescent="0.25">
      <c r="A273" s="11"/>
      <c r="B273" s="48" t="s">
        <v>634</v>
      </c>
      <c r="C273" s="32" t="s">
        <v>10</v>
      </c>
      <c r="D273" s="32" t="s">
        <v>10</v>
      </c>
      <c r="E273" s="32" t="s">
        <v>10</v>
      </c>
      <c r="F273" s="32" t="s">
        <v>10</v>
      </c>
      <c r="G273" s="32" t="s">
        <v>10</v>
      </c>
      <c r="H273" s="43">
        <v>0</v>
      </c>
      <c r="I273" s="9">
        <f t="shared" si="137"/>
        <v>0</v>
      </c>
      <c r="J273" s="18"/>
      <c r="K273" s="32" t="s">
        <v>10</v>
      </c>
      <c r="L273" s="32" t="s">
        <v>10</v>
      </c>
      <c r="M273" s="32" t="s">
        <v>10</v>
      </c>
      <c r="N273" s="32" t="s">
        <v>10</v>
      </c>
      <c r="O273" s="32" t="s">
        <v>10</v>
      </c>
      <c r="P273" s="43">
        <v>0</v>
      </c>
      <c r="Q273" s="9">
        <f t="shared" si="138"/>
        <v>0</v>
      </c>
      <c r="R273" s="18"/>
    </row>
    <row r="274" spans="1:18" x14ac:dyDescent="0.25">
      <c r="A274" s="11"/>
      <c r="B274" s="48" t="s">
        <v>593</v>
      </c>
      <c r="C274" s="43">
        <v>657</v>
      </c>
      <c r="D274" s="43">
        <v>156</v>
      </c>
      <c r="E274" s="32" t="s">
        <v>10</v>
      </c>
      <c r="F274" s="43">
        <v>60</v>
      </c>
      <c r="G274" s="9">
        <f>SUM(C274:F274)</f>
        <v>873</v>
      </c>
      <c r="H274" s="32" t="s">
        <v>10</v>
      </c>
      <c r="I274" s="9">
        <f t="shared" si="137"/>
        <v>873</v>
      </c>
      <c r="J274" s="18"/>
      <c r="K274" s="43">
        <v>10</v>
      </c>
      <c r="L274" s="43">
        <v>0</v>
      </c>
      <c r="M274" s="32" t="s">
        <v>10</v>
      </c>
      <c r="N274" s="43">
        <v>0</v>
      </c>
      <c r="O274" s="9">
        <f t="shared" ref="O274:O280" si="139">SUM(K274:N274)</f>
        <v>10</v>
      </c>
      <c r="P274" s="32" t="s">
        <v>10</v>
      </c>
      <c r="Q274" s="9">
        <f>SUM(O274:P274)</f>
        <v>10</v>
      </c>
      <c r="R274" s="18"/>
    </row>
    <row r="275" spans="1:18" x14ac:dyDescent="0.25">
      <c r="A275" s="11"/>
      <c r="B275" s="49" t="s">
        <v>635</v>
      </c>
      <c r="C275" s="32" t="s">
        <v>10</v>
      </c>
      <c r="D275" s="14">
        <v>6</v>
      </c>
      <c r="E275" s="14">
        <v>0</v>
      </c>
      <c r="F275" s="14">
        <v>70</v>
      </c>
      <c r="G275" s="9">
        <f>SUM(C275:F275)</f>
        <v>76</v>
      </c>
      <c r="H275" s="14">
        <v>550</v>
      </c>
      <c r="I275" s="9">
        <f t="shared" si="137"/>
        <v>626</v>
      </c>
      <c r="J275" s="18"/>
      <c r="K275" s="32" t="s">
        <v>10</v>
      </c>
      <c r="L275" s="14">
        <v>2</v>
      </c>
      <c r="M275" s="14">
        <v>0</v>
      </c>
      <c r="N275" s="14">
        <v>0</v>
      </c>
      <c r="O275" s="9">
        <f t="shared" si="139"/>
        <v>2</v>
      </c>
      <c r="P275" s="14">
        <v>90</v>
      </c>
      <c r="Q275" s="9">
        <f t="shared" si="138"/>
        <v>92</v>
      </c>
      <c r="R275" s="18"/>
    </row>
    <row r="276" spans="1:18" x14ac:dyDescent="0.25">
      <c r="A276" s="11"/>
      <c r="B276" s="54" t="s">
        <v>577</v>
      </c>
      <c r="C276" s="14">
        <v>767</v>
      </c>
      <c r="D276" s="14">
        <v>3</v>
      </c>
      <c r="E276" s="32" t="s">
        <v>10</v>
      </c>
      <c r="F276" s="32" t="s">
        <v>10</v>
      </c>
      <c r="G276" s="9">
        <f>SUM(C276:F276)</f>
        <v>770</v>
      </c>
      <c r="H276" s="32" t="s">
        <v>10</v>
      </c>
      <c r="I276" s="9">
        <f>SUM(G276:H276)</f>
        <v>770</v>
      </c>
      <c r="J276" s="18"/>
      <c r="K276" s="14">
        <v>605</v>
      </c>
      <c r="L276" s="33">
        <v>3</v>
      </c>
      <c r="M276" s="32" t="s">
        <v>10</v>
      </c>
      <c r="N276" s="32" t="s">
        <v>10</v>
      </c>
      <c r="O276" s="9">
        <f t="shared" si="139"/>
        <v>608</v>
      </c>
      <c r="P276" s="32" t="s">
        <v>10</v>
      </c>
      <c r="Q276" s="9">
        <f t="shared" si="138"/>
        <v>608</v>
      </c>
      <c r="R276" s="18"/>
    </row>
    <row r="277" spans="1:18" x14ac:dyDescent="0.25">
      <c r="A277" s="11"/>
      <c r="B277" s="49" t="s">
        <v>604</v>
      </c>
      <c r="C277" s="14">
        <v>179</v>
      </c>
      <c r="D277" s="14">
        <v>9</v>
      </c>
      <c r="E277" s="32" t="s">
        <v>10</v>
      </c>
      <c r="F277" s="32" t="s">
        <v>10</v>
      </c>
      <c r="G277" s="9">
        <f>SUM(C277:F277)</f>
        <v>188</v>
      </c>
      <c r="H277" s="32" t="s">
        <v>10</v>
      </c>
      <c r="I277" s="9">
        <f>SUM(G277:H277)</f>
        <v>188</v>
      </c>
      <c r="J277" s="18"/>
      <c r="K277" s="14">
        <v>90</v>
      </c>
      <c r="L277" s="33">
        <v>1</v>
      </c>
      <c r="M277" s="32" t="s">
        <v>10</v>
      </c>
      <c r="N277" s="32" t="s">
        <v>10</v>
      </c>
      <c r="O277" s="9">
        <f t="shared" si="139"/>
        <v>91</v>
      </c>
      <c r="P277" s="32" t="s">
        <v>10</v>
      </c>
      <c r="Q277" s="9">
        <f t="shared" si="138"/>
        <v>91</v>
      </c>
      <c r="R277" s="18"/>
    </row>
    <row r="278" spans="1:18" x14ac:dyDescent="0.25">
      <c r="A278" s="11"/>
      <c r="B278" s="49" t="s">
        <v>680</v>
      </c>
      <c r="C278" s="32" t="s">
        <v>10</v>
      </c>
      <c r="D278" s="32" t="s">
        <v>10</v>
      </c>
      <c r="E278" s="32" t="s">
        <v>10</v>
      </c>
      <c r="F278" s="32" t="s">
        <v>10</v>
      </c>
      <c r="G278" s="9" t="s">
        <v>10</v>
      </c>
      <c r="H278" s="32" t="s">
        <v>10</v>
      </c>
      <c r="I278" s="9" t="s">
        <v>10</v>
      </c>
      <c r="J278" s="18"/>
      <c r="K278" s="32" t="s">
        <v>10</v>
      </c>
      <c r="L278" s="32" t="s">
        <v>10</v>
      </c>
      <c r="M278" s="32" t="s">
        <v>10</v>
      </c>
      <c r="N278" s="14">
        <v>84</v>
      </c>
      <c r="O278" s="9">
        <f t="shared" si="139"/>
        <v>84</v>
      </c>
      <c r="P278" s="32" t="s">
        <v>10</v>
      </c>
      <c r="Q278" s="9">
        <f t="shared" si="138"/>
        <v>84</v>
      </c>
      <c r="R278" s="18"/>
    </row>
    <row r="279" spans="1:18" x14ac:dyDescent="0.25">
      <c r="A279" s="11"/>
      <c r="B279" s="48" t="s">
        <v>671</v>
      </c>
      <c r="C279" s="32" t="s">
        <v>10</v>
      </c>
      <c r="D279" s="14">
        <v>0</v>
      </c>
      <c r="E279" s="14">
        <v>0</v>
      </c>
      <c r="F279" s="14">
        <v>11</v>
      </c>
      <c r="G279" s="9">
        <f>SUM(C279:F279)</f>
        <v>11</v>
      </c>
      <c r="H279" s="14">
        <v>454</v>
      </c>
      <c r="I279" s="9">
        <f>SUM(G279:H279)</f>
        <v>465</v>
      </c>
      <c r="J279" s="18"/>
      <c r="K279" s="32" t="s">
        <v>10</v>
      </c>
      <c r="L279" s="14">
        <v>57</v>
      </c>
      <c r="M279" s="14">
        <v>3</v>
      </c>
      <c r="N279" s="14">
        <v>85</v>
      </c>
      <c r="O279" s="9">
        <f t="shared" si="139"/>
        <v>145</v>
      </c>
      <c r="P279" s="14">
        <v>2155</v>
      </c>
      <c r="Q279" s="9">
        <f t="shared" si="138"/>
        <v>2300</v>
      </c>
      <c r="R279" s="18"/>
    </row>
    <row r="280" spans="1:18" x14ac:dyDescent="0.25">
      <c r="A280" s="11"/>
      <c r="B280" s="54" t="s">
        <v>578</v>
      </c>
      <c r="C280" s="14">
        <v>289</v>
      </c>
      <c r="D280" s="32" t="s">
        <v>10</v>
      </c>
      <c r="E280" s="32" t="s">
        <v>10</v>
      </c>
      <c r="F280" s="32" t="s">
        <v>10</v>
      </c>
      <c r="G280" s="9">
        <f>SUM(C280:F280)</f>
        <v>289</v>
      </c>
      <c r="H280" s="32" t="s">
        <v>10</v>
      </c>
      <c r="I280" s="9">
        <f>SUM(G280:H280)</f>
        <v>289</v>
      </c>
      <c r="J280" s="18"/>
      <c r="K280" s="14">
        <v>500</v>
      </c>
      <c r="L280" s="32" t="s">
        <v>10</v>
      </c>
      <c r="M280" s="32" t="s">
        <v>10</v>
      </c>
      <c r="N280" s="32" t="s">
        <v>10</v>
      </c>
      <c r="O280" s="9">
        <f t="shared" si="139"/>
        <v>500</v>
      </c>
      <c r="P280" s="32" t="s">
        <v>10</v>
      </c>
      <c r="Q280" s="9">
        <f t="shared" si="138"/>
        <v>500</v>
      </c>
      <c r="R280" s="18"/>
    </row>
    <row r="281" spans="1:18" x14ac:dyDescent="0.25">
      <c r="A281" s="11"/>
      <c r="B281" s="48" t="s">
        <v>638</v>
      </c>
      <c r="C281" s="32" t="s">
        <v>10</v>
      </c>
      <c r="D281" s="32" t="s">
        <v>10</v>
      </c>
      <c r="E281" s="32" t="s">
        <v>10</v>
      </c>
      <c r="F281" s="32" t="s">
        <v>10</v>
      </c>
      <c r="G281" s="9" t="s">
        <v>10</v>
      </c>
      <c r="H281" s="32" t="s">
        <v>10</v>
      </c>
      <c r="I281" s="9" t="s">
        <v>10</v>
      </c>
      <c r="J281" s="18"/>
      <c r="K281" s="32" t="s">
        <v>10</v>
      </c>
      <c r="L281" s="32" t="s">
        <v>10</v>
      </c>
      <c r="M281" s="32" t="s">
        <v>10</v>
      </c>
      <c r="N281" s="32" t="s">
        <v>10</v>
      </c>
      <c r="O281" s="32" t="s">
        <v>10</v>
      </c>
      <c r="P281" s="32" t="s">
        <v>10</v>
      </c>
      <c r="Q281" s="32" t="s">
        <v>10</v>
      </c>
      <c r="R281" s="18"/>
    </row>
    <row r="282" spans="1:18" x14ac:dyDescent="0.25">
      <c r="A282" s="11"/>
      <c r="B282" s="48" t="s">
        <v>678</v>
      </c>
      <c r="C282" s="32" t="s">
        <v>10</v>
      </c>
      <c r="D282" s="32" t="s">
        <v>10</v>
      </c>
      <c r="E282" s="32" t="s">
        <v>10</v>
      </c>
      <c r="F282" s="32" t="s">
        <v>10</v>
      </c>
      <c r="G282" s="9" t="s">
        <v>10</v>
      </c>
      <c r="H282" s="32" t="s">
        <v>10</v>
      </c>
      <c r="I282" s="9" t="s">
        <v>10</v>
      </c>
      <c r="J282" s="18"/>
      <c r="K282" s="32" t="s">
        <v>10</v>
      </c>
      <c r="L282" s="32" t="s">
        <v>10</v>
      </c>
      <c r="M282" s="32" t="s">
        <v>10</v>
      </c>
      <c r="N282" s="14">
        <v>477</v>
      </c>
      <c r="O282" s="9">
        <f t="shared" ref="O282:O287" si="140">SUM(K282:N282)</f>
        <v>477</v>
      </c>
      <c r="P282" s="32" t="s">
        <v>10</v>
      </c>
      <c r="Q282" s="9">
        <f t="shared" si="138"/>
        <v>477</v>
      </c>
      <c r="R282" s="18"/>
    </row>
    <row r="283" spans="1:18" x14ac:dyDescent="0.25">
      <c r="A283" s="11"/>
      <c r="B283" s="48" t="s">
        <v>713</v>
      </c>
      <c r="C283" s="32" t="s">
        <v>10</v>
      </c>
      <c r="D283" s="14">
        <f>55-36</f>
        <v>19</v>
      </c>
      <c r="E283" s="14">
        <v>0</v>
      </c>
      <c r="F283" s="14">
        <f>45-4</f>
        <v>41</v>
      </c>
      <c r="G283" s="9">
        <f>SUM(C283:F283)</f>
        <v>60</v>
      </c>
      <c r="H283" s="32" t="s">
        <v>10</v>
      </c>
      <c r="I283" s="9">
        <f>SUM(G283:H283)</f>
        <v>60</v>
      </c>
      <c r="J283" s="18"/>
      <c r="K283" s="32" t="s">
        <v>10</v>
      </c>
      <c r="L283" s="14">
        <v>1309</v>
      </c>
      <c r="M283" s="14">
        <v>16</v>
      </c>
      <c r="N283" s="14">
        <v>548</v>
      </c>
      <c r="O283" s="9">
        <f t="shared" si="140"/>
        <v>1873</v>
      </c>
      <c r="P283" s="32" t="s">
        <v>10</v>
      </c>
      <c r="Q283" s="9">
        <f t="shared" si="138"/>
        <v>1873</v>
      </c>
      <c r="R283" s="18"/>
    </row>
    <row r="284" spans="1:18" x14ac:dyDescent="0.25">
      <c r="A284" s="11"/>
      <c r="B284" s="48" t="s">
        <v>636</v>
      </c>
      <c r="C284" s="32" t="s">
        <v>10</v>
      </c>
      <c r="D284" s="14">
        <v>138</v>
      </c>
      <c r="E284" s="43">
        <v>0</v>
      </c>
      <c r="F284" s="14">
        <v>33</v>
      </c>
      <c r="G284" s="9">
        <f>SUM(C284:F284)</f>
        <v>171</v>
      </c>
      <c r="H284" s="14">
        <v>1964</v>
      </c>
      <c r="I284" s="9">
        <f>SUM(G284:H284)</f>
        <v>2135</v>
      </c>
      <c r="J284" s="18"/>
      <c r="K284" s="32" t="s">
        <v>10</v>
      </c>
      <c r="L284" s="14">
        <v>114</v>
      </c>
      <c r="M284" s="43">
        <v>0</v>
      </c>
      <c r="N284" s="14">
        <v>39</v>
      </c>
      <c r="O284" s="9">
        <f t="shared" si="140"/>
        <v>153</v>
      </c>
      <c r="P284" s="14">
        <v>2026</v>
      </c>
      <c r="Q284" s="9">
        <f t="shared" si="138"/>
        <v>2179</v>
      </c>
      <c r="R284" s="18"/>
    </row>
    <row r="285" spans="1:18" x14ac:dyDescent="0.25">
      <c r="A285" s="11"/>
      <c r="B285" s="48" t="s">
        <v>595</v>
      </c>
      <c r="C285" s="43">
        <v>145</v>
      </c>
      <c r="D285" s="32" t="s">
        <v>10</v>
      </c>
      <c r="E285" s="32" t="s">
        <v>10</v>
      </c>
      <c r="F285" s="32" t="s">
        <v>10</v>
      </c>
      <c r="G285" s="9">
        <f>SUM(C285:F285)</f>
        <v>145</v>
      </c>
      <c r="H285" s="32" t="s">
        <v>10</v>
      </c>
      <c r="I285" s="9">
        <f>SUM(G285:H285)</f>
        <v>145</v>
      </c>
      <c r="J285" s="18"/>
      <c r="K285" s="43">
        <v>0</v>
      </c>
      <c r="L285" s="32" t="s">
        <v>10</v>
      </c>
      <c r="M285" s="32" t="s">
        <v>10</v>
      </c>
      <c r="N285" s="32" t="s">
        <v>10</v>
      </c>
      <c r="O285" s="9">
        <f t="shared" si="140"/>
        <v>0</v>
      </c>
      <c r="P285" s="32" t="s">
        <v>10</v>
      </c>
      <c r="Q285" s="9">
        <f t="shared" si="138"/>
        <v>0</v>
      </c>
      <c r="R285" s="18"/>
    </row>
    <row r="286" spans="1:18" x14ac:dyDescent="0.25">
      <c r="A286" s="11"/>
      <c r="B286" s="48" t="s">
        <v>714</v>
      </c>
      <c r="C286" s="33">
        <v>320</v>
      </c>
      <c r="D286" s="32" t="s">
        <v>10</v>
      </c>
      <c r="E286" s="32" t="s">
        <v>10</v>
      </c>
      <c r="F286" s="32" t="s">
        <v>10</v>
      </c>
      <c r="G286" s="9">
        <f>SUM(C286:F286)</f>
        <v>320</v>
      </c>
      <c r="H286" s="32" t="s">
        <v>10</v>
      </c>
      <c r="I286" s="9">
        <f>SUM(G286:H286)</f>
        <v>320</v>
      </c>
      <c r="J286" s="18"/>
      <c r="K286" s="33">
        <v>228</v>
      </c>
      <c r="L286" s="32" t="s">
        <v>10</v>
      </c>
      <c r="M286" s="32" t="s">
        <v>10</v>
      </c>
      <c r="N286" s="32" t="s">
        <v>10</v>
      </c>
      <c r="O286" s="9">
        <f t="shared" si="140"/>
        <v>228</v>
      </c>
      <c r="P286" s="32" t="s">
        <v>10</v>
      </c>
      <c r="Q286" s="9">
        <f t="shared" si="138"/>
        <v>228</v>
      </c>
      <c r="R286" s="18"/>
    </row>
    <row r="287" spans="1:18" x14ac:dyDescent="0.25">
      <c r="A287" s="11"/>
      <c r="B287" s="54" t="s">
        <v>579</v>
      </c>
      <c r="C287" s="14">
        <v>197</v>
      </c>
      <c r="D287" s="32" t="s">
        <v>10</v>
      </c>
      <c r="E287" s="32" t="s">
        <v>10</v>
      </c>
      <c r="F287" s="32" t="s">
        <v>10</v>
      </c>
      <c r="G287" s="9">
        <f>SUM(C287:F287)</f>
        <v>197</v>
      </c>
      <c r="H287" s="32" t="s">
        <v>10</v>
      </c>
      <c r="I287" s="9">
        <f>SUM(G287:H287)</f>
        <v>197</v>
      </c>
      <c r="J287" s="18"/>
      <c r="K287" s="14">
        <v>39</v>
      </c>
      <c r="L287" s="32" t="s">
        <v>10</v>
      </c>
      <c r="M287" s="32" t="s">
        <v>10</v>
      </c>
      <c r="N287" s="32" t="s">
        <v>10</v>
      </c>
      <c r="O287" s="9">
        <f t="shared" si="140"/>
        <v>39</v>
      </c>
      <c r="P287" s="32" t="s">
        <v>10</v>
      </c>
      <c r="Q287" s="9">
        <f t="shared" si="138"/>
        <v>39</v>
      </c>
      <c r="R287" s="18"/>
    </row>
    <row r="288" spans="1:18" x14ac:dyDescent="0.25">
      <c r="A288" s="29"/>
      <c r="B288" s="34" t="s">
        <v>588</v>
      </c>
      <c r="C288" s="9">
        <f t="shared" ref="C288:I288" si="141">SUM(C270:C287)</f>
        <v>17764</v>
      </c>
      <c r="D288" s="9">
        <f t="shared" si="141"/>
        <v>1864</v>
      </c>
      <c r="E288" s="9">
        <f t="shared" si="141"/>
        <v>0</v>
      </c>
      <c r="F288" s="9">
        <f t="shared" si="141"/>
        <v>3162</v>
      </c>
      <c r="G288" s="9">
        <f t="shared" si="141"/>
        <v>22790</v>
      </c>
      <c r="H288" s="9">
        <f t="shared" si="141"/>
        <v>3413</v>
      </c>
      <c r="I288" s="9">
        <f t="shared" si="141"/>
        <v>26203</v>
      </c>
      <c r="J288" s="18"/>
      <c r="K288" s="9">
        <f>SUM(K270:K287)</f>
        <v>12525</v>
      </c>
      <c r="L288" s="9">
        <f t="shared" ref="L288:Q288" si="142">SUM(L270:L287)</f>
        <v>3340</v>
      </c>
      <c r="M288" s="9">
        <f t="shared" si="142"/>
        <v>19</v>
      </c>
      <c r="N288" s="9">
        <f t="shared" si="142"/>
        <v>3423</v>
      </c>
      <c r="O288" s="9">
        <f t="shared" si="142"/>
        <v>19307</v>
      </c>
      <c r="P288" s="9">
        <f t="shared" si="142"/>
        <v>4281</v>
      </c>
      <c r="Q288" s="9">
        <f t="shared" si="142"/>
        <v>23588</v>
      </c>
      <c r="R288" s="18"/>
    </row>
    <row r="289" spans="1:22" ht="12.75" customHeight="1" x14ac:dyDescent="0.25">
      <c r="A289" s="57"/>
      <c r="B289" s="11"/>
      <c r="C289" s="11"/>
      <c r="D289" s="11"/>
      <c r="E289" s="11"/>
      <c r="F289" s="11"/>
      <c r="G289" s="11"/>
      <c r="H289" s="11"/>
      <c r="I289" s="40"/>
      <c r="J289" s="93"/>
      <c r="K289" s="11"/>
      <c r="L289" s="11"/>
      <c r="M289" s="11"/>
      <c r="N289" s="11"/>
      <c r="O289" s="11"/>
      <c r="P289" s="11"/>
      <c r="Q289" s="11"/>
    </row>
    <row r="290" spans="1:22" ht="17.25" customHeight="1" x14ac:dyDescent="0.25">
      <c r="A290" s="52"/>
      <c r="B290" s="53" t="s">
        <v>580</v>
      </c>
      <c r="C290" s="10"/>
      <c r="D290" s="10"/>
      <c r="E290" s="10"/>
      <c r="F290" s="10"/>
      <c r="G290" s="10"/>
      <c r="H290" s="10"/>
      <c r="I290" s="10"/>
      <c r="J290" s="18"/>
      <c r="K290" s="10"/>
      <c r="L290" s="10"/>
      <c r="M290" s="10"/>
      <c r="N290" s="10"/>
      <c r="O290" s="10"/>
      <c r="P290" s="10"/>
      <c r="Q290" s="10"/>
    </row>
    <row r="291" spans="1:22" x14ac:dyDescent="0.25">
      <c r="A291" s="11"/>
      <c r="B291" s="48" t="s">
        <v>676</v>
      </c>
      <c r="C291" s="32" t="s">
        <v>10</v>
      </c>
      <c r="D291" s="14">
        <f>D252+D270</f>
        <v>171</v>
      </c>
      <c r="E291" s="14">
        <f>E252+E270</f>
        <v>0</v>
      </c>
      <c r="F291" s="14">
        <f>F252+F270</f>
        <v>35</v>
      </c>
      <c r="G291" s="9">
        <f>SUM(C291:F291)</f>
        <v>206</v>
      </c>
      <c r="H291" s="14">
        <f>H252+H270</f>
        <v>736</v>
      </c>
      <c r="I291" s="9">
        <f t="shared" ref="I291:I298" si="143">SUM(G291:H291)</f>
        <v>942</v>
      </c>
      <c r="J291" s="18"/>
      <c r="K291" s="32" t="s">
        <v>10</v>
      </c>
      <c r="L291" s="14">
        <f>L252+L270</f>
        <v>45</v>
      </c>
      <c r="M291" s="14">
        <f>M252+M270</f>
        <v>0</v>
      </c>
      <c r="N291" s="14">
        <f>N252+N270</f>
        <v>0</v>
      </c>
      <c r="O291" s="9">
        <f>SUM(K291:N291)</f>
        <v>45</v>
      </c>
      <c r="P291" s="14">
        <f>P252+P270</f>
        <v>10</v>
      </c>
      <c r="Q291" s="9">
        <f>SUM(O291:P291)</f>
        <v>55</v>
      </c>
      <c r="R291" s="18"/>
      <c r="S291" s="46"/>
      <c r="T291" s="46"/>
      <c r="U291" s="46"/>
      <c r="V291" s="46"/>
    </row>
    <row r="292" spans="1:22" x14ac:dyDescent="0.25">
      <c r="A292" s="11"/>
      <c r="B292" s="48" t="s">
        <v>589</v>
      </c>
      <c r="C292" s="14">
        <f>C271</f>
        <v>1625</v>
      </c>
      <c r="D292" s="14">
        <f>D271</f>
        <v>100</v>
      </c>
      <c r="E292" s="32" t="s">
        <v>10</v>
      </c>
      <c r="F292" s="71">
        <f>F271</f>
        <v>264</v>
      </c>
      <c r="G292" s="9">
        <f>SUM(C292:F292)</f>
        <v>1989</v>
      </c>
      <c r="H292" s="32" t="s">
        <v>10</v>
      </c>
      <c r="I292" s="9">
        <f t="shared" si="143"/>
        <v>1989</v>
      </c>
      <c r="J292" s="18"/>
      <c r="K292" s="43">
        <f>K271</f>
        <v>199</v>
      </c>
      <c r="L292" s="43">
        <f>L271</f>
        <v>6</v>
      </c>
      <c r="M292" s="32" t="s">
        <v>10</v>
      </c>
      <c r="N292" s="71">
        <f>N271</f>
        <v>54</v>
      </c>
      <c r="O292" s="9">
        <f>SUM(K292:N292)</f>
        <v>259</v>
      </c>
      <c r="P292" s="32" t="s">
        <v>10</v>
      </c>
      <c r="Q292" s="9">
        <f>SUM(O292:P292)</f>
        <v>259</v>
      </c>
      <c r="R292" s="18"/>
      <c r="S292" s="46"/>
    </row>
    <row r="293" spans="1:22" x14ac:dyDescent="0.25">
      <c r="A293" s="11"/>
      <c r="B293" s="48" t="s">
        <v>22</v>
      </c>
      <c r="C293" s="14">
        <f>C253+C272</f>
        <v>20549</v>
      </c>
      <c r="D293" s="14">
        <f>D253+D272</f>
        <v>1767</v>
      </c>
      <c r="E293" s="32" t="s">
        <v>10</v>
      </c>
      <c r="F293" s="14">
        <f>F253+F272</f>
        <v>4011</v>
      </c>
      <c r="G293" s="9">
        <f>SUM(C293:F293)</f>
        <v>26327</v>
      </c>
      <c r="H293" s="32" t="s">
        <v>10</v>
      </c>
      <c r="I293" s="9">
        <f t="shared" si="143"/>
        <v>26327</v>
      </c>
      <c r="J293" s="18"/>
      <c r="K293" s="14">
        <f>K253+K272</f>
        <v>15119</v>
      </c>
      <c r="L293" s="14">
        <f>L253+L272</f>
        <v>2231</v>
      </c>
      <c r="M293" s="32" t="s">
        <v>10</v>
      </c>
      <c r="N293" s="14">
        <f>N253+N272</f>
        <v>2954</v>
      </c>
      <c r="O293" s="9">
        <f>SUM(K293:N293)</f>
        <v>20304</v>
      </c>
      <c r="P293" s="32" t="s">
        <v>10</v>
      </c>
      <c r="Q293" s="9">
        <f t="shared" ref="Q293:Q308" si="144">SUM(O293:P293)</f>
        <v>20304</v>
      </c>
      <c r="R293" s="18"/>
      <c r="S293" s="46"/>
    </row>
    <row r="294" spans="1:22" x14ac:dyDescent="0.25">
      <c r="A294" s="11"/>
      <c r="B294" s="48" t="s">
        <v>634</v>
      </c>
      <c r="C294" s="32" t="s">
        <v>10</v>
      </c>
      <c r="D294" s="32" t="s">
        <v>10</v>
      </c>
      <c r="E294" s="32" t="s">
        <v>10</v>
      </c>
      <c r="F294" s="32" t="s">
        <v>10</v>
      </c>
      <c r="G294" s="32" t="s">
        <v>10</v>
      </c>
      <c r="H294" s="43">
        <f>H254+H273</f>
        <v>102</v>
      </c>
      <c r="I294" s="9">
        <f t="shared" si="143"/>
        <v>102</v>
      </c>
      <c r="J294" s="18"/>
      <c r="K294" s="32" t="s">
        <v>10</v>
      </c>
      <c r="L294" s="32" t="s">
        <v>10</v>
      </c>
      <c r="M294" s="32" t="s">
        <v>10</v>
      </c>
      <c r="N294" s="32" t="s">
        <v>10</v>
      </c>
      <c r="O294" s="32" t="s">
        <v>10</v>
      </c>
      <c r="P294" s="43">
        <f>P254+P273</f>
        <v>0</v>
      </c>
      <c r="Q294" s="9">
        <f t="shared" si="144"/>
        <v>0</v>
      </c>
      <c r="R294" s="18"/>
      <c r="S294" s="46"/>
    </row>
    <row r="295" spans="1:22" x14ac:dyDescent="0.25">
      <c r="A295" s="11"/>
      <c r="B295" s="48" t="s">
        <v>593</v>
      </c>
      <c r="C295" s="43">
        <f>C274</f>
        <v>657</v>
      </c>
      <c r="D295" s="43">
        <f>D274</f>
        <v>156</v>
      </c>
      <c r="E295" s="32" t="str">
        <f>E274</f>
        <v>..</v>
      </c>
      <c r="F295" s="43">
        <f>F274</f>
        <v>60</v>
      </c>
      <c r="G295" s="9">
        <f>SUM(C295:F295)</f>
        <v>873</v>
      </c>
      <c r="H295" s="32" t="s">
        <v>10</v>
      </c>
      <c r="I295" s="9">
        <f>SUM(G295:H295)</f>
        <v>873</v>
      </c>
      <c r="J295" s="18"/>
      <c r="K295" s="43">
        <f>K274</f>
        <v>10</v>
      </c>
      <c r="L295" s="43">
        <f>L274</f>
        <v>0</v>
      </c>
      <c r="M295" s="32" t="str">
        <f>M274</f>
        <v>..</v>
      </c>
      <c r="N295" s="43">
        <f>N274</f>
        <v>0</v>
      </c>
      <c r="O295" s="9">
        <f t="shared" ref="O295:O308" si="145">SUM(K295:N295)</f>
        <v>10</v>
      </c>
      <c r="P295" s="32" t="s">
        <v>10</v>
      </c>
      <c r="Q295" s="9">
        <f>SUM(O295:P295)</f>
        <v>10</v>
      </c>
      <c r="R295" s="18"/>
      <c r="S295" s="46"/>
    </row>
    <row r="296" spans="1:22" x14ac:dyDescent="0.25">
      <c r="A296" s="11"/>
      <c r="B296" s="49" t="s">
        <v>635</v>
      </c>
      <c r="C296" s="32" t="s">
        <v>10</v>
      </c>
      <c r="D296" s="14">
        <f>D255+D275</f>
        <v>8</v>
      </c>
      <c r="E296" s="14">
        <f>E255+E275</f>
        <v>0</v>
      </c>
      <c r="F296" s="14">
        <f>F255+F275</f>
        <v>70</v>
      </c>
      <c r="G296" s="9">
        <f>SUM(C296:F296)</f>
        <v>78</v>
      </c>
      <c r="H296" s="14">
        <f>H255+H275</f>
        <v>709</v>
      </c>
      <c r="I296" s="9">
        <f t="shared" si="143"/>
        <v>787</v>
      </c>
      <c r="J296" s="18"/>
      <c r="K296" s="32" t="s">
        <v>10</v>
      </c>
      <c r="L296" s="14">
        <f>L255+L275</f>
        <v>2</v>
      </c>
      <c r="M296" s="14">
        <f>M255+M275</f>
        <v>0</v>
      </c>
      <c r="N296" s="14">
        <f>N255+N275</f>
        <v>0</v>
      </c>
      <c r="O296" s="9">
        <f t="shared" si="145"/>
        <v>2</v>
      </c>
      <c r="P296" s="14">
        <f>P255+P275</f>
        <v>127</v>
      </c>
      <c r="Q296" s="9">
        <f t="shared" si="144"/>
        <v>129</v>
      </c>
      <c r="R296" s="18"/>
      <c r="S296" s="46"/>
    </row>
    <row r="297" spans="1:22" x14ac:dyDescent="0.25">
      <c r="A297" s="11"/>
      <c r="B297" s="54" t="s">
        <v>577</v>
      </c>
      <c r="C297" s="14">
        <f>C256+C276</f>
        <v>954</v>
      </c>
      <c r="D297" s="14">
        <f>D256+D276</f>
        <v>5</v>
      </c>
      <c r="E297" s="32" t="s">
        <v>10</v>
      </c>
      <c r="F297" s="32" t="s">
        <v>10</v>
      </c>
      <c r="G297" s="9">
        <f>SUM(C297:F297)</f>
        <v>959</v>
      </c>
      <c r="H297" s="32" t="s">
        <v>10</v>
      </c>
      <c r="I297" s="9">
        <f t="shared" si="143"/>
        <v>959</v>
      </c>
      <c r="J297" s="18"/>
      <c r="K297" s="14">
        <f>K256+K276</f>
        <v>774</v>
      </c>
      <c r="L297" s="14">
        <f>L256+L276</f>
        <v>6</v>
      </c>
      <c r="M297" s="32" t="s">
        <v>10</v>
      </c>
      <c r="N297" s="32" t="s">
        <v>10</v>
      </c>
      <c r="O297" s="9">
        <f t="shared" si="145"/>
        <v>780</v>
      </c>
      <c r="P297" s="32" t="s">
        <v>10</v>
      </c>
      <c r="Q297" s="9">
        <f t="shared" si="144"/>
        <v>780</v>
      </c>
      <c r="R297" s="18"/>
      <c r="S297" s="46"/>
    </row>
    <row r="298" spans="1:22" x14ac:dyDescent="0.25">
      <c r="A298" s="11"/>
      <c r="B298" s="49" t="s">
        <v>604</v>
      </c>
      <c r="C298" s="14">
        <f>C257+C277</f>
        <v>215</v>
      </c>
      <c r="D298" s="14">
        <f>D257+D277</f>
        <v>9</v>
      </c>
      <c r="E298" s="32" t="s">
        <v>10</v>
      </c>
      <c r="F298" s="32" t="s">
        <v>10</v>
      </c>
      <c r="G298" s="9">
        <f>SUM(C298:F298)</f>
        <v>224</v>
      </c>
      <c r="H298" s="32" t="s">
        <v>10</v>
      </c>
      <c r="I298" s="9">
        <f t="shared" si="143"/>
        <v>224</v>
      </c>
      <c r="J298" s="18"/>
      <c r="K298" s="14">
        <f>K257+K277</f>
        <v>90</v>
      </c>
      <c r="L298" s="14">
        <f>L257+L277</f>
        <v>1</v>
      </c>
      <c r="M298" s="32" t="s">
        <v>10</v>
      </c>
      <c r="N298" s="32" t="s">
        <v>10</v>
      </c>
      <c r="O298" s="9">
        <f t="shared" si="145"/>
        <v>91</v>
      </c>
      <c r="P298" s="32" t="s">
        <v>10</v>
      </c>
      <c r="Q298" s="9">
        <f t="shared" si="144"/>
        <v>91</v>
      </c>
      <c r="R298" s="18"/>
      <c r="S298" s="46"/>
    </row>
    <row r="299" spans="1:22" x14ac:dyDescent="0.25">
      <c r="A299" s="11"/>
      <c r="B299" s="49" t="s">
        <v>680</v>
      </c>
      <c r="C299" s="32" t="s">
        <v>10</v>
      </c>
      <c r="D299" s="32" t="s">
        <v>10</v>
      </c>
      <c r="E299" s="32" t="s">
        <v>10</v>
      </c>
      <c r="F299" s="32" t="s">
        <v>10</v>
      </c>
      <c r="G299" s="9" t="s">
        <v>10</v>
      </c>
      <c r="H299" s="32" t="s">
        <v>10</v>
      </c>
      <c r="I299" s="9" t="s">
        <v>10</v>
      </c>
      <c r="J299" s="18"/>
      <c r="K299" s="32" t="s">
        <v>10</v>
      </c>
      <c r="L299" s="32" t="s">
        <v>10</v>
      </c>
      <c r="M299" s="32" t="s">
        <v>10</v>
      </c>
      <c r="N299" s="14">
        <f>N258+N278</f>
        <v>958</v>
      </c>
      <c r="O299" s="9">
        <f t="shared" si="145"/>
        <v>958</v>
      </c>
      <c r="P299" s="32" t="s">
        <v>10</v>
      </c>
      <c r="Q299" s="9">
        <f t="shared" si="144"/>
        <v>958</v>
      </c>
      <c r="R299" s="18"/>
      <c r="S299" s="46"/>
    </row>
    <row r="300" spans="1:22" x14ac:dyDescent="0.25">
      <c r="A300" s="11"/>
      <c r="B300" s="48" t="s">
        <v>671</v>
      </c>
      <c r="C300" s="32" t="s">
        <v>10</v>
      </c>
      <c r="D300" s="14">
        <f>D259+D279</f>
        <v>26</v>
      </c>
      <c r="E300" s="14">
        <f>E259+E279</f>
        <v>0</v>
      </c>
      <c r="F300" s="14">
        <f>F259+F279</f>
        <v>15</v>
      </c>
      <c r="G300" s="9">
        <f>SUM(C300:F300)</f>
        <v>41</v>
      </c>
      <c r="H300" s="14">
        <f>H259+H279</f>
        <v>849</v>
      </c>
      <c r="I300" s="9">
        <f>SUM(G300:H300)</f>
        <v>890</v>
      </c>
      <c r="J300" s="18"/>
      <c r="K300" s="32" t="s">
        <v>10</v>
      </c>
      <c r="L300" s="14">
        <f>L259+L279</f>
        <v>90</v>
      </c>
      <c r="M300" s="14">
        <f>M259+M279</f>
        <v>8</v>
      </c>
      <c r="N300" s="14">
        <f>N259+N279</f>
        <v>85</v>
      </c>
      <c r="O300" s="9">
        <f t="shared" si="145"/>
        <v>183</v>
      </c>
      <c r="P300" s="14">
        <f>P259+P279</f>
        <v>2840</v>
      </c>
      <c r="Q300" s="9">
        <f t="shared" si="144"/>
        <v>3023</v>
      </c>
      <c r="R300" s="18"/>
      <c r="S300" s="46"/>
    </row>
    <row r="301" spans="1:22" x14ac:dyDescent="0.25">
      <c r="A301" s="11"/>
      <c r="B301" s="54" t="s">
        <v>21</v>
      </c>
      <c r="C301" s="14">
        <f>C260+C280</f>
        <v>372</v>
      </c>
      <c r="D301" s="32" t="s">
        <v>10</v>
      </c>
      <c r="E301" s="32" t="s">
        <v>10</v>
      </c>
      <c r="F301" s="32" t="s">
        <v>10</v>
      </c>
      <c r="G301" s="9">
        <f>SUM(C301:F301)</f>
        <v>372</v>
      </c>
      <c r="H301" s="32" t="s">
        <v>10</v>
      </c>
      <c r="I301" s="9">
        <f>SUM(G301:H301)</f>
        <v>372</v>
      </c>
      <c r="J301" s="18"/>
      <c r="K301" s="14">
        <f>K260+K280</f>
        <v>575</v>
      </c>
      <c r="L301" s="32" t="s">
        <v>10</v>
      </c>
      <c r="M301" s="32" t="s">
        <v>10</v>
      </c>
      <c r="N301" s="32" t="s">
        <v>10</v>
      </c>
      <c r="O301" s="9">
        <f t="shared" si="145"/>
        <v>575</v>
      </c>
      <c r="P301" s="32" t="s">
        <v>10</v>
      </c>
      <c r="Q301" s="9">
        <f t="shared" si="144"/>
        <v>575</v>
      </c>
      <c r="R301" s="18"/>
      <c r="S301" s="46"/>
    </row>
    <row r="302" spans="1:22" x14ac:dyDescent="0.25">
      <c r="A302" s="11"/>
      <c r="B302" s="48" t="s">
        <v>638</v>
      </c>
      <c r="C302" s="8" t="s">
        <v>10</v>
      </c>
      <c r="D302" s="8" t="s">
        <v>10</v>
      </c>
      <c r="E302" s="8" t="s">
        <v>10</v>
      </c>
      <c r="F302" s="8" t="s">
        <v>10</v>
      </c>
      <c r="G302" s="9" t="s">
        <v>10</v>
      </c>
      <c r="H302" s="8" t="s">
        <v>10</v>
      </c>
      <c r="I302" s="9" t="s">
        <v>10</v>
      </c>
      <c r="J302" s="18"/>
      <c r="K302" s="32" t="s">
        <v>10</v>
      </c>
      <c r="L302" s="14">
        <f>L261</f>
        <v>0</v>
      </c>
      <c r="M302" s="14">
        <f>M261</f>
        <v>0</v>
      </c>
      <c r="N302" s="14">
        <f>N261</f>
        <v>75</v>
      </c>
      <c r="O302" s="9">
        <f t="shared" si="145"/>
        <v>75</v>
      </c>
      <c r="P302" s="14">
        <f>P261</f>
        <v>159</v>
      </c>
      <c r="Q302" s="9">
        <f t="shared" si="144"/>
        <v>234</v>
      </c>
      <c r="R302" s="18"/>
      <c r="S302" s="46"/>
    </row>
    <row r="303" spans="1:22" x14ac:dyDescent="0.25">
      <c r="A303" s="11"/>
      <c r="B303" s="48" t="s">
        <v>678</v>
      </c>
      <c r="C303" s="8" t="s">
        <v>10</v>
      </c>
      <c r="D303" s="8" t="s">
        <v>10</v>
      </c>
      <c r="E303" s="8" t="s">
        <v>10</v>
      </c>
      <c r="F303" s="8" t="s">
        <v>10</v>
      </c>
      <c r="G303" s="9" t="s">
        <v>10</v>
      </c>
      <c r="H303" s="8" t="s">
        <v>10</v>
      </c>
      <c r="I303" s="9" t="s">
        <v>10</v>
      </c>
      <c r="J303" s="18"/>
      <c r="K303" s="32" t="s">
        <v>10</v>
      </c>
      <c r="L303" s="32" t="s">
        <v>10</v>
      </c>
      <c r="M303" s="32" t="s">
        <v>10</v>
      </c>
      <c r="N303" s="14">
        <f>N262+N282</f>
        <v>865</v>
      </c>
      <c r="O303" s="9">
        <f t="shared" si="145"/>
        <v>865</v>
      </c>
      <c r="P303" s="32" t="s">
        <v>10</v>
      </c>
      <c r="Q303" s="9">
        <f t="shared" si="144"/>
        <v>865</v>
      </c>
      <c r="R303" s="18"/>
      <c r="S303" s="46"/>
    </row>
    <row r="304" spans="1:22" x14ac:dyDescent="0.25">
      <c r="A304" s="11"/>
      <c r="B304" s="48" t="s">
        <v>713</v>
      </c>
      <c r="C304" s="8" t="s">
        <v>10</v>
      </c>
      <c r="D304" s="14">
        <f t="shared" ref="D304:F305" si="146">D263+D283</f>
        <v>104</v>
      </c>
      <c r="E304" s="14">
        <f t="shared" si="146"/>
        <v>0</v>
      </c>
      <c r="F304" s="14">
        <f t="shared" si="146"/>
        <v>44</v>
      </c>
      <c r="G304" s="9">
        <f t="shared" ref="G304:G309" si="147">SUM(C304:F304)</f>
        <v>148</v>
      </c>
      <c r="H304" s="8" t="s">
        <v>10</v>
      </c>
      <c r="I304" s="9">
        <f t="shared" ref="I304:I309" si="148">SUM(G304:H304)</f>
        <v>148</v>
      </c>
      <c r="J304" s="18"/>
      <c r="K304" s="32" t="s">
        <v>10</v>
      </c>
      <c r="L304" s="14">
        <f>L263+L283</f>
        <v>1894</v>
      </c>
      <c r="M304" s="14">
        <f>M263+M283</f>
        <v>95</v>
      </c>
      <c r="N304" s="14">
        <f>N263+N283</f>
        <v>772</v>
      </c>
      <c r="O304" s="9">
        <f t="shared" si="145"/>
        <v>2761</v>
      </c>
      <c r="P304" s="32" t="s">
        <v>10</v>
      </c>
      <c r="Q304" s="9">
        <f t="shared" si="144"/>
        <v>2761</v>
      </c>
      <c r="R304" s="18"/>
      <c r="S304" s="46"/>
    </row>
    <row r="305" spans="1:19" x14ac:dyDescent="0.25">
      <c r="A305" s="11"/>
      <c r="B305" s="48" t="s">
        <v>636</v>
      </c>
      <c r="C305" s="8" t="s">
        <v>10</v>
      </c>
      <c r="D305" s="14">
        <f t="shared" si="146"/>
        <v>234</v>
      </c>
      <c r="E305" s="14">
        <f t="shared" si="146"/>
        <v>0</v>
      </c>
      <c r="F305" s="14">
        <f t="shared" si="146"/>
        <v>131</v>
      </c>
      <c r="G305" s="9">
        <f t="shared" si="147"/>
        <v>365</v>
      </c>
      <c r="H305" s="14">
        <f>H264+H284</f>
        <v>3513</v>
      </c>
      <c r="I305" s="9">
        <f t="shared" si="148"/>
        <v>3878</v>
      </c>
      <c r="J305" s="18"/>
      <c r="K305" s="32" t="s">
        <v>10</v>
      </c>
      <c r="L305" s="14">
        <f>L264+L284</f>
        <v>200</v>
      </c>
      <c r="M305" s="14">
        <f>M264+M284</f>
        <v>0</v>
      </c>
      <c r="N305" s="14">
        <f>N264+N284</f>
        <v>171</v>
      </c>
      <c r="O305" s="9">
        <f t="shared" si="145"/>
        <v>371</v>
      </c>
      <c r="P305" s="14">
        <f>P264+P284</f>
        <v>3685</v>
      </c>
      <c r="Q305" s="9">
        <f t="shared" si="144"/>
        <v>4056</v>
      </c>
      <c r="R305" s="18"/>
      <c r="S305" s="46"/>
    </row>
    <row r="306" spans="1:19" x14ac:dyDescent="0.25">
      <c r="A306" s="11"/>
      <c r="B306" s="48" t="s">
        <v>595</v>
      </c>
      <c r="C306" s="71">
        <f>C285</f>
        <v>145</v>
      </c>
      <c r="D306" s="8" t="str">
        <f t="shared" ref="D306:F307" si="149">D285</f>
        <v>..</v>
      </c>
      <c r="E306" s="8" t="str">
        <f t="shared" si="149"/>
        <v>..</v>
      </c>
      <c r="F306" s="8" t="str">
        <f t="shared" si="149"/>
        <v>..</v>
      </c>
      <c r="G306" s="9">
        <f t="shared" si="147"/>
        <v>145</v>
      </c>
      <c r="H306" s="8" t="str">
        <f>H285</f>
        <v>..</v>
      </c>
      <c r="I306" s="9">
        <f t="shared" si="148"/>
        <v>145</v>
      </c>
      <c r="J306" s="18"/>
      <c r="K306" s="71">
        <f>K285</f>
        <v>0</v>
      </c>
      <c r="L306" s="8" t="str">
        <f t="shared" ref="L306:N307" si="150">L285</f>
        <v>..</v>
      </c>
      <c r="M306" s="8" t="str">
        <f t="shared" si="150"/>
        <v>..</v>
      </c>
      <c r="N306" s="8" t="str">
        <f t="shared" si="150"/>
        <v>..</v>
      </c>
      <c r="O306" s="9">
        <f t="shared" si="145"/>
        <v>0</v>
      </c>
      <c r="P306" s="8" t="str">
        <f>P285</f>
        <v>..</v>
      </c>
      <c r="Q306" s="9">
        <f t="shared" si="144"/>
        <v>0</v>
      </c>
      <c r="R306" s="18"/>
      <c r="S306" s="46"/>
    </row>
    <row r="307" spans="1:19" x14ac:dyDescent="0.25">
      <c r="A307" s="11"/>
      <c r="B307" s="48" t="s">
        <v>714</v>
      </c>
      <c r="C307" s="14">
        <f>C265+C286</f>
        <v>425</v>
      </c>
      <c r="D307" s="8" t="str">
        <f t="shared" si="149"/>
        <v>..</v>
      </c>
      <c r="E307" s="8" t="str">
        <f t="shared" si="149"/>
        <v>..</v>
      </c>
      <c r="F307" s="8" t="str">
        <f t="shared" si="149"/>
        <v>..</v>
      </c>
      <c r="G307" s="9">
        <f t="shared" si="147"/>
        <v>425</v>
      </c>
      <c r="H307" s="8" t="str">
        <f>H286</f>
        <v>..</v>
      </c>
      <c r="I307" s="9">
        <f t="shared" si="148"/>
        <v>425</v>
      </c>
      <c r="J307" s="18"/>
      <c r="K307" s="14">
        <f>K265+K286</f>
        <v>288</v>
      </c>
      <c r="L307" s="32" t="str">
        <f t="shared" si="150"/>
        <v>..</v>
      </c>
      <c r="M307" s="32" t="str">
        <f t="shared" si="150"/>
        <v>..</v>
      </c>
      <c r="N307" s="32" t="str">
        <f t="shared" si="150"/>
        <v>..</v>
      </c>
      <c r="O307" s="9">
        <f t="shared" si="145"/>
        <v>288</v>
      </c>
      <c r="P307" s="32" t="str">
        <f>P286</f>
        <v>..</v>
      </c>
      <c r="Q307" s="9">
        <f t="shared" si="144"/>
        <v>288</v>
      </c>
      <c r="R307" s="18"/>
      <c r="S307" s="46"/>
    </row>
    <row r="308" spans="1:19" x14ac:dyDescent="0.25">
      <c r="A308" s="29"/>
      <c r="B308" s="58" t="s">
        <v>579</v>
      </c>
      <c r="C308" s="14">
        <f>C266+C287</f>
        <v>240</v>
      </c>
      <c r="D308" s="9" t="s">
        <v>10</v>
      </c>
      <c r="E308" s="9" t="s">
        <v>10</v>
      </c>
      <c r="F308" s="9" t="s">
        <v>10</v>
      </c>
      <c r="G308" s="9">
        <f t="shared" si="147"/>
        <v>240</v>
      </c>
      <c r="H308" s="9" t="s">
        <v>10</v>
      </c>
      <c r="I308" s="9">
        <f t="shared" si="148"/>
        <v>240</v>
      </c>
      <c r="J308" s="18"/>
      <c r="K308" s="14">
        <f>K266+K287</f>
        <v>39</v>
      </c>
      <c r="L308" s="60" t="s">
        <v>10</v>
      </c>
      <c r="M308" s="60" t="s">
        <v>10</v>
      </c>
      <c r="N308" s="60" t="s">
        <v>10</v>
      </c>
      <c r="O308" s="9">
        <f t="shared" si="145"/>
        <v>39</v>
      </c>
      <c r="P308" s="60" t="s">
        <v>10</v>
      </c>
      <c r="Q308" s="9">
        <f t="shared" si="144"/>
        <v>39</v>
      </c>
      <c r="R308" s="18"/>
      <c r="S308" s="46"/>
    </row>
    <row r="309" spans="1:19" ht="16.2" thickBot="1" x14ac:dyDescent="0.3">
      <c r="A309" s="29"/>
      <c r="B309" s="34" t="s">
        <v>587</v>
      </c>
      <c r="C309" s="9">
        <f t="shared" ref="C309:H309" si="151">SUM(C291:C308)</f>
        <v>25182</v>
      </c>
      <c r="D309" s="9">
        <f t="shared" si="151"/>
        <v>2580</v>
      </c>
      <c r="E309" s="9">
        <f t="shared" si="151"/>
        <v>0</v>
      </c>
      <c r="F309" s="9">
        <f t="shared" si="151"/>
        <v>4630</v>
      </c>
      <c r="G309" s="9">
        <f t="shared" si="147"/>
        <v>32392</v>
      </c>
      <c r="H309" s="9">
        <f t="shared" si="151"/>
        <v>5909</v>
      </c>
      <c r="I309" s="9">
        <f t="shared" si="148"/>
        <v>38301</v>
      </c>
      <c r="J309" s="18"/>
      <c r="K309" s="9">
        <f>SUM(K291:K308)</f>
        <v>17094</v>
      </c>
      <c r="L309" s="9">
        <f t="shared" ref="L309:Q309" si="152">SUM(L291:L308)</f>
        <v>4475</v>
      </c>
      <c r="M309" s="9">
        <f t="shared" si="152"/>
        <v>103</v>
      </c>
      <c r="N309" s="9">
        <f t="shared" si="152"/>
        <v>5934</v>
      </c>
      <c r="O309" s="9">
        <f t="shared" si="152"/>
        <v>27606</v>
      </c>
      <c r="P309" s="9">
        <f t="shared" si="152"/>
        <v>6821</v>
      </c>
      <c r="Q309" s="9">
        <f t="shared" si="152"/>
        <v>34427</v>
      </c>
      <c r="R309" s="18"/>
    </row>
    <row r="310" spans="1:19" x14ac:dyDescent="0.25">
      <c r="A310" s="96"/>
      <c r="B310" s="99"/>
      <c r="C310" s="98"/>
      <c r="D310" s="98"/>
      <c r="E310" s="98"/>
      <c r="F310" s="98"/>
      <c r="G310" s="98"/>
      <c r="H310" s="98"/>
      <c r="I310" s="98"/>
      <c r="J310" s="92"/>
      <c r="K310" s="98"/>
      <c r="L310" s="98"/>
      <c r="M310" s="98"/>
      <c r="N310" s="98"/>
      <c r="O310" s="98"/>
      <c r="P310" s="98"/>
      <c r="Q310" s="98"/>
      <c r="R310" s="94"/>
    </row>
    <row r="311" spans="1:19" ht="17.25" customHeight="1" x14ac:dyDescent="0.25">
      <c r="A311" s="52" t="s">
        <v>24</v>
      </c>
      <c r="B311" s="53" t="s">
        <v>25</v>
      </c>
      <c r="C311" s="12"/>
      <c r="D311" s="12"/>
      <c r="E311" s="12"/>
      <c r="F311" s="12"/>
      <c r="G311" s="12"/>
      <c r="H311" s="12"/>
      <c r="I311" s="12"/>
      <c r="J311" s="38"/>
      <c r="K311" s="12"/>
      <c r="L311" s="12"/>
      <c r="M311" s="12"/>
      <c r="N311" s="12"/>
      <c r="O311" s="12"/>
      <c r="P311" s="12"/>
      <c r="Q311" s="12"/>
    </row>
    <row r="312" spans="1:19" x14ac:dyDescent="0.25">
      <c r="A312" s="11"/>
      <c r="B312" s="48" t="s">
        <v>676</v>
      </c>
      <c r="C312" s="32" t="s">
        <v>10</v>
      </c>
      <c r="D312" s="14">
        <v>0</v>
      </c>
      <c r="E312" s="14">
        <v>0</v>
      </c>
      <c r="F312" s="14">
        <v>0</v>
      </c>
      <c r="G312" s="9">
        <f>SUM(C312:F312)</f>
        <v>0</v>
      </c>
      <c r="H312" s="14">
        <v>0</v>
      </c>
      <c r="I312" s="9">
        <f>SUM(G312:H312)</f>
        <v>0</v>
      </c>
      <c r="J312" s="18"/>
      <c r="K312" s="32" t="s">
        <v>10</v>
      </c>
      <c r="L312" s="14">
        <v>0</v>
      </c>
      <c r="M312" s="14">
        <v>0</v>
      </c>
      <c r="N312" s="14">
        <v>0</v>
      </c>
      <c r="O312" s="9">
        <f t="shared" ref="O312:O323" si="153">SUM(K312:N312)</f>
        <v>0</v>
      </c>
      <c r="P312" s="14">
        <v>0</v>
      </c>
      <c r="Q312" s="9">
        <f>SUM(O312:P312)</f>
        <v>0</v>
      </c>
      <c r="R312" s="18"/>
    </row>
    <row r="313" spans="1:19" x14ac:dyDescent="0.25">
      <c r="A313" s="11"/>
      <c r="B313" s="48" t="s">
        <v>22</v>
      </c>
      <c r="C313" s="14">
        <v>2364</v>
      </c>
      <c r="D313" s="14">
        <v>264</v>
      </c>
      <c r="E313" s="32" t="s">
        <v>10</v>
      </c>
      <c r="F313" s="14">
        <v>473</v>
      </c>
      <c r="G313" s="9">
        <f>SUM(C313:F313)</f>
        <v>3101</v>
      </c>
      <c r="H313" s="32" t="s">
        <v>10</v>
      </c>
      <c r="I313" s="9">
        <f>SUM(G313:H313)</f>
        <v>3101</v>
      </c>
      <c r="J313" s="18"/>
      <c r="K313" s="14">
        <v>1020</v>
      </c>
      <c r="L313" s="14">
        <v>301</v>
      </c>
      <c r="M313" s="32" t="s">
        <v>10</v>
      </c>
      <c r="N313" s="14">
        <v>220</v>
      </c>
      <c r="O313" s="9">
        <f t="shared" si="153"/>
        <v>1541</v>
      </c>
      <c r="P313" s="32" t="s">
        <v>10</v>
      </c>
      <c r="Q313" s="9">
        <f>SUM(O313:P313)</f>
        <v>1541</v>
      </c>
      <c r="R313" s="18"/>
    </row>
    <row r="314" spans="1:19" x14ac:dyDescent="0.25">
      <c r="A314" s="11"/>
      <c r="B314" s="49" t="s">
        <v>635</v>
      </c>
      <c r="C314" s="32" t="s">
        <v>10</v>
      </c>
      <c r="D314" s="14">
        <v>0</v>
      </c>
      <c r="E314" s="14">
        <v>0</v>
      </c>
      <c r="F314" s="14">
        <v>0</v>
      </c>
      <c r="G314" s="9">
        <f>SUM(C314:F314)</f>
        <v>0</v>
      </c>
      <c r="H314" s="14">
        <v>65</v>
      </c>
      <c r="I314" s="9">
        <f>SUM(G314:H314)</f>
        <v>65</v>
      </c>
      <c r="J314" s="18"/>
      <c r="K314" s="32" t="s">
        <v>10</v>
      </c>
      <c r="L314" s="14">
        <v>0</v>
      </c>
      <c r="M314" s="14">
        <v>0</v>
      </c>
      <c r="N314" s="14">
        <v>0</v>
      </c>
      <c r="O314" s="9">
        <f t="shared" si="153"/>
        <v>0</v>
      </c>
      <c r="P314" s="14">
        <v>91</v>
      </c>
      <c r="Q314" s="9">
        <f t="shared" ref="Q314:Q323" si="154">SUM(O314:P314)</f>
        <v>91</v>
      </c>
      <c r="R314" s="18"/>
    </row>
    <row r="315" spans="1:19" x14ac:dyDescent="0.25">
      <c r="A315" s="11"/>
      <c r="B315" s="48" t="s">
        <v>649</v>
      </c>
      <c r="C315" s="14">
        <v>22</v>
      </c>
      <c r="D315" s="33">
        <v>0</v>
      </c>
      <c r="E315" s="32" t="s">
        <v>10</v>
      </c>
      <c r="F315" s="32" t="s">
        <v>10</v>
      </c>
      <c r="G315" s="9">
        <f>SUM(C315:F315)</f>
        <v>22</v>
      </c>
      <c r="H315" s="32" t="s">
        <v>10</v>
      </c>
      <c r="I315" s="9">
        <f>SUM(G315:H315)</f>
        <v>22</v>
      </c>
      <c r="J315" s="18"/>
      <c r="K315" s="14">
        <v>54</v>
      </c>
      <c r="L315" s="33">
        <v>0</v>
      </c>
      <c r="M315" s="32" t="s">
        <v>10</v>
      </c>
      <c r="N315" s="32" t="s">
        <v>10</v>
      </c>
      <c r="O315" s="9">
        <f t="shared" si="153"/>
        <v>54</v>
      </c>
      <c r="P315" s="32" t="s">
        <v>10</v>
      </c>
      <c r="Q315" s="9">
        <f t="shared" si="154"/>
        <v>54</v>
      </c>
      <c r="R315" s="18"/>
    </row>
    <row r="316" spans="1:19" x14ac:dyDescent="0.25">
      <c r="A316" s="11"/>
      <c r="B316" s="49" t="s">
        <v>680</v>
      </c>
      <c r="C316" s="32" t="s">
        <v>10</v>
      </c>
      <c r="D316" s="32" t="s">
        <v>10</v>
      </c>
      <c r="E316" s="32" t="s">
        <v>10</v>
      </c>
      <c r="F316" s="32" t="s">
        <v>10</v>
      </c>
      <c r="G316" s="9" t="s">
        <v>10</v>
      </c>
      <c r="H316" s="32" t="s">
        <v>10</v>
      </c>
      <c r="I316" s="9" t="s">
        <v>10</v>
      </c>
      <c r="J316" s="18"/>
      <c r="K316" s="32" t="s">
        <v>10</v>
      </c>
      <c r="L316" s="32" t="s">
        <v>10</v>
      </c>
      <c r="M316" s="32" t="s">
        <v>10</v>
      </c>
      <c r="N316" s="14">
        <v>3499</v>
      </c>
      <c r="O316" s="9">
        <f t="shared" si="153"/>
        <v>3499</v>
      </c>
      <c r="P316" s="32" t="s">
        <v>10</v>
      </c>
      <c r="Q316" s="9">
        <f t="shared" si="154"/>
        <v>3499</v>
      </c>
      <c r="R316" s="18"/>
    </row>
    <row r="317" spans="1:19" x14ac:dyDescent="0.25">
      <c r="A317" s="11"/>
      <c r="B317" s="48" t="s">
        <v>671</v>
      </c>
      <c r="C317" s="32" t="s">
        <v>10</v>
      </c>
      <c r="D317" s="14">
        <v>19</v>
      </c>
      <c r="E317" s="14">
        <v>0</v>
      </c>
      <c r="F317" s="14">
        <v>6</v>
      </c>
      <c r="G317" s="9">
        <f>SUM(C317:F317)</f>
        <v>25</v>
      </c>
      <c r="H317" s="14">
        <v>590</v>
      </c>
      <c r="I317" s="9">
        <f>SUM(G317:H317)</f>
        <v>615</v>
      </c>
      <c r="J317" s="18"/>
      <c r="K317" s="32" t="s">
        <v>10</v>
      </c>
      <c r="L317" s="14">
        <v>0</v>
      </c>
      <c r="M317" s="14">
        <v>0</v>
      </c>
      <c r="N317" s="14">
        <v>0</v>
      </c>
      <c r="O317" s="9">
        <f t="shared" si="153"/>
        <v>0</v>
      </c>
      <c r="P317" s="14">
        <v>0</v>
      </c>
      <c r="Q317" s="9">
        <f t="shared" si="154"/>
        <v>0</v>
      </c>
      <c r="R317" s="18"/>
    </row>
    <row r="318" spans="1:19" x14ac:dyDescent="0.25">
      <c r="A318" s="11"/>
      <c r="B318" s="48" t="s">
        <v>650</v>
      </c>
      <c r="C318" s="14">
        <v>0</v>
      </c>
      <c r="D318" s="32" t="s">
        <v>10</v>
      </c>
      <c r="E318" s="32" t="s">
        <v>10</v>
      </c>
      <c r="F318" s="32" t="s">
        <v>10</v>
      </c>
      <c r="G318" s="9">
        <f>SUM(C318:F318)</f>
        <v>0</v>
      </c>
      <c r="H318" s="32" t="s">
        <v>10</v>
      </c>
      <c r="I318" s="9">
        <f>SUM(G318:H318)</f>
        <v>0</v>
      </c>
      <c r="J318" s="18"/>
      <c r="K318" s="14">
        <v>0</v>
      </c>
      <c r="L318" s="32" t="s">
        <v>10</v>
      </c>
      <c r="M318" s="32" t="s">
        <v>10</v>
      </c>
      <c r="N318" s="32" t="s">
        <v>10</v>
      </c>
      <c r="O318" s="9">
        <f t="shared" si="153"/>
        <v>0</v>
      </c>
      <c r="P318" s="32" t="s">
        <v>10</v>
      </c>
      <c r="Q318" s="9">
        <f t="shared" si="154"/>
        <v>0</v>
      </c>
      <c r="R318" s="18"/>
    </row>
    <row r="319" spans="1:19" x14ac:dyDescent="0.25">
      <c r="A319" s="11"/>
      <c r="B319" s="48" t="s">
        <v>638</v>
      </c>
      <c r="C319" s="32" t="s">
        <v>10</v>
      </c>
      <c r="D319" s="32" t="s">
        <v>10</v>
      </c>
      <c r="E319" s="32" t="s">
        <v>10</v>
      </c>
      <c r="F319" s="32" t="s">
        <v>10</v>
      </c>
      <c r="G319" s="9" t="s">
        <v>10</v>
      </c>
      <c r="H319" s="32" t="s">
        <v>10</v>
      </c>
      <c r="I319" s="9" t="s">
        <v>10</v>
      </c>
      <c r="J319" s="18"/>
      <c r="K319" s="32" t="s">
        <v>10</v>
      </c>
      <c r="L319" s="14">
        <v>306</v>
      </c>
      <c r="M319" s="14">
        <v>43</v>
      </c>
      <c r="N319" s="14">
        <v>121</v>
      </c>
      <c r="O319" s="9">
        <f t="shared" si="153"/>
        <v>470</v>
      </c>
      <c r="P319" s="14">
        <v>482</v>
      </c>
      <c r="Q319" s="9">
        <f t="shared" si="154"/>
        <v>952</v>
      </c>
      <c r="R319" s="18"/>
    </row>
    <row r="320" spans="1:19" x14ac:dyDescent="0.25">
      <c r="A320" s="11"/>
      <c r="B320" s="48" t="s">
        <v>678</v>
      </c>
      <c r="C320" s="32" t="s">
        <v>10</v>
      </c>
      <c r="D320" s="32" t="s">
        <v>10</v>
      </c>
      <c r="E320" s="32" t="s">
        <v>10</v>
      </c>
      <c r="F320" s="32" t="s">
        <v>10</v>
      </c>
      <c r="G320" s="9" t="s">
        <v>10</v>
      </c>
      <c r="H320" s="32" t="s">
        <v>10</v>
      </c>
      <c r="I320" s="9" t="s">
        <v>10</v>
      </c>
      <c r="J320" s="18"/>
      <c r="K320" s="32" t="s">
        <v>10</v>
      </c>
      <c r="L320" s="32" t="s">
        <v>10</v>
      </c>
      <c r="M320" s="32" t="s">
        <v>10</v>
      </c>
      <c r="N320" s="14">
        <v>408</v>
      </c>
      <c r="O320" s="9">
        <f t="shared" si="153"/>
        <v>408</v>
      </c>
      <c r="P320" s="32" t="s">
        <v>10</v>
      </c>
      <c r="Q320" s="9">
        <f t="shared" si="154"/>
        <v>408</v>
      </c>
      <c r="R320" s="18"/>
    </row>
    <row r="321" spans="1:18" x14ac:dyDescent="0.25">
      <c r="A321" s="11"/>
      <c r="B321" s="48" t="s">
        <v>713</v>
      </c>
      <c r="C321" s="32" t="s">
        <v>10</v>
      </c>
      <c r="D321" s="14">
        <v>55</v>
      </c>
      <c r="E321" s="14">
        <v>8</v>
      </c>
      <c r="F321" s="14">
        <v>16</v>
      </c>
      <c r="G321" s="9">
        <f>SUM(C321:F321)</f>
        <v>79</v>
      </c>
      <c r="H321" s="32" t="s">
        <v>10</v>
      </c>
      <c r="I321" s="9">
        <f>SUM(G321:H321)</f>
        <v>79</v>
      </c>
      <c r="J321" s="18"/>
      <c r="K321" s="32" t="s">
        <v>10</v>
      </c>
      <c r="L321" s="14">
        <v>2913</v>
      </c>
      <c r="M321" s="14">
        <v>86</v>
      </c>
      <c r="N321" s="14">
        <v>819</v>
      </c>
      <c r="O321" s="9">
        <f t="shared" si="153"/>
        <v>3818</v>
      </c>
      <c r="P321" s="32" t="s">
        <v>10</v>
      </c>
      <c r="Q321" s="9">
        <f t="shared" si="154"/>
        <v>3818</v>
      </c>
      <c r="R321" s="18"/>
    </row>
    <row r="322" spans="1:18" x14ac:dyDescent="0.25">
      <c r="A322" s="11"/>
      <c r="B322" s="48" t="s">
        <v>636</v>
      </c>
      <c r="C322" s="32" t="s">
        <v>10</v>
      </c>
      <c r="D322" s="14">
        <v>49</v>
      </c>
      <c r="E322" s="43">
        <v>0</v>
      </c>
      <c r="F322" s="14">
        <v>2</v>
      </c>
      <c r="G322" s="9">
        <f>SUM(C322:F322)</f>
        <v>51</v>
      </c>
      <c r="H322" s="14">
        <v>1584</v>
      </c>
      <c r="I322" s="9">
        <f>SUM(G322:H322)</f>
        <v>1635</v>
      </c>
      <c r="J322" s="18"/>
      <c r="K322" s="32" t="s">
        <v>10</v>
      </c>
      <c r="L322" s="14">
        <v>70</v>
      </c>
      <c r="M322" s="43">
        <v>6</v>
      </c>
      <c r="N322" s="14">
        <v>11</v>
      </c>
      <c r="O322" s="9">
        <f t="shared" si="153"/>
        <v>87</v>
      </c>
      <c r="P322" s="10">
        <v>1685</v>
      </c>
      <c r="Q322" s="9">
        <f t="shared" si="154"/>
        <v>1772</v>
      </c>
      <c r="R322" s="18"/>
    </row>
    <row r="323" spans="1:18" x14ac:dyDescent="0.25">
      <c r="A323" s="11"/>
      <c r="B323" s="48" t="s">
        <v>651</v>
      </c>
      <c r="C323" s="14">
        <v>0</v>
      </c>
      <c r="D323" s="32" t="s">
        <v>10</v>
      </c>
      <c r="E323" s="32" t="s">
        <v>10</v>
      </c>
      <c r="F323" s="32" t="s">
        <v>10</v>
      </c>
      <c r="G323" s="9">
        <f>SUM(C323:F323)</f>
        <v>0</v>
      </c>
      <c r="H323" s="32" t="s">
        <v>10</v>
      </c>
      <c r="I323" s="9">
        <f>SUM(G323:H323)</f>
        <v>0</v>
      </c>
      <c r="J323" s="18"/>
      <c r="K323" s="14">
        <v>0</v>
      </c>
      <c r="L323" s="32" t="s">
        <v>10</v>
      </c>
      <c r="M323" s="32" t="s">
        <v>10</v>
      </c>
      <c r="N323" s="32" t="s">
        <v>10</v>
      </c>
      <c r="O323" s="9">
        <f t="shared" si="153"/>
        <v>0</v>
      </c>
      <c r="P323" s="32" t="s">
        <v>10</v>
      </c>
      <c r="Q323" s="9">
        <f t="shared" si="154"/>
        <v>0</v>
      </c>
      <c r="R323" s="18"/>
    </row>
    <row r="324" spans="1:18" x14ac:dyDescent="0.25">
      <c r="A324" s="29"/>
      <c r="B324" s="34" t="s">
        <v>609</v>
      </c>
      <c r="C324" s="9">
        <f>SUM(C312:C323)</f>
        <v>2386</v>
      </c>
      <c r="D324" s="9">
        <f t="shared" ref="D324:I324" si="155">SUM(D312:D323)</f>
        <v>387</v>
      </c>
      <c r="E324" s="9">
        <f t="shared" si="155"/>
        <v>8</v>
      </c>
      <c r="F324" s="9">
        <f t="shared" si="155"/>
        <v>497</v>
      </c>
      <c r="G324" s="9">
        <f t="shared" si="155"/>
        <v>3278</v>
      </c>
      <c r="H324" s="9">
        <f t="shared" si="155"/>
        <v>2239</v>
      </c>
      <c r="I324" s="9">
        <f t="shared" si="155"/>
        <v>5517</v>
      </c>
      <c r="J324" s="18"/>
      <c r="K324" s="9">
        <f>SUM(K312:K323)</f>
        <v>1074</v>
      </c>
      <c r="L324" s="9">
        <f t="shared" ref="L324:Q324" si="156">SUM(L312:L323)</f>
        <v>3590</v>
      </c>
      <c r="M324" s="9">
        <f t="shared" si="156"/>
        <v>135</v>
      </c>
      <c r="N324" s="9">
        <f t="shared" si="156"/>
        <v>5078</v>
      </c>
      <c r="O324" s="9">
        <f t="shared" si="156"/>
        <v>9877</v>
      </c>
      <c r="P324" s="9">
        <f t="shared" si="156"/>
        <v>2258</v>
      </c>
      <c r="Q324" s="9">
        <f t="shared" si="156"/>
        <v>12135</v>
      </c>
      <c r="R324" s="18"/>
    </row>
    <row r="325" spans="1:18" ht="12.75" customHeight="1" x14ac:dyDescent="0.25">
      <c r="A325" s="11"/>
      <c r="B325" s="11"/>
      <c r="C325" s="11"/>
      <c r="D325" s="11"/>
      <c r="E325" s="11"/>
      <c r="F325" s="11"/>
      <c r="G325" s="11"/>
      <c r="H325" s="11"/>
      <c r="I325" s="11"/>
      <c r="J325" s="93"/>
      <c r="K325" s="11"/>
      <c r="L325" s="11"/>
      <c r="M325" s="11"/>
      <c r="N325" s="11"/>
      <c r="O325" s="11"/>
      <c r="P325" s="11"/>
      <c r="Q325" s="11"/>
    </row>
    <row r="326" spans="1:18" ht="17.25" customHeight="1" x14ac:dyDescent="0.25">
      <c r="A326" s="52"/>
      <c r="B326" s="56" t="s">
        <v>569</v>
      </c>
      <c r="C326" s="10"/>
      <c r="D326" s="10"/>
      <c r="E326" s="10"/>
      <c r="F326" s="10"/>
      <c r="G326" s="10"/>
      <c r="H326" s="10"/>
      <c r="I326" s="10"/>
      <c r="J326" s="18"/>
      <c r="K326" s="10"/>
      <c r="L326" s="10"/>
      <c r="M326" s="10"/>
      <c r="N326" s="10"/>
      <c r="O326" s="10"/>
      <c r="P326" s="10"/>
      <c r="Q326" s="10"/>
    </row>
    <row r="327" spans="1:18" x14ac:dyDescent="0.25">
      <c r="A327" s="11"/>
      <c r="B327" s="48" t="s">
        <v>676</v>
      </c>
      <c r="C327" s="32" t="s">
        <v>10</v>
      </c>
      <c r="D327" s="14">
        <v>6</v>
      </c>
      <c r="E327" s="14">
        <v>0</v>
      </c>
      <c r="F327" s="14">
        <v>11</v>
      </c>
      <c r="G327" s="9">
        <f>SUM(C327:F327)</f>
        <v>17</v>
      </c>
      <c r="H327" s="14">
        <v>629</v>
      </c>
      <c r="I327" s="9">
        <f>SUM(G327:H327)</f>
        <v>646</v>
      </c>
      <c r="J327" s="18"/>
      <c r="K327" s="32" t="s">
        <v>10</v>
      </c>
      <c r="L327" s="14">
        <v>0</v>
      </c>
      <c r="M327" s="14">
        <v>0</v>
      </c>
      <c r="N327" s="14">
        <v>0</v>
      </c>
      <c r="O327" s="9">
        <f t="shared" ref="O327:O339" si="157">SUM(K327:N327)</f>
        <v>0</v>
      </c>
      <c r="P327" s="14">
        <v>0</v>
      </c>
      <c r="Q327" s="9">
        <f>SUM(O327:P327)</f>
        <v>0</v>
      </c>
      <c r="R327" s="18"/>
    </row>
    <row r="328" spans="1:18" x14ac:dyDescent="0.25">
      <c r="A328" s="11"/>
      <c r="B328" s="48" t="s">
        <v>22</v>
      </c>
      <c r="C328" s="14">
        <v>14502</v>
      </c>
      <c r="D328" s="14">
        <v>1524</v>
      </c>
      <c r="E328" s="32" t="s">
        <v>10</v>
      </c>
      <c r="F328" s="14">
        <v>3390</v>
      </c>
      <c r="G328" s="9">
        <f>SUM(C328:F328)</f>
        <v>19416</v>
      </c>
      <c r="H328" s="32" t="s">
        <v>10</v>
      </c>
      <c r="I328" s="9">
        <f>SUM(G328:H328)</f>
        <v>19416</v>
      </c>
      <c r="J328" s="18"/>
      <c r="K328" s="14">
        <v>5131</v>
      </c>
      <c r="L328" s="14">
        <v>943</v>
      </c>
      <c r="M328" s="32" t="s">
        <v>10</v>
      </c>
      <c r="N328" s="14">
        <v>1158</v>
      </c>
      <c r="O328" s="9">
        <f t="shared" si="157"/>
        <v>7232</v>
      </c>
      <c r="P328" s="32" t="s">
        <v>10</v>
      </c>
      <c r="Q328" s="9">
        <f t="shared" ref="Q328:Q339" si="158">SUM(O328:P328)</f>
        <v>7232</v>
      </c>
      <c r="R328" s="18"/>
    </row>
    <row r="329" spans="1:18" x14ac:dyDescent="0.25">
      <c r="A329" s="11"/>
      <c r="B329" s="49" t="s">
        <v>635</v>
      </c>
      <c r="C329" s="32" t="s">
        <v>10</v>
      </c>
      <c r="D329" s="14">
        <v>0</v>
      </c>
      <c r="E329" s="14">
        <v>0</v>
      </c>
      <c r="F329" s="14">
        <v>0</v>
      </c>
      <c r="G329" s="9">
        <f>SUM(C329:F329)</f>
        <v>0</v>
      </c>
      <c r="H329" s="14">
        <v>155</v>
      </c>
      <c r="I329" s="9">
        <f>SUM(G329:H329)</f>
        <v>155</v>
      </c>
      <c r="J329" s="18"/>
      <c r="K329" s="32" t="s">
        <v>10</v>
      </c>
      <c r="L329" s="14">
        <v>0</v>
      </c>
      <c r="M329" s="14">
        <v>0</v>
      </c>
      <c r="N329" s="14">
        <v>14</v>
      </c>
      <c r="O329" s="9">
        <f t="shared" si="157"/>
        <v>14</v>
      </c>
      <c r="P329" s="14">
        <v>165</v>
      </c>
      <c r="Q329" s="9">
        <f t="shared" si="158"/>
        <v>179</v>
      </c>
      <c r="R329" s="18"/>
    </row>
    <row r="330" spans="1:18" x14ac:dyDescent="0.25">
      <c r="A330" s="11"/>
      <c r="B330" s="54" t="s">
        <v>577</v>
      </c>
      <c r="C330" s="14">
        <v>392</v>
      </c>
      <c r="D330" s="14">
        <v>7</v>
      </c>
      <c r="E330" s="32" t="s">
        <v>10</v>
      </c>
      <c r="F330" s="32" t="s">
        <v>10</v>
      </c>
      <c r="G330" s="9">
        <f>SUM(C330:F330)</f>
        <v>399</v>
      </c>
      <c r="H330" s="32" t="s">
        <v>10</v>
      </c>
      <c r="I330" s="9">
        <f>SUM(G330:H330)</f>
        <v>399</v>
      </c>
      <c r="J330" s="18"/>
      <c r="K330" s="14">
        <v>315</v>
      </c>
      <c r="L330" s="33">
        <v>6</v>
      </c>
      <c r="M330" s="32" t="s">
        <v>10</v>
      </c>
      <c r="N330" s="32" t="s">
        <v>10</v>
      </c>
      <c r="O330" s="9">
        <f t="shared" si="157"/>
        <v>321</v>
      </c>
      <c r="P330" s="32" t="s">
        <v>10</v>
      </c>
      <c r="Q330" s="9">
        <f t="shared" si="158"/>
        <v>321</v>
      </c>
      <c r="R330" s="18"/>
    </row>
    <row r="331" spans="1:18" x14ac:dyDescent="0.25">
      <c r="A331" s="11"/>
      <c r="B331" s="49" t="s">
        <v>680</v>
      </c>
      <c r="C331" s="32" t="s">
        <v>10</v>
      </c>
      <c r="D331" s="32" t="s">
        <v>10</v>
      </c>
      <c r="E331" s="32" t="s">
        <v>10</v>
      </c>
      <c r="F331" s="32" t="s">
        <v>10</v>
      </c>
      <c r="G331" s="9" t="s">
        <v>10</v>
      </c>
      <c r="H331" s="32" t="s">
        <v>10</v>
      </c>
      <c r="I331" s="9" t="s">
        <v>10</v>
      </c>
      <c r="J331" s="18"/>
      <c r="K331" s="32" t="s">
        <v>10</v>
      </c>
      <c r="L331" s="32" t="s">
        <v>10</v>
      </c>
      <c r="M331" s="32" t="s">
        <v>10</v>
      </c>
      <c r="N331" s="14">
        <v>3544</v>
      </c>
      <c r="O331" s="9">
        <f t="shared" si="157"/>
        <v>3544</v>
      </c>
      <c r="P331" s="32" t="s">
        <v>10</v>
      </c>
      <c r="Q331" s="9">
        <f t="shared" si="158"/>
        <v>3544</v>
      </c>
      <c r="R331" s="18"/>
    </row>
    <row r="332" spans="1:18" x14ac:dyDescent="0.25">
      <c r="A332" s="11"/>
      <c r="B332" s="48" t="s">
        <v>671</v>
      </c>
      <c r="C332" s="32" t="s">
        <v>10</v>
      </c>
      <c r="D332" s="14">
        <v>198</v>
      </c>
      <c r="E332" s="14">
        <v>18</v>
      </c>
      <c r="F332" s="14">
        <v>127</v>
      </c>
      <c r="G332" s="9">
        <f>SUM(C332:F332)</f>
        <v>343</v>
      </c>
      <c r="H332" s="14">
        <v>8969</v>
      </c>
      <c r="I332" s="9">
        <f>SUM(G332:H332)</f>
        <v>9312</v>
      </c>
      <c r="J332" s="18"/>
      <c r="K332" s="32" t="s">
        <v>10</v>
      </c>
      <c r="L332" s="14">
        <v>3</v>
      </c>
      <c r="M332" s="14">
        <v>0</v>
      </c>
      <c r="N332" s="14">
        <v>0</v>
      </c>
      <c r="O332" s="9">
        <f t="shared" si="157"/>
        <v>3</v>
      </c>
      <c r="P332" s="14">
        <v>45</v>
      </c>
      <c r="Q332" s="9">
        <f t="shared" si="158"/>
        <v>48</v>
      </c>
      <c r="R332" s="18"/>
    </row>
    <row r="333" spans="1:18" x14ac:dyDescent="0.25">
      <c r="A333" s="11"/>
      <c r="B333" s="54" t="s">
        <v>578</v>
      </c>
      <c r="C333" s="14">
        <v>524</v>
      </c>
      <c r="D333" s="32" t="s">
        <v>10</v>
      </c>
      <c r="E333" s="32" t="s">
        <v>10</v>
      </c>
      <c r="F333" s="32" t="s">
        <v>10</v>
      </c>
      <c r="G333" s="9">
        <f>SUM(C333:F333)</f>
        <v>524</v>
      </c>
      <c r="H333" s="32" t="s">
        <v>10</v>
      </c>
      <c r="I333" s="9">
        <f>SUM(G333:H333)</f>
        <v>524</v>
      </c>
      <c r="J333" s="18"/>
      <c r="K333" s="14">
        <v>22</v>
      </c>
      <c r="L333" s="32" t="s">
        <v>10</v>
      </c>
      <c r="M333" s="32" t="s">
        <v>10</v>
      </c>
      <c r="N333" s="32" t="s">
        <v>10</v>
      </c>
      <c r="O333" s="9">
        <f t="shared" si="157"/>
        <v>22</v>
      </c>
      <c r="P333" s="32" t="s">
        <v>10</v>
      </c>
      <c r="Q333" s="9">
        <f t="shared" si="158"/>
        <v>22</v>
      </c>
      <c r="R333" s="18"/>
    </row>
    <row r="334" spans="1:18" x14ac:dyDescent="0.25">
      <c r="A334" s="11"/>
      <c r="B334" s="48" t="s">
        <v>638</v>
      </c>
      <c r="C334" s="32" t="s">
        <v>10</v>
      </c>
      <c r="D334" s="32" t="s">
        <v>10</v>
      </c>
      <c r="E334" s="32" t="s">
        <v>10</v>
      </c>
      <c r="F334" s="32" t="s">
        <v>10</v>
      </c>
      <c r="G334" s="9" t="s">
        <v>10</v>
      </c>
      <c r="H334" s="32" t="s">
        <v>10</v>
      </c>
      <c r="I334" s="9" t="s">
        <v>10</v>
      </c>
      <c r="J334" s="18"/>
      <c r="K334" s="32" t="s">
        <v>10</v>
      </c>
      <c r="L334" s="14">
        <v>77</v>
      </c>
      <c r="M334" s="14">
        <v>19</v>
      </c>
      <c r="N334" s="14">
        <v>40</v>
      </c>
      <c r="O334" s="9">
        <f t="shared" si="157"/>
        <v>136</v>
      </c>
      <c r="P334" s="14">
        <v>501</v>
      </c>
      <c r="Q334" s="9">
        <f t="shared" si="158"/>
        <v>637</v>
      </c>
      <c r="R334" s="18"/>
    </row>
    <row r="335" spans="1:18" x14ac:dyDescent="0.25">
      <c r="A335" s="11"/>
      <c r="B335" s="48" t="s">
        <v>678</v>
      </c>
      <c r="C335" s="32" t="s">
        <v>10</v>
      </c>
      <c r="D335" s="32" t="s">
        <v>10</v>
      </c>
      <c r="E335" s="32" t="s">
        <v>10</v>
      </c>
      <c r="F335" s="32" t="s">
        <v>10</v>
      </c>
      <c r="G335" s="9" t="s">
        <v>10</v>
      </c>
      <c r="H335" s="32" t="s">
        <v>10</v>
      </c>
      <c r="I335" s="9" t="s">
        <v>10</v>
      </c>
      <c r="J335" s="18"/>
      <c r="K335" s="32" t="s">
        <v>10</v>
      </c>
      <c r="L335" s="32" t="s">
        <v>10</v>
      </c>
      <c r="M335" s="32" t="s">
        <v>10</v>
      </c>
      <c r="N335" s="14">
        <v>602</v>
      </c>
      <c r="O335" s="9">
        <f t="shared" si="157"/>
        <v>602</v>
      </c>
      <c r="P335" s="32" t="s">
        <v>10</v>
      </c>
      <c r="Q335" s="9">
        <f t="shared" si="158"/>
        <v>602</v>
      </c>
      <c r="R335" s="18"/>
    </row>
    <row r="336" spans="1:18" x14ac:dyDescent="0.25">
      <c r="A336" s="11"/>
      <c r="B336" s="48" t="s">
        <v>713</v>
      </c>
      <c r="C336" s="32" t="s">
        <v>10</v>
      </c>
      <c r="D336" s="14">
        <v>503</v>
      </c>
      <c r="E336" s="14">
        <v>8</v>
      </c>
      <c r="F336" s="14">
        <v>263</v>
      </c>
      <c r="G336" s="9">
        <f>SUM(C336:F336)</f>
        <v>774</v>
      </c>
      <c r="H336" s="32" t="s">
        <v>10</v>
      </c>
      <c r="I336" s="9">
        <f>SUM(G336:H336)</f>
        <v>774</v>
      </c>
      <c r="J336" s="18"/>
      <c r="K336" s="32" t="s">
        <v>10</v>
      </c>
      <c r="L336" s="14">
        <v>4790</v>
      </c>
      <c r="M336" s="14">
        <v>220</v>
      </c>
      <c r="N336" s="14">
        <v>1504</v>
      </c>
      <c r="O336" s="9">
        <f t="shared" si="157"/>
        <v>6514</v>
      </c>
      <c r="P336" s="32" t="s">
        <v>10</v>
      </c>
      <c r="Q336" s="9">
        <f t="shared" si="158"/>
        <v>6514</v>
      </c>
      <c r="R336" s="18"/>
    </row>
    <row r="337" spans="1:22" x14ac:dyDescent="0.25">
      <c r="A337" s="11"/>
      <c r="B337" s="48" t="s">
        <v>636</v>
      </c>
      <c r="C337" s="32" t="s">
        <v>10</v>
      </c>
      <c r="D337" s="14">
        <v>160</v>
      </c>
      <c r="E337" s="43">
        <v>0</v>
      </c>
      <c r="F337" s="14">
        <v>82</v>
      </c>
      <c r="G337" s="9">
        <f>SUM(C337:F337)</f>
        <v>242</v>
      </c>
      <c r="H337" s="14">
        <v>2541</v>
      </c>
      <c r="I337" s="9">
        <f>SUM(G337:H337)</f>
        <v>2783</v>
      </c>
      <c r="J337" s="18"/>
      <c r="K337" s="32" t="s">
        <v>10</v>
      </c>
      <c r="L337" s="14">
        <v>194</v>
      </c>
      <c r="M337" s="43">
        <v>0</v>
      </c>
      <c r="N337" s="14">
        <v>104</v>
      </c>
      <c r="O337" s="9">
        <f t="shared" si="157"/>
        <v>298</v>
      </c>
      <c r="P337" s="14">
        <v>2171</v>
      </c>
      <c r="Q337" s="9">
        <f t="shared" si="158"/>
        <v>2469</v>
      </c>
      <c r="R337" s="18"/>
    </row>
    <row r="338" spans="1:22" x14ac:dyDescent="0.25">
      <c r="A338" s="11"/>
      <c r="B338" s="48" t="s">
        <v>714</v>
      </c>
      <c r="C338" s="33">
        <v>140</v>
      </c>
      <c r="D338" s="32" t="s">
        <v>10</v>
      </c>
      <c r="E338" s="32" t="s">
        <v>10</v>
      </c>
      <c r="F338" s="32" t="s">
        <v>10</v>
      </c>
      <c r="G338" s="9">
        <f>SUM(C338:F338)</f>
        <v>140</v>
      </c>
      <c r="H338" s="32" t="s">
        <v>10</v>
      </c>
      <c r="I338" s="9">
        <f>SUM(G338:H338)</f>
        <v>140</v>
      </c>
      <c r="J338" s="18"/>
      <c r="K338" s="33">
        <v>33</v>
      </c>
      <c r="L338" s="32" t="s">
        <v>10</v>
      </c>
      <c r="M338" s="32" t="s">
        <v>10</v>
      </c>
      <c r="N338" s="32" t="s">
        <v>10</v>
      </c>
      <c r="O338" s="9">
        <f t="shared" si="157"/>
        <v>33</v>
      </c>
      <c r="P338" s="32" t="s">
        <v>10</v>
      </c>
      <c r="Q338" s="9">
        <f t="shared" si="158"/>
        <v>33</v>
      </c>
      <c r="R338" s="18"/>
    </row>
    <row r="339" spans="1:22" x14ac:dyDescent="0.25">
      <c r="A339" s="11"/>
      <c r="B339" s="54" t="s">
        <v>579</v>
      </c>
      <c r="C339" s="14">
        <v>112</v>
      </c>
      <c r="D339" s="32" t="s">
        <v>10</v>
      </c>
      <c r="E339" s="32" t="s">
        <v>10</v>
      </c>
      <c r="F339" s="32" t="s">
        <v>10</v>
      </c>
      <c r="G339" s="9">
        <f>SUM(C339:F339)</f>
        <v>112</v>
      </c>
      <c r="H339" s="32" t="s">
        <v>10</v>
      </c>
      <c r="I339" s="9">
        <f>SUM(G339:H339)</f>
        <v>112</v>
      </c>
      <c r="J339" s="18"/>
      <c r="K339" s="14">
        <v>4</v>
      </c>
      <c r="L339" s="32" t="s">
        <v>10</v>
      </c>
      <c r="M339" s="32" t="s">
        <v>10</v>
      </c>
      <c r="N339" s="32" t="s">
        <v>10</v>
      </c>
      <c r="O339" s="9">
        <f t="shared" si="157"/>
        <v>4</v>
      </c>
      <c r="P339" s="32" t="s">
        <v>10</v>
      </c>
      <c r="Q339" s="9">
        <f t="shared" si="158"/>
        <v>4</v>
      </c>
      <c r="R339" s="18"/>
    </row>
    <row r="340" spans="1:22" x14ac:dyDescent="0.25">
      <c r="A340" s="29"/>
      <c r="B340" s="34" t="s">
        <v>608</v>
      </c>
      <c r="C340" s="9">
        <f t="shared" ref="C340:I340" si="159">SUM(C327:C339)</f>
        <v>15670</v>
      </c>
      <c r="D340" s="9">
        <f t="shared" si="159"/>
        <v>2398</v>
      </c>
      <c r="E340" s="9">
        <f t="shared" si="159"/>
        <v>26</v>
      </c>
      <c r="F340" s="9">
        <f t="shared" si="159"/>
        <v>3873</v>
      </c>
      <c r="G340" s="9">
        <f t="shared" si="159"/>
        <v>21967</v>
      </c>
      <c r="H340" s="9">
        <f t="shared" si="159"/>
        <v>12294</v>
      </c>
      <c r="I340" s="9">
        <f t="shared" si="159"/>
        <v>34261</v>
      </c>
      <c r="J340" s="18"/>
      <c r="K340" s="9">
        <f>SUM(K327:K339)</f>
        <v>5505</v>
      </c>
      <c r="L340" s="9">
        <f t="shared" ref="L340:Q340" si="160">SUM(L327:L339)</f>
        <v>6013</v>
      </c>
      <c r="M340" s="9">
        <f t="shared" si="160"/>
        <v>239</v>
      </c>
      <c r="N340" s="9">
        <f t="shared" si="160"/>
        <v>6966</v>
      </c>
      <c r="O340" s="9">
        <f t="shared" si="160"/>
        <v>18723</v>
      </c>
      <c r="P340" s="9">
        <f t="shared" si="160"/>
        <v>2882</v>
      </c>
      <c r="Q340" s="9">
        <f t="shared" si="160"/>
        <v>21605</v>
      </c>
      <c r="R340" s="18"/>
    </row>
    <row r="341" spans="1:22" x14ac:dyDescent="0.25">
      <c r="A341" s="57"/>
      <c r="B341" s="11"/>
      <c r="C341" s="11"/>
      <c r="D341" s="11"/>
      <c r="E341" s="11"/>
      <c r="F341" s="11"/>
      <c r="G341" s="11"/>
      <c r="H341" s="11"/>
      <c r="I341" s="40"/>
      <c r="J341" s="93"/>
      <c r="K341" s="11"/>
      <c r="L341" s="11"/>
      <c r="M341" s="11"/>
      <c r="N341" s="11"/>
      <c r="O341" s="11"/>
      <c r="P341" s="11"/>
      <c r="Q341" s="11"/>
    </row>
    <row r="342" spans="1:22" ht="17.25" customHeight="1" x14ac:dyDescent="0.25">
      <c r="A342" s="52"/>
      <c r="B342" s="56" t="s">
        <v>24</v>
      </c>
      <c r="C342" s="10"/>
      <c r="D342" s="10"/>
      <c r="E342" s="10"/>
      <c r="F342" s="10"/>
      <c r="G342" s="10"/>
      <c r="H342" s="10"/>
      <c r="I342" s="10"/>
      <c r="J342" s="18"/>
      <c r="K342" s="10"/>
      <c r="L342" s="10"/>
      <c r="M342" s="10"/>
      <c r="N342" s="10"/>
      <c r="O342" s="10"/>
      <c r="P342" s="10"/>
      <c r="Q342" s="10"/>
    </row>
    <row r="343" spans="1:22" x14ac:dyDescent="0.25">
      <c r="A343" s="11"/>
      <c r="B343" s="48" t="s">
        <v>676</v>
      </c>
      <c r="C343" s="32" t="s">
        <v>10</v>
      </c>
      <c r="D343" s="14">
        <f>D312+D327</f>
        <v>6</v>
      </c>
      <c r="E343" s="14">
        <f>E312+E327</f>
        <v>0</v>
      </c>
      <c r="F343" s="14">
        <f>F312+F327</f>
        <v>11</v>
      </c>
      <c r="G343" s="9">
        <f>SUM(C343:F343)</f>
        <v>17</v>
      </c>
      <c r="H343" s="14">
        <f>H312+H327</f>
        <v>629</v>
      </c>
      <c r="I343" s="9">
        <f>SUM(G343:H343)</f>
        <v>646</v>
      </c>
      <c r="J343" s="18"/>
      <c r="K343" s="32" t="s">
        <v>10</v>
      </c>
      <c r="L343" s="14">
        <f>L312+L327</f>
        <v>0</v>
      </c>
      <c r="M343" s="14">
        <f>M312+M327</f>
        <v>0</v>
      </c>
      <c r="N343" s="14">
        <f>N312+N327</f>
        <v>0</v>
      </c>
      <c r="O343" s="9">
        <f t="shared" ref="O343:O355" si="161">SUM(K343:N343)</f>
        <v>0</v>
      </c>
      <c r="P343" s="14">
        <f>P312+P327</f>
        <v>0</v>
      </c>
      <c r="Q343" s="9">
        <f>SUM(O343:P343)</f>
        <v>0</v>
      </c>
      <c r="R343" s="18"/>
      <c r="S343" s="46"/>
      <c r="T343" s="46"/>
      <c r="U343" s="46"/>
      <c r="V343" s="46"/>
    </row>
    <row r="344" spans="1:22" x14ac:dyDescent="0.25">
      <c r="A344" s="11"/>
      <c r="B344" s="48" t="s">
        <v>22</v>
      </c>
      <c r="C344" s="14">
        <f>C313+C328</f>
        <v>16866</v>
      </c>
      <c r="D344" s="14">
        <f>D313+D328</f>
        <v>1788</v>
      </c>
      <c r="E344" s="32" t="s">
        <v>10</v>
      </c>
      <c r="F344" s="14">
        <f>F313+F328</f>
        <v>3863</v>
      </c>
      <c r="G344" s="9">
        <f>SUM(C344:F344)</f>
        <v>22517</v>
      </c>
      <c r="H344" s="32" t="s">
        <v>10</v>
      </c>
      <c r="I344" s="9">
        <f>SUM(G344:H344)</f>
        <v>22517</v>
      </c>
      <c r="J344" s="18"/>
      <c r="K344" s="14">
        <f>K313+K328</f>
        <v>6151</v>
      </c>
      <c r="L344" s="14">
        <f>L313+L328</f>
        <v>1244</v>
      </c>
      <c r="M344" s="32" t="s">
        <v>10</v>
      </c>
      <c r="N344" s="14">
        <f>N313+N328</f>
        <v>1378</v>
      </c>
      <c r="O344" s="9">
        <f t="shared" si="161"/>
        <v>8773</v>
      </c>
      <c r="P344" s="32" t="s">
        <v>10</v>
      </c>
      <c r="Q344" s="9">
        <f t="shared" ref="Q344:Q355" si="162">SUM(O344:P344)</f>
        <v>8773</v>
      </c>
      <c r="R344" s="18"/>
    </row>
    <row r="345" spans="1:22" x14ac:dyDescent="0.25">
      <c r="A345" s="11"/>
      <c r="B345" s="49" t="s">
        <v>635</v>
      </c>
      <c r="C345" s="32" t="s">
        <v>10</v>
      </c>
      <c r="D345" s="14">
        <f>D314+D329</f>
        <v>0</v>
      </c>
      <c r="E345" s="14">
        <f>E314+E329</f>
        <v>0</v>
      </c>
      <c r="F345" s="14">
        <f>F314+F329</f>
        <v>0</v>
      </c>
      <c r="G345" s="9">
        <f>SUM(C345:F345)</f>
        <v>0</v>
      </c>
      <c r="H345" s="14">
        <f>H314+H329</f>
        <v>220</v>
      </c>
      <c r="I345" s="9">
        <f>SUM(G345:H345)</f>
        <v>220</v>
      </c>
      <c r="J345" s="18"/>
      <c r="K345" s="32" t="s">
        <v>10</v>
      </c>
      <c r="L345" s="14">
        <f>L314+L329</f>
        <v>0</v>
      </c>
      <c r="M345" s="14">
        <f>M314+M329</f>
        <v>0</v>
      </c>
      <c r="N345" s="14">
        <f>N314+N329</f>
        <v>14</v>
      </c>
      <c r="O345" s="9">
        <f t="shared" si="161"/>
        <v>14</v>
      </c>
      <c r="P345" s="14">
        <f>P314+P329</f>
        <v>256</v>
      </c>
      <c r="Q345" s="9">
        <f t="shared" si="162"/>
        <v>270</v>
      </c>
      <c r="R345" s="18"/>
    </row>
    <row r="346" spans="1:22" x14ac:dyDescent="0.25">
      <c r="A346" s="11"/>
      <c r="B346" s="54" t="s">
        <v>577</v>
      </c>
      <c r="C346" s="14">
        <f>C315+C330</f>
        <v>414</v>
      </c>
      <c r="D346" s="14">
        <v>7</v>
      </c>
      <c r="E346" s="32" t="s">
        <v>10</v>
      </c>
      <c r="F346" s="32" t="s">
        <v>10</v>
      </c>
      <c r="G346" s="9">
        <f>SUM(C346:F346)</f>
        <v>421</v>
      </c>
      <c r="H346" s="32" t="s">
        <v>10</v>
      </c>
      <c r="I346" s="9">
        <f>SUM(G346:H346)</f>
        <v>421</v>
      </c>
      <c r="J346" s="18"/>
      <c r="K346" s="14">
        <f>K315+K330</f>
        <v>369</v>
      </c>
      <c r="L346" s="14">
        <f>L330</f>
        <v>6</v>
      </c>
      <c r="M346" s="32" t="s">
        <v>10</v>
      </c>
      <c r="N346" s="32" t="s">
        <v>10</v>
      </c>
      <c r="O346" s="9">
        <f t="shared" si="161"/>
        <v>375</v>
      </c>
      <c r="P346" s="32" t="s">
        <v>10</v>
      </c>
      <c r="Q346" s="9">
        <f t="shared" si="162"/>
        <v>375</v>
      </c>
      <c r="R346" s="18"/>
    </row>
    <row r="347" spans="1:22" x14ac:dyDescent="0.25">
      <c r="A347" s="11"/>
      <c r="B347" s="49" t="s">
        <v>680</v>
      </c>
      <c r="C347" s="32" t="s">
        <v>10</v>
      </c>
      <c r="D347" s="32" t="s">
        <v>10</v>
      </c>
      <c r="E347" s="32" t="s">
        <v>10</v>
      </c>
      <c r="F347" s="32" t="s">
        <v>10</v>
      </c>
      <c r="G347" s="9" t="s">
        <v>10</v>
      </c>
      <c r="H347" s="32" t="s">
        <v>10</v>
      </c>
      <c r="I347" s="9" t="s">
        <v>10</v>
      </c>
      <c r="J347" s="18"/>
      <c r="K347" s="32" t="s">
        <v>10</v>
      </c>
      <c r="L347" s="32" t="s">
        <v>10</v>
      </c>
      <c r="M347" s="32" t="s">
        <v>10</v>
      </c>
      <c r="N347" s="14">
        <f>N316+N331</f>
        <v>7043</v>
      </c>
      <c r="O347" s="9">
        <f t="shared" si="161"/>
        <v>7043</v>
      </c>
      <c r="P347" s="32" t="s">
        <v>10</v>
      </c>
      <c r="Q347" s="9">
        <f t="shared" si="162"/>
        <v>7043</v>
      </c>
      <c r="R347" s="18"/>
    </row>
    <row r="348" spans="1:22" x14ac:dyDescent="0.25">
      <c r="A348" s="11"/>
      <c r="B348" s="48" t="s">
        <v>671</v>
      </c>
      <c r="C348" s="32" t="s">
        <v>10</v>
      </c>
      <c r="D348" s="14">
        <f>D317+D332</f>
        <v>217</v>
      </c>
      <c r="E348" s="14">
        <f>E317+E332</f>
        <v>18</v>
      </c>
      <c r="F348" s="14">
        <f>F317+F332</f>
        <v>133</v>
      </c>
      <c r="G348" s="9">
        <f>SUM(C348:F348)</f>
        <v>368</v>
      </c>
      <c r="H348" s="14">
        <f>H317+H332</f>
        <v>9559</v>
      </c>
      <c r="I348" s="9">
        <f>SUM(G348:H348)</f>
        <v>9927</v>
      </c>
      <c r="J348" s="18"/>
      <c r="K348" s="32" t="s">
        <v>10</v>
      </c>
      <c r="L348" s="14">
        <f>L317+L332</f>
        <v>3</v>
      </c>
      <c r="M348" s="14">
        <f>M317+M332</f>
        <v>0</v>
      </c>
      <c r="N348" s="14">
        <f>N317+N332</f>
        <v>0</v>
      </c>
      <c r="O348" s="9">
        <f t="shared" si="161"/>
        <v>3</v>
      </c>
      <c r="P348" s="14">
        <f>P317+P332</f>
        <v>45</v>
      </c>
      <c r="Q348" s="9">
        <f t="shared" si="162"/>
        <v>48</v>
      </c>
      <c r="R348" s="18"/>
    </row>
    <row r="349" spans="1:22" x14ac:dyDescent="0.25">
      <c r="A349" s="11"/>
      <c r="B349" s="54" t="s">
        <v>21</v>
      </c>
      <c r="C349" s="14">
        <f>C318+C333</f>
        <v>524</v>
      </c>
      <c r="D349" s="32" t="s">
        <v>10</v>
      </c>
      <c r="E349" s="32" t="s">
        <v>10</v>
      </c>
      <c r="F349" s="32" t="s">
        <v>10</v>
      </c>
      <c r="G349" s="9">
        <f>SUM(C349:F349)</f>
        <v>524</v>
      </c>
      <c r="H349" s="32" t="s">
        <v>10</v>
      </c>
      <c r="I349" s="9">
        <f>SUM(G349:H349)</f>
        <v>524</v>
      </c>
      <c r="J349" s="18"/>
      <c r="K349" s="14">
        <f>K318+K333</f>
        <v>22</v>
      </c>
      <c r="L349" s="32" t="s">
        <v>10</v>
      </c>
      <c r="M349" s="32" t="s">
        <v>10</v>
      </c>
      <c r="N349" s="32" t="s">
        <v>10</v>
      </c>
      <c r="O349" s="9">
        <f t="shared" si="161"/>
        <v>22</v>
      </c>
      <c r="P349" s="32" t="s">
        <v>10</v>
      </c>
      <c r="Q349" s="9">
        <f t="shared" si="162"/>
        <v>22</v>
      </c>
      <c r="R349" s="18"/>
    </row>
    <row r="350" spans="1:22" x14ac:dyDescent="0.25">
      <c r="A350" s="11"/>
      <c r="B350" s="48" t="s">
        <v>638</v>
      </c>
      <c r="C350" s="8" t="s">
        <v>10</v>
      </c>
      <c r="D350" s="8" t="s">
        <v>10</v>
      </c>
      <c r="E350" s="8" t="s">
        <v>10</v>
      </c>
      <c r="F350" s="8" t="s">
        <v>10</v>
      </c>
      <c r="G350" s="9" t="s">
        <v>10</v>
      </c>
      <c r="H350" s="8" t="s">
        <v>10</v>
      </c>
      <c r="I350" s="9" t="s">
        <v>10</v>
      </c>
      <c r="J350" s="18"/>
      <c r="K350" s="32" t="s">
        <v>10</v>
      </c>
      <c r="L350" s="14">
        <f>L319+L334</f>
        <v>383</v>
      </c>
      <c r="M350" s="14">
        <f>M319+M334</f>
        <v>62</v>
      </c>
      <c r="N350" s="14">
        <f>N319+N334</f>
        <v>161</v>
      </c>
      <c r="O350" s="9">
        <f t="shared" si="161"/>
        <v>606</v>
      </c>
      <c r="P350" s="14">
        <f>P319+P334</f>
        <v>983</v>
      </c>
      <c r="Q350" s="9">
        <f t="shared" si="162"/>
        <v>1589</v>
      </c>
      <c r="R350" s="18"/>
    </row>
    <row r="351" spans="1:22" x14ac:dyDescent="0.25">
      <c r="A351" s="11"/>
      <c r="B351" s="48" t="s">
        <v>678</v>
      </c>
      <c r="C351" s="8" t="s">
        <v>10</v>
      </c>
      <c r="D351" s="8" t="s">
        <v>10</v>
      </c>
      <c r="E351" s="8" t="s">
        <v>10</v>
      </c>
      <c r="F351" s="8" t="s">
        <v>10</v>
      </c>
      <c r="G351" s="9" t="s">
        <v>10</v>
      </c>
      <c r="H351" s="8" t="s">
        <v>10</v>
      </c>
      <c r="I351" s="9" t="s">
        <v>10</v>
      </c>
      <c r="J351" s="18"/>
      <c r="K351" s="32" t="s">
        <v>10</v>
      </c>
      <c r="L351" s="32" t="s">
        <v>10</v>
      </c>
      <c r="M351" s="32" t="s">
        <v>10</v>
      </c>
      <c r="N351" s="14">
        <f>N320+N335</f>
        <v>1010</v>
      </c>
      <c r="O351" s="9">
        <f t="shared" si="161"/>
        <v>1010</v>
      </c>
      <c r="P351" s="32" t="s">
        <v>10</v>
      </c>
      <c r="Q351" s="9">
        <f t="shared" si="162"/>
        <v>1010</v>
      </c>
      <c r="R351" s="18"/>
    </row>
    <row r="352" spans="1:22" x14ac:dyDescent="0.25">
      <c r="A352" s="11"/>
      <c r="B352" s="48" t="s">
        <v>713</v>
      </c>
      <c r="C352" s="8" t="s">
        <v>10</v>
      </c>
      <c r="D352" s="14">
        <f t="shared" ref="D352:F353" si="163">D321+D336</f>
        <v>558</v>
      </c>
      <c r="E352" s="14">
        <f t="shared" si="163"/>
        <v>16</v>
      </c>
      <c r="F352" s="14">
        <f t="shared" si="163"/>
        <v>279</v>
      </c>
      <c r="G352" s="9">
        <f>SUM(C352:F352)</f>
        <v>853</v>
      </c>
      <c r="H352" s="8" t="s">
        <v>10</v>
      </c>
      <c r="I352" s="9">
        <f>SUM(G352:H352)</f>
        <v>853</v>
      </c>
      <c r="J352" s="18"/>
      <c r="K352" s="32" t="s">
        <v>10</v>
      </c>
      <c r="L352" s="14">
        <f>L321+L336</f>
        <v>7703</v>
      </c>
      <c r="M352" s="14">
        <f>M321+M336</f>
        <v>306</v>
      </c>
      <c r="N352" s="14">
        <f>N321+N336</f>
        <v>2323</v>
      </c>
      <c r="O352" s="9">
        <f t="shared" si="161"/>
        <v>10332</v>
      </c>
      <c r="P352" s="32" t="s">
        <v>10</v>
      </c>
      <c r="Q352" s="9">
        <f t="shared" si="162"/>
        <v>10332</v>
      </c>
      <c r="R352" s="18"/>
    </row>
    <row r="353" spans="1:18" x14ac:dyDescent="0.25">
      <c r="A353" s="11"/>
      <c r="B353" s="48" t="s">
        <v>636</v>
      </c>
      <c r="C353" s="8" t="s">
        <v>10</v>
      </c>
      <c r="D353" s="14">
        <f t="shared" si="163"/>
        <v>209</v>
      </c>
      <c r="E353" s="14">
        <f t="shared" si="163"/>
        <v>0</v>
      </c>
      <c r="F353" s="14">
        <f t="shared" si="163"/>
        <v>84</v>
      </c>
      <c r="G353" s="9">
        <f>SUM(C353:F353)</f>
        <v>293</v>
      </c>
      <c r="H353" s="14">
        <f>H322+H337</f>
        <v>4125</v>
      </c>
      <c r="I353" s="9">
        <f>SUM(G353:H353)</f>
        <v>4418</v>
      </c>
      <c r="J353" s="18"/>
      <c r="K353" s="32" t="s">
        <v>10</v>
      </c>
      <c r="L353" s="14">
        <f>L322+L337</f>
        <v>264</v>
      </c>
      <c r="M353" s="14">
        <f>M322+M337</f>
        <v>6</v>
      </c>
      <c r="N353" s="14">
        <f>N322+N337</f>
        <v>115</v>
      </c>
      <c r="O353" s="9">
        <f t="shared" si="161"/>
        <v>385</v>
      </c>
      <c r="P353" s="14">
        <f>P322+P337</f>
        <v>3856</v>
      </c>
      <c r="Q353" s="9">
        <f t="shared" si="162"/>
        <v>4241</v>
      </c>
      <c r="R353" s="18"/>
    </row>
    <row r="354" spans="1:18" x14ac:dyDescent="0.25">
      <c r="A354" s="11"/>
      <c r="B354" s="48" t="s">
        <v>714</v>
      </c>
      <c r="C354" s="14">
        <f>C338</f>
        <v>140</v>
      </c>
      <c r="D354" s="8" t="str">
        <f>D338</f>
        <v>..</v>
      </c>
      <c r="E354" s="8" t="str">
        <f>E338</f>
        <v>..</v>
      </c>
      <c r="F354" s="8" t="str">
        <f>F338</f>
        <v>..</v>
      </c>
      <c r="G354" s="9">
        <f>SUM(C354:F354)</f>
        <v>140</v>
      </c>
      <c r="H354" s="8" t="str">
        <f>H338</f>
        <v>..</v>
      </c>
      <c r="I354" s="9">
        <f>SUM(G354:H354)</f>
        <v>140</v>
      </c>
      <c r="J354" s="18"/>
      <c r="K354" s="33">
        <f>K338</f>
        <v>33</v>
      </c>
      <c r="L354" s="32" t="str">
        <f>L338</f>
        <v>..</v>
      </c>
      <c r="M354" s="32" t="str">
        <f>M338</f>
        <v>..</v>
      </c>
      <c r="N354" s="32" t="str">
        <f>N338</f>
        <v>..</v>
      </c>
      <c r="O354" s="9">
        <f t="shared" si="161"/>
        <v>33</v>
      </c>
      <c r="P354" s="32" t="str">
        <f>P338</f>
        <v>..</v>
      </c>
      <c r="Q354" s="9">
        <f t="shared" si="162"/>
        <v>33</v>
      </c>
      <c r="R354" s="18"/>
    </row>
    <row r="355" spans="1:18" x14ac:dyDescent="0.25">
      <c r="A355" s="29"/>
      <c r="B355" s="58" t="s">
        <v>579</v>
      </c>
      <c r="C355" s="59">
        <f>C323+C339</f>
        <v>112</v>
      </c>
      <c r="D355" s="9" t="s">
        <v>10</v>
      </c>
      <c r="E355" s="9" t="s">
        <v>10</v>
      </c>
      <c r="F355" s="9" t="s">
        <v>10</v>
      </c>
      <c r="G355" s="9">
        <f>SUM(C355:F355)</f>
        <v>112</v>
      </c>
      <c r="H355" s="9" t="s">
        <v>10</v>
      </c>
      <c r="I355" s="9">
        <f>SUM(G355:H355)</f>
        <v>112</v>
      </c>
      <c r="J355" s="18"/>
      <c r="K355" s="59">
        <f>K323+K339</f>
        <v>4</v>
      </c>
      <c r="L355" s="60" t="s">
        <v>10</v>
      </c>
      <c r="M355" s="60" t="s">
        <v>10</v>
      </c>
      <c r="N355" s="60" t="s">
        <v>10</v>
      </c>
      <c r="O355" s="9">
        <f t="shared" si="161"/>
        <v>4</v>
      </c>
      <c r="P355" s="60" t="s">
        <v>10</v>
      </c>
      <c r="Q355" s="9">
        <f t="shared" si="162"/>
        <v>4</v>
      </c>
      <c r="R355" s="18"/>
    </row>
    <row r="356" spans="1:18" ht="16.2" thickBot="1" x14ac:dyDescent="0.3">
      <c r="A356" s="29"/>
      <c r="B356" s="34" t="s">
        <v>570</v>
      </c>
      <c r="C356" s="9">
        <f t="shared" ref="C356:I356" si="164">SUM(C343:C355)</f>
        <v>18056</v>
      </c>
      <c r="D356" s="9">
        <f t="shared" si="164"/>
        <v>2785</v>
      </c>
      <c r="E356" s="9">
        <f t="shared" si="164"/>
        <v>34</v>
      </c>
      <c r="F356" s="9">
        <f t="shared" si="164"/>
        <v>4370</v>
      </c>
      <c r="G356" s="9">
        <f t="shared" si="164"/>
        <v>25245</v>
      </c>
      <c r="H356" s="9">
        <f t="shared" si="164"/>
        <v>14533</v>
      </c>
      <c r="I356" s="9">
        <f t="shared" si="164"/>
        <v>39778</v>
      </c>
      <c r="J356" s="18"/>
      <c r="K356" s="9">
        <f t="shared" ref="K356:Q356" si="165">SUM(K343:K355)</f>
        <v>6579</v>
      </c>
      <c r="L356" s="9">
        <f t="shared" si="165"/>
        <v>9603</v>
      </c>
      <c r="M356" s="9">
        <f t="shared" si="165"/>
        <v>374</v>
      </c>
      <c r="N356" s="9">
        <f t="shared" si="165"/>
        <v>12044</v>
      </c>
      <c r="O356" s="9">
        <f t="shared" si="165"/>
        <v>28600</v>
      </c>
      <c r="P356" s="9">
        <f t="shared" si="165"/>
        <v>5140</v>
      </c>
      <c r="Q356" s="9">
        <f t="shared" si="165"/>
        <v>33740</v>
      </c>
      <c r="R356" s="18"/>
    </row>
    <row r="357" spans="1:18" x14ac:dyDescent="0.25">
      <c r="A357" s="96"/>
      <c r="B357" s="99"/>
      <c r="C357" s="98"/>
      <c r="D357" s="98"/>
      <c r="E357" s="98"/>
      <c r="F357" s="98"/>
      <c r="G357" s="98"/>
      <c r="H357" s="98"/>
      <c r="I357" s="98"/>
      <c r="J357" s="92"/>
      <c r="K357" s="98"/>
      <c r="L357" s="98"/>
      <c r="M357" s="98"/>
      <c r="N357" s="98"/>
      <c r="O357" s="98"/>
      <c r="P357" s="98"/>
      <c r="Q357" s="98"/>
      <c r="R357" s="18"/>
    </row>
    <row r="358" spans="1:18" ht="17.25" customHeight="1" x14ac:dyDescent="0.25">
      <c r="A358" s="52" t="s">
        <v>16</v>
      </c>
      <c r="B358" s="53" t="s">
        <v>17</v>
      </c>
      <c r="C358" s="12"/>
      <c r="D358" s="12"/>
      <c r="E358" s="12"/>
      <c r="F358" s="12"/>
      <c r="G358" s="12"/>
      <c r="H358" s="12"/>
      <c r="I358" s="12"/>
      <c r="J358" s="38"/>
      <c r="K358" s="12"/>
      <c r="L358" s="12"/>
      <c r="M358" s="12"/>
      <c r="N358" s="12"/>
      <c r="O358" s="12"/>
      <c r="P358" s="12"/>
      <c r="Q358" s="12"/>
    </row>
    <row r="359" spans="1:18" x14ac:dyDescent="0.25">
      <c r="A359" s="11"/>
      <c r="B359" s="48" t="s">
        <v>635</v>
      </c>
      <c r="C359" s="32" t="s">
        <v>10</v>
      </c>
      <c r="D359" s="14">
        <v>0</v>
      </c>
      <c r="E359" s="14">
        <v>0</v>
      </c>
      <c r="F359" s="14">
        <v>0</v>
      </c>
      <c r="G359" s="9">
        <f>SUM(C359:F359)</f>
        <v>0</v>
      </c>
      <c r="H359" s="14">
        <v>0</v>
      </c>
      <c r="I359" s="9">
        <f>G359+H359</f>
        <v>0</v>
      </c>
      <c r="J359" s="18"/>
      <c r="K359" s="32" t="s">
        <v>10</v>
      </c>
      <c r="L359" s="33">
        <v>0</v>
      </c>
      <c r="M359" s="33">
        <v>0</v>
      </c>
      <c r="N359" s="33">
        <v>0</v>
      </c>
      <c r="O359" s="9">
        <f t="shared" ref="O359:O365" si="166">SUM(K359:N359)</f>
        <v>0</v>
      </c>
      <c r="P359" s="14">
        <v>5</v>
      </c>
      <c r="Q359" s="9">
        <f>SUM(O359:P359)</f>
        <v>5</v>
      </c>
    </row>
    <row r="360" spans="1:18" x14ac:dyDescent="0.25">
      <c r="A360" s="11"/>
      <c r="B360" s="49" t="s">
        <v>680</v>
      </c>
      <c r="C360" s="32" t="s">
        <v>10</v>
      </c>
      <c r="D360" s="32" t="s">
        <v>10</v>
      </c>
      <c r="E360" s="32" t="s">
        <v>10</v>
      </c>
      <c r="F360" s="32" t="s">
        <v>10</v>
      </c>
      <c r="G360" s="32" t="s">
        <v>10</v>
      </c>
      <c r="H360" s="32" t="s">
        <v>10</v>
      </c>
      <c r="I360" s="32" t="s">
        <v>10</v>
      </c>
      <c r="J360" s="18"/>
      <c r="K360" s="32" t="s">
        <v>10</v>
      </c>
      <c r="L360" s="32" t="s">
        <v>10</v>
      </c>
      <c r="M360" s="32" t="s">
        <v>10</v>
      </c>
      <c r="N360" s="14">
        <v>43</v>
      </c>
      <c r="O360" s="9">
        <f t="shared" si="166"/>
        <v>43</v>
      </c>
      <c r="P360" s="32" t="s">
        <v>10</v>
      </c>
      <c r="Q360" s="9">
        <f t="shared" ref="Q360:Q365" si="167">SUM(O360:P360)</f>
        <v>43</v>
      </c>
    </row>
    <row r="361" spans="1:18" x14ac:dyDescent="0.25">
      <c r="A361" s="11"/>
      <c r="B361" s="48" t="s">
        <v>638</v>
      </c>
      <c r="C361" s="32" t="s">
        <v>10</v>
      </c>
      <c r="D361" s="32" t="s">
        <v>10</v>
      </c>
      <c r="E361" s="32" t="s">
        <v>10</v>
      </c>
      <c r="F361" s="32" t="s">
        <v>10</v>
      </c>
      <c r="G361" s="32" t="s">
        <v>10</v>
      </c>
      <c r="H361" s="32" t="s">
        <v>10</v>
      </c>
      <c r="I361" s="32" t="s">
        <v>10</v>
      </c>
      <c r="J361" s="18"/>
      <c r="K361" s="8" t="s">
        <v>10</v>
      </c>
      <c r="L361" s="14">
        <v>219</v>
      </c>
      <c r="M361" s="14">
        <v>28</v>
      </c>
      <c r="N361" s="14">
        <v>538</v>
      </c>
      <c r="O361" s="9">
        <f t="shared" si="166"/>
        <v>785</v>
      </c>
      <c r="P361" s="14">
        <v>1586</v>
      </c>
      <c r="Q361" s="9">
        <f t="shared" si="167"/>
        <v>2371</v>
      </c>
      <c r="R361" s="18"/>
    </row>
    <row r="362" spans="1:18" x14ac:dyDescent="0.25">
      <c r="A362" s="11"/>
      <c r="B362" s="55" t="s">
        <v>6</v>
      </c>
      <c r="C362" s="32" t="s">
        <v>10</v>
      </c>
      <c r="D362" s="32" t="s">
        <v>10</v>
      </c>
      <c r="E362" s="32" t="s">
        <v>10</v>
      </c>
      <c r="F362" s="32" t="s">
        <v>10</v>
      </c>
      <c r="G362" s="32" t="s">
        <v>10</v>
      </c>
      <c r="H362" s="32" t="s">
        <v>10</v>
      </c>
      <c r="I362" s="32" t="s">
        <v>10</v>
      </c>
      <c r="J362" s="18"/>
      <c r="K362" s="32" t="s">
        <v>10</v>
      </c>
      <c r="L362" s="14">
        <v>432</v>
      </c>
      <c r="M362" s="32" t="s">
        <v>10</v>
      </c>
      <c r="N362" s="32" t="s">
        <v>10</v>
      </c>
      <c r="O362" s="9">
        <f t="shared" si="166"/>
        <v>432</v>
      </c>
      <c r="P362" s="32" t="s">
        <v>10</v>
      </c>
      <c r="Q362" s="9">
        <f t="shared" si="167"/>
        <v>432</v>
      </c>
    </row>
    <row r="363" spans="1:18" x14ac:dyDescent="0.25">
      <c r="A363" s="11"/>
      <c r="B363" s="48" t="s">
        <v>678</v>
      </c>
      <c r="C363" s="32" t="s">
        <v>10</v>
      </c>
      <c r="D363" s="32" t="s">
        <v>10</v>
      </c>
      <c r="E363" s="32" t="s">
        <v>10</v>
      </c>
      <c r="F363" s="32" t="s">
        <v>10</v>
      </c>
      <c r="G363" s="32" t="s">
        <v>10</v>
      </c>
      <c r="H363" s="32" t="s">
        <v>10</v>
      </c>
      <c r="I363" s="32" t="s">
        <v>10</v>
      </c>
      <c r="J363" s="18"/>
      <c r="K363" s="32" t="s">
        <v>10</v>
      </c>
      <c r="L363" s="32" t="s">
        <v>10</v>
      </c>
      <c r="M363" s="32" t="s">
        <v>10</v>
      </c>
      <c r="N363" s="14">
        <v>795</v>
      </c>
      <c r="O363" s="9">
        <f t="shared" si="166"/>
        <v>795</v>
      </c>
      <c r="P363" s="32" t="s">
        <v>10</v>
      </c>
      <c r="Q363" s="9">
        <f t="shared" si="167"/>
        <v>795</v>
      </c>
    </row>
    <row r="364" spans="1:18" x14ac:dyDescent="0.25">
      <c r="A364" s="11"/>
      <c r="B364" s="48" t="s">
        <v>713</v>
      </c>
      <c r="C364" s="32" t="s">
        <v>10</v>
      </c>
      <c r="D364" s="10">
        <v>99</v>
      </c>
      <c r="E364" s="10">
        <v>0</v>
      </c>
      <c r="F364" s="10">
        <v>52</v>
      </c>
      <c r="G364" s="9">
        <f>SUM(C364:F364)</f>
        <v>151</v>
      </c>
      <c r="H364" s="32" t="s">
        <v>10</v>
      </c>
      <c r="I364" s="9">
        <f>SUM(G364:H364)</f>
        <v>151</v>
      </c>
      <c r="J364" s="18"/>
      <c r="K364" s="32" t="s">
        <v>10</v>
      </c>
      <c r="L364" s="14">
        <v>6262</v>
      </c>
      <c r="M364" s="14">
        <v>252</v>
      </c>
      <c r="N364" s="14">
        <v>1313</v>
      </c>
      <c r="O364" s="9">
        <f t="shared" si="166"/>
        <v>7827</v>
      </c>
      <c r="P364" s="32" t="s">
        <v>10</v>
      </c>
      <c r="Q364" s="9">
        <f t="shared" si="167"/>
        <v>7827</v>
      </c>
    </row>
    <row r="365" spans="1:18" x14ac:dyDescent="0.25">
      <c r="A365" s="11"/>
      <c r="B365" s="48" t="s">
        <v>636</v>
      </c>
      <c r="C365" s="32" t="s">
        <v>10</v>
      </c>
      <c r="D365" s="10">
        <v>104</v>
      </c>
      <c r="E365" s="43">
        <v>0</v>
      </c>
      <c r="F365" s="10">
        <v>158</v>
      </c>
      <c r="G365" s="9">
        <f>SUM(C365:F365)</f>
        <v>262</v>
      </c>
      <c r="H365" s="10">
        <v>1501</v>
      </c>
      <c r="I365" s="9">
        <f>SUM(G365:H365)</f>
        <v>1763</v>
      </c>
      <c r="J365" s="18"/>
      <c r="K365" s="32" t="s">
        <v>10</v>
      </c>
      <c r="L365" s="14">
        <v>15</v>
      </c>
      <c r="M365" s="43">
        <v>11</v>
      </c>
      <c r="N365" s="14">
        <v>13</v>
      </c>
      <c r="O365" s="9">
        <f t="shared" si="166"/>
        <v>39</v>
      </c>
      <c r="P365" s="14">
        <v>749</v>
      </c>
      <c r="Q365" s="9">
        <f t="shared" si="167"/>
        <v>788</v>
      </c>
      <c r="R365" s="18"/>
    </row>
    <row r="366" spans="1:18" x14ac:dyDescent="0.25">
      <c r="A366" s="11"/>
      <c r="B366" s="61" t="s">
        <v>615</v>
      </c>
      <c r="C366" s="8" t="s">
        <v>10</v>
      </c>
      <c r="D366" s="8">
        <f t="shared" ref="D366:I366" si="168">SUM(D359:D365)</f>
        <v>203</v>
      </c>
      <c r="E366" s="8">
        <f t="shared" si="168"/>
        <v>0</v>
      </c>
      <c r="F366" s="8">
        <f t="shared" si="168"/>
        <v>210</v>
      </c>
      <c r="G366" s="8">
        <f t="shared" si="168"/>
        <v>413</v>
      </c>
      <c r="H366" s="8">
        <f t="shared" si="168"/>
        <v>1501</v>
      </c>
      <c r="I366" s="8">
        <f t="shared" si="168"/>
        <v>1914</v>
      </c>
      <c r="J366" s="18"/>
      <c r="K366" s="8" t="s">
        <v>10</v>
      </c>
      <c r="L366" s="8">
        <f t="shared" ref="L366:Q366" si="169">SUM(L359:L365)</f>
        <v>6928</v>
      </c>
      <c r="M366" s="8">
        <f t="shared" si="169"/>
        <v>291</v>
      </c>
      <c r="N366" s="8">
        <f t="shared" si="169"/>
        <v>2702</v>
      </c>
      <c r="O366" s="8">
        <f t="shared" si="169"/>
        <v>9921</v>
      </c>
      <c r="P366" s="8">
        <f t="shared" si="169"/>
        <v>2340</v>
      </c>
      <c r="Q366" s="8">
        <f t="shared" si="169"/>
        <v>12261</v>
      </c>
      <c r="R366" s="18"/>
    </row>
    <row r="367" spans="1:18" x14ac:dyDescent="0.25">
      <c r="A367" s="11"/>
      <c r="B367" s="11"/>
      <c r="C367" s="10"/>
      <c r="D367" s="10"/>
      <c r="E367" s="10"/>
      <c r="F367" s="10"/>
      <c r="G367" s="10"/>
      <c r="H367" s="10"/>
      <c r="I367" s="10"/>
      <c r="J367" s="18"/>
      <c r="K367" s="10"/>
      <c r="L367" s="10"/>
      <c r="M367" s="10"/>
      <c r="N367" s="10"/>
      <c r="O367" s="10"/>
      <c r="P367" s="10"/>
      <c r="Q367" s="10"/>
    </row>
    <row r="368" spans="1:18" x14ac:dyDescent="0.25">
      <c r="A368" s="11"/>
      <c r="B368" s="56" t="s">
        <v>18</v>
      </c>
      <c r="C368" s="10"/>
      <c r="D368" s="10"/>
      <c r="E368" s="10"/>
      <c r="F368" s="10"/>
      <c r="G368" s="10"/>
      <c r="H368" s="10"/>
      <c r="I368" s="10"/>
      <c r="J368" s="18"/>
      <c r="K368" s="10"/>
      <c r="L368" s="10"/>
      <c r="M368" s="10"/>
      <c r="N368" s="10"/>
      <c r="O368" s="10"/>
      <c r="P368" s="10"/>
      <c r="Q368" s="10"/>
    </row>
    <row r="369" spans="1:22" x14ac:dyDescent="0.25">
      <c r="A369" s="11"/>
      <c r="B369" s="48" t="s">
        <v>676</v>
      </c>
      <c r="C369" s="32" t="s">
        <v>10</v>
      </c>
      <c r="D369" s="14">
        <v>45</v>
      </c>
      <c r="E369" s="33">
        <v>0</v>
      </c>
      <c r="F369" s="33">
        <v>0</v>
      </c>
      <c r="G369" s="9">
        <f>SUM(C369:F369)</f>
        <v>45</v>
      </c>
      <c r="H369" s="33">
        <v>0</v>
      </c>
      <c r="I369" s="9">
        <f>SUM(G369:H369)</f>
        <v>45</v>
      </c>
      <c r="J369" s="18"/>
      <c r="K369" s="32" t="s">
        <v>10</v>
      </c>
      <c r="L369" s="33">
        <v>0</v>
      </c>
      <c r="M369" s="33">
        <v>0</v>
      </c>
      <c r="N369" s="33">
        <v>0</v>
      </c>
      <c r="O369" s="9">
        <f t="shared" ref="O369:O380" si="170">SUM(K369:N369)</f>
        <v>0</v>
      </c>
      <c r="P369" s="33">
        <v>0</v>
      </c>
      <c r="Q369" s="9">
        <f>SUM(O369:P369)</f>
        <v>0</v>
      </c>
    </row>
    <row r="370" spans="1:22" x14ac:dyDescent="0.25">
      <c r="A370" s="11"/>
      <c r="B370" s="48" t="s">
        <v>22</v>
      </c>
      <c r="C370" s="14">
        <v>6810</v>
      </c>
      <c r="D370" s="14">
        <v>1644</v>
      </c>
      <c r="E370" s="32" t="s">
        <v>10</v>
      </c>
      <c r="F370" s="14">
        <v>1606</v>
      </c>
      <c r="G370" s="9">
        <f>SUM(C370:F370)</f>
        <v>10060</v>
      </c>
      <c r="H370" s="32" t="s">
        <v>10</v>
      </c>
      <c r="I370" s="9">
        <f t="shared" ref="I370:I380" si="171">SUM(G370:H370)</f>
        <v>10060</v>
      </c>
      <c r="J370" s="18"/>
      <c r="K370" s="14">
        <v>772</v>
      </c>
      <c r="L370" s="14">
        <v>734</v>
      </c>
      <c r="M370" s="32" t="s">
        <v>10</v>
      </c>
      <c r="N370" s="14">
        <v>426</v>
      </c>
      <c r="O370" s="9">
        <f t="shared" si="170"/>
        <v>1932</v>
      </c>
      <c r="P370" s="32" t="s">
        <v>10</v>
      </c>
      <c r="Q370" s="9">
        <f t="shared" ref="Q370:Q380" si="172">SUM(O370:P370)</f>
        <v>1932</v>
      </c>
    </row>
    <row r="371" spans="1:22" x14ac:dyDescent="0.25">
      <c r="A371" s="11"/>
      <c r="B371" s="48" t="s">
        <v>635</v>
      </c>
      <c r="C371" s="32" t="s">
        <v>10</v>
      </c>
      <c r="D371" s="33">
        <v>0</v>
      </c>
      <c r="E371" s="33">
        <v>0</v>
      </c>
      <c r="F371" s="33">
        <v>24</v>
      </c>
      <c r="G371" s="9">
        <f>SUM(C371:F371)</f>
        <v>24</v>
      </c>
      <c r="H371" s="14">
        <v>18</v>
      </c>
      <c r="I371" s="9">
        <f t="shared" si="171"/>
        <v>42</v>
      </c>
      <c r="J371" s="18"/>
      <c r="K371" s="32" t="s">
        <v>10</v>
      </c>
      <c r="L371" s="14">
        <v>0</v>
      </c>
      <c r="M371" s="14">
        <v>0</v>
      </c>
      <c r="N371" s="14">
        <v>10</v>
      </c>
      <c r="O371" s="9">
        <f t="shared" si="170"/>
        <v>10</v>
      </c>
      <c r="P371" s="14">
        <v>67</v>
      </c>
      <c r="Q371" s="9">
        <f t="shared" si="172"/>
        <v>77</v>
      </c>
      <c r="R371" s="18"/>
    </row>
    <row r="372" spans="1:22" x14ac:dyDescent="0.25">
      <c r="A372" s="11"/>
      <c r="B372" s="48" t="s">
        <v>577</v>
      </c>
      <c r="C372" s="14">
        <v>73</v>
      </c>
      <c r="D372" s="33">
        <v>0</v>
      </c>
      <c r="E372" s="32" t="s">
        <v>10</v>
      </c>
      <c r="F372" s="32" t="s">
        <v>10</v>
      </c>
      <c r="G372" s="9">
        <f>SUM(C372:F372)</f>
        <v>73</v>
      </c>
      <c r="H372" s="32" t="s">
        <v>10</v>
      </c>
      <c r="I372" s="9">
        <f t="shared" si="171"/>
        <v>73</v>
      </c>
      <c r="J372" s="18"/>
      <c r="K372" s="14">
        <v>25</v>
      </c>
      <c r="L372" s="33">
        <v>0</v>
      </c>
      <c r="M372" s="32" t="s">
        <v>10</v>
      </c>
      <c r="N372" s="32" t="s">
        <v>10</v>
      </c>
      <c r="O372" s="9">
        <f t="shared" si="170"/>
        <v>25</v>
      </c>
      <c r="P372" s="32" t="s">
        <v>10</v>
      </c>
      <c r="Q372" s="9">
        <f t="shared" si="172"/>
        <v>25</v>
      </c>
    </row>
    <row r="373" spans="1:22" x14ac:dyDescent="0.25">
      <c r="A373" s="11"/>
      <c r="B373" s="49" t="s">
        <v>680</v>
      </c>
      <c r="C373" s="32" t="s">
        <v>10</v>
      </c>
      <c r="D373" s="32" t="s">
        <v>10</v>
      </c>
      <c r="E373" s="32" t="s">
        <v>10</v>
      </c>
      <c r="F373" s="32" t="s">
        <v>10</v>
      </c>
      <c r="G373" s="32" t="s">
        <v>10</v>
      </c>
      <c r="H373" s="32" t="s">
        <v>10</v>
      </c>
      <c r="I373" s="9" t="s">
        <v>10</v>
      </c>
      <c r="J373" s="18"/>
      <c r="K373" s="32" t="s">
        <v>10</v>
      </c>
      <c r="L373" s="32" t="s">
        <v>10</v>
      </c>
      <c r="M373" s="32" t="s">
        <v>10</v>
      </c>
      <c r="N373" s="14">
        <v>2665</v>
      </c>
      <c r="O373" s="9">
        <f t="shared" si="170"/>
        <v>2665</v>
      </c>
      <c r="P373" s="32" t="s">
        <v>10</v>
      </c>
      <c r="Q373" s="9">
        <f t="shared" si="172"/>
        <v>2665</v>
      </c>
    </row>
    <row r="374" spans="1:22" x14ac:dyDescent="0.25">
      <c r="A374" s="11"/>
      <c r="B374" s="48" t="s">
        <v>578</v>
      </c>
      <c r="C374" s="14">
        <v>91</v>
      </c>
      <c r="D374" s="32" t="s">
        <v>10</v>
      </c>
      <c r="E374" s="32" t="s">
        <v>10</v>
      </c>
      <c r="F374" s="32" t="s">
        <v>10</v>
      </c>
      <c r="G374" s="9">
        <f>SUM(C374:F374)</f>
        <v>91</v>
      </c>
      <c r="H374" s="32" t="s">
        <v>10</v>
      </c>
      <c r="I374" s="9">
        <f t="shared" si="171"/>
        <v>91</v>
      </c>
      <c r="J374" s="18"/>
      <c r="K374" s="14">
        <v>0</v>
      </c>
      <c r="L374" s="32" t="s">
        <v>10</v>
      </c>
      <c r="M374" s="32" t="s">
        <v>10</v>
      </c>
      <c r="N374" s="32" t="s">
        <v>10</v>
      </c>
      <c r="O374" s="9">
        <f t="shared" si="170"/>
        <v>0</v>
      </c>
      <c r="P374" s="32" t="s">
        <v>10</v>
      </c>
      <c r="Q374" s="9">
        <f t="shared" si="172"/>
        <v>0</v>
      </c>
    </row>
    <row r="375" spans="1:22" x14ac:dyDescent="0.25">
      <c r="A375" s="11"/>
      <c r="B375" s="48" t="s">
        <v>638</v>
      </c>
      <c r="C375" s="32" t="s">
        <v>10</v>
      </c>
      <c r="D375" s="32" t="s">
        <v>10</v>
      </c>
      <c r="E375" s="32" t="s">
        <v>10</v>
      </c>
      <c r="F375" s="32" t="s">
        <v>10</v>
      </c>
      <c r="G375" s="32" t="s">
        <v>10</v>
      </c>
      <c r="H375" s="32" t="s">
        <v>10</v>
      </c>
      <c r="I375" s="32" t="s">
        <v>10</v>
      </c>
      <c r="J375" s="18"/>
      <c r="K375" s="8" t="s">
        <v>10</v>
      </c>
      <c r="L375" s="14">
        <v>577</v>
      </c>
      <c r="M375" s="14">
        <v>41</v>
      </c>
      <c r="N375" s="14">
        <v>904</v>
      </c>
      <c r="O375" s="9">
        <f t="shared" si="170"/>
        <v>1522</v>
      </c>
      <c r="P375" s="14">
        <v>2248</v>
      </c>
      <c r="Q375" s="9">
        <f t="shared" si="172"/>
        <v>3770</v>
      </c>
      <c r="R375" s="18"/>
    </row>
    <row r="376" spans="1:22" x14ac:dyDescent="0.25">
      <c r="A376" s="11"/>
      <c r="B376" s="55" t="s">
        <v>6</v>
      </c>
      <c r="C376" s="8" t="s">
        <v>10</v>
      </c>
      <c r="D376" s="8" t="s">
        <v>10</v>
      </c>
      <c r="E376" s="8" t="s">
        <v>10</v>
      </c>
      <c r="F376" s="8" t="s">
        <v>10</v>
      </c>
      <c r="G376" s="9" t="s">
        <v>10</v>
      </c>
      <c r="H376" s="8" t="s">
        <v>10</v>
      </c>
      <c r="I376" s="9" t="s">
        <v>10</v>
      </c>
      <c r="J376" s="18"/>
      <c r="K376" s="32" t="s">
        <v>10</v>
      </c>
      <c r="L376" s="14">
        <v>553</v>
      </c>
      <c r="M376" s="32" t="s">
        <v>10</v>
      </c>
      <c r="N376" s="32" t="s">
        <v>10</v>
      </c>
      <c r="O376" s="9">
        <f t="shared" si="170"/>
        <v>553</v>
      </c>
      <c r="P376" s="32" t="s">
        <v>10</v>
      </c>
      <c r="Q376" s="9">
        <f t="shared" si="172"/>
        <v>553</v>
      </c>
    </row>
    <row r="377" spans="1:22" x14ac:dyDescent="0.25">
      <c r="A377" s="11"/>
      <c r="B377" s="48" t="s">
        <v>678</v>
      </c>
      <c r="C377" s="8" t="s">
        <v>10</v>
      </c>
      <c r="D377" s="8" t="s">
        <v>10</v>
      </c>
      <c r="E377" s="8" t="s">
        <v>10</v>
      </c>
      <c r="F377" s="8" t="s">
        <v>10</v>
      </c>
      <c r="G377" s="9" t="s">
        <v>10</v>
      </c>
      <c r="H377" s="8" t="s">
        <v>10</v>
      </c>
      <c r="I377" s="9" t="s">
        <v>10</v>
      </c>
      <c r="J377" s="18"/>
      <c r="K377" s="32" t="s">
        <v>10</v>
      </c>
      <c r="L377" s="32" t="s">
        <v>10</v>
      </c>
      <c r="M377" s="32" t="s">
        <v>10</v>
      </c>
      <c r="N377" s="14">
        <v>490</v>
      </c>
      <c r="O377" s="9">
        <f t="shared" si="170"/>
        <v>490</v>
      </c>
      <c r="P377" s="32" t="s">
        <v>10</v>
      </c>
      <c r="Q377" s="9">
        <f t="shared" si="172"/>
        <v>490</v>
      </c>
    </row>
    <row r="378" spans="1:22" x14ac:dyDescent="0.25">
      <c r="A378" s="11"/>
      <c r="B378" s="48" t="s">
        <v>713</v>
      </c>
      <c r="C378" s="8" t="s">
        <v>10</v>
      </c>
      <c r="D378" s="14">
        <v>246</v>
      </c>
      <c r="E378" s="14">
        <v>0</v>
      </c>
      <c r="F378" s="14">
        <v>56</v>
      </c>
      <c r="G378" s="9">
        <f>SUM(C378:F378)</f>
        <v>302</v>
      </c>
      <c r="H378" s="8" t="s">
        <v>10</v>
      </c>
      <c r="I378" s="9">
        <f t="shared" si="171"/>
        <v>302</v>
      </c>
      <c r="J378" s="18"/>
      <c r="K378" s="8" t="s">
        <v>10</v>
      </c>
      <c r="L378" s="14">
        <v>14287</v>
      </c>
      <c r="M378" s="14">
        <v>519</v>
      </c>
      <c r="N378" s="14">
        <v>3513</v>
      </c>
      <c r="O378" s="9">
        <f t="shared" si="170"/>
        <v>18319</v>
      </c>
      <c r="P378" s="8" t="s">
        <v>10</v>
      </c>
      <c r="Q378" s="9">
        <f t="shared" si="172"/>
        <v>18319</v>
      </c>
    </row>
    <row r="379" spans="1:22" x14ac:dyDescent="0.25">
      <c r="A379" s="11"/>
      <c r="B379" s="48" t="s">
        <v>636</v>
      </c>
      <c r="C379" s="8" t="s">
        <v>10</v>
      </c>
      <c r="D379" s="14">
        <v>143</v>
      </c>
      <c r="E379" s="43">
        <v>0</v>
      </c>
      <c r="F379" s="14">
        <v>45</v>
      </c>
      <c r="G379" s="9">
        <f>SUM(C379:F379)</f>
        <v>188</v>
      </c>
      <c r="H379" s="14">
        <v>2552</v>
      </c>
      <c r="I379" s="9">
        <f t="shared" si="171"/>
        <v>2740</v>
      </c>
      <c r="J379" s="18"/>
      <c r="K379" s="8" t="s">
        <v>10</v>
      </c>
      <c r="L379" s="14">
        <v>62</v>
      </c>
      <c r="M379" s="43">
        <v>0</v>
      </c>
      <c r="N379" s="14">
        <v>59</v>
      </c>
      <c r="O379" s="9">
        <f t="shared" si="170"/>
        <v>121</v>
      </c>
      <c r="P379" s="14">
        <v>1888</v>
      </c>
      <c r="Q379" s="9">
        <f t="shared" si="172"/>
        <v>2009</v>
      </c>
      <c r="R379" s="18"/>
    </row>
    <row r="380" spans="1:22" x14ac:dyDescent="0.25">
      <c r="A380" s="11"/>
      <c r="B380" s="48" t="s">
        <v>579</v>
      </c>
      <c r="C380" s="14">
        <v>71</v>
      </c>
      <c r="D380" s="8" t="s">
        <v>10</v>
      </c>
      <c r="E380" s="8" t="s">
        <v>10</v>
      </c>
      <c r="F380" s="8" t="s">
        <v>10</v>
      </c>
      <c r="G380" s="9">
        <f>SUM(C380:F380)</f>
        <v>71</v>
      </c>
      <c r="H380" s="8" t="s">
        <v>10</v>
      </c>
      <c r="I380" s="9">
        <f t="shared" si="171"/>
        <v>71</v>
      </c>
      <c r="J380" s="18"/>
      <c r="K380" s="14">
        <v>0</v>
      </c>
      <c r="L380" s="32" t="s">
        <v>10</v>
      </c>
      <c r="M380" s="32" t="s">
        <v>10</v>
      </c>
      <c r="N380" s="32" t="s">
        <v>10</v>
      </c>
      <c r="O380" s="9">
        <f t="shared" si="170"/>
        <v>0</v>
      </c>
      <c r="P380" s="32" t="s">
        <v>10</v>
      </c>
      <c r="Q380" s="9">
        <f t="shared" si="172"/>
        <v>0</v>
      </c>
    </row>
    <row r="381" spans="1:22" x14ac:dyDescent="0.25">
      <c r="A381" s="11"/>
      <c r="B381" s="61" t="s">
        <v>614</v>
      </c>
      <c r="C381" s="8">
        <f>SUM(C369:C380)</f>
        <v>7045</v>
      </c>
      <c r="D381" s="8">
        <f t="shared" ref="D381:I381" si="173">SUM(D369:D380)</f>
        <v>2078</v>
      </c>
      <c r="E381" s="8">
        <f t="shared" si="173"/>
        <v>0</v>
      </c>
      <c r="F381" s="8">
        <f t="shared" si="173"/>
        <v>1731</v>
      </c>
      <c r="G381" s="8">
        <f t="shared" si="173"/>
        <v>10854</v>
      </c>
      <c r="H381" s="8">
        <f t="shared" si="173"/>
        <v>2570</v>
      </c>
      <c r="I381" s="8">
        <f t="shared" si="173"/>
        <v>13424</v>
      </c>
      <c r="J381" s="18"/>
      <c r="K381" s="8">
        <f t="shared" ref="K381:Q381" si="174">SUM(K369:K380)</f>
        <v>797</v>
      </c>
      <c r="L381" s="8">
        <f t="shared" si="174"/>
        <v>16213</v>
      </c>
      <c r="M381" s="8">
        <f t="shared" si="174"/>
        <v>560</v>
      </c>
      <c r="N381" s="8">
        <f t="shared" si="174"/>
        <v>8067</v>
      </c>
      <c r="O381" s="8">
        <f t="shared" si="174"/>
        <v>25637</v>
      </c>
      <c r="P381" s="8">
        <f t="shared" si="174"/>
        <v>4203</v>
      </c>
      <c r="Q381" s="8">
        <f t="shared" si="174"/>
        <v>29840</v>
      </c>
      <c r="R381" s="18"/>
    </row>
    <row r="382" spans="1:22" x14ac:dyDescent="0.25">
      <c r="A382" s="11"/>
      <c r="B382" s="11"/>
      <c r="C382" s="10"/>
      <c r="D382" s="10"/>
      <c r="E382" s="10"/>
      <c r="F382" s="10"/>
      <c r="G382" s="10"/>
      <c r="H382" s="10"/>
      <c r="I382" s="10"/>
      <c r="J382" s="18"/>
      <c r="K382" s="10"/>
      <c r="L382" s="10"/>
      <c r="M382" s="10"/>
      <c r="N382" s="10"/>
      <c r="O382" s="10"/>
      <c r="P382" s="10"/>
      <c r="Q382" s="10"/>
    </row>
    <row r="383" spans="1:22" ht="12.75" customHeight="1" x14ac:dyDescent="0.25">
      <c r="A383" s="11"/>
      <c r="B383" s="56" t="s">
        <v>16</v>
      </c>
      <c r="C383" s="10"/>
      <c r="D383" s="10"/>
      <c r="E383" s="10"/>
      <c r="F383" s="10"/>
      <c r="G383" s="10"/>
      <c r="H383" s="10"/>
      <c r="I383" s="10"/>
      <c r="J383" s="18"/>
      <c r="K383" s="10"/>
      <c r="L383" s="10"/>
      <c r="M383" s="10"/>
      <c r="N383" s="10"/>
      <c r="O383" s="10"/>
      <c r="P383" s="10"/>
      <c r="Q383" s="10"/>
    </row>
    <row r="384" spans="1:22" x14ac:dyDescent="0.25">
      <c r="A384" s="11"/>
      <c r="B384" s="48" t="s">
        <v>676</v>
      </c>
      <c r="C384" s="8" t="str">
        <f t="shared" ref="C384:F386" si="175">C369</f>
        <v>..</v>
      </c>
      <c r="D384" s="14">
        <f t="shared" si="175"/>
        <v>45</v>
      </c>
      <c r="E384" s="14">
        <f t="shared" si="175"/>
        <v>0</v>
      </c>
      <c r="F384" s="14">
        <f t="shared" si="175"/>
        <v>0</v>
      </c>
      <c r="G384" s="9">
        <f>SUM(C384:F384)</f>
        <v>45</v>
      </c>
      <c r="H384" s="8">
        <f>H369</f>
        <v>0</v>
      </c>
      <c r="I384" s="9">
        <f>SUM(G384:H384)</f>
        <v>45</v>
      </c>
      <c r="J384" s="18"/>
      <c r="K384" s="8" t="str">
        <f t="shared" ref="K384:P385" si="176">K369</f>
        <v>..</v>
      </c>
      <c r="L384" s="14">
        <f t="shared" si="176"/>
        <v>0</v>
      </c>
      <c r="M384" s="14">
        <f t="shared" si="176"/>
        <v>0</v>
      </c>
      <c r="N384" s="14">
        <f t="shared" si="176"/>
        <v>0</v>
      </c>
      <c r="O384" s="8">
        <f t="shared" si="176"/>
        <v>0</v>
      </c>
      <c r="P384" s="14">
        <f t="shared" si="176"/>
        <v>0</v>
      </c>
      <c r="Q384" s="9">
        <f>SUM(O384:P384)</f>
        <v>0</v>
      </c>
      <c r="S384" s="46"/>
      <c r="T384" s="46"/>
      <c r="U384" s="46"/>
      <c r="V384" s="46"/>
    </row>
    <row r="385" spans="1:18" x14ac:dyDescent="0.25">
      <c r="A385" s="11"/>
      <c r="B385" s="48" t="s">
        <v>22</v>
      </c>
      <c r="C385" s="14">
        <f t="shared" si="175"/>
        <v>6810</v>
      </c>
      <c r="D385" s="14">
        <f t="shared" si="175"/>
        <v>1644</v>
      </c>
      <c r="E385" s="8" t="str">
        <f t="shared" si="175"/>
        <v>..</v>
      </c>
      <c r="F385" s="14">
        <f t="shared" si="175"/>
        <v>1606</v>
      </c>
      <c r="G385" s="9">
        <f>SUM(C385:F385)</f>
        <v>10060</v>
      </c>
      <c r="H385" s="8" t="str">
        <f>H370</f>
        <v>..</v>
      </c>
      <c r="I385" s="9">
        <f t="shared" ref="I385:I395" si="177">SUM(G385:H385)</f>
        <v>10060</v>
      </c>
      <c r="J385" s="18"/>
      <c r="K385" s="14">
        <f t="shared" si="176"/>
        <v>772</v>
      </c>
      <c r="L385" s="14">
        <f t="shared" si="176"/>
        <v>734</v>
      </c>
      <c r="M385" s="8" t="str">
        <f t="shared" si="176"/>
        <v>..</v>
      </c>
      <c r="N385" s="14">
        <f t="shared" si="176"/>
        <v>426</v>
      </c>
      <c r="O385" s="9">
        <f t="shared" ref="O385:O395" si="178">SUM(K385:N385)</f>
        <v>1932</v>
      </c>
      <c r="P385" s="8" t="str">
        <f>P370</f>
        <v>..</v>
      </c>
      <c r="Q385" s="9">
        <f>SUM(O385:P385)</f>
        <v>1932</v>
      </c>
    </row>
    <row r="386" spans="1:18" x14ac:dyDescent="0.25">
      <c r="A386" s="11"/>
      <c r="B386" s="48" t="s">
        <v>635</v>
      </c>
      <c r="C386" s="8" t="str">
        <f t="shared" si="175"/>
        <v>..</v>
      </c>
      <c r="D386" s="14">
        <f>D359+D371</f>
        <v>0</v>
      </c>
      <c r="E386" s="14">
        <f>E359+E371</f>
        <v>0</v>
      </c>
      <c r="F386" s="14">
        <f>F359+F371</f>
        <v>24</v>
      </c>
      <c r="G386" s="9">
        <f>SUM(C386:F386)</f>
        <v>24</v>
      </c>
      <c r="H386" s="14">
        <f>H359+H371</f>
        <v>18</v>
      </c>
      <c r="I386" s="9">
        <f t="shared" si="177"/>
        <v>42</v>
      </c>
      <c r="J386" s="18"/>
      <c r="K386" s="8" t="s">
        <v>10</v>
      </c>
      <c r="L386" s="14">
        <f>L359+L371</f>
        <v>0</v>
      </c>
      <c r="M386" s="14">
        <f>M359+M371</f>
        <v>0</v>
      </c>
      <c r="N386" s="14">
        <f>N359+N371</f>
        <v>10</v>
      </c>
      <c r="O386" s="9">
        <f t="shared" si="178"/>
        <v>10</v>
      </c>
      <c r="P386" s="14">
        <f>P359+P371</f>
        <v>72</v>
      </c>
      <c r="Q386" s="9">
        <f t="shared" ref="Q386:Q396" si="179">SUM(O386:P386)</f>
        <v>82</v>
      </c>
      <c r="R386" s="18"/>
    </row>
    <row r="387" spans="1:18" x14ac:dyDescent="0.25">
      <c r="A387" s="11"/>
      <c r="B387" s="48" t="s">
        <v>577</v>
      </c>
      <c r="C387" s="14">
        <f>C372</f>
        <v>73</v>
      </c>
      <c r="D387" s="14">
        <f>D372</f>
        <v>0</v>
      </c>
      <c r="E387" s="8" t="str">
        <f>E372</f>
        <v>..</v>
      </c>
      <c r="F387" s="8" t="str">
        <f>F372</f>
        <v>..</v>
      </c>
      <c r="G387" s="9">
        <f>SUM(C387:F387)</f>
        <v>73</v>
      </c>
      <c r="H387" s="8" t="str">
        <f>H372</f>
        <v>..</v>
      </c>
      <c r="I387" s="9">
        <f t="shared" si="177"/>
        <v>73</v>
      </c>
      <c r="J387" s="18"/>
      <c r="K387" s="14">
        <f>K372</f>
        <v>25</v>
      </c>
      <c r="L387" s="14">
        <f>L372</f>
        <v>0</v>
      </c>
      <c r="M387" s="8" t="str">
        <f>M372</f>
        <v>..</v>
      </c>
      <c r="N387" s="8" t="str">
        <f>N372</f>
        <v>..</v>
      </c>
      <c r="O387" s="9">
        <f t="shared" si="178"/>
        <v>25</v>
      </c>
      <c r="P387" s="8" t="str">
        <f>P372</f>
        <v>..</v>
      </c>
      <c r="Q387" s="9">
        <f t="shared" si="179"/>
        <v>25</v>
      </c>
    </row>
    <row r="388" spans="1:18" x14ac:dyDescent="0.25">
      <c r="A388" s="11"/>
      <c r="B388" s="49" t="s">
        <v>680</v>
      </c>
      <c r="C388" s="8" t="s">
        <v>10</v>
      </c>
      <c r="D388" s="8" t="s">
        <v>10</v>
      </c>
      <c r="E388" s="8" t="s">
        <v>10</v>
      </c>
      <c r="F388" s="8" t="s">
        <v>10</v>
      </c>
      <c r="G388" s="8" t="s">
        <v>10</v>
      </c>
      <c r="H388" s="8" t="s">
        <v>10</v>
      </c>
      <c r="I388" s="8" t="s">
        <v>10</v>
      </c>
      <c r="J388" s="18"/>
      <c r="K388" s="8" t="s">
        <v>10</v>
      </c>
      <c r="L388" s="8" t="s">
        <v>10</v>
      </c>
      <c r="M388" s="8" t="s">
        <v>10</v>
      </c>
      <c r="N388" s="14">
        <f>N360+N373</f>
        <v>2708</v>
      </c>
      <c r="O388" s="9">
        <f t="shared" si="178"/>
        <v>2708</v>
      </c>
      <c r="P388" s="8" t="s">
        <v>10</v>
      </c>
      <c r="Q388" s="9">
        <f t="shared" si="179"/>
        <v>2708</v>
      </c>
    </row>
    <row r="389" spans="1:18" x14ac:dyDescent="0.25">
      <c r="A389" s="11"/>
      <c r="B389" s="48" t="s">
        <v>578</v>
      </c>
      <c r="C389" s="14">
        <f>C374</f>
        <v>91</v>
      </c>
      <c r="D389" s="8" t="str">
        <f>D374</f>
        <v>..</v>
      </c>
      <c r="E389" s="8" t="str">
        <f>E374</f>
        <v>..</v>
      </c>
      <c r="F389" s="8" t="str">
        <f>F374</f>
        <v>..</v>
      </c>
      <c r="G389" s="9">
        <f>SUM(C389:F389)</f>
        <v>91</v>
      </c>
      <c r="H389" s="8" t="str">
        <f>H374</f>
        <v>..</v>
      </c>
      <c r="I389" s="9">
        <f t="shared" si="177"/>
        <v>91</v>
      </c>
      <c r="J389" s="18"/>
      <c r="K389" s="14">
        <f>K374</f>
        <v>0</v>
      </c>
      <c r="L389" s="8" t="str">
        <f>L374</f>
        <v>..</v>
      </c>
      <c r="M389" s="8" t="str">
        <f>M374</f>
        <v>..</v>
      </c>
      <c r="N389" s="8" t="str">
        <f>N374</f>
        <v>..</v>
      </c>
      <c r="O389" s="9">
        <f t="shared" si="178"/>
        <v>0</v>
      </c>
      <c r="P389" s="8" t="str">
        <f>P374</f>
        <v>..</v>
      </c>
      <c r="Q389" s="9">
        <f t="shared" si="179"/>
        <v>0</v>
      </c>
    </row>
    <row r="390" spans="1:18" x14ac:dyDescent="0.25">
      <c r="A390" s="11"/>
      <c r="B390" s="48" t="s">
        <v>638</v>
      </c>
      <c r="C390" s="8" t="str">
        <f t="shared" ref="C390:I390" si="180">C375</f>
        <v>..</v>
      </c>
      <c r="D390" s="8" t="str">
        <f t="shared" si="180"/>
        <v>..</v>
      </c>
      <c r="E390" s="8" t="str">
        <f t="shared" si="180"/>
        <v>..</v>
      </c>
      <c r="F390" s="8" t="str">
        <f t="shared" si="180"/>
        <v>..</v>
      </c>
      <c r="G390" s="8" t="str">
        <f t="shared" si="180"/>
        <v>..</v>
      </c>
      <c r="H390" s="8" t="str">
        <f t="shared" si="180"/>
        <v>..</v>
      </c>
      <c r="I390" s="8" t="str">
        <f t="shared" si="180"/>
        <v>..</v>
      </c>
      <c r="J390" s="18"/>
      <c r="K390" s="8" t="s">
        <v>10</v>
      </c>
      <c r="L390" s="14">
        <f>L361+L375</f>
        <v>796</v>
      </c>
      <c r="M390" s="14">
        <f>M361+M375</f>
        <v>69</v>
      </c>
      <c r="N390" s="14">
        <f>N361+N375</f>
        <v>1442</v>
      </c>
      <c r="O390" s="9">
        <f t="shared" si="178"/>
        <v>2307</v>
      </c>
      <c r="P390" s="14">
        <f>P361+P375</f>
        <v>3834</v>
      </c>
      <c r="Q390" s="9">
        <f t="shared" si="179"/>
        <v>6141</v>
      </c>
      <c r="R390" s="18"/>
    </row>
    <row r="391" spans="1:18" x14ac:dyDescent="0.25">
      <c r="A391" s="11"/>
      <c r="B391" s="55" t="s">
        <v>6</v>
      </c>
      <c r="C391" s="8" t="str">
        <f t="shared" ref="C391:I391" si="181">C376</f>
        <v>..</v>
      </c>
      <c r="D391" s="8" t="str">
        <f t="shared" si="181"/>
        <v>..</v>
      </c>
      <c r="E391" s="8" t="str">
        <f t="shared" si="181"/>
        <v>..</v>
      </c>
      <c r="F391" s="8" t="str">
        <f t="shared" si="181"/>
        <v>..</v>
      </c>
      <c r="G391" s="8" t="str">
        <f t="shared" si="181"/>
        <v>..</v>
      </c>
      <c r="H391" s="8" t="str">
        <f t="shared" si="181"/>
        <v>..</v>
      </c>
      <c r="I391" s="8" t="str">
        <f t="shared" si="181"/>
        <v>..</v>
      </c>
      <c r="J391" s="18"/>
      <c r="K391" s="8" t="str">
        <f>K376</f>
        <v>..</v>
      </c>
      <c r="L391" s="14">
        <f>L362+L376</f>
        <v>985</v>
      </c>
      <c r="M391" s="8" t="str">
        <f>M376</f>
        <v>..</v>
      </c>
      <c r="N391" s="8" t="str">
        <f>N376</f>
        <v>..</v>
      </c>
      <c r="O391" s="9">
        <f t="shared" si="178"/>
        <v>985</v>
      </c>
      <c r="P391" s="8" t="str">
        <f>P376</f>
        <v>..</v>
      </c>
      <c r="Q391" s="9">
        <f t="shared" si="179"/>
        <v>985</v>
      </c>
    </row>
    <row r="392" spans="1:18" x14ac:dyDescent="0.25">
      <c r="A392" s="11"/>
      <c r="B392" s="48" t="s">
        <v>678</v>
      </c>
      <c r="C392" s="8" t="str">
        <f t="shared" ref="C392:I394" si="182">C377</f>
        <v>..</v>
      </c>
      <c r="D392" s="8" t="str">
        <f t="shared" si="182"/>
        <v>..</v>
      </c>
      <c r="E392" s="8" t="str">
        <f t="shared" si="182"/>
        <v>..</v>
      </c>
      <c r="F392" s="8" t="str">
        <f t="shared" si="182"/>
        <v>..</v>
      </c>
      <c r="G392" s="8" t="str">
        <f t="shared" si="182"/>
        <v>..</v>
      </c>
      <c r="H392" s="8" t="str">
        <f t="shared" si="182"/>
        <v>..</v>
      </c>
      <c r="I392" s="8" t="str">
        <f t="shared" si="182"/>
        <v>..</v>
      </c>
      <c r="J392" s="18"/>
      <c r="K392" s="8" t="s">
        <v>10</v>
      </c>
      <c r="L392" s="8" t="s">
        <v>10</v>
      </c>
      <c r="M392" s="8" t="s">
        <v>10</v>
      </c>
      <c r="N392" s="14">
        <f>N377+N363</f>
        <v>1285</v>
      </c>
      <c r="O392" s="9">
        <f t="shared" si="178"/>
        <v>1285</v>
      </c>
      <c r="P392" s="8" t="s">
        <v>10</v>
      </c>
      <c r="Q392" s="9">
        <f t="shared" si="179"/>
        <v>1285</v>
      </c>
    </row>
    <row r="393" spans="1:18" x14ac:dyDescent="0.25">
      <c r="A393" s="11"/>
      <c r="B393" s="48" t="s">
        <v>713</v>
      </c>
      <c r="C393" s="8" t="str">
        <f t="shared" si="182"/>
        <v>..</v>
      </c>
      <c r="D393" s="14">
        <f>D364+D378</f>
        <v>345</v>
      </c>
      <c r="E393" s="14">
        <f>E364+E378</f>
        <v>0</v>
      </c>
      <c r="F393" s="14">
        <f>F364+F378</f>
        <v>108</v>
      </c>
      <c r="G393" s="9">
        <f>SUM(C393:F393)</f>
        <v>453</v>
      </c>
      <c r="H393" s="8" t="str">
        <f t="shared" si="182"/>
        <v>..</v>
      </c>
      <c r="I393" s="9">
        <f t="shared" si="177"/>
        <v>453</v>
      </c>
      <c r="J393" s="18"/>
      <c r="K393" s="8" t="str">
        <f>K378</f>
        <v>..</v>
      </c>
      <c r="L393" s="14">
        <f t="shared" ref="L393:N394" si="183">L364+L378</f>
        <v>20549</v>
      </c>
      <c r="M393" s="14">
        <f t="shared" si="183"/>
        <v>771</v>
      </c>
      <c r="N393" s="14">
        <f t="shared" si="183"/>
        <v>4826</v>
      </c>
      <c r="O393" s="9">
        <f t="shared" si="178"/>
        <v>26146</v>
      </c>
      <c r="P393" s="8" t="str">
        <f>P378</f>
        <v>..</v>
      </c>
      <c r="Q393" s="9">
        <f t="shared" si="179"/>
        <v>26146</v>
      </c>
    </row>
    <row r="394" spans="1:18" x14ac:dyDescent="0.25">
      <c r="A394" s="11"/>
      <c r="B394" s="48" t="s">
        <v>636</v>
      </c>
      <c r="C394" s="8" t="str">
        <f t="shared" si="182"/>
        <v>..</v>
      </c>
      <c r="D394" s="14">
        <f>D365+D379</f>
        <v>247</v>
      </c>
      <c r="E394" s="43">
        <v>0</v>
      </c>
      <c r="F394" s="14">
        <f>F365+F379</f>
        <v>203</v>
      </c>
      <c r="G394" s="9">
        <f>SUM(C394:F394)</f>
        <v>450</v>
      </c>
      <c r="H394" s="14">
        <f>H365+H379</f>
        <v>4053</v>
      </c>
      <c r="I394" s="9">
        <f t="shared" si="177"/>
        <v>4503</v>
      </c>
      <c r="J394" s="18"/>
      <c r="K394" s="8" t="str">
        <f>P253</f>
        <v>..</v>
      </c>
      <c r="L394" s="14">
        <f t="shared" si="183"/>
        <v>77</v>
      </c>
      <c r="M394" s="14">
        <f t="shared" si="183"/>
        <v>11</v>
      </c>
      <c r="N394" s="14">
        <f t="shared" si="183"/>
        <v>72</v>
      </c>
      <c r="O394" s="9">
        <f t="shared" si="178"/>
        <v>160</v>
      </c>
      <c r="P394" s="14">
        <f>P365+P379</f>
        <v>2637</v>
      </c>
      <c r="Q394" s="9">
        <f t="shared" si="179"/>
        <v>2797</v>
      </c>
      <c r="R394" s="18"/>
    </row>
    <row r="395" spans="1:18" x14ac:dyDescent="0.25">
      <c r="A395" s="11"/>
      <c r="B395" s="48" t="s">
        <v>579</v>
      </c>
      <c r="C395" s="14">
        <f>C380</f>
        <v>71</v>
      </c>
      <c r="D395" s="8" t="str">
        <f>D380</f>
        <v>..</v>
      </c>
      <c r="E395" s="8" t="str">
        <f>E380</f>
        <v>..</v>
      </c>
      <c r="F395" s="8" t="str">
        <f>F380</f>
        <v>..</v>
      </c>
      <c r="G395" s="9">
        <f>SUM(C395:F395)</f>
        <v>71</v>
      </c>
      <c r="H395" s="8" t="str">
        <f>H380</f>
        <v>..</v>
      </c>
      <c r="I395" s="9">
        <f t="shared" si="177"/>
        <v>71</v>
      </c>
      <c r="J395" s="18"/>
      <c r="K395" s="14">
        <f>K380</f>
        <v>0</v>
      </c>
      <c r="L395" s="8" t="str">
        <f>L380</f>
        <v>..</v>
      </c>
      <c r="M395" s="8" t="str">
        <f>M380</f>
        <v>..</v>
      </c>
      <c r="N395" s="8" t="str">
        <f>N380</f>
        <v>..</v>
      </c>
      <c r="O395" s="9">
        <f t="shared" si="178"/>
        <v>0</v>
      </c>
      <c r="P395" s="8" t="str">
        <f>P380</f>
        <v>..</v>
      </c>
      <c r="Q395" s="9">
        <f t="shared" si="179"/>
        <v>0</v>
      </c>
    </row>
    <row r="396" spans="1:18" ht="17.25" customHeight="1" thickBot="1" x14ac:dyDescent="0.3">
      <c r="A396" s="29"/>
      <c r="B396" s="34" t="s">
        <v>19</v>
      </c>
      <c r="C396" s="9">
        <f t="shared" ref="C396:H396" si="184">SUM(C384:C395)</f>
        <v>7045</v>
      </c>
      <c r="D396" s="9">
        <f t="shared" si="184"/>
        <v>2281</v>
      </c>
      <c r="E396" s="9">
        <f t="shared" si="184"/>
        <v>0</v>
      </c>
      <c r="F396" s="9">
        <f t="shared" si="184"/>
        <v>1941</v>
      </c>
      <c r="G396" s="9">
        <f t="shared" si="184"/>
        <v>11267</v>
      </c>
      <c r="H396" s="9">
        <f t="shared" si="184"/>
        <v>4071</v>
      </c>
      <c r="I396" s="9">
        <f>I384+I385+I387+I389+I393+I394+I395+I386</f>
        <v>15338</v>
      </c>
      <c r="J396" s="38"/>
      <c r="K396" s="9">
        <f t="shared" ref="K396:P396" si="185">SUM(K384:K395)</f>
        <v>797</v>
      </c>
      <c r="L396" s="9">
        <f t="shared" si="185"/>
        <v>23141</v>
      </c>
      <c r="M396" s="9">
        <f t="shared" si="185"/>
        <v>851</v>
      </c>
      <c r="N396" s="9">
        <f t="shared" si="185"/>
        <v>10769</v>
      </c>
      <c r="O396" s="9">
        <f t="shared" si="185"/>
        <v>35558</v>
      </c>
      <c r="P396" s="9">
        <f t="shared" si="185"/>
        <v>6543</v>
      </c>
      <c r="Q396" s="9">
        <f t="shared" si="179"/>
        <v>42101</v>
      </c>
      <c r="R396" s="18"/>
    </row>
    <row r="397" spans="1:18" x14ac:dyDescent="0.25">
      <c r="A397" s="96"/>
      <c r="B397" s="96"/>
      <c r="C397" s="96"/>
      <c r="D397" s="96"/>
      <c r="E397" s="96"/>
      <c r="F397" s="96"/>
      <c r="G397" s="96"/>
      <c r="H397" s="96"/>
      <c r="I397" s="96"/>
      <c r="J397" s="100"/>
      <c r="K397" s="96"/>
      <c r="L397" s="96"/>
      <c r="M397" s="96"/>
      <c r="N397" s="96"/>
      <c r="O397" s="96"/>
      <c r="P397" s="96"/>
      <c r="Q397" s="96"/>
    </row>
    <row r="398" spans="1:18" ht="17.25" customHeight="1" x14ac:dyDescent="0.25">
      <c r="A398" s="52" t="s">
        <v>11</v>
      </c>
      <c r="B398" s="53" t="s">
        <v>12</v>
      </c>
      <c r="C398" s="12"/>
      <c r="D398" s="12"/>
      <c r="E398" s="13"/>
      <c r="F398" s="13"/>
      <c r="G398" s="9"/>
      <c r="H398" s="12"/>
      <c r="I398" s="9"/>
      <c r="J398" s="18"/>
      <c r="K398" s="12"/>
      <c r="L398" s="12"/>
      <c r="M398" s="13"/>
      <c r="N398" s="13"/>
      <c r="O398" s="9"/>
      <c r="P398" s="12"/>
      <c r="Q398" s="9"/>
    </row>
    <row r="399" spans="1:18" ht="14.25" customHeight="1" x14ac:dyDescent="0.25">
      <c r="A399" s="11"/>
      <c r="B399" s="48" t="s">
        <v>653</v>
      </c>
      <c r="C399" s="8" t="s">
        <v>10</v>
      </c>
      <c r="D399" s="14">
        <v>556</v>
      </c>
      <c r="E399" s="14">
        <v>40</v>
      </c>
      <c r="F399" s="14">
        <v>757</v>
      </c>
      <c r="G399" s="9">
        <f>SUM(C399:F399)</f>
        <v>1353</v>
      </c>
      <c r="H399" s="14">
        <v>1848</v>
      </c>
      <c r="I399" s="9">
        <f>SUM(G399:H399)</f>
        <v>3201</v>
      </c>
      <c r="J399" s="18"/>
      <c r="K399" s="8" t="s">
        <v>10</v>
      </c>
      <c r="L399" s="14">
        <v>169</v>
      </c>
      <c r="M399" s="14">
        <v>33</v>
      </c>
      <c r="N399" s="14">
        <v>360</v>
      </c>
      <c r="O399" s="9">
        <f>SUM(K399:N399)</f>
        <v>562</v>
      </c>
      <c r="P399" s="14">
        <v>374</v>
      </c>
      <c r="Q399" s="9">
        <f>SUM(O399:P399)</f>
        <v>936</v>
      </c>
      <c r="R399" s="18"/>
    </row>
    <row r="400" spans="1:18" x14ac:dyDescent="0.25">
      <c r="A400" s="11"/>
      <c r="B400" s="48" t="s">
        <v>652</v>
      </c>
      <c r="C400" s="8" t="s">
        <v>10</v>
      </c>
      <c r="D400" s="14">
        <v>300</v>
      </c>
      <c r="E400" s="8" t="s">
        <v>10</v>
      </c>
      <c r="F400" s="8" t="s">
        <v>10</v>
      </c>
      <c r="G400" s="9">
        <f>SUM(C400:F400)</f>
        <v>300</v>
      </c>
      <c r="H400" s="8" t="s">
        <v>10</v>
      </c>
      <c r="I400" s="9">
        <f>SUM(G400:H400)</f>
        <v>300</v>
      </c>
      <c r="J400" s="18"/>
      <c r="K400" s="32" t="s">
        <v>10</v>
      </c>
      <c r="L400" s="14">
        <v>0</v>
      </c>
      <c r="M400" s="32" t="s">
        <v>10</v>
      </c>
      <c r="N400" s="32" t="s">
        <v>10</v>
      </c>
      <c r="O400" s="9">
        <f>SUM(K400:N400)</f>
        <v>0</v>
      </c>
      <c r="P400" s="32" t="s">
        <v>10</v>
      </c>
      <c r="Q400" s="9">
        <f>SUM(O400:P400)</f>
        <v>0</v>
      </c>
    </row>
    <row r="401" spans="1:18" x14ac:dyDescent="0.25">
      <c r="A401" s="11"/>
      <c r="B401" s="48" t="s">
        <v>682</v>
      </c>
      <c r="C401" s="8" t="s">
        <v>10</v>
      </c>
      <c r="D401" s="14">
        <v>5826</v>
      </c>
      <c r="E401" s="14">
        <v>200</v>
      </c>
      <c r="F401" s="14">
        <v>1020</v>
      </c>
      <c r="G401" s="9">
        <f>SUM(C401:F401)</f>
        <v>7046</v>
      </c>
      <c r="H401" s="8" t="s">
        <v>10</v>
      </c>
      <c r="I401" s="9">
        <f>SUM(G401:H401)</f>
        <v>7046</v>
      </c>
      <c r="J401" s="18"/>
      <c r="K401" s="32" t="s">
        <v>10</v>
      </c>
      <c r="L401" s="14">
        <v>8034</v>
      </c>
      <c r="M401" s="14">
        <v>399</v>
      </c>
      <c r="N401" s="14">
        <v>6582</v>
      </c>
      <c r="O401" s="9">
        <f>SUM(K401:N401)</f>
        <v>15015</v>
      </c>
      <c r="P401" s="32" t="s">
        <v>10</v>
      </c>
      <c r="Q401" s="9">
        <f>SUM(O401:P401)</f>
        <v>15015</v>
      </c>
    </row>
    <row r="402" spans="1:18" x14ac:dyDescent="0.25">
      <c r="A402" s="11"/>
      <c r="B402" s="48" t="s">
        <v>636</v>
      </c>
      <c r="C402" s="8" t="s">
        <v>10</v>
      </c>
      <c r="D402" s="14">
        <v>97</v>
      </c>
      <c r="E402" s="43">
        <v>0</v>
      </c>
      <c r="F402" s="14">
        <v>25</v>
      </c>
      <c r="G402" s="9">
        <f>SUM(C402:F402)</f>
        <v>122</v>
      </c>
      <c r="H402" s="10">
        <v>1623</v>
      </c>
      <c r="I402" s="9">
        <f>SUM(G402:H402)</f>
        <v>1745</v>
      </c>
      <c r="J402" s="18"/>
      <c r="K402" s="32" t="s">
        <v>10</v>
      </c>
      <c r="L402" s="14">
        <v>14</v>
      </c>
      <c r="M402" s="43">
        <v>0</v>
      </c>
      <c r="N402" s="14">
        <v>9</v>
      </c>
      <c r="O402" s="9">
        <f>SUM(K402:N402)</f>
        <v>23</v>
      </c>
      <c r="P402" s="10">
        <v>1259</v>
      </c>
      <c r="Q402" s="9">
        <f>SUM(O402:P402)</f>
        <v>1282</v>
      </c>
      <c r="R402" s="18"/>
    </row>
    <row r="403" spans="1:18" x14ac:dyDescent="0.25">
      <c r="A403" s="11"/>
      <c r="B403" s="61" t="s">
        <v>613</v>
      </c>
      <c r="C403" s="8" t="s">
        <v>10</v>
      </c>
      <c r="D403" s="8">
        <f t="shared" ref="D403:I403" si="186">SUM(D399:D402)</f>
        <v>6779</v>
      </c>
      <c r="E403" s="8">
        <f t="shared" si="186"/>
        <v>240</v>
      </c>
      <c r="F403" s="8">
        <f t="shared" si="186"/>
        <v>1802</v>
      </c>
      <c r="G403" s="8">
        <f t="shared" si="186"/>
        <v>8821</v>
      </c>
      <c r="H403" s="8">
        <f t="shared" si="186"/>
        <v>3471</v>
      </c>
      <c r="I403" s="8">
        <f t="shared" si="186"/>
        <v>12292</v>
      </c>
      <c r="J403" s="18"/>
      <c r="K403" s="8" t="s">
        <v>10</v>
      </c>
      <c r="L403" s="8">
        <f t="shared" ref="L403:Q403" si="187">SUM(L399:L402)</f>
        <v>8217</v>
      </c>
      <c r="M403" s="8">
        <f t="shared" si="187"/>
        <v>432</v>
      </c>
      <c r="N403" s="8">
        <f t="shared" si="187"/>
        <v>6951</v>
      </c>
      <c r="O403" s="8">
        <f t="shared" si="187"/>
        <v>15600</v>
      </c>
      <c r="P403" s="8">
        <f t="shared" si="187"/>
        <v>1633</v>
      </c>
      <c r="Q403" s="8">
        <f t="shared" si="187"/>
        <v>17233</v>
      </c>
      <c r="R403" s="18"/>
    </row>
    <row r="404" spans="1:18" x14ac:dyDescent="0.25">
      <c r="A404" s="11"/>
      <c r="B404" s="11"/>
      <c r="C404" s="10"/>
      <c r="D404" s="10"/>
      <c r="E404" s="10"/>
      <c r="F404" s="10"/>
      <c r="G404" s="10"/>
      <c r="H404" s="10"/>
      <c r="I404" s="10"/>
      <c r="J404" s="18"/>
      <c r="K404" s="10"/>
      <c r="L404" s="10"/>
      <c r="M404" s="10"/>
      <c r="N404" s="10"/>
      <c r="O404" s="10"/>
      <c r="P404" s="10"/>
      <c r="Q404" s="10"/>
    </row>
    <row r="405" spans="1:18" x14ac:dyDescent="0.25">
      <c r="A405" s="11"/>
      <c r="B405" s="56" t="s">
        <v>14</v>
      </c>
      <c r="C405" s="10"/>
      <c r="D405" s="10"/>
      <c r="E405" s="10"/>
      <c r="F405" s="10"/>
      <c r="G405" s="10"/>
      <c r="H405" s="10"/>
      <c r="I405" s="10"/>
      <c r="J405" s="18"/>
      <c r="K405" s="10"/>
      <c r="L405" s="10"/>
      <c r="M405" s="10"/>
      <c r="N405" s="10"/>
      <c r="O405" s="10"/>
      <c r="P405" s="10"/>
      <c r="Q405" s="10"/>
    </row>
    <row r="406" spans="1:18" x14ac:dyDescent="0.25">
      <c r="A406" s="11"/>
      <c r="B406" s="48" t="s">
        <v>637</v>
      </c>
      <c r="C406" s="8" t="s">
        <v>10</v>
      </c>
      <c r="D406" s="14">
        <v>719</v>
      </c>
      <c r="E406" s="14">
        <v>62</v>
      </c>
      <c r="F406" s="14">
        <v>512</v>
      </c>
      <c r="G406" s="9">
        <f>SUM(C406:F406)</f>
        <v>1293</v>
      </c>
      <c r="H406" s="14">
        <v>1329</v>
      </c>
      <c r="I406" s="9">
        <f>SUM(G406:H406)</f>
        <v>2622</v>
      </c>
      <c r="J406" s="18"/>
      <c r="K406" s="8" t="s">
        <v>10</v>
      </c>
      <c r="L406" s="14">
        <v>1557</v>
      </c>
      <c r="M406" s="14">
        <v>258</v>
      </c>
      <c r="N406" s="14">
        <v>1421</v>
      </c>
      <c r="O406" s="9">
        <f>SUM(K406:N406)</f>
        <v>3236</v>
      </c>
      <c r="P406" s="14">
        <v>4352</v>
      </c>
      <c r="Q406" s="9">
        <f>SUM(O406:P406)</f>
        <v>7588</v>
      </c>
      <c r="R406" s="18"/>
    </row>
    <row r="407" spans="1:18" x14ac:dyDescent="0.25">
      <c r="A407" s="11"/>
      <c r="B407" s="55" t="s">
        <v>6</v>
      </c>
      <c r="C407" s="8" t="s">
        <v>10</v>
      </c>
      <c r="D407" s="14">
        <v>556</v>
      </c>
      <c r="E407" s="8" t="s">
        <v>10</v>
      </c>
      <c r="F407" s="8" t="s">
        <v>10</v>
      </c>
      <c r="G407" s="9">
        <f>SUM(C407:F407)</f>
        <v>556</v>
      </c>
      <c r="H407" s="8" t="s">
        <v>10</v>
      </c>
      <c r="I407" s="9">
        <f>SUM(G407:H407)</f>
        <v>556</v>
      </c>
      <c r="J407" s="18"/>
      <c r="K407" s="32" t="s">
        <v>10</v>
      </c>
      <c r="L407" s="14">
        <v>1555</v>
      </c>
      <c r="M407" s="32" t="s">
        <v>10</v>
      </c>
      <c r="N407" s="32" t="s">
        <v>10</v>
      </c>
      <c r="O407" s="9">
        <f>SUM(K407:N407)</f>
        <v>1555</v>
      </c>
      <c r="P407" s="32" t="s">
        <v>10</v>
      </c>
      <c r="Q407" s="9">
        <f>SUM(O407:P407)</f>
        <v>1555</v>
      </c>
    </row>
    <row r="408" spans="1:18" x14ac:dyDescent="0.25">
      <c r="A408" s="11"/>
      <c r="B408" s="48" t="s">
        <v>682</v>
      </c>
      <c r="C408" s="8" t="s">
        <v>10</v>
      </c>
      <c r="D408" s="14">
        <v>16156</v>
      </c>
      <c r="E408" s="14">
        <v>406</v>
      </c>
      <c r="F408" s="14">
        <v>4632</v>
      </c>
      <c r="G408" s="9">
        <f>SUM(C408:F408)</f>
        <v>21194</v>
      </c>
      <c r="H408" s="8" t="s">
        <v>10</v>
      </c>
      <c r="I408" s="9">
        <f>SUM(G408:H408)</f>
        <v>21194</v>
      </c>
      <c r="J408" s="18"/>
      <c r="K408" s="32" t="s">
        <v>10</v>
      </c>
      <c r="L408" s="14">
        <v>16786</v>
      </c>
      <c r="M408" s="14">
        <v>526</v>
      </c>
      <c r="N408" s="14">
        <v>5243</v>
      </c>
      <c r="O408" s="9">
        <f>SUM(K408:N408)</f>
        <v>22555</v>
      </c>
      <c r="P408" s="32" t="s">
        <v>10</v>
      </c>
      <c r="Q408" s="9">
        <f>SUM(O408:P408)</f>
        <v>22555</v>
      </c>
    </row>
    <row r="409" spans="1:18" x14ac:dyDescent="0.25">
      <c r="A409" s="11"/>
      <c r="B409" s="48" t="s">
        <v>636</v>
      </c>
      <c r="C409" s="8" t="s">
        <v>10</v>
      </c>
      <c r="D409" s="14">
        <v>106</v>
      </c>
      <c r="E409" s="43">
        <v>0</v>
      </c>
      <c r="F409" s="14">
        <v>167</v>
      </c>
      <c r="G409" s="9">
        <f>SUM(C409:F409)</f>
        <v>273</v>
      </c>
      <c r="H409" s="10">
        <v>1163</v>
      </c>
      <c r="I409" s="9">
        <f>SUM(G409:H409)</f>
        <v>1436</v>
      </c>
      <c r="J409" s="18"/>
      <c r="K409" s="32" t="s">
        <v>10</v>
      </c>
      <c r="L409" s="14">
        <v>41</v>
      </c>
      <c r="M409" s="43">
        <v>0</v>
      </c>
      <c r="N409" s="14">
        <v>53</v>
      </c>
      <c r="O409" s="9">
        <f>SUM(K409:N409)</f>
        <v>94</v>
      </c>
      <c r="P409" s="10">
        <v>1373</v>
      </c>
      <c r="Q409" s="9">
        <f>SUM(O409:P409)</f>
        <v>1467</v>
      </c>
      <c r="R409" s="18"/>
    </row>
    <row r="410" spans="1:18" x14ac:dyDescent="0.25">
      <c r="A410" s="11"/>
      <c r="B410" s="61" t="s">
        <v>612</v>
      </c>
      <c r="C410" s="8" t="s">
        <v>10</v>
      </c>
      <c r="D410" s="8">
        <f t="shared" ref="D410:I410" si="188">SUM(D406:D409)</f>
        <v>17537</v>
      </c>
      <c r="E410" s="8">
        <f t="shared" si="188"/>
        <v>468</v>
      </c>
      <c r="F410" s="8">
        <f t="shared" si="188"/>
        <v>5311</v>
      </c>
      <c r="G410" s="8">
        <f t="shared" si="188"/>
        <v>23316</v>
      </c>
      <c r="H410" s="8">
        <f t="shared" si="188"/>
        <v>2492</v>
      </c>
      <c r="I410" s="8">
        <f t="shared" si="188"/>
        <v>25808</v>
      </c>
      <c r="J410" s="18"/>
      <c r="K410" s="8" t="s">
        <v>10</v>
      </c>
      <c r="L410" s="8">
        <f t="shared" ref="L410:Q410" si="189">SUM(L406:L409)</f>
        <v>19939</v>
      </c>
      <c r="M410" s="8">
        <f t="shared" si="189"/>
        <v>784</v>
      </c>
      <c r="N410" s="8">
        <f t="shared" si="189"/>
        <v>6717</v>
      </c>
      <c r="O410" s="8">
        <f t="shared" si="189"/>
        <v>27440</v>
      </c>
      <c r="P410" s="8">
        <f t="shared" si="189"/>
        <v>5725</v>
      </c>
      <c r="Q410" s="8">
        <f t="shared" si="189"/>
        <v>33165</v>
      </c>
      <c r="R410" s="18"/>
    </row>
    <row r="411" spans="1:18" x14ac:dyDescent="0.25">
      <c r="A411" s="11"/>
      <c r="B411" s="11"/>
      <c r="C411" s="10"/>
      <c r="D411" s="10"/>
      <c r="E411" s="10"/>
      <c r="F411" s="10"/>
      <c r="G411" s="10"/>
      <c r="H411" s="10"/>
      <c r="I411" s="10"/>
      <c r="J411" s="18"/>
      <c r="K411" s="10"/>
      <c r="L411" s="10"/>
      <c r="M411" s="10"/>
      <c r="N411" s="10"/>
      <c r="O411" s="10"/>
      <c r="P411" s="10"/>
      <c r="Q411" s="10"/>
    </row>
    <row r="412" spans="1:18" x14ac:dyDescent="0.25">
      <c r="A412" s="11"/>
      <c r="B412" s="56" t="s">
        <v>11</v>
      </c>
      <c r="C412" s="10"/>
      <c r="D412" s="10"/>
      <c r="E412" s="10"/>
      <c r="F412" s="10"/>
      <c r="G412" s="10"/>
      <c r="H412" s="10"/>
      <c r="I412" s="10"/>
      <c r="J412" s="18"/>
      <c r="K412" s="10"/>
      <c r="L412" s="10"/>
      <c r="M412" s="10"/>
      <c r="N412" s="10"/>
      <c r="O412" s="10"/>
      <c r="P412" s="10"/>
      <c r="Q412" s="10"/>
    </row>
    <row r="413" spans="1:18" x14ac:dyDescent="0.25">
      <c r="A413" s="11"/>
      <c r="B413" s="48" t="s">
        <v>638</v>
      </c>
      <c r="C413" s="8" t="s">
        <v>10</v>
      </c>
      <c r="D413" s="14">
        <f>D399+D406</f>
        <v>1275</v>
      </c>
      <c r="E413" s="14">
        <f>E399+E406</f>
        <v>102</v>
      </c>
      <c r="F413" s="14">
        <f>F399+F406</f>
        <v>1269</v>
      </c>
      <c r="G413" s="9">
        <f>SUM(C413:F413)</f>
        <v>2646</v>
      </c>
      <c r="H413" s="14">
        <f>H399+H406</f>
        <v>3177</v>
      </c>
      <c r="I413" s="9">
        <f>SUM(G413:H413)</f>
        <v>5823</v>
      </c>
      <c r="J413" s="18"/>
      <c r="K413" s="8" t="s">
        <v>10</v>
      </c>
      <c r="L413" s="14">
        <f>L399+L406</f>
        <v>1726</v>
      </c>
      <c r="M413" s="14">
        <f>M399+M406</f>
        <v>291</v>
      </c>
      <c r="N413" s="14">
        <f>N399+N406</f>
        <v>1781</v>
      </c>
      <c r="O413" s="9">
        <f>SUM(K413:N413)</f>
        <v>3798</v>
      </c>
      <c r="P413" s="14">
        <f>P399+P406</f>
        <v>4726</v>
      </c>
      <c r="Q413" s="9">
        <f>SUM(O413:P413)</f>
        <v>8524</v>
      </c>
      <c r="R413" s="18"/>
    </row>
    <row r="414" spans="1:18" x14ac:dyDescent="0.25">
      <c r="A414" s="11"/>
      <c r="B414" s="55" t="s">
        <v>6</v>
      </c>
      <c r="C414" s="8" t="s">
        <v>10</v>
      </c>
      <c r="D414" s="14">
        <f>D400+D407</f>
        <v>856</v>
      </c>
      <c r="E414" s="8" t="s">
        <v>10</v>
      </c>
      <c r="F414" s="8" t="s">
        <v>10</v>
      </c>
      <c r="G414" s="9">
        <f>SUM(C414:F414)</f>
        <v>856</v>
      </c>
      <c r="H414" s="8" t="s">
        <v>10</v>
      </c>
      <c r="I414" s="9">
        <f>SUM(G414:H414)</f>
        <v>856</v>
      </c>
      <c r="J414" s="18"/>
      <c r="K414" s="8" t="s">
        <v>10</v>
      </c>
      <c r="L414" s="14">
        <f>L400+L407</f>
        <v>1555</v>
      </c>
      <c r="M414" s="8" t="s">
        <v>10</v>
      </c>
      <c r="N414" s="8" t="s">
        <v>10</v>
      </c>
      <c r="O414" s="9">
        <f>SUM(K414:N414)</f>
        <v>1555</v>
      </c>
      <c r="P414" s="8" t="s">
        <v>10</v>
      </c>
      <c r="Q414" s="9">
        <f>SUM(O414:P414)</f>
        <v>1555</v>
      </c>
      <c r="R414" s="93"/>
    </row>
    <row r="415" spans="1:18" x14ac:dyDescent="0.25">
      <c r="A415" s="11"/>
      <c r="B415" s="48" t="s">
        <v>682</v>
      </c>
      <c r="C415" s="8" t="s">
        <v>10</v>
      </c>
      <c r="D415" s="14">
        <f>D401+D408</f>
        <v>21982</v>
      </c>
      <c r="E415" s="14">
        <f>E401+E408</f>
        <v>606</v>
      </c>
      <c r="F415" s="14">
        <f>F401+F408</f>
        <v>5652</v>
      </c>
      <c r="G415" s="9">
        <f>SUM(C415:F415)</f>
        <v>28240</v>
      </c>
      <c r="H415" s="8" t="s">
        <v>10</v>
      </c>
      <c r="I415" s="9">
        <f>SUM(G415:H415)</f>
        <v>28240</v>
      </c>
      <c r="J415" s="18"/>
      <c r="K415" s="8" t="s">
        <v>10</v>
      </c>
      <c r="L415" s="14">
        <f>L401+L408</f>
        <v>24820</v>
      </c>
      <c r="M415" s="14">
        <f>M401+M408</f>
        <v>925</v>
      </c>
      <c r="N415" s="14">
        <f>N401+N408</f>
        <v>11825</v>
      </c>
      <c r="O415" s="9">
        <f>SUM(K415:N415)</f>
        <v>37570</v>
      </c>
      <c r="P415" s="8" t="s">
        <v>10</v>
      </c>
      <c r="Q415" s="9">
        <f>SUM(O415:P415)</f>
        <v>37570</v>
      </c>
    </row>
    <row r="416" spans="1:18" x14ac:dyDescent="0.25">
      <c r="A416" s="11"/>
      <c r="B416" s="48" t="s">
        <v>636</v>
      </c>
      <c r="C416" s="8" t="s">
        <v>10</v>
      </c>
      <c r="D416" s="14">
        <f>D402+D409</f>
        <v>203</v>
      </c>
      <c r="E416" s="14">
        <f>E402+E409</f>
        <v>0</v>
      </c>
      <c r="F416" s="14">
        <f>F402+F409</f>
        <v>192</v>
      </c>
      <c r="G416" s="9">
        <f>SUM(C416:F416)</f>
        <v>395</v>
      </c>
      <c r="H416" s="14">
        <f>H402+H409</f>
        <v>2786</v>
      </c>
      <c r="I416" s="9">
        <f>SUM(G416:H416)</f>
        <v>3181</v>
      </c>
      <c r="J416" s="18"/>
      <c r="K416" s="8" t="s">
        <v>10</v>
      </c>
      <c r="L416" s="14">
        <f>L402+L409</f>
        <v>55</v>
      </c>
      <c r="M416" s="14">
        <f>M402+M409</f>
        <v>0</v>
      </c>
      <c r="N416" s="14">
        <f>N402+N409</f>
        <v>62</v>
      </c>
      <c r="O416" s="9">
        <f>SUM(K416:N416)</f>
        <v>117</v>
      </c>
      <c r="P416" s="14">
        <f>P402+P409</f>
        <v>2632</v>
      </c>
      <c r="Q416" s="9">
        <f>SUM(O416:P416)</f>
        <v>2749</v>
      </c>
      <c r="R416" s="18"/>
    </row>
    <row r="417" spans="1:18" ht="17.25" customHeight="1" thickBot="1" x14ac:dyDescent="0.3">
      <c r="A417" s="29"/>
      <c r="B417" s="34" t="s">
        <v>13</v>
      </c>
      <c r="C417" s="9" t="s">
        <v>10</v>
      </c>
      <c r="D417" s="9">
        <f t="shared" ref="D417:I417" si="190">SUM(D413:D416)</f>
        <v>24316</v>
      </c>
      <c r="E417" s="9">
        <f t="shared" si="190"/>
        <v>708</v>
      </c>
      <c r="F417" s="9">
        <f t="shared" si="190"/>
        <v>7113</v>
      </c>
      <c r="G417" s="9">
        <f t="shared" si="190"/>
        <v>32137</v>
      </c>
      <c r="H417" s="9">
        <f t="shared" si="190"/>
        <v>5963</v>
      </c>
      <c r="I417" s="9">
        <f t="shared" si="190"/>
        <v>38100</v>
      </c>
      <c r="J417" s="38"/>
      <c r="K417" s="9" t="s">
        <v>10</v>
      </c>
      <c r="L417" s="9">
        <f t="shared" ref="L417:Q417" si="191">SUM(L413:L416)</f>
        <v>28156</v>
      </c>
      <c r="M417" s="9">
        <f t="shared" si="191"/>
        <v>1216</v>
      </c>
      <c r="N417" s="9">
        <f t="shared" si="191"/>
        <v>13668</v>
      </c>
      <c r="O417" s="9">
        <f t="shared" si="191"/>
        <v>43040</v>
      </c>
      <c r="P417" s="9">
        <f t="shared" si="191"/>
        <v>7358</v>
      </c>
      <c r="Q417" s="9">
        <f t="shared" si="191"/>
        <v>50398</v>
      </c>
      <c r="R417" s="18"/>
    </row>
    <row r="418" spans="1:18" x14ac:dyDescent="0.25">
      <c r="A418" s="96"/>
      <c r="B418" s="96"/>
      <c r="C418" s="63"/>
      <c r="D418" s="63"/>
      <c r="E418" s="63"/>
      <c r="F418" s="63"/>
      <c r="G418" s="63"/>
      <c r="H418" s="63"/>
      <c r="I418" s="63"/>
      <c r="J418" s="92"/>
      <c r="K418" s="63"/>
      <c r="L418" s="63"/>
      <c r="M418" s="63"/>
      <c r="N418" s="63"/>
      <c r="O418" s="63"/>
      <c r="P418" s="63"/>
      <c r="Q418" s="63"/>
    </row>
    <row r="419" spans="1:18" ht="16.5" customHeight="1" x14ac:dyDescent="0.25">
      <c r="A419" s="52" t="s">
        <v>8</v>
      </c>
      <c r="B419" s="53" t="s">
        <v>7</v>
      </c>
      <c r="C419" s="29"/>
      <c r="D419" s="29"/>
      <c r="E419" s="44"/>
      <c r="F419" s="44"/>
      <c r="G419" s="34"/>
      <c r="H419" s="29"/>
      <c r="I419" s="34"/>
      <c r="J419" s="93"/>
      <c r="K419" s="29"/>
      <c r="L419" s="29"/>
      <c r="M419" s="44"/>
      <c r="N419" s="44"/>
      <c r="O419" s="34"/>
      <c r="P419" s="29"/>
      <c r="Q419" s="34"/>
    </row>
    <row r="420" spans="1:18" ht="12.75" customHeight="1" x14ac:dyDescent="0.25">
      <c r="A420" s="11"/>
      <c r="B420" s="48" t="s">
        <v>637</v>
      </c>
      <c r="C420" s="32" t="s">
        <v>10</v>
      </c>
      <c r="D420" s="14">
        <v>0</v>
      </c>
      <c r="E420" s="14">
        <v>0</v>
      </c>
      <c r="F420" s="14">
        <v>0</v>
      </c>
      <c r="G420" s="8">
        <f>SUM(C420:F420)</f>
        <v>0</v>
      </c>
      <c r="H420" s="14">
        <v>16</v>
      </c>
      <c r="I420" s="9">
        <f>SUM(G420:H420)</f>
        <v>16</v>
      </c>
      <c r="J420" s="18"/>
      <c r="K420" s="32" t="s">
        <v>10</v>
      </c>
      <c r="L420" s="32" t="s">
        <v>10</v>
      </c>
      <c r="M420" s="32" t="s">
        <v>10</v>
      </c>
      <c r="N420" s="32" t="s">
        <v>10</v>
      </c>
      <c r="O420" s="32" t="s">
        <v>10</v>
      </c>
      <c r="P420" s="32" t="s">
        <v>10</v>
      </c>
      <c r="Q420" s="32" t="s">
        <v>10</v>
      </c>
    </row>
    <row r="421" spans="1:18" x14ac:dyDescent="0.25">
      <c r="A421" s="11"/>
      <c r="B421" s="48" t="s">
        <v>682</v>
      </c>
      <c r="C421" s="32" t="s">
        <v>10</v>
      </c>
      <c r="D421" s="14">
        <v>6464</v>
      </c>
      <c r="E421" s="14">
        <v>476</v>
      </c>
      <c r="F421" s="14">
        <v>1038</v>
      </c>
      <c r="G421" s="8">
        <f>SUM(C421:F421)</f>
        <v>7978</v>
      </c>
      <c r="H421" s="32" t="s">
        <v>10</v>
      </c>
      <c r="I421" s="9">
        <f>SUM(G421:H421)</f>
        <v>7978</v>
      </c>
      <c r="J421" s="18"/>
      <c r="K421" s="32" t="s">
        <v>10</v>
      </c>
      <c r="L421" s="14">
        <v>8790</v>
      </c>
      <c r="M421" s="14">
        <v>439</v>
      </c>
      <c r="N421" s="14">
        <v>5663</v>
      </c>
      <c r="O421" s="8">
        <f>SUM(K421:N421)</f>
        <v>14892</v>
      </c>
      <c r="P421" s="32" t="s">
        <v>10</v>
      </c>
      <c r="Q421" s="9">
        <f>SUM(O421:P421)</f>
        <v>14892</v>
      </c>
    </row>
    <row r="422" spans="1:18" x14ac:dyDescent="0.25">
      <c r="A422" s="11"/>
      <c r="B422" s="48" t="s">
        <v>636</v>
      </c>
      <c r="C422" s="32" t="s">
        <v>10</v>
      </c>
      <c r="D422" s="14">
        <v>6</v>
      </c>
      <c r="E422" s="43">
        <v>0</v>
      </c>
      <c r="F422" s="14">
        <v>0</v>
      </c>
      <c r="G422" s="8">
        <f>SUM(C422:F422)</f>
        <v>6</v>
      </c>
      <c r="H422" s="10">
        <v>867</v>
      </c>
      <c r="I422" s="9">
        <f>SUM(G422:H422)</f>
        <v>873</v>
      </c>
      <c r="J422" s="18"/>
      <c r="K422" s="32" t="s">
        <v>10</v>
      </c>
      <c r="L422" s="14">
        <v>38</v>
      </c>
      <c r="M422" s="43">
        <v>2</v>
      </c>
      <c r="N422" s="14">
        <v>108</v>
      </c>
      <c r="O422" s="8">
        <f>SUM(K422:N422)</f>
        <v>148</v>
      </c>
      <c r="P422" s="10">
        <v>871</v>
      </c>
      <c r="Q422" s="9">
        <f>SUM(O422:P422)</f>
        <v>1019</v>
      </c>
      <c r="R422" s="18"/>
    </row>
    <row r="423" spans="1:18" x14ac:dyDescent="0.25">
      <c r="A423" s="11"/>
      <c r="B423" s="61" t="s">
        <v>611</v>
      </c>
      <c r="C423" s="8" t="s">
        <v>10</v>
      </c>
      <c r="D423" s="8">
        <f t="shared" ref="D423:I423" si="192">SUM(D420:D422)</f>
        <v>6470</v>
      </c>
      <c r="E423" s="8">
        <f t="shared" si="192"/>
        <v>476</v>
      </c>
      <c r="F423" s="8">
        <f t="shared" si="192"/>
        <v>1038</v>
      </c>
      <c r="G423" s="8">
        <f t="shared" si="192"/>
        <v>7984</v>
      </c>
      <c r="H423" s="8">
        <f t="shared" si="192"/>
        <v>883</v>
      </c>
      <c r="I423" s="8">
        <f t="shared" si="192"/>
        <v>8867</v>
      </c>
      <c r="J423" s="18"/>
      <c r="K423" s="8" t="s">
        <v>10</v>
      </c>
      <c r="L423" s="8">
        <f t="shared" ref="L423:Q423" si="193">SUM(L420:L422)</f>
        <v>8828</v>
      </c>
      <c r="M423" s="8">
        <f t="shared" si="193"/>
        <v>441</v>
      </c>
      <c r="N423" s="8">
        <f t="shared" si="193"/>
        <v>5771</v>
      </c>
      <c r="O423" s="8">
        <f t="shared" si="193"/>
        <v>15040</v>
      </c>
      <c r="P423" s="8">
        <f t="shared" si="193"/>
        <v>871</v>
      </c>
      <c r="Q423" s="8">
        <f t="shared" si="193"/>
        <v>15911</v>
      </c>
      <c r="R423" s="18"/>
    </row>
    <row r="424" spans="1:18" x14ac:dyDescent="0.25">
      <c r="A424" s="11"/>
      <c r="B424" s="11"/>
      <c r="C424" s="10"/>
      <c r="D424" s="10"/>
      <c r="E424" s="10"/>
      <c r="F424" s="10"/>
      <c r="G424" s="10"/>
      <c r="H424" s="10"/>
      <c r="I424" s="10"/>
      <c r="J424" s="18"/>
      <c r="K424" s="10"/>
      <c r="L424" s="10"/>
      <c r="M424" s="10"/>
      <c r="N424" s="10"/>
      <c r="O424" s="10"/>
      <c r="P424" s="10"/>
      <c r="Q424" s="10"/>
    </row>
    <row r="425" spans="1:18" x14ac:dyDescent="0.25">
      <c r="A425" s="11"/>
      <c r="B425" s="56" t="s">
        <v>15</v>
      </c>
      <c r="C425" s="10"/>
      <c r="D425" s="10"/>
      <c r="E425" s="10"/>
      <c r="F425" s="10"/>
      <c r="G425" s="10"/>
      <c r="H425" s="10"/>
      <c r="I425" s="10"/>
      <c r="J425" s="18"/>
      <c r="K425" s="10"/>
      <c r="L425" s="10"/>
      <c r="M425" s="10"/>
      <c r="N425" s="10"/>
      <c r="O425" s="10"/>
      <c r="P425" s="10"/>
      <c r="Q425" s="10"/>
    </row>
    <row r="426" spans="1:18" ht="12.75" customHeight="1" x14ac:dyDescent="0.25">
      <c r="A426" s="11"/>
      <c r="B426" s="48" t="s">
        <v>637</v>
      </c>
      <c r="C426" s="32" t="s">
        <v>10</v>
      </c>
      <c r="D426" s="14">
        <v>1647</v>
      </c>
      <c r="E426" s="14">
        <v>320</v>
      </c>
      <c r="F426" s="14">
        <v>2208</v>
      </c>
      <c r="G426" s="9">
        <f>SUM(C426:F426)</f>
        <v>4175</v>
      </c>
      <c r="H426" s="14">
        <v>6548</v>
      </c>
      <c r="I426" s="9">
        <f>SUM(G426:H426)</f>
        <v>10723</v>
      </c>
      <c r="J426" s="18"/>
      <c r="K426" s="32" t="s">
        <v>10</v>
      </c>
      <c r="L426" s="14">
        <v>22</v>
      </c>
      <c r="M426" s="14">
        <v>0</v>
      </c>
      <c r="N426" s="14">
        <v>13</v>
      </c>
      <c r="O426" s="9">
        <f>SUM(K426:N426)</f>
        <v>35</v>
      </c>
      <c r="P426" s="14">
        <v>43</v>
      </c>
      <c r="Q426" s="9">
        <f>SUM(O426:P426)</f>
        <v>78</v>
      </c>
      <c r="R426" s="18"/>
    </row>
    <row r="427" spans="1:18" x14ac:dyDescent="0.25">
      <c r="A427" s="11"/>
      <c r="B427" s="55" t="s">
        <v>6</v>
      </c>
      <c r="C427" s="32" t="s">
        <v>10</v>
      </c>
      <c r="D427" s="14">
        <v>1691</v>
      </c>
      <c r="E427" s="32" t="s">
        <v>10</v>
      </c>
      <c r="F427" s="32" t="s">
        <v>10</v>
      </c>
      <c r="G427" s="9">
        <f>SUM(C427:F427)</f>
        <v>1691</v>
      </c>
      <c r="H427" s="32" t="s">
        <v>10</v>
      </c>
      <c r="I427" s="9">
        <f>SUM(G427:H427)</f>
        <v>1691</v>
      </c>
      <c r="J427" s="18"/>
      <c r="K427" s="32" t="s">
        <v>10</v>
      </c>
      <c r="L427" s="14">
        <v>0</v>
      </c>
      <c r="M427" s="32" t="s">
        <v>10</v>
      </c>
      <c r="N427" s="32" t="s">
        <v>10</v>
      </c>
      <c r="O427" s="9">
        <f>SUM(K427:N427)</f>
        <v>0</v>
      </c>
      <c r="P427" s="32" t="s">
        <v>10</v>
      </c>
      <c r="Q427" s="9">
        <f>SUM(O427:P427)</f>
        <v>0</v>
      </c>
    </row>
    <row r="428" spans="1:18" x14ac:dyDescent="0.25">
      <c r="A428" s="11"/>
      <c r="B428" s="48" t="s">
        <v>682</v>
      </c>
      <c r="C428" s="32" t="s">
        <v>10</v>
      </c>
      <c r="D428" s="14">
        <v>19037</v>
      </c>
      <c r="E428" s="14">
        <v>850</v>
      </c>
      <c r="F428" s="14">
        <v>4467</v>
      </c>
      <c r="G428" s="9">
        <f>SUM(C428:F428)</f>
        <v>24354</v>
      </c>
      <c r="H428" s="32" t="s">
        <v>10</v>
      </c>
      <c r="I428" s="9">
        <f>SUM(G428:H428)</f>
        <v>24354</v>
      </c>
      <c r="J428" s="18"/>
      <c r="K428" s="32" t="s">
        <v>10</v>
      </c>
      <c r="L428" s="14">
        <v>15075</v>
      </c>
      <c r="M428" s="14">
        <v>751</v>
      </c>
      <c r="N428" s="14">
        <v>9616</v>
      </c>
      <c r="O428" s="9">
        <f>SUM(K428:N428)</f>
        <v>25442</v>
      </c>
      <c r="P428" s="32" t="s">
        <v>10</v>
      </c>
      <c r="Q428" s="9">
        <f>SUM(O428:P428)</f>
        <v>25442</v>
      </c>
    </row>
    <row r="429" spans="1:18" x14ac:dyDescent="0.25">
      <c r="A429" s="11"/>
      <c r="B429" s="48" t="s">
        <v>636</v>
      </c>
      <c r="C429" s="32" t="s">
        <v>10</v>
      </c>
      <c r="D429" s="14">
        <v>14</v>
      </c>
      <c r="E429" s="43">
        <v>0</v>
      </c>
      <c r="F429" s="14">
        <v>8</v>
      </c>
      <c r="G429" s="9">
        <f>SUM(C429:F429)</f>
        <v>22</v>
      </c>
      <c r="H429" s="10">
        <v>1844</v>
      </c>
      <c r="I429" s="9">
        <f>SUM(G429:H429)</f>
        <v>1866</v>
      </c>
      <c r="J429" s="18"/>
      <c r="K429" s="32" t="s">
        <v>10</v>
      </c>
      <c r="L429" s="14">
        <v>22</v>
      </c>
      <c r="M429" s="43">
        <v>0</v>
      </c>
      <c r="N429" s="14">
        <v>11</v>
      </c>
      <c r="O429" s="9">
        <f>SUM(K429:N429)</f>
        <v>33</v>
      </c>
      <c r="P429" s="10">
        <v>1863</v>
      </c>
      <c r="Q429" s="9">
        <f>SUM(O429:P429)</f>
        <v>1896</v>
      </c>
      <c r="R429" s="18"/>
    </row>
    <row r="430" spans="1:18" x14ac:dyDescent="0.25">
      <c r="A430" s="11"/>
      <c r="B430" s="61" t="s">
        <v>610</v>
      </c>
      <c r="C430" s="8" t="s">
        <v>10</v>
      </c>
      <c r="D430" s="8">
        <f t="shared" ref="D430:I430" si="194">SUM(D426:D429)</f>
        <v>22389</v>
      </c>
      <c r="E430" s="8">
        <f t="shared" si="194"/>
        <v>1170</v>
      </c>
      <c r="F430" s="8">
        <f t="shared" si="194"/>
        <v>6683</v>
      </c>
      <c r="G430" s="8">
        <f t="shared" si="194"/>
        <v>30242</v>
      </c>
      <c r="H430" s="8">
        <f t="shared" si="194"/>
        <v>8392</v>
      </c>
      <c r="I430" s="8">
        <f t="shared" si="194"/>
        <v>38634</v>
      </c>
      <c r="J430" s="18"/>
      <c r="K430" s="8" t="s">
        <v>10</v>
      </c>
      <c r="L430" s="8">
        <f t="shared" ref="L430:Q430" si="195">SUM(L426:L429)</f>
        <v>15119</v>
      </c>
      <c r="M430" s="8">
        <f t="shared" si="195"/>
        <v>751</v>
      </c>
      <c r="N430" s="8">
        <f t="shared" si="195"/>
        <v>9640</v>
      </c>
      <c r="O430" s="8">
        <f t="shared" si="195"/>
        <v>25510</v>
      </c>
      <c r="P430" s="8">
        <f t="shared" si="195"/>
        <v>1906</v>
      </c>
      <c r="Q430" s="8">
        <f t="shared" si="195"/>
        <v>27416</v>
      </c>
      <c r="R430" s="18"/>
    </row>
    <row r="431" spans="1:18" x14ac:dyDescent="0.25">
      <c r="A431" s="11"/>
      <c r="B431" s="11"/>
      <c r="C431" s="10"/>
      <c r="D431" s="10"/>
      <c r="E431" s="10"/>
      <c r="F431" s="10"/>
      <c r="G431" s="10"/>
      <c r="H431" s="10"/>
      <c r="I431" s="10"/>
      <c r="J431" s="18"/>
      <c r="K431" s="10"/>
      <c r="L431" s="10"/>
      <c r="M431" s="10"/>
      <c r="N431" s="10"/>
      <c r="O431" s="10"/>
      <c r="P431" s="10"/>
      <c r="Q431" s="10"/>
    </row>
    <row r="432" spans="1:18" x14ac:dyDescent="0.25">
      <c r="A432" s="11"/>
      <c r="B432" s="56" t="s">
        <v>8</v>
      </c>
      <c r="C432" s="10"/>
      <c r="D432" s="10"/>
      <c r="E432" s="10"/>
      <c r="F432" s="10"/>
      <c r="G432" s="10"/>
      <c r="H432" s="10"/>
      <c r="I432" s="10"/>
      <c r="J432" s="18"/>
      <c r="K432" s="10"/>
      <c r="L432" s="10"/>
      <c r="M432" s="10"/>
      <c r="N432" s="10"/>
      <c r="O432" s="10"/>
      <c r="P432" s="10"/>
      <c r="Q432" s="10"/>
    </row>
    <row r="433" spans="1:18" x14ac:dyDescent="0.25">
      <c r="A433" s="11"/>
      <c r="B433" s="48" t="s">
        <v>637</v>
      </c>
      <c r="C433" s="32" t="s">
        <v>10</v>
      </c>
      <c r="D433" s="14">
        <f t="shared" ref="D433:F434" si="196">D426</f>
        <v>1647</v>
      </c>
      <c r="E433" s="14">
        <f t="shared" si="196"/>
        <v>320</v>
      </c>
      <c r="F433" s="14">
        <f t="shared" si="196"/>
        <v>2208</v>
      </c>
      <c r="G433" s="9">
        <f>SUM(C433:F433)</f>
        <v>4175</v>
      </c>
      <c r="H433" s="10">
        <f>H420+H426</f>
        <v>6564</v>
      </c>
      <c r="I433" s="9">
        <f>SUM(G433:H433)</f>
        <v>10739</v>
      </c>
      <c r="J433" s="18"/>
      <c r="K433" s="8" t="s">
        <v>10</v>
      </c>
      <c r="L433" s="14">
        <f t="shared" ref="L433:N434" si="197">L426</f>
        <v>22</v>
      </c>
      <c r="M433" s="14">
        <f t="shared" si="197"/>
        <v>0</v>
      </c>
      <c r="N433" s="14">
        <f t="shared" si="197"/>
        <v>13</v>
      </c>
      <c r="O433" s="9">
        <f>SUM(K433:N433)</f>
        <v>35</v>
      </c>
      <c r="P433" s="14">
        <f>P426</f>
        <v>43</v>
      </c>
      <c r="Q433" s="9">
        <f>SUM(O433:P433)</f>
        <v>78</v>
      </c>
      <c r="R433" s="18"/>
    </row>
    <row r="434" spans="1:18" x14ac:dyDescent="0.25">
      <c r="A434" s="11"/>
      <c r="B434" s="55" t="s">
        <v>6</v>
      </c>
      <c r="C434" s="32" t="s">
        <v>10</v>
      </c>
      <c r="D434" s="14">
        <f t="shared" si="196"/>
        <v>1691</v>
      </c>
      <c r="E434" s="8" t="str">
        <f t="shared" si="196"/>
        <v>..</v>
      </c>
      <c r="F434" s="8" t="str">
        <f t="shared" si="196"/>
        <v>..</v>
      </c>
      <c r="G434" s="9">
        <f>SUM(C434:F434)</f>
        <v>1691</v>
      </c>
      <c r="H434" s="8" t="str">
        <f>H427</f>
        <v>..</v>
      </c>
      <c r="I434" s="9">
        <f>SUM(G434:H434)</f>
        <v>1691</v>
      </c>
      <c r="J434" s="18"/>
      <c r="K434" s="8" t="s">
        <v>10</v>
      </c>
      <c r="L434" s="14">
        <f t="shared" si="197"/>
        <v>0</v>
      </c>
      <c r="M434" s="8" t="str">
        <f t="shared" si="197"/>
        <v>..</v>
      </c>
      <c r="N434" s="8" t="str">
        <f t="shared" si="197"/>
        <v>..</v>
      </c>
      <c r="O434" s="9">
        <f>SUM(K434:N434)</f>
        <v>0</v>
      </c>
      <c r="P434" s="8" t="str">
        <f>P427</f>
        <v>..</v>
      </c>
      <c r="Q434" s="9">
        <f>SUM(O434:P434)</f>
        <v>0</v>
      </c>
    </row>
    <row r="435" spans="1:18" x14ac:dyDescent="0.25">
      <c r="A435" s="11"/>
      <c r="B435" s="48" t="s">
        <v>682</v>
      </c>
      <c r="C435" s="32" t="s">
        <v>10</v>
      </c>
      <c r="D435" s="14">
        <f t="shared" ref="D435:F436" si="198">D421+D428</f>
        <v>25501</v>
      </c>
      <c r="E435" s="14">
        <f t="shared" si="198"/>
        <v>1326</v>
      </c>
      <c r="F435" s="14">
        <f t="shared" si="198"/>
        <v>5505</v>
      </c>
      <c r="G435" s="9">
        <f>SUM(C435:F435)</f>
        <v>32332</v>
      </c>
      <c r="H435" s="32" t="s">
        <v>10</v>
      </c>
      <c r="I435" s="9">
        <f>SUM(G435:H435)</f>
        <v>32332</v>
      </c>
      <c r="J435" s="18"/>
      <c r="K435" s="8" t="s">
        <v>10</v>
      </c>
      <c r="L435" s="14">
        <f t="shared" ref="L435:N436" si="199">L421+L428</f>
        <v>23865</v>
      </c>
      <c r="M435" s="14">
        <f t="shared" si="199"/>
        <v>1190</v>
      </c>
      <c r="N435" s="14">
        <f t="shared" si="199"/>
        <v>15279</v>
      </c>
      <c r="O435" s="9">
        <f>SUM(K435:N435)</f>
        <v>40334</v>
      </c>
      <c r="P435" s="8" t="s">
        <v>10</v>
      </c>
      <c r="Q435" s="9">
        <f>SUM(O435:P435)</f>
        <v>40334</v>
      </c>
    </row>
    <row r="436" spans="1:18" x14ac:dyDescent="0.25">
      <c r="A436" s="11"/>
      <c r="B436" s="48" t="s">
        <v>636</v>
      </c>
      <c r="C436" s="32" t="s">
        <v>10</v>
      </c>
      <c r="D436" s="14">
        <f t="shared" si="198"/>
        <v>20</v>
      </c>
      <c r="E436" s="14">
        <f t="shared" si="198"/>
        <v>0</v>
      </c>
      <c r="F436" s="14">
        <f t="shared" si="198"/>
        <v>8</v>
      </c>
      <c r="G436" s="9">
        <f>SUM(C436:F436)</f>
        <v>28</v>
      </c>
      <c r="H436" s="14">
        <f>H422+H429</f>
        <v>2711</v>
      </c>
      <c r="I436" s="9">
        <f>SUM(G436:H436)</f>
        <v>2739</v>
      </c>
      <c r="J436" s="18"/>
      <c r="K436" s="8" t="s">
        <v>10</v>
      </c>
      <c r="L436" s="14">
        <f t="shared" si="199"/>
        <v>60</v>
      </c>
      <c r="M436" s="43">
        <f t="shared" si="199"/>
        <v>2</v>
      </c>
      <c r="N436" s="14">
        <f t="shared" si="199"/>
        <v>119</v>
      </c>
      <c r="O436" s="9">
        <f>SUM(K436:N436)</f>
        <v>181</v>
      </c>
      <c r="P436" s="14">
        <f>P422+P429</f>
        <v>2734</v>
      </c>
      <c r="Q436" s="9">
        <f>SUM(O436:P436)</f>
        <v>2915</v>
      </c>
      <c r="R436" s="18"/>
    </row>
    <row r="437" spans="1:18" ht="17.25" customHeight="1" thickBot="1" x14ac:dyDescent="0.3">
      <c r="A437" s="29"/>
      <c r="B437" s="34" t="s">
        <v>9</v>
      </c>
      <c r="C437" s="9" t="s">
        <v>10</v>
      </c>
      <c r="D437" s="9">
        <f t="shared" ref="D437:I437" si="200">SUM(D433:D436)</f>
        <v>28859</v>
      </c>
      <c r="E437" s="9">
        <f t="shared" si="200"/>
        <v>1646</v>
      </c>
      <c r="F437" s="9">
        <f t="shared" si="200"/>
        <v>7721</v>
      </c>
      <c r="G437" s="9">
        <f t="shared" si="200"/>
        <v>38226</v>
      </c>
      <c r="H437" s="9">
        <f t="shared" si="200"/>
        <v>9275</v>
      </c>
      <c r="I437" s="9">
        <f t="shared" si="200"/>
        <v>47501</v>
      </c>
      <c r="J437" s="38"/>
      <c r="K437" s="9" t="s">
        <v>10</v>
      </c>
      <c r="L437" s="9">
        <f t="shared" ref="L437:Q437" si="201">SUM(L433:L436)</f>
        <v>23947</v>
      </c>
      <c r="M437" s="9">
        <f t="shared" si="201"/>
        <v>1192</v>
      </c>
      <c r="N437" s="9">
        <f t="shared" si="201"/>
        <v>15411</v>
      </c>
      <c r="O437" s="9">
        <f t="shared" si="201"/>
        <v>40550</v>
      </c>
      <c r="P437" s="9">
        <f t="shared" si="201"/>
        <v>2777</v>
      </c>
      <c r="Q437" s="9">
        <f t="shared" si="201"/>
        <v>43327</v>
      </c>
      <c r="R437" s="18"/>
    </row>
    <row r="438" spans="1:18" ht="12" customHeight="1" x14ac:dyDescent="0.25">
      <c r="A438" s="96"/>
      <c r="B438" s="96"/>
      <c r="C438" s="63"/>
      <c r="D438" s="63"/>
      <c r="E438" s="63"/>
      <c r="F438" s="63"/>
      <c r="G438" s="63"/>
      <c r="H438" s="63"/>
      <c r="I438" s="63"/>
      <c r="J438" s="92"/>
      <c r="K438" s="63"/>
      <c r="L438" s="63"/>
      <c r="M438" s="63"/>
      <c r="N438" s="63"/>
      <c r="O438" s="63"/>
      <c r="P438" s="63"/>
      <c r="Q438" s="63"/>
      <c r="R438" s="74"/>
    </row>
    <row r="439" spans="1:18" x14ac:dyDescent="0.25">
      <c r="A439" s="47"/>
      <c r="B439" s="29"/>
      <c r="C439" s="12"/>
      <c r="D439" s="12"/>
      <c r="E439" s="12"/>
      <c r="F439" s="12"/>
      <c r="G439" s="12"/>
      <c r="H439" s="12"/>
      <c r="I439" s="12"/>
      <c r="J439" s="38"/>
      <c r="K439" s="12"/>
      <c r="L439" s="12"/>
      <c r="M439" s="12"/>
      <c r="N439" s="12"/>
      <c r="O439" s="12"/>
      <c r="P439" s="12"/>
      <c r="Q439" s="12"/>
      <c r="R439" s="74"/>
    </row>
    <row r="440" spans="1:18" x14ac:dyDescent="0.25">
      <c r="A440" s="5" t="s">
        <v>27</v>
      </c>
      <c r="R440" s="74"/>
    </row>
  </sheetData>
  <sortState ref="B53:Q54">
    <sortCondition ref="B53"/>
  </sortState>
  <mergeCells count="7">
    <mergeCell ref="A2:Q2"/>
    <mergeCell ref="C6:I6"/>
    <mergeCell ref="K6:Q6"/>
    <mergeCell ref="E7:F7"/>
    <mergeCell ref="M7:N7"/>
    <mergeCell ref="A3:Q3"/>
    <mergeCell ref="A4:Q4"/>
  </mergeCells>
  <phoneticPr fontId="8" type="noConversion"/>
  <conditionalFormatting sqref="K210:N210 M211:N213 K214:N228 P135:P149 H135:H149 C135:F149 K135:N149 C214:I228 O210:Q228 P79:P87 H79:H82 C79:F86 K79:N87 P97:P103 H97:H102 C97:F102 K97:N103 H84:H86 H30 P26:P31 C26:F30 K26:N31 C87 P11:P15 C11:F13 K11:N15 H11:H13 H18:H21 P18">
    <cfRule type="containsBlanks" dxfId="268" priority="394">
      <formula>LEN(TRIM(C11))=0</formula>
    </cfRule>
  </conditionalFormatting>
  <conditionalFormatting sqref="C210:I213">
    <cfRule type="containsBlanks" dxfId="267" priority="395">
      <formula>LEN(TRIM(C210))=0</formula>
    </cfRule>
  </conditionalFormatting>
  <conditionalFormatting sqref="K211:L213">
    <cfRule type="containsBlanks" dxfId="266" priority="393">
      <formula>LEN(TRIM(K211))=0</formula>
    </cfRule>
  </conditionalFormatting>
  <conditionalFormatting sqref="K235 O235 Q235">
    <cfRule type="containsBlanks" dxfId="265" priority="391">
      <formula>LEN(TRIM(K235))=0</formula>
    </cfRule>
  </conditionalFormatting>
  <conditionalFormatting sqref="C235:I235">
    <cfRule type="containsBlanks" dxfId="264" priority="392">
      <formula>LEN(TRIM(C235))=0</formula>
    </cfRule>
  </conditionalFormatting>
  <conditionalFormatting sqref="L235">
    <cfRule type="containsBlanks" dxfId="263" priority="390">
      <formula>LEN(TRIM(L235))=0</formula>
    </cfRule>
  </conditionalFormatting>
  <conditionalFormatting sqref="M235">
    <cfRule type="containsBlanks" dxfId="262" priority="389">
      <formula>LEN(TRIM(M235))=0</formula>
    </cfRule>
  </conditionalFormatting>
  <conditionalFormatting sqref="N235">
    <cfRule type="containsBlanks" dxfId="261" priority="388">
      <formula>LEN(TRIM(N235))=0</formula>
    </cfRule>
  </conditionalFormatting>
  <conditionalFormatting sqref="P235">
    <cfRule type="containsBlanks" dxfId="260" priority="387">
      <formula>LEN(TRIM(P235))=0</formula>
    </cfRule>
  </conditionalFormatting>
  <conditionalFormatting sqref="G143">
    <cfRule type="containsBlanks" dxfId="259" priority="385">
      <formula>LEN(TRIM(G143))=0</formula>
    </cfRule>
  </conditionalFormatting>
  <conditionalFormatting sqref="I143">
    <cfRule type="containsBlanks" dxfId="258" priority="383">
      <formula>LEN(TRIM(I143))=0</formula>
    </cfRule>
  </conditionalFormatting>
  <conditionalFormatting sqref="G142">
    <cfRule type="containsBlanks" dxfId="257" priority="382">
      <formula>LEN(TRIM(G142))=0</formula>
    </cfRule>
  </conditionalFormatting>
  <conditionalFormatting sqref="G141">
    <cfRule type="containsBlanks" dxfId="256" priority="381">
      <formula>LEN(TRIM(G141))=0</formula>
    </cfRule>
  </conditionalFormatting>
  <conditionalFormatting sqref="I141">
    <cfRule type="containsBlanks" dxfId="255" priority="380">
      <formula>LEN(TRIM(I141))=0</formula>
    </cfRule>
  </conditionalFormatting>
  <conditionalFormatting sqref="I142">
    <cfRule type="containsBlanks" dxfId="254" priority="379">
      <formula>LEN(TRIM(I142))=0</formula>
    </cfRule>
  </conditionalFormatting>
  <conditionalFormatting sqref="G144">
    <cfRule type="containsBlanks" dxfId="253" priority="378">
      <formula>LEN(TRIM(G144))=0</formula>
    </cfRule>
  </conditionalFormatting>
  <conditionalFormatting sqref="I144">
    <cfRule type="containsBlanks" dxfId="252" priority="377">
      <formula>LEN(TRIM(I144))=0</formula>
    </cfRule>
  </conditionalFormatting>
  <conditionalFormatting sqref="G149">
    <cfRule type="containsBlanks" dxfId="251" priority="376">
      <formula>LEN(TRIM(G149))=0</formula>
    </cfRule>
  </conditionalFormatting>
  <conditionalFormatting sqref="I149">
    <cfRule type="containsBlanks" dxfId="250" priority="375">
      <formula>LEN(TRIM(I149))=0</formula>
    </cfRule>
  </conditionalFormatting>
  <conditionalFormatting sqref="P153:P162 H153:H162 C153:F162 K153:N162 C164:F168 C163 H164:H168 K164:N168 P164:P168">
    <cfRule type="containsBlanks" dxfId="249" priority="374">
      <formula>LEN(TRIM(C153))=0</formula>
    </cfRule>
  </conditionalFormatting>
  <conditionalFormatting sqref="G161">
    <cfRule type="containsBlanks" dxfId="248" priority="373">
      <formula>LEN(TRIM(G161))=0</formula>
    </cfRule>
  </conditionalFormatting>
  <conditionalFormatting sqref="I161">
    <cfRule type="containsBlanks" dxfId="247" priority="372">
      <formula>LEN(TRIM(I161))=0</formula>
    </cfRule>
  </conditionalFormatting>
  <conditionalFormatting sqref="G160">
    <cfRule type="containsBlanks" dxfId="246" priority="371">
      <formula>LEN(TRIM(G160))=0</formula>
    </cfRule>
  </conditionalFormatting>
  <conditionalFormatting sqref="G159">
    <cfRule type="containsBlanks" dxfId="245" priority="370">
      <formula>LEN(TRIM(G159))=0</formula>
    </cfRule>
  </conditionalFormatting>
  <conditionalFormatting sqref="I159">
    <cfRule type="containsBlanks" dxfId="244" priority="369">
      <formula>LEN(TRIM(I159))=0</formula>
    </cfRule>
  </conditionalFormatting>
  <conditionalFormatting sqref="I160">
    <cfRule type="containsBlanks" dxfId="243" priority="368">
      <formula>LEN(TRIM(I160))=0</formula>
    </cfRule>
  </conditionalFormatting>
  <conditionalFormatting sqref="G162">
    <cfRule type="containsBlanks" dxfId="242" priority="367">
      <formula>LEN(TRIM(G162))=0</formula>
    </cfRule>
  </conditionalFormatting>
  <conditionalFormatting sqref="I162">
    <cfRule type="containsBlanks" dxfId="241" priority="366">
      <formula>LEN(TRIM(I162))=0</formula>
    </cfRule>
  </conditionalFormatting>
  <conditionalFormatting sqref="G168">
    <cfRule type="containsBlanks" dxfId="240" priority="365">
      <formula>LEN(TRIM(G168))=0</formula>
    </cfRule>
  </conditionalFormatting>
  <conditionalFormatting sqref="I168">
    <cfRule type="containsBlanks" dxfId="239" priority="364">
      <formula>LEN(TRIM(I168))=0</formula>
    </cfRule>
  </conditionalFormatting>
  <conditionalFormatting sqref="H172:H181 P172:P181 C172:F181 K183:N187 C183:F187 P183:P187 H183:H187 K172:N181">
    <cfRule type="containsBlanks" dxfId="238" priority="363">
      <formula>LEN(TRIM(C172))=0</formula>
    </cfRule>
  </conditionalFormatting>
  <conditionalFormatting sqref="G180">
    <cfRule type="containsBlanks" dxfId="237" priority="362">
      <formula>LEN(TRIM(G180))=0</formula>
    </cfRule>
  </conditionalFormatting>
  <conditionalFormatting sqref="I180">
    <cfRule type="containsBlanks" dxfId="236" priority="361">
      <formula>LEN(TRIM(I180))=0</formula>
    </cfRule>
  </conditionalFormatting>
  <conditionalFormatting sqref="G179">
    <cfRule type="containsBlanks" dxfId="235" priority="360">
      <formula>LEN(TRIM(G179))=0</formula>
    </cfRule>
  </conditionalFormatting>
  <conditionalFormatting sqref="G178">
    <cfRule type="containsBlanks" dxfId="234" priority="359">
      <formula>LEN(TRIM(G178))=0</formula>
    </cfRule>
  </conditionalFormatting>
  <conditionalFormatting sqref="I178">
    <cfRule type="containsBlanks" dxfId="233" priority="358">
      <formula>LEN(TRIM(I178))=0</formula>
    </cfRule>
  </conditionalFormatting>
  <conditionalFormatting sqref="I179">
    <cfRule type="containsBlanks" dxfId="232" priority="357">
      <formula>LEN(TRIM(I179))=0</formula>
    </cfRule>
  </conditionalFormatting>
  <conditionalFormatting sqref="G181">
    <cfRule type="containsBlanks" dxfId="231" priority="356">
      <formula>LEN(TRIM(G181))=0</formula>
    </cfRule>
  </conditionalFormatting>
  <conditionalFormatting sqref="I181">
    <cfRule type="containsBlanks" dxfId="230" priority="355">
      <formula>LEN(TRIM(I181))=0</formula>
    </cfRule>
  </conditionalFormatting>
  <conditionalFormatting sqref="G187">
    <cfRule type="containsBlanks" dxfId="229" priority="354">
      <formula>LEN(TRIM(G187))=0</formula>
    </cfRule>
  </conditionalFormatting>
  <conditionalFormatting sqref="I187">
    <cfRule type="containsBlanks" dxfId="228" priority="353">
      <formula>LEN(TRIM(I187))=0</formula>
    </cfRule>
  </conditionalFormatting>
  <conditionalFormatting sqref="D163:F163">
    <cfRule type="containsBlanks" dxfId="227" priority="350">
      <formula>LEN(TRIM(D163))=0</formula>
    </cfRule>
  </conditionalFormatting>
  <conditionalFormatting sqref="H163">
    <cfRule type="containsBlanks" dxfId="226" priority="348">
      <formula>LEN(TRIM(H163))=0</formula>
    </cfRule>
  </conditionalFormatting>
  <conditionalFormatting sqref="K163">
    <cfRule type="containsBlanks" dxfId="225" priority="347">
      <formula>LEN(TRIM(K163))=0</formula>
    </cfRule>
  </conditionalFormatting>
  <conditionalFormatting sqref="L163:N163">
    <cfRule type="containsBlanks" dxfId="224" priority="346">
      <formula>LEN(TRIM(L163))=0</formula>
    </cfRule>
  </conditionalFormatting>
  <conditionalFormatting sqref="P163">
    <cfRule type="containsBlanks" dxfId="223" priority="344">
      <formula>LEN(TRIM(P163))=0</formula>
    </cfRule>
  </conditionalFormatting>
  <conditionalFormatting sqref="C182">
    <cfRule type="containsBlanks" dxfId="222" priority="343">
      <formula>LEN(TRIM(C182))=0</formula>
    </cfRule>
  </conditionalFormatting>
  <conditionalFormatting sqref="D182:F182">
    <cfRule type="containsBlanks" dxfId="221" priority="342">
      <formula>LEN(TRIM(D182))=0</formula>
    </cfRule>
  </conditionalFormatting>
  <conditionalFormatting sqref="H182">
    <cfRule type="containsBlanks" dxfId="220" priority="340">
      <formula>LEN(TRIM(H182))=0</formula>
    </cfRule>
  </conditionalFormatting>
  <conditionalFormatting sqref="L182:N182">
    <cfRule type="containsBlanks" dxfId="219" priority="338">
      <formula>LEN(TRIM(L182))=0</formula>
    </cfRule>
  </conditionalFormatting>
  <conditionalFormatting sqref="P182">
    <cfRule type="containsBlanks" dxfId="218" priority="336">
      <formula>LEN(TRIM(P182))=0</formula>
    </cfRule>
  </conditionalFormatting>
  <conditionalFormatting sqref="K182">
    <cfRule type="containsBlanks" dxfId="217" priority="335">
      <formula>LEN(TRIM(K182))=0</formula>
    </cfRule>
  </conditionalFormatting>
  <conditionalFormatting sqref="K90:N90 P89:P90 C89 K89 C90:F93 H89:H93 P92:P93 K92:N93">
    <cfRule type="containsBlanks" dxfId="216" priority="334">
      <formula>LEN(TRIM(C89))=0</formula>
    </cfRule>
  </conditionalFormatting>
  <conditionalFormatting sqref="G86">
    <cfRule type="containsBlanks" dxfId="215" priority="331">
      <formula>LEN(TRIM(G86))=0</formula>
    </cfRule>
  </conditionalFormatting>
  <conditionalFormatting sqref="G85">
    <cfRule type="containsBlanks" dxfId="214" priority="330">
      <formula>LEN(TRIM(G85))=0</formula>
    </cfRule>
  </conditionalFormatting>
  <conditionalFormatting sqref="I85">
    <cfRule type="containsBlanks" dxfId="213" priority="329">
      <formula>LEN(TRIM(I85))=0</formula>
    </cfRule>
  </conditionalFormatting>
  <conditionalFormatting sqref="I86">
    <cfRule type="containsBlanks" dxfId="212" priority="328">
      <formula>LEN(TRIM(I86))=0</formula>
    </cfRule>
  </conditionalFormatting>
  <conditionalFormatting sqref="C88">
    <cfRule type="containsBlanks" dxfId="211" priority="290">
      <formula>LEN(TRIM(C88))=0</formula>
    </cfRule>
  </conditionalFormatting>
  <conditionalFormatting sqref="D88:F88">
    <cfRule type="containsBlanks" dxfId="210" priority="289">
      <formula>LEN(TRIM(D88))=0</formula>
    </cfRule>
  </conditionalFormatting>
  <conditionalFormatting sqref="H88">
    <cfRule type="containsBlanks" dxfId="209" priority="288">
      <formula>LEN(TRIM(H88))=0</formula>
    </cfRule>
  </conditionalFormatting>
  <conditionalFormatting sqref="K88">
    <cfRule type="containsBlanks" dxfId="208" priority="287">
      <formula>LEN(TRIM(K88))=0</formula>
    </cfRule>
  </conditionalFormatting>
  <conditionalFormatting sqref="L88:N88">
    <cfRule type="containsBlanks" dxfId="207" priority="286">
      <formula>LEN(TRIM(L88))=0</formula>
    </cfRule>
  </conditionalFormatting>
  <conditionalFormatting sqref="P88">
    <cfRule type="containsBlanks" dxfId="206" priority="285">
      <formula>LEN(TRIM(P88))=0</formula>
    </cfRule>
  </conditionalFormatting>
  <conditionalFormatting sqref="D89:F89">
    <cfRule type="containsBlanks" dxfId="205" priority="284">
      <formula>LEN(TRIM(D89))=0</formula>
    </cfRule>
  </conditionalFormatting>
  <conditionalFormatting sqref="L89:N89">
    <cfRule type="containsBlanks" dxfId="204" priority="283">
      <formula>LEN(TRIM(L89))=0</formula>
    </cfRule>
  </conditionalFormatting>
  <conditionalFormatting sqref="H115 P115 C115 E115:F115 K115 M115">
    <cfRule type="containsBlanks" dxfId="203" priority="271">
      <formula>LEN(TRIM(C115))=0</formula>
    </cfRule>
  </conditionalFormatting>
  <conditionalFormatting sqref="K107:N107 C107:E107 H106:H107 P106:P107 C106 K106 P109:P110 H109:H110 C109:F110 K109:N110">
    <cfRule type="containsBlanks" dxfId="202" priority="248">
      <formula>LEN(TRIM(C106))=0</formula>
    </cfRule>
  </conditionalFormatting>
  <conditionalFormatting sqref="G102">
    <cfRule type="containsBlanks" dxfId="201" priority="245">
      <formula>LEN(TRIM(G102))=0</formula>
    </cfRule>
  </conditionalFormatting>
  <conditionalFormatting sqref="I102">
    <cfRule type="containsBlanks" dxfId="200" priority="242">
      <formula>LEN(TRIM(I102))=0</formula>
    </cfRule>
  </conditionalFormatting>
  <conditionalFormatting sqref="C104">
    <cfRule type="containsBlanks" dxfId="199" priority="241">
      <formula>LEN(TRIM(C104))=0</formula>
    </cfRule>
  </conditionalFormatting>
  <conditionalFormatting sqref="D104:F104">
    <cfRule type="containsBlanks" dxfId="198" priority="240">
      <formula>LEN(TRIM(D104))=0</formula>
    </cfRule>
  </conditionalFormatting>
  <conditionalFormatting sqref="H104">
    <cfRule type="containsBlanks" dxfId="197" priority="239">
      <formula>LEN(TRIM(H104))=0</formula>
    </cfRule>
  </conditionalFormatting>
  <conditionalFormatting sqref="K104">
    <cfRule type="containsBlanks" dxfId="196" priority="238">
      <formula>LEN(TRIM(K104))=0</formula>
    </cfRule>
  </conditionalFormatting>
  <conditionalFormatting sqref="L104:N104">
    <cfRule type="containsBlanks" dxfId="195" priority="237">
      <formula>LEN(TRIM(L104))=0</formula>
    </cfRule>
  </conditionalFormatting>
  <conditionalFormatting sqref="P104">
    <cfRule type="containsBlanks" dxfId="194" priority="236">
      <formula>LEN(TRIM(P104))=0</formula>
    </cfRule>
  </conditionalFormatting>
  <conditionalFormatting sqref="D106:F106">
    <cfRule type="containsBlanks" dxfId="193" priority="235">
      <formula>LEN(TRIM(D106))=0</formula>
    </cfRule>
  </conditionalFormatting>
  <conditionalFormatting sqref="L106:N106">
    <cfRule type="containsBlanks" dxfId="192" priority="234">
      <formula>LEN(TRIM(L106))=0</formula>
    </cfRule>
  </conditionalFormatting>
  <conditionalFormatting sqref="P116:P117 H116:H117 C118:F118 C119 E120 E116:E117 K123 K118:N118 M116:M117 K119 M121:N121 M120 M122 P120:P122 C121:F123 H120:H123">
    <cfRule type="containsBlanks" dxfId="191" priority="233">
      <formula>LEN(TRIM(C116))=0</formula>
    </cfRule>
  </conditionalFormatting>
  <conditionalFormatting sqref="K130 C130 H126:H127 P126:P127 D127:F127 L127:N127 L129:N129 D129:F129 P129 H129">
    <cfRule type="containsBlanks" dxfId="190" priority="232">
      <formula>LEN(TRIM(C126))=0</formula>
    </cfRule>
  </conditionalFormatting>
  <conditionalFormatting sqref="G122">
    <cfRule type="containsBlanks" dxfId="189" priority="229">
      <formula>LEN(TRIM(G122))=0</formula>
    </cfRule>
  </conditionalFormatting>
  <conditionalFormatting sqref="G121">
    <cfRule type="containsBlanks" dxfId="188" priority="228">
      <formula>LEN(TRIM(G121))=0</formula>
    </cfRule>
  </conditionalFormatting>
  <conditionalFormatting sqref="I121">
    <cfRule type="containsBlanks" dxfId="187" priority="227">
      <formula>LEN(TRIM(I121))=0</formula>
    </cfRule>
  </conditionalFormatting>
  <conditionalFormatting sqref="I122">
    <cfRule type="containsBlanks" dxfId="186" priority="226">
      <formula>LEN(TRIM(I122))=0</formula>
    </cfRule>
  </conditionalFormatting>
  <conditionalFormatting sqref="D124:F124">
    <cfRule type="containsBlanks" dxfId="185" priority="224">
      <formula>LEN(TRIM(D124))=0</formula>
    </cfRule>
  </conditionalFormatting>
  <conditionalFormatting sqref="H124">
    <cfRule type="containsBlanks" dxfId="184" priority="223">
      <formula>LEN(TRIM(H124))=0</formula>
    </cfRule>
  </conditionalFormatting>
  <conditionalFormatting sqref="L124:N124">
    <cfRule type="containsBlanks" dxfId="183" priority="221">
      <formula>LEN(TRIM(L124))=0</formula>
    </cfRule>
  </conditionalFormatting>
  <conditionalFormatting sqref="P124">
    <cfRule type="containsBlanks" dxfId="182" priority="220">
      <formula>LEN(TRIM(P124))=0</formula>
    </cfRule>
  </conditionalFormatting>
  <conditionalFormatting sqref="D126:F126">
    <cfRule type="containsBlanks" dxfId="181" priority="219">
      <formula>LEN(TRIM(D126))=0</formula>
    </cfRule>
  </conditionalFormatting>
  <conditionalFormatting sqref="L126:N126">
    <cfRule type="containsBlanks" dxfId="180" priority="218">
      <formula>LEN(TRIM(L126))=0</formula>
    </cfRule>
  </conditionalFormatting>
  <conditionalFormatting sqref="C116:C117">
    <cfRule type="containsBlanks" dxfId="179" priority="217">
      <formula>LEN(TRIM(C116))=0</formula>
    </cfRule>
  </conditionalFormatting>
  <conditionalFormatting sqref="C120">
    <cfRule type="containsBlanks" dxfId="178" priority="216">
      <formula>LEN(TRIM(C120))=0</formula>
    </cfRule>
  </conditionalFormatting>
  <conditionalFormatting sqref="C124">
    <cfRule type="containsBlanks" dxfId="177" priority="215">
      <formula>LEN(TRIM(C124))=0</formula>
    </cfRule>
  </conditionalFormatting>
  <conditionalFormatting sqref="C126">
    <cfRule type="containsBlanks" dxfId="176" priority="214">
      <formula>LEN(TRIM(C126))=0</formula>
    </cfRule>
  </conditionalFormatting>
  <conditionalFormatting sqref="C127">
    <cfRule type="containsBlanks" dxfId="175" priority="213">
      <formula>LEN(TRIM(C127))=0</formula>
    </cfRule>
  </conditionalFormatting>
  <conditionalFormatting sqref="C129">
    <cfRule type="containsBlanks" dxfId="174" priority="212">
      <formula>LEN(TRIM(C129))=0</formula>
    </cfRule>
  </conditionalFormatting>
  <conditionalFormatting sqref="D115:D117">
    <cfRule type="containsBlanks" dxfId="173" priority="211">
      <formula>LEN(TRIM(D115))=0</formula>
    </cfRule>
  </conditionalFormatting>
  <conditionalFormatting sqref="D119:D120">
    <cfRule type="containsBlanks" dxfId="172" priority="210">
      <formula>LEN(TRIM(D119))=0</formula>
    </cfRule>
  </conditionalFormatting>
  <conditionalFormatting sqref="D130">
    <cfRule type="containsBlanks" dxfId="171" priority="209">
      <formula>LEN(TRIM(D130))=0</formula>
    </cfRule>
  </conditionalFormatting>
  <conditionalFormatting sqref="E130">
    <cfRule type="containsBlanks" dxfId="170" priority="207">
      <formula>LEN(TRIM(E130))=0</formula>
    </cfRule>
  </conditionalFormatting>
  <conditionalFormatting sqref="F130">
    <cfRule type="containsBlanks" dxfId="169" priority="206">
      <formula>LEN(TRIM(F130))=0</formula>
    </cfRule>
  </conditionalFormatting>
  <conditionalFormatting sqref="F120">
    <cfRule type="containsBlanks" dxfId="168" priority="205">
      <formula>LEN(TRIM(F120))=0</formula>
    </cfRule>
  </conditionalFormatting>
  <conditionalFormatting sqref="F117">
    <cfRule type="containsBlanks" dxfId="167" priority="203">
      <formula>LEN(TRIM(F117))=0</formula>
    </cfRule>
  </conditionalFormatting>
  <conditionalFormatting sqref="F116">
    <cfRule type="containsBlanks" dxfId="166" priority="202">
      <formula>LEN(TRIM(F116))=0</formula>
    </cfRule>
  </conditionalFormatting>
  <conditionalFormatting sqref="H118">
    <cfRule type="containsBlanks" dxfId="165" priority="201">
      <formula>LEN(TRIM(H118))=0</formula>
    </cfRule>
  </conditionalFormatting>
  <conditionalFormatting sqref="H130">
    <cfRule type="containsBlanks" dxfId="164" priority="199">
      <formula>LEN(TRIM(H130))=0</formula>
    </cfRule>
  </conditionalFormatting>
  <conditionalFormatting sqref="K124 K129 K126:K127">
    <cfRule type="containsBlanks" dxfId="163" priority="198">
      <formula>LEN(TRIM(K124))=0</formula>
    </cfRule>
  </conditionalFormatting>
  <conditionalFormatting sqref="K122">
    <cfRule type="containsBlanks" dxfId="162" priority="197">
      <formula>LEN(TRIM(K122))=0</formula>
    </cfRule>
  </conditionalFormatting>
  <conditionalFormatting sqref="K121">
    <cfRule type="containsBlanks" dxfId="161" priority="196">
      <formula>LEN(TRIM(K121))=0</formula>
    </cfRule>
  </conditionalFormatting>
  <conditionalFormatting sqref="K120">
    <cfRule type="containsBlanks" dxfId="160" priority="195">
      <formula>LEN(TRIM(K120))=0</formula>
    </cfRule>
  </conditionalFormatting>
  <conditionalFormatting sqref="K117">
    <cfRule type="containsBlanks" dxfId="159" priority="194">
      <formula>LEN(TRIM(K117))=0</formula>
    </cfRule>
  </conditionalFormatting>
  <conditionalFormatting sqref="K116">
    <cfRule type="containsBlanks" dxfId="158" priority="193">
      <formula>LEN(TRIM(K116))=0</formula>
    </cfRule>
  </conditionalFormatting>
  <conditionalFormatting sqref="L115:L117">
    <cfRule type="containsBlanks" dxfId="157" priority="192">
      <formula>LEN(TRIM(L115))=0</formula>
    </cfRule>
  </conditionalFormatting>
  <conditionalFormatting sqref="L120">
    <cfRule type="containsBlanks" dxfId="156" priority="190">
      <formula>LEN(TRIM(L120))=0</formula>
    </cfRule>
  </conditionalFormatting>
  <conditionalFormatting sqref="L122">
    <cfRule type="containsBlanks" dxfId="155" priority="188">
      <formula>LEN(TRIM(L122))=0</formula>
    </cfRule>
  </conditionalFormatting>
  <conditionalFormatting sqref="L123">
    <cfRule type="containsBlanks" dxfId="154" priority="187">
      <formula>LEN(TRIM(L123))=0</formula>
    </cfRule>
  </conditionalFormatting>
  <conditionalFormatting sqref="L130">
    <cfRule type="containsBlanks" dxfId="153" priority="186">
      <formula>LEN(TRIM(L130))=0</formula>
    </cfRule>
  </conditionalFormatting>
  <conditionalFormatting sqref="M130">
    <cfRule type="containsBlanks" dxfId="152" priority="185">
      <formula>LEN(TRIM(M130))=0</formula>
    </cfRule>
  </conditionalFormatting>
  <conditionalFormatting sqref="M123">
    <cfRule type="containsBlanks" dxfId="151" priority="184">
      <formula>LEN(TRIM(M123))=0</formula>
    </cfRule>
  </conditionalFormatting>
  <conditionalFormatting sqref="N115:N117">
    <cfRule type="containsBlanks" dxfId="150" priority="182">
      <formula>LEN(TRIM(N115))=0</formula>
    </cfRule>
  </conditionalFormatting>
  <conditionalFormatting sqref="N120">
    <cfRule type="containsBlanks" dxfId="149" priority="180">
      <formula>LEN(TRIM(N120))=0</formula>
    </cfRule>
  </conditionalFormatting>
  <conditionalFormatting sqref="N122">
    <cfRule type="containsBlanks" dxfId="148" priority="179">
      <formula>LEN(TRIM(N122))=0</formula>
    </cfRule>
  </conditionalFormatting>
  <conditionalFormatting sqref="N123">
    <cfRule type="containsBlanks" dxfId="147" priority="178">
      <formula>LEN(TRIM(N123))=0</formula>
    </cfRule>
  </conditionalFormatting>
  <conditionalFormatting sqref="N130">
    <cfRule type="containsBlanks" dxfId="146" priority="177">
      <formula>LEN(TRIM(N130))=0</formula>
    </cfRule>
  </conditionalFormatting>
  <conditionalFormatting sqref="P130">
    <cfRule type="containsBlanks" dxfId="145" priority="176">
      <formula>LEN(TRIM(P130))=0</formula>
    </cfRule>
  </conditionalFormatting>
  <conditionalFormatting sqref="P123">
    <cfRule type="containsBlanks" dxfId="144" priority="175">
      <formula>LEN(TRIM(P123))=0</formula>
    </cfRule>
  </conditionalFormatting>
  <conditionalFormatting sqref="P118">
    <cfRule type="containsBlanks" dxfId="143" priority="173">
      <formula>LEN(TRIM(P118))=0</formula>
    </cfRule>
  </conditionalFormatting>
  <conditionalFormatting sqref="K91:N91 P91">
    <cfRule type="containsBlanks" dxfId="142" priority="172">
      <formula>LEN(TRIM(K91))=0</formula>
    </cfRule>
  </conditionalFormatting>
  <conditionalFormatting sqref="C108:F108 H108">
    <cfRule type="containsBlanks" dxfId="141" priority="171">
      <formula>LEN(TRIM(C108))=0</formula>
    </cfRule>
  </conditionalFormatting>
  <conditionalFormatting sqref="K108:N108 P108">
    <cfRule type="containsBlanks" dxfId="140" priority="170">
      <formula>LEN(TRIM(K108))=0</formula>
    </cfRule>
  </conditionalFormatting>
  <conditionalFormatting sqref="E128 H128">
    <cfRule type="containsBlanks" dxfId="139" priority="169">
      <formula>LEN(TRIM(E128))=0</formula>
    </cfRule>
  </conditionalFormatting>
  <conditionalFormatting sqref="M128 P128">
    <cfRule type="containsBlanks" dxfId="138" priority="168">
      <formula>LEN(TRIM(M128))=0</formula>
    </cfRule>
  </conditionalFormatting>
  <conditionalFormatting sqref="C128">
    <cfRule type="containsBlanks" dxfId="137" priority="167">
      <formula>LEN(TRIM(C128))=0</formula>
    </cfRule>
  </conditionalFormatting>
  <conditionalFormatting sqref="D128">
    <cfRule type="containsBlanks" dxfId="136" priority="166">
      <formula>LEN(TRIM(D128))=0</formula>
    </cfRule>
  </conditionalFormatting>
  <conditionalFormatting sqref="F128">
    <cfRule type="containsBlanks" dxfId="135" priority="165">
      <formula>LEN(TRIM(F128))=0</formula>
    </cfRule>
  </conditionalFormatting>
  <conditionalFormatting sqref="K128">
    <cfRule type="containsBlanks" dxfId="134" priority="164">
      <formula>LEN(TRIM(K128))=0</formula>
    </cfRule>
  </conditionalFormatting>
  <conditionalFormatting sqref="L128">
    <cfRule type="containsBlanks" dxfId="133" priority="163">
      <formula>LEN(TRIM(L128))=0</formula>
    </cfRule>
  </conditionalFormatting>
  <conditionalFormatting sqref="N128">
    <cfRule type="containsBlanks" dxfId="132" priority="162">
      <formula>LEN(TRIM(N128))=0</formula>
    </cfRule>
  </conditionalFormatting>
  <conditionalFormatting sqref="P105 H105 C105:F105 K105:N105">
    <cfRule type="containsBlanks" dxfId="131" priority="161">
      <formula>LEN(TRIM(C105))=0</formula>
    </cfRule>
  </conditionalFormatting>
  <conditionalFormatting sqref="P125 H125 C125:F125 K125:N125">
    <cfRule type="containsBlanks" dxfId="130" priority="160">
      <formula>LEN(TRIM(C125))=0</formula>
    </cfRule>
  </conditionalFormatting>
  <conditionalFormatting sqref="P111 H111 C111:F111 K111:N111">
    <cfRule type="containsBlanks" dxfId="129" priority="159">
      <formula>LEN(TRIM(C111))=0</formula>
    </cfRule>
  </conditionalFormatting>
  <conditionalFormatting sqref="K131 C131">
    <cfRule type="containsBlanks" dxfId="128" priority="158">
      <formula>LEN(TRIM(C131))=0</formula>
    </cfRule>
  </conditionalFormatting>
  <conditionalFormatting sqref="D131">
    <cfRule type="containsBlanks" dxfId="127" priority="157">
      <formula>LEN(TRIM(D131))=0</formula>
    </cfRule>
  </conditionalFormatting>
  <conditionalFormatting sqref="E131">
    <cfRule type="containsBlanks" dxfId="126" priority="149">
      <formula>LEN(TRIM(E131))=0</formula>
    </cfRule>
  </conditionalFormatting>
  <conditionalFormatting sqref="F131">
    <cfRule type="containsBlanks" dxfId="125" priority="148">
      <formula>LEN(TRIM(F131))=0</formula>
    </cfRule>
  </conditionalFormatting>
  <conditionalFormatting sqref="H131">
    <cfRule type="containsBlanks" dxfId="124" priority="147">
      <formula>LEN(TRIM(H131))=0</formula>
    </cfRule>
  </conditionalFormatting>
  <conditionalFormatting sqref="L131">
    <cfRule type="containsBlanks" dxfId="123" priority="146">
      <formula>LEN(TRIM(L131))=0</formula>
    </cfRule>
  </conditionalFormatting>
  <conditionalFormatting sqref="M131">
    <cfRule type="containsBlanks" dxfId="122" priority="145">
      <formula>LEN(TRIM(M131))=0</formula>
    </cfRule>
  </conditionalFormatting>
  <conditionalFormatting sqref="N131">
    <cfRule type="containsBlanks" dxfId="121" priority="144">
      <formula>LEN(TRIM(N131))=0</formula>
    </cfRule>
  </conditionalFormatting>
  <conditionalFormatting sqref="P131">
    <cfRule type="containsBlanks" dxfId="120" priority="143">
      <formula>LEN(TRIM(P131))=0</formula>
    </cfRule>
  </conditionalFormatting>
  <conditionalFormatting sqref="E119">
    <cfRule type="containsBlanks" dxfId="119" priority="142">
      <formula>LEN(TRIM(E119))=0</formula>
    </cfRule>
  </conditionalFormatting>
  <conditionalFormatting sqref="F119">
    <cfRule type="containsBlanks" dxfId="118" priority="141">
      <formula>LEN(TRIM(F119))=0</formula>
    </cfRule>
  </conditionalFormatting>
  <conditionalFormatting sqref="H119">
    <cfRule type="containsBlanks" dxfId="117" priority="140">
      <formula>LEN(TRIM(H119))=0</formula>
    </cfRule>
  </conditionalFormatting>
  <conditionalFormatting sqref="L119">
    <cfRule type="containsBlanks" dxfId="116" priority="139">
      <formula>LEN(TRIM(L119))=0</formula>
    </cfRule>
  </conditionalFormatting>
  <conditionalFormatting sqref="M119">
    <cfRule type="containsBlanks" dxfId="115" priority="138">
      <formula>LEN(TRIM(M119))=0</formula>
    </cfRule>
  </conditionalFormatting>
  <conditionalFormatting sqref="N119">
    <cfRule type="containsBlanks" dxfId="114" priority="137">
      <formula>LEN(TRIM(N119))=0</formula>
    </cfRule>
  </conditionalFormatting>
  <conditionalFormatting sqref="P119">
    <cfRule type="containsBlanks" dxfId="113" priority="136">
      <formula>LEN(TRIM(P119))=0</formula>
    </cfRule>
  </conditionalFormatting>
  <conditionalFormatting sqref="L121">
    <cfRule type="containsBlanks" dxfId="112" priority="135">
      <formula>LEN(TRIM(L121))=0</formula>
    </cfRule>
  </conditionalFormatting>
  <conditionalFormatting sqref="F107">
    <cfRule type="containsBlanks" dxfId="111" priority="134">
      <formula>LEN(TRIM(F107))=0</formula>
    </cfRule>
  </conditionalFormatting>
  <conditionalFormatting sqref="H83">
    <cfRule type="containsBlanks" dxfId="110" priority="133">
      <formula>LEN(TRIM(H83))=0</formula>
    </cfRule>
  </conditionalFormatting>
  <conditionalFormatting sqref="H26:H29">
    <cfRule type="containsBlanks" dxfId="109" priority="132">
      <formula>LEN(TRIM(H26))=0</formula>
    </cfRule>
  </conditionalFormatting>
  <conditionalFormatting sqref="K35:N35 C33 K33 C35:F35 P37:P38 K37:N38 H33:H38 P33:P35 C37:F38 D36:E36">
    <cfRule type="containsBlanks" dxfId="108" priority="131">
      <formula>LEN(TRIM(C33))=0</formula>
    </cfRule>
  </conditionalFormatting>
  <conditionalFormatting sqref="C32">
    <cfRule type="containsBlanks" dxfId="107" priority="124">
      <formula>LEN(TRIM(C32))=0</formula>
    </cfRule>
  </conditionalFormatting>
  <conditionalFormatting sqref="D32:F32">
    <cfRule type="containsBlanks" dxfId="106" priority="123">
      <formula>LEN(TRIM(D32))=0</formula>
    </cfRule>
  </conditionalFormatting>
  <conditionalFormatting sqref="H32">
    <cfRule type="containsBlanks" dxfId="105" priority="122">
      <formula>LEN(TRIM(H32))=0</formula>
    </cfRule>
  </conditionalFormatting>
  <conditionalFormatting sqref="K32">
    <cfRule type="containsBlanks" dxfId="104" priority="121">
      <formula>LEN(TRIM(K32))=0</formula>
    </cfRule>
  </conditionalFormatting>
  <conditionalFormatting sqref="L32:N32">
    <cfRule type="containsBlanks" dxfId="103" priority="120">
      <formula>LEN(TRIM(L32))=0</formula>
    </cfRule>
  </conditionalFormatting>
  <conditionalFormatting sqref="P32">
    <cfRule type="containsBlanks" dxfId="102" priority="119">
      <formula>LEN(TRIM(P32))=0</formula>
    </cfRule>
  </conditionalFormatting>
  <conditionalFormatting sqref="D33:F33 F34">
    <cfRule type="containsBlanks" dxfId="101" priority="118">
      <formula>LEN(TRIM(D33))=0</formula>
    </cfRule>
  </conditionalFormatting>
  <conditionalFormatting sqref="L33:N33">
    <cfRule type="containsBlanks" dxfId="100" priority="117">
      <formula>LEN(TRIM(L33))=0</formula>
    </cfRule>
  </conditionalFormatting>
  <conditionalFormatting sqref="K36:N36 P36">
    <cfRule type="containsBlanks" dxfId="99" priority="116">
      <formula>LEN(TRIM(K36))=0</formula>
    </cfRule>
  </conditionalFormatting>
  <conditionalFormatting sqref="P39 H39 C39:F39 K39:N39">
    <cfRule type="containsBlanks" dxfId="98" priority="114">
      <formula>LEN(TRIM(C39))=0</formula>
    </cfRule>
  </conditionalFormatting>
  <conditionalFormatting sqref="C34:E34">
    <cfRule type="containsBlanks" dxfId="97" priority="110">
      <formula>LEN(TRIM(C34))=0</formula>
    </cfRule>
  </conditionalFormatting>
  <conditionalFormatting sqref="N34">
    <cfRule type="containsBlanks" dxfId="96" priority="112">
      <formula>LEN(TRIM(N34))=0</formula>
    </cfRule>
  </conditionalFormatting>
  <conditionalFormatting sqref="K34:M34">
    <cfRule type="containsBlanks" dxfId="95" priority="111">
      <formula>LEN(TRIM(K34))=0</formula>
    </cfRule>
  </conditionalFormatting>
  <conditionalFormatting sqref="H47:H48 P43:P48 C43:F48 K43:N48">
    <cfRule type="containsBlanks" dxfId="94" priority="109">
      <formula>LEN(TRIM(C43))=0</formula>
    </cfRule>
  </conditionalFormatting>
  <conditionalFormatting sqref="H43:H46">
    <cfRule type="containsBlanks" dxfId="93" priority="108">
      <formula>LEN(TRIM(H43))=0</formula>
    </cfRule>
  </conditionalFormatting>
  <conditionalFormatting sqref="K53:N53 C51 K51 C53:F53 P55:P56 K55:N56 H51:H56 P51:P53 C55:F56 C54:E54">
    <cfRule type="containsBlanks" dxfId="92" priority="107">
      <formula>LEN(TRIM(C51))=0</formula>
    </cfRule>
  </conditionalFormatting>
  <conditionalFormatting sqref="C49">
    <cfRule type="containsBlanks" dxfId="91" priority="104">
      <formula>LEN(TRIM(C49))=0</formula>
    </cfRule>
  </conditionalFormatting>
  <conditionalFormatting sqref="D49:F49">
    <cfRule type="containsBlanks" dxfId="90" priority="103">
      <formula>LEN(TRIM(D49))=0</formula>
    </cfRule>
  </conditionalFormatting>
  <conditionalFormatting sqref="H49">
    <cfRule type="containsBlanks" dxfId="89" priority="102">
      <formula>LEN(TRIM(H49))=0</formula>
    </cfRule>
  </conditionalFormatting>
  <conditionalFormatting sqref="K49">
    <cfRule type="containsBlanks" dxfId="88" priority="101">
      <formula>LEN(TRIM(K49))=0</formula>
    </cfRule>
  </conditionalFormatting>
  <conditionalFormatting sqref="L49:N49">
    <cfRule type="containsBlanks" dxfId="87" priority="100">
      <formula>LEN(TRIM(L49))=0</formula>
    </cfRule>
  </conditionalFormatting>
  <conditionalFormatting sqref="P49">
    <cfRule type="containsBlanks" dxfId="86" priority="99">
      <formula>LEN(TRIM(P49))=0</formula>
    </cfRule>
  </conditionalFormatting>
  <conditionalFormatting sqref="D51:F51 F52">
    <cfRule type="containsBlanks" dxfId="85" priority="98">
      <formula>LEN(TRIM(D51))=0</formula>
    </cfRule>
  </conditionalFormatting>
  <conditionalFormatting sqref="L51:N51">
    <cfRule type="containsBlanks" dxfId="84" priority="97">
      <formula>LEN(TRIM(L51))=0</formula>
    </cfRule>
  </conditionalFormatting>
  <conditionalFormatting sqref="K54:N54 P54">
    <cfRule type="containsBlanks" dxfId="83" priority="96">
      <formula>LEN(TRIM(K54))=0</formula>
    </cfRule>
  </conditionalFormatting>
  <conditionalFormatting sqref="P57 H57 C57:F57 K57:N57">
    <cfRule type="containsBlanks" dxfId="82" priority="95">
      <formula>LEN(TRIM(C57))=0</formula>
    </cfRule>
  </conditionalFormatting>
  <conditionalFormatting sqref="C52:E52">
    <cfRule type="containsBlanks" dxfId="81" priority="92">
      <formula>LEN(TRIM(C52))=0</formula>
    </cfRule>
  </conditionalFormatting>
  <conditionalFormatting sqref="N52">
    <cfRule type="containsBlanks" dxfId="80" priority="94">
      <formula>LEN(TRIM(N52))=0</formula>
    </cfRule>
  </conditionalFormatting>
  <conditionalFormatting sqref="K52:M52">
    <cfRule type="containsBlanks" dxfId="79" priority="93">
      <formula>LEN(TRIM(K52))=0</formula>
    </cfRule>
  </conditionalFormatting>
  <conditionalFormatting sqref="H65 C61:F65 K61:N66 P61:P66">
    <cfRule type="containsBlanks" dxfId="78" priority="91">
      <formula>LEN(TRIM(C61))=0</formula>
    </cfRule>
  </conditionalFormatting>
  <conditionalFormatting sqref="H61:H63">
    <cfRule type="containsBlanks" dxfId="77" priority="90">
      <formula>LEN(TRIM(H61))=0</formula>
    </cfRule>
  </conditionalFormatting>
  <conditionalFormatting sqref="L71:M71 C74 P73 K74 H69:H73 P69:P71 D71:E71 D73:F73 E72 L73:N73">
    <cfRule type="containsBlanks" dxfId="76" priority="89">
      <formula>LEN(TRIM(C69))=0</formula>
    </cfRule>
  </conditionalFormatting>
  <conditionalFormatting sqref="D67:F68">
    <cfRule type="containsBlanks" dxfId="75" priority="85">
      <formula>LEN(TRIM(D67))=0</formula>
    </cfRule>
  </conditionalFormatting>
  <conditionalFormatting sqref="H67">
    <cfRule type="containsBlanks" dxfId="74" priority="84">
      <formula>LEN(TRIM(H67))=0</formula>
    </cfRule>
  </conditionalFormatting>
  <conditionalFormatting sqref="L67:N67">
    <cfRule type="containsBlanks" dxfId="73" priority="82">
      <formula>LEN(TRIM(L67))=0</formula>
    </cfRule>
  </conditionalFormatting>
  <conditionalFormatting sqref="P67">
    <cfRule type="containsBlanks" dxfId="72" priority="81">
      <formula>LEN(TRIM(P67))=0</formula>
    </cfRule>
  </conditionalFormatting>
  <conditionalFormatting sqref="D69:F69">
    <cfRule type="containsBlanks" dxfId="71" priority="80">
      <formula>LEN(TRIM(D69))=0</formula>
    </cfRule>
  </conditionalFormatting>
  <conditionalFormatting sqref="L69:N69">
    <cfRule type="containsBlanks" dxfId="70" priority="79">
      <formula>LEN(TRIM(L69))=0</formula>
    </cfRule>
  </conditionalFormatting>
  <conditionalFormatting sqref="M72 P72">
    <cfRule type="containsBlanks" dxfId="69" priority="78">
      <formula>LEN(TRIM(M72))=0</formula>
    </cfRule>
  </conditionalFormatting>
  <conditionalFormatting sqref="C75 K75">
    <cfRule type="containsBlanks" dxfId="68" priority="77">
      <formula>LEN(TRIM(C75))=0</formula>
    </cfRule>
  </conditionalFormatting>
  <conditionalFormatting sqref="C70:E70">
    <cfRule type="containsBlanks" dxfId="67" priority="74">
      <formula>LEN(TRIM(C70))=0</formula>
    </cfRule>
  </conditionalFormatting>
  <conditionalFormatting sqref="K70:M70">
    <cfRule type="containsBlanks" dxfId="66" priority="75">
      <formula>LEN(TRIM(K70))=0</formula>
    </cfRule>
  </conditionalFormatting>
  <conditionalFormatting sqref="C67 C69">
    <cfRule type="containsBlanks" dxfId="65" priority="73">
      <formula>LEN(TRIM(C67))=0</formula>
    </cfRule>
  </conditionalFormatting>
  <conditionalFormatting sqref="C71:C73">
    <cfRule type="containsBlanks" dxfId="64" priority="72">
      <formula>LEN(TRIM(C71))=0</formula>
    </cfRule>
  </conditionalFormatting>
  <conditionalFormatting sqref="D72">
    <cfRule type="containsBlanks" dxfId="63" priority="71">
      <formula>LEN(TRIM(D72))=0</formula>
    </cfRule>
  </conditionalFormatting>
  <conditionalFormatting sqref="D74:D75">
    <cfRule type="containsBlanks" dxfId="62" priority="70">
      <formula>LEN(TRIM(D74))=0</formula>
    </cfRule>
  </conditionalFormatting>
  <conditionalFormatting sqref="E74:E75">
    <cfRule type="containsBlanks" dxfId="61" priority="69">
      <formula>LEN(TRIM(E74))=0</formula>
    </cfRule>
  </conditionalFormatting>
  <conditionalFormatting sqref="F70">
    <cfRule type="containsBlanks" dxfId="60" priority="68">
      <formula>LEN(TRIM(F70))=0</formula>
    </cfRule>
  </conditionalFormatting>
  <conditionalFormatting sqref="F72">
    <cfRule type="containsBlanks" dxfId="59" priority="67">
      <formula>LEN(TRIM(F72))=0</formula>
    </cfRule>
  </conditionalFormatting>
  <conditionalFormatting sqref="F74:F75">
    <cfRule type="containsBlanks" dxfId="58" priority="66">
      <formula>LEN(TRIM(F74))=0</formula>
    </cfRule>
  </conditionalFormatting>
  <conditionalFormatting sqref="H64">
    <cfRule type="containsBlanks" dxfId="57" priority="65">
      <formula>LEN(TRIM(H64))=0</formula>
    </cfRule>
  </conditionalFormatting>
  <conditionalFormatting sqref="H74:H75">
    <cfRule type="containsBlanks" dxfId="56" priority="64">
      <formula>LEN(TRIM(H74))=0</formula>
    </cfRule>
  </conditionalFormatting>
  <conditionalFormatting sqref="K67 K69">
    <cfRule type="containsBlanks" dxfId="55" priority="63">
      <formula>LEN(TRIM(K67))=0</formula>
    </cfRule>
  </conditionalFormatting>
  <conditionalFormatting sqref="K71:K73">
    <cfRule type="containsBlanks" dxfId="54" priority="62">
      <formula>LEN(TRIM(K71))=0</formula>
    </cfRule>
  </conditionalFormatting>
  <conditionalFormatting sqref="L72">
    <cfRule type="containsBlanks" dxfId="53" priority="61">
      <formula>LEN(TRIM(L72))=0</formula>
    </cfRule>
  </conditionalFormatting>
  <conditionalFormatting sqref="L74:L75">
    <cfRule type="containsBlanks" dxfId="52" priority="60">
      <formula>LEN(TRIM(L74))=0</formula>
    </cfRule>
  </conditionalFormatting>
  <conditionalFormatting sqref="M74:M75">
    <cfRule type="containsBlanks" dxfId="51" priority="59">
      <formula>LEN(TRIM(M74))=0</formula>
    </cfRule>
  </conditionalFormatting>
  <conditionalFormatting sqref="N70">
    <cfRule type="containsBlanks" dxfId="50" priority="58">
      <formula>LEN(TRIM(N70))=0</formula>
    </cfRule>
  </conditionalFormatting>
  <conditionalFormatting sqref="N72">
    <cfRule type="containsBlanks" dxfId="49" priority="57">
      <formula>LEN(TRIM(N72))=0</formula>
    </cfRule>
  </conditionalFormatting>
  <conditionalFormatting sqref="N74:N75">
    <cfRule type="containsBlanks" dxfId="48" priority="56">
      <formula>LEN(TRIM(N74))=0</formula>
    </cfRule>
  </conditionalFormatting>
  <conditionalFormatting sqref="P74:P75">
    <cfRule type="containsBlanks" dxfId="47" priority="55">
      <formula>LEN(TRIM(P74))=0</formula>
    </cfRule>
  </conditionalFormatting>
  <conditionalFormatting sqref="C36">
    <cfRule type="containsBlanks" dxfId="46" priority="54">
      <formula>LEN(TRIM(C36))=0</formula>
    </cfRule>
  </conditionalFormatting>
  <conditionalFormatting sqref="F36">
    <cfRule type="containsBlanks" dxfId="45" priority="53">
      <formula>LEN(TRIM(F36))=0</formula>
    </cfRule>
  </conditionalFormatting>
  <conditionalFormatting sqref="F54">
    <cfRule type="containsBlanks" dxfId="44" priority="52">
      <formula>LEN(TRIM(F54))=0</formula>
    </cfRule>
  </conditionalFormatting>
  <conditionalFormatting sqref="C68">
    <cfRule type="containsBlanks" dxfId="43" priority="51">
      <formula>LEN(TRIM(C68))=0</formula>
    </cfRule>
  </conditionalFormatting>
  <conditionalFormatting sqref="H68">
    <cfRule type="containsBlanks" dxfId="42" priority="50">
      <formula>LEN(TRIM(H68))=0</formula>
    </cfRule>
  </conditionalFormatting>
  <conditionalFormatting sqref="K68">
    <cfRule type="containsBlanks" dxfId="41" priority="49">
      <formula>LEN(TRIM(K68))=0</formula>
    </cfRule>
  </conditionalFormatting>
  <conditionalFormatting sqref="P68">
    <cfRule type="containsBlanks" dxfId="40" priority="48">
      <formula>LEN(TRIM(P68))=0</formula>
    </cfRule>
  </conditionalFormatting>
  <conditionalFormatting sqref="D50:F50">
    <cfRule type="containsBlanks" dxfId="39" priority="47">
      <formula>LEN(TRIM(D50))=0</formula>
    </cfRule>
  </conditionalFormatting>
  <conditionalFormatting sqref="L50:N50">
    <cfRule type="containsBlanks" dxfId="38" priority="46">
      <formula>LEN(TRIM(L50))=0</formula>
    </cfRule>
  </conditionalFormatting>
  <conditionalFormatting sqref="C50">
    <cfRule type="containsBlanks" dxfId="37" priority="45">
      <formula>LEN(TRIM(C50))=0</formula>
    </cfRule>
  </conditionalFormatting>
  <conditionalFormatting sqref="H50">
    <cfRule type="containsBlanks" dxfId="36" priority="44">
      <formula>LEN(TRIM(H50))=0</formula>
    </cfRule>
  </conditionalFormatting>
  <conditionalFormatting sqref="K50">
    <cfRule type="containsBlanks" dxfId="35" priority="43">
      <formula>LEN(TRIM(K50))=0</formula>
    </cfRule>
  </conditionalFormatting>
  <conditionalFormatting sqref="P50">
    <cfRule type="containsBlanks" dxfId="34" priority="42">
      <formula>LEN(TRIM(P50))=0</formula>
    </cfRule>
  </conditionalFormatting>
  <conditionalFormatting sqref="L68:N68">
    <cfRule type="containsBlanks" dxfId="33" priority="41">
      <formula>LEN(TRIM(L68))=0</formula>
    </cfRule>
  </conditionalFormatting>
  <conditionalFormatting sqref="F71">
    <cfRule type="containsBlanks" dxfId="32" priority="40">
      <formula>LEN(TRIM(F71))=0</formula>
    </cfRule>
  </conditionalFormatting>
  <conditionalFormatting sqref="N71">
    <cfRule type="containsBlanks" dxfId="31" priority="39">
      <formula>LEN(TRIM(N71))=0</formula>
    </cfRule>
  </conditionalFormatting>
  <conditionalFormatting sqref="C66:F66 H66">
    <cfRule type="containsBlanks" dxfId="30" priority="38">
      <formula>LEN(TRIM(C66))=0</formula>
    </cfRule>
  </conditionalFormatting>
  <conditionalFormatting sqref="D87:F87">
    <cfRule type="containsBlanks" dxfId="29" priority="36">
      <formula>LEN(TRIM(D87))=0</formula>
    </cfRule>
  </conditionalFormatting>
  <conditionalFormatting sqref="H87">
    <cfRule type="containsBlanks" dxfId="28" priority="35">
      <formula>LEN(TRIM(H87))=0</formula>
    </cfRule>
  </conditionalFormatting>
  <conditionalFormatting sqref="C31">
    <cfRule type="containsBlanks" dxfId="27" priority="34">
      <formula>LEN(TRIM(C31))=0</formula>
    </cfRule>
  </conditionalFormatting>
  <conditionalFormatting sqref="D31:F31">
    <cfRule type="containsBlanks" dxfId="26" priority="33">
      <formula>LEN(TRIM(D31))=0</formula>
    </cfRule>
  </conditionalFormatting>
  <conditionalFormatting sqref="H31">
    <cfRule type="containsBlanks" dxfId="25" priority="32">
      <formula>LEN(TRIM(H31))=0</formula>
    </cfRule>
  </conditionalFormatting>
  <conditionalFormatting sqref="C103">
    <cfRule type="containsBlanks" dxfId="24" priority="31">
      <formula>LEN(TRIM(C103))=0</formula>
    </cfRule>
  </conditionalFormatting>
  <conditionalFormatting sqref="D103:F103">
    <cfRule type="containsBlanks" dxfId="23" priority="30">
      <formula>LEN(TRIM(D103))=0</formula>
    </cfRule>
  </conditionalFormatting>
  <conditionalFormatting sqref="H103">
    <cfRule type="containsBlanks" dxfId="22" priority="29">
      <formula>LEN(TRIM(H103))=0</formula>
    </cfRule>
  </conditionalFormatting>
  <conditionalFormatting sqref="H14 C14:D14 F14">
    <cfRule type="containsBlanks" dxfId="21" priority="28">
      <formula>LEN(TRIM(C14))=0</formula>
    </cfRule>
  </conditionalFormatting>
  <conditionalFormatting sqref="K18:N18 C18:F18 P20:P21 K20:N21 C20:F21 D19:E19">
    <cfRule type="containsBlanks" dxfId="20" priority="26">
      <formula>LEN(TRIM(C18))=0</formula>
    </cfRule>
  </conditionalFormatting>
  <conditionalFormatting sqref="C16">
    <cfRule type="containsBlanks" dxfId="19" priority="25">
      <formula>LEN(TRIM(C16))=0</formula>
    </cfRule>
  </conditionalFormatting>
  <conditionalFormatting sqref="D16:F16">
    <cfRule type="containsBlanks" dxfId="18" priority="24">
      <formula>LEN(TRIM(D16))=0</formula>
    </cfRule>
  </conditionalFormatting>
  <conditionalFormatting sqref="H16">
    <cfRule type="containsBlanks" dxfId="17" priority="23">
      <formula>LEN(TRIM(H16))=0</formula>
    </cfRule>
  </conditionalFormatting>
  <conditionalFormatting sqref="K16">
    <cfRule type="containsBlanks" dxfId="16" priority="22">
      <formula>LEN(TRIM(K16))=0</formula>
    </cfRule>
  </conditionalFormatting>
  <conditionalFormatting sqref="L16:N16">
    <cfRule type="containsBlanks" dxfId="15" priority="21">
      <formula>LEN(TRIM(L16))=0</formula>
    </cfRule>
  </conditionalFormatting>
  <conditionalFormatting sqref="P16">
    <cfRule type="containsBlanks" dxfId="14" priority="20">
      <formula>LEN(TRIM(P16))=0</formula>
    </cfRule>
  </conditionalFormatting>
  <conditionalFormatting sqref="K19:N19 P19">
    <cfRule type="containsBlanks" dxfId="13" priority="17">
      <formula>LEN(TRIM(K19))=0</formula>
    </cfRule>
  </conditionalFormatting>
  <conditionalFormatting sqref="P22 H22 C22:F22 K22:N22">
    <cfRule type="containsBlanks" dxfId="12" priority="16">
      <formula>LEN(TRIM(C22))=0</formula>
    </cfRule>
  </conditionalFormatting>
  <conditionalFormatting sqref="C19">
    <cfRule type="containsBlanks" dxfId="11" priority="12">
      <formula>LEN(TRIM(C19))=0</formula>
    </cfRule>
  </conditionalFormatting>
  <conditionalFormatting sqref="F19">
    <cfRule type="containsBlanks" dxfId="10" priority="11">
      <formula>LEN(TRIM(F19))=0</formula>
    </cfRule>
  </conditionalFormatting>
  <conditionalFormatting sqref="C15">
    <cfRule type="containsBlanks" dxfId="9" priority="10">
      <formula>LEN(TRIM(C15))=0</formula>
    </cfRule>
  </conditionalFormatting>
  <conditionalFormatting sqref="D15:F15">
    <cfRule type="containsBlanks" dxfId="8" priority="9">
      <formula>LEN(TRIM(D15))=0</formula>
    </cfRule>
  </conditionalFormatting>
  <conditionalFormatting sqref="H15">
    <cfRule type="containsBlanks" dxfId="7" priority="8">
      <formula>LEN(TRIM(H15))=0</formula>
    </cfRule>
  </conditionalFormatting>
  <conditionalFormatting sqref="E14">
    <cfRule type="containsBlanks" dxfId="6" priority="7">
      <formula>LEN(TRIM(E14))=0</formula>
    </cfRule>
  </conditionalFormatting>
  <conditionalFormatting sqref="D17:F17">
    <cfRule type="containsBlanks" dxfId="5" priority="6">
      <formula>LEN(TRIM(D17))=0</formula>
    </cfRule>
  </conditionalFormatting>
  <conditionalFormatting sqref="L17:N17">
    <cfRule type="containsBlanks" dxfId="4" priority="5">
      <formula>LEN(TRIM(L17))=0</formula>
    </cfRule>
  </conditionalFormatting>
  <conditionalFormatting sqref="C17">
    <cfRule type="containsBlanks" dxfId="3" priority="4">
      <formula>LEN(TRIM(C17))=0</formula>
    </cfRule>
  </conditionalFormatting>
  <conditionalFormatting sqref="H17">
    <cfRule type="containsBlanks" dxfId="2" priority="3">
      <formula>LEN(TRIM(H17))=0</formula>
    </cfRule>
  </conditionalFormatting>
  <conditionalFormatting sqref="K17">
    <cfRule type="containsBlanks" dxfId="1" priority="2">
      <formula>LEN(TRIM(K17))=0</formula>
    </cfRule>
  </conditionalFormatting>
  <conditionalFormatting sqref="P17">
    <cfRule type="containsBlanks" dxfId="0" priority="1">
      <formula>LEN(TRIM(P17))=0</formula>
    </cfRule>
  </conditionalFormatting>
  <printOptions horizontalCentered="1"/>
  <pageMargins left="0.74803149606299213" right="0.74803149606299213" top="0.47244094488188981" bottom="0.47244094488188981" header="0.31496062992125984" footer="0.31496062992125984"/>
  <pageSetup paperSize="9" scale="59" fitToHeight="0" orientation="landscape" r:id="rId1"/>
  <headerFooter alignWithMargins="0">
    <oddFooter>&amp;RPage &amp;P of &amp;N</oddFooter>
    <evenFooter>&amp;RPage &amp;P of &amp;N</evenFooter>
    <firstFooter>&amp;RPage &amp;P of &amp;N</firstFooter>
  </headerFooter>
  <rowBreaks count="10" manualBreakCount="10">
    <brk id="58" max="16383" man="1"/>
    <brk id="76" max="16383" man="1"/>
    <brk id="132" max="16383" man="1"/>
    <brk id="188" max="16383" man="1"/>
    <brk id="228" max="16383" man="1"/>
    <brk id="249" max="16383" man="1"/>
    <brk id="288" max="16383" man="1"/>
    <brk id="309" max="16383" man="1"/>
    <brk id="356" max="16383" man="1"/>
    <brk id="396" max="16383" man="1"/>
  </rowBreaks>
  <colBreaks count="1" manualBreakCount="1">
    <brk id="1" max="1048575" man="1"/>
  </colBreaks>
  <ignoredErrors>
    <ignoredError sqref="G228 G207 G231:G234 O231:O234 H311:I313 G343:I356 H251:I258 H235:I249 G236:G249 O311:Q313 G358:I367 O358:Q438 O235:Q249 H315:I316 I314 H318:I321 I317 C322 E322 H323:I331 I322 O315:Q321 O314 Q314 O323:Q328 K322:M322 O322 Q322 C327 E328 O330:Q336 O329 Q329 C332 H333:I336 I332 C336 C337:E337 H338:I342 I337 O338:Q356 K337:M337 O337 Q337 G311:G342 C264 E264 H265:I283 I264 D253:E253 C259:E259 H260:I263 I259 K259:L259 O251:Q269 D271:E271 E272 C284:E284 G251:G284 G285:I309 I284 O270 Q270 K279:L279 O271:Q283 O285:Q309 K284 M284 O284 Q284 C285:F309 D280:F280 C281:F283 D276:F276 C277:F279 C273:F275 D260:F260 C261:F263 C254:F258 C265:F270 D338:F338 E336:F336 D333:F333 C334:F335 D330:F330 C331:F331 E327:F327 C329:F329 C323:F326 D313:F313 C314:F321 C236:F249 C251:F252 C339:F356 C311:F312 C358:F438 K285:N309 N279 K280:N283 N259 K260:N278 K323:N336 K235:N249 K251:N258 K338:N356 K358:N367 K311:N321 G368:I438 K368:N43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0"/>
  <sheetViews>
    <sheetView zoomScaleNormal="100" workbookViewId="0">
      <pane xSplit="3" ySplit="9" topLeftCell="D10" activePane="bottomRight" state="frozen"/>
      <selection pane="topRight"/>
      <selection pane="bottomLeft"/>
      <selection pane="bottomRight" activeCell="D10" sqref="D10"/>
    </sheetView>
  </sheetViews>
  <sheetFormatPr defaultColWidth="8.5546875" defaultRowHeight="13.2" x14ac:dyDescent="0.25"/>
  <cols>
    <col min="1" max="1" width="10.6640625" style="5" customWidth="1"/>
    <col min="2" max="2" width="33.88671875" style="5" customWidth="1"/>
    <col min="3" max="3" width="10" style="5" bestFit="1" customWidth="1"/>
    <col min="4" max="9" width="10.88671875" style="17" customWidth="1"/>
    <col min="10" max="10" width="10.88671875" style="5" customWidth="1"/>
    <col min="11" max="11" width="4" style="19" customWidth="1"/>
    <col min="12" max="18" width="10.88671875" style="5" customWidth="1"/>
    <col min="19" max="19" width="4" style="5" customWidth="1"/>
    <col min="20" max="16384" width="8.5546875" style="5"/>
  </cols>
  <sheetData>
    <row r="1" spans="1:19" x14ac:dyDescent="0.25">
      <c r="R1" s="65" t="str">
        <f>'Table 1'!Q1</f>
        <v>Publication date:  29 November 2018</v>
      </c>
    </row>
    <row r="2" spans="1:19" ht="17.399999999999999" x14ac:dyDescent="0.3">
      <c r="A2" s="109" t="s">
        <v>687</v>
      </c>
      <c r="B2" s="110"/>
      <c r="C2" s="110"/>
      <c r="D2" s="110"/>
      <c r="E2" s="110"/>
      <c r="F2" s="110"/>
      <c r="G2" s="110"/>
      <c r="H2" s="110"/>
      <c r="I2" s="110"/>
      <c r="J2" s="110"/>
      <c r="K2" s="110"/>
      <c r="L2" s="110"/>
      <c r="M2" s="110"/>
      <c r="N2" s="110"/>
      <c r="O2" s="110"/>
      <c r="P2" s="110"/>
      <c r="Q2" s="110"/>
      <c r="R2" s="110"/>
    </row>
    <row r="3" spans="1:19" x14ac:dyDescent="0.25">
      <c r="A3" s="116" t="s">
        <v>691</v>
      </c>
      <c r="B3" s="116"/>
      <c r="C3" s="116"/>
      <c r="D3" s="116"/>
      <c r="E3" s="116"/>
      <c r="F3" s="116"/>
      <c r="G3" s="116"/>
      <c r="H3" s="116"/>
      <c r="I3" s="116"/>
      <c r="J3" s="116"/>
      <c r="K3" s="116"/>
      <c r="L3" s="116"/>
      <c r="M3" s="116"/>
      <c r="N3" s="116"/>
      <c r="O3" s="116"/>
      <c r="P3" s="116"/>
      <c r="Q3" s="116"/>
      <c r="R3" s="116"/>
    </row>
    <row r="4" spans="1:19" ht="8.25" customHeight="1" x14ac:dyDescent="0.25"/>
    <row r="5" spans="1:19" ht="18.75" customHeight="1" x14ac:dyDescent="0.3">
      <c r="A5" s="4" t="s">
        <v>704</v>
      </c>
    </row>
    <row r="6" spans="1:19" ht="18.75" customHeight="1" x14ac:dyDescent="0.3">
      <c r="A6" s="4" t="s">
        <v>705</v>
      </c>
    </row>
    <row r="7" spans="1:19" ht="14.25" customHeight="1" x14ac:dyDescent="0.25">
      <c r="A7" s="19"/>
      <c r="B7" s="19"/>
      <c r="C7" s="19"/>
      <c r="D7" s="45"/>
      <c r="E7" s="45"/>
      <c r="F7" s="45"/>
      <c r="G7" s="45"/>
      <c r="H7" s="45"/>
      <c r="I7" s="45"/>
      <c r="J7" s="19"/>
      <c r="L7" s="19"/>
      <c r="M7" s="19"/>
      <c r="N7" s="19"/>
      <c r="O7" s="19"/>
      <c r="P7" s="19"/>
      <c r="Q7" s="19"/>
      <c r="R7" s="19"/>
    </row>
    <row r="8" spans="1:19" ht="14.25" customHeight="1" x14ac:dyDescent="0.25">
      <c r="A8" s="19"/>
      <c r="B8" s="19"/>
      <c r="C8" s="19"/>
      <c r="D8" s="117" t="s">
        <v>3</v>
      </c>
      <c r="E8" s="118"/>
      <c r="F8" s="118"/>
      <c r="G8" s="118"/>
      <c r="H8" s="119"/>
      <c r="I8" s="119"/>
      <c r="J8" s="119"/>
      <c r="K8" s="95"/>
      <c r="L8" s="117" t="s">
        <v>4</v>
      </c>
      <c r="M8" s="120"/>
      <c r="N8" s="120"/>
      <c r="O8" s="120"/>
      <c r="P8" s="121"/>
      <c r="Q8" s="121"/>
      <c r="R8" s="121"/>
    </row>
    <row r="9" spans="1:19" ht="51" customHeight="1" x14ac:dyDescent="0.25">
      <c r="A9" s="20" t="s">
        <v>28</v>
      </c>
      <c r="B9" s="20" t="s">
        <v>683</v>
      </c>
      <c r="C9" s="21" t="s">
        <v>690</v>
      </c>
      <c r="D9" s="66" t="s">
        <v>20</v>
      </c>
      <c r="E9" s="66" t="s">
        <v>0</v>
      </c>
      <c r="F9" s="66" t="s">
        <v>2</v>
      </c>
      <c r="G9" s="66" t="s">
        <v>23</v>
      </c>
      <c r="H9" s="80" t="s">
        <v>596</v>
      </c>
      <c r="I9" s="50" t="s">
        <v>594</v>
      </c>
      <c r="J9" s="64" t="s">
        <v>5</v>
      </c>
      <c r="K9" s="67"/>
      <c r="L9" s="66" t="s">
        <v>20</v>
      </c>
      <c r="M9" s="66" t="s">
        <v>0</v>
      </c>
      <c r="N9" s="66" t="s">
        <v>2</v>
      </c>
      <c r="O9" s="66" t="s">
        <v>23</v>
      </c>
      <c r="P9" s="80" t="s">
        <v>596</v>
      </c>
      <c r="Q9" s="50" t="s">
        <v>594</v>
      </c>
      <c r="R9" s="64" t="s">
        <v>5</v>
      </c>
    </row>
    <row r="10" spans="1:19" ht="25.5" customHeight="1" x14ac:dyDescent="0.25">
      <c r="A10" s="70" t="s">
        <v>584</v>
      </c>
      <c r="B10" s="69"/>
      <c r="C10" s="69"/>
      <c r="D10" s="69"/>
      <c r="E10" s="69"/>
      <c r="F10" s="69"/>
      <c r="G10" s="69"/>
      <c r="H10" s="69"/>
      <c r="I10" s="69"/>
      <c r="J10" s="69"/>
      <c r="K10" s="69"/>
      <c r="L10" s="69"/>
      <c r="M10" s="69"/>
      <c r="N10" s="69"/>
      <c r="O10" s="69"/>
      <c r="P10" s="69"/>
      <c r="Q10" s="69"/>
      <c r="R10" s="69"/>
    </row>
    <row r="11" spans="1:19" ht="14.25" customHeight="1" x14ac:dyDescent="0.25">
      <c r="A11" t="s">
        <v>29</v>
      </c>
      <c r="B11" s="102" t="s">
        <v>30</v>
      </c>
      <c r="C11" t="s">
        <v>667</v>
      </c>
      <c r="D11" s="22">
        <v>0</v>
      </c>
      <c r="E11" s="22">
        <v>0</v>
      </c>
      <c r="F11" s="22">
        <v>0</v>
      </c>
      <c r="G11" s="22">
        <v>10</v>
      </c>
      <c r="H11" s="23">
        <f t="shared" ref="H11" si="0">SUM(D11:G11)</f>
        <v>10</v>
      </c>
      <c r="I11" s="22">
        <v>0</v>
      </c>
      <c r="J11" s="23">
        <f>SUM(H11:I11)</f>
        <v>10</v>
      </c>
      <c r="K11" s="51"/>
      <c r="L11" s="22">
        <v>0</v>
      </c>
      <c r="M11" s="22">
        <v>0</v>
      </c>
      <c r="N11" s="22">
        <v>0</v>
      </c>
      <c r="O11" s="22">
        <v>0</v>
      </c>
      <c r="P11" s="23">
        <f t="shared" ref="P11" si="1">SUM(L11:O11)</f>
        <v>0</v>
      </c>
      <c r="Q11" s="22">
        <v>0</v>
      </c>
      <c r="R11" s="23">
        <f>SUM(P11:Q11)</f>
        <v>0</v>
      </c>
      <c r="S11" s="25"/>
    </row>
    <row r="12" spans="1:19" ht="14.25" customHeight="1" x14ac:dyDescent="0.25">
      <c r="A12" t="s">
        <v>31</v>
      </c>
      <c r="B12" s="102" t="s">
        <v>32</v>
      </c>
      <c r="C12" t="s">
        <v>33</v>
      </c>
      <c r="D12" s="22">
        <v>0</v>
      </c>
      <c r="E12" s="22">
        <v>0</v>
      </c>
      <c r="F12" s="22">
        <v>0</v>
      </c>
      <c r="G12" s="22">
        <v>8</v>
      </c>
      <c r="H12" s="23">
        <f t="shared" ref="H12:H68" si="2">SUM(D12:G12)</f>
        <v>8</v>
      </c>
      <c r="I12" s="22">
        <v>29</v>
      </c>
      <c r="J12" s="23">
        <f t="shared" ref="J12:J68" si="3">SUM(H12:I12)</f>
        <v>37</v>
      </c>
      <c r="K12" s="51"/>
      <c r="L12" s="22">
        <v>0</v>
      </c>
      <c r="M12" s="22">
        <v>0</v>
      </c>
      <c r="N12" s="22">
        <v>0</v>
      </c>
      <c r="O12" s="22">
        <v>0</v>
      </c>
      <c r="P12" s="23">
        <f t="shared" ref="P12:P68" si="4">SUM(L12:O12)</f>
        <v>0</v>
      </c>
      <c r="Q12" s="22">
        <v>2</v>
      </c>
      <c r="R12" s="23">
        <f t="shared" ref="R12:R68" si="5">SUM(P12:Q12)</f>
        <v>2</v>
      </c>
      <c r="S12" s="25"/>
    </row>
    <row r="13" spans="1:19" ht="14.25" customHeight="1" x14ac:dyDescent="0.25">
      <c r="A13" t="s">
        <v>34</v>
      </c>
      <c r="B13" s="102" t="s">
        <v>35</v>
      </c>
      <c r="C13" t="s">
        <v>36</v>
      </c>
      <c r="D13" s="22">
        <v>0</v>
      </c>
      <c r="E13" s="22">
        <v>2</v>
      </c>
      <c r="F13" s="22">
        <v>0</v>
      </c>
      <c r="G13" s="22">
        <v>0</v>
      </c>
      <c r="H13" s="23">
        <f t="shared" si="2"/>
        <v>2</v>
      </c>
      <c r="I13" s="22">
        <v>9</v>
      </c>
      <c r="J13" s="23">
        <f t="shared" si="3"/>
        <v>11</v>
      </c>
      <c r="K13" s="51"/>
      <c r="L13" s="22">
        <v>34</v>
      </c>
      <c r="M13" s="22">
        <v>0</v>
      </c>
      <c r="N13" s="22">
        <v>0</v>
      </c>
      <c r="O13" s="22">
        <v>20</v>
      </c>
      <c r="P13" s="23">
        <f t="shared" si="4"/>
        <v>54</v>
      </c>
      <c r="Q13" s="22">
        <v>1</v>
      </c>
      <c r="R13" s="23">
        <f t="shared" si="5"/>
        <v>55</v>
      </c>
      <c r="S13" s="25"/>
    </row>
    <row r="14" spans="1:19" ht="14.25" customHeight="1" x14ac:dyDescent="0.25">
      <c r="A14" t="s">
        <v>37</v>
      </c>
      <c r="B14" s="102" t="s">
        <v>38</v>
      </c>
      <c r="C14" t="s">
        <v>667</v>
      </c>
      <c r="D14" s="22">
        <v>47</v>
      </c>
      <c r="E14" s="22">
        <v>0</v>
      </c>
      <c r="F14" s="22">
        <v>0</v>
      </c>
      <c r="G14" s="22">
        <v>9</v>
      </c>
      <c r="H14" s="23">
        <f t="shared" si="2"/>
        <v>56</v>
      </c>
      <c r="I14" s="22">
        <v>0</v>
      </c>
      <c r="J14" s="23">
        <f t="shared" si="3"/>
        <v>56</v>
      </c>
      <c r="K14" s="51"/>
      <c r="L14" s="22">
        <v>0</v>
      </c>
      <c r="M14" s="22">
        <v>0</v>
      </c>
      <c r="N14" s="22">
        <v>0</v>
      </c>
      <c r="O14" s="22">
        <v>0</v>
      </c>
      <c r="P14" s="23">
        <f t="shared" si="4"/>
        <v>0</v>
      </c>
      <c r="Q14" s="22">
        <v>0</v>
      </c>
      <c r="R14" s="23">
        <f t="shared" si="5"/>
        <v>0</v>
      </c>
      <c r="S14" s="25"/>
    </row>
    <row r="15" spans="1:19" ht="14.25" customHeight="1" x14ac:dyDescent="0.25">
      <c r="A15" t="s">
        <v>39</v>
      </c>
      <c r="B15" s="102" t="s">
        <v>40</v>
      </c>
      <c r="C15" t="s">
        <v>36</v>
      </c>
      <c r="D15" s="22">
        <v>0</v>
      </c>
      <c r="E15" s="22">
        <v>0</v>
      </c>
      <c r="F15" s="22">
        <v>0</v>
      </c>
      <c r="G15" s="22">
        <v>0</v>
      </c>
      <c r="H15" s="23">
        <f t="shared" si="2"/>
        <v>0</v>
      </c>
      <c r="I15" s="22">
        <v>6</v>
      </c>
      <c r="J15" s="23">
        <f t="shared" si="3"/>
        <v>6</v>
      </c>
      <c r="K15" s="51"/>
      <c r="L15" s="22">
        <v>0</v>
      </c>
      <c r="M15" s="22">
        <v>0</v>
      </c>
      <c r="N15" s="22">
        <v>0</v>
      </c>
      <c r="O15" s="22">
        <v>0</v>
      </c>
      <c r="P15" s="23">
        <f t="shared" si="4"/>
        <v>0</v>
      </c>
      <c r="Q15" s="22">
        <v>0</v>
      </c>
      <c r="R15" s="23">
        <f t="shared" si="5"/>
        <v>0</v>
      </c>
      <c r="S15" s="25"/>
    </row>
    <row r="16" spans="1:19" ht="14.25" customHeight="1" x14ac:dyDescent="0.25">
      <c r="A16" t="s">
        <v>41</v>
      </c>
      <c r="B16" s="102" t="s">
        <v>42</v>
      </c>
      <c r="C16" t="s">
        <v>667</v>
      </c>
      <c r="D16" s="22">
        <v>20</v>
      </c>
      <c r="E16" s="22">
        <v>0</v>
      </c>
      <c r="F16" s="22">
        <v>0</v>
      </c>
      <c r="G16" s="22">
        <v>45</v>
      </c>
      <c r="H16" s="23">
        <f t="shared" si="2"/>
        <v>65</v>
      </c>
      <c r="I16" s="22">
        <v>0</v>
      </c>
      <c r="J16" s="23">
        <f t="shared" si="3"/>
        <v>65</v>
      </c>
      <c r="K16" s="51"/>
      <c r="L16" s="22">
        <v>25</v>
      </c>
      <c r="M16" s="22">
        <v>0</v>
      </c>
      <c r="N16" s="22">
        <v>0</v>
      </c>
      <c r="O16" s="22">
        <v>18</v>
      </c>
      <c r="P16" s="23">
        <f t="shared" si="4"/>
        <v>43</v>
      </c>
      <c r="Q16" s="22">
        <v>0</v>
      </c>
      <c r="R16" s="23">
        <f t="shared" si="5"/>
        <v>43</v>
      </c>
      <c r="S16" s="25"/>
    </row>
    <row r="17" spans="1:19" ht="14.25" customHeight="1" x14ac:dyDescent="0.25">
      <c r="A17" t="s">
        <v>43</v>
      </c>
      <c r="B17" s="102" t="s">
        <v>44</v>
      </c>
      <c r="C17" t="s">
        <v>667</v>
      </c>
      <c r="D17" s="22">
        <v>78</v>
      </c>
      <c r="E17" s="22">
        <v>0</v>
      </c>
      <c r="F17" s="22">
        <v>0</v>
      </c>
      <c r="G17" s="22">
        <v>9</v>
      </c>
      <c r="H17" s="23">
        <f t="shared" si="2"/>
        <v>87</v>
      </c>
      <c r="I17" s="22">
        <v>0</v>
      </c>
      <c r="J17" s="23">
        <f t="shared" si="3"/>
        <v>87</v>
      </c>
      <c r="K17" s="51"/>
      <c r="L17" s="22">
        <v>51</v>
      </c>
      <c r="M17" s="22">
        <v>0</v>
      </c>
      <c r="N17" s="22">
        <v>0</v>
      </c>
      <c r="O17" s="22">
        <v>2</v>
      </c>
      <c r="P17" s="23">
        <f t="shared" si="4"/>
        <v>53</v>
      </c>
      <c r="Q17" s="22">
        <v>0</v>
      </c>
      <c r="R17" s="23">
        <f t="shared" si="5"/>
        <v>53</v>
      </c>
      <c r="S17" s="25"/>
    </row>
    <row r="18" spans="1:19" ht="14.25" customHeight="1" x14ac:dyDescent="0.25">
      <c r="A18" t="s">
        <v>45</v>
      </c>
      <c r="B18" s="102" t="s">
        <v>46</v>
      </c>
      <c r="C18" t="s">
        <v>47</v>
      </c>
      <c r="D18" s="22">
        <v>65</v>
      </c>
      <c r="E18" s="22">
        <v>3</v>
      </c>
      <c r="F18" s="22">
        <v>0</v>
      </c>
      <c r="G18" s="22">
        <v>15</v>
      </c>
      <c r="H18" s="23">
        <f t="shared" si="2"/>
        <v>83</v>
      </c>
      <c r="I18" s="22">
        <v>0</v>
      </c>
      <c r="J18" s="23">
        <f t="shared" si="3"/>
        <v>83</v>
      </c>
      <c r="K18" s="51"/>
      <c r="L18" s="22">
        <v>23</v>
      </c>
      <c r="M18" s="22">
        <v>3</v>
      </c>
      <c r="N18" s="22">
        <v>0</v>
      </c>
      <c r="O18" s="22">
        <v>10</v>
      </c>
      <c r="P18" s="23">
        <f t="shared" si="4"/>
        <v>36</v>
      </c>
      <c r="Q18" s="22">
        <v>0</v>
      </c>
      <c r="R18" s="23">
        <f t="shared" si="5"/>
        <v>36</v>
      </c>
      <c r="S18" s="25"/>
    </row>
    <row r="19" spans="1:19" ht="14.25" customHeight="1" x14ac:dyDescent="0.25">
      <c r="A19" t="s">
        <v>48</v>
      </c>
      <c r="B19" s="102" t="s">
        <v>49</v>
      </c>
      <c r="C19" t="s">
        <v>667</v>
      </c>
      <c r="D19" s="22">
        <v>0</v>
      </c>
      <c r="E19" s="22">
        <v>0</v>
      </c>
      <c r="F19" s="22">
        <v>0</v>
      </c>
      <c r="G19" s="22">
        <v>21</v>
      </c>
      <c r="H19" s="23">
        <f t="shared" si="2"/>
        <v>21</v>
      </c>
      <c r="I19" s="22">
        <v>0</v>
      </c>
      <c r="J19" s="23">
        <f t="shared" si="3"/>
        <v>21</v>
      </c>
      <c r="K19" s="51"/>
      <c r="L19" s="22">
        <v>9</v>
      </c>
      <c r="M19" s="22">
        <v>0</v>
      </c>
      <c r="N19" s="22">
        <v>0</v>
      </c>
      <c r="O19" s="22">
        <v>7</v>
      </c>
      <c r="P19" s="23">
        <f t="shared" si="4"/>
        <v>16</v>
      </c>
      <c r="Q19" s="22">
        <v>51</v>
      </c>
      <c r="R19" s="23">
        <f t="shared" si="5"/>
        <v>67</v>
      </c>
      <c r="S19" s="25"/>
    </row>
    <row r="20" spans="1:19" ht="14.25" customHeight="1" x14ac:dyDescent="0.25">
      <c r="A20" t="s">
        <v>50</v>
      </c>
      <c r="B20" s="102" t="s">
        <v>51</v>
      </c>
      <c r="C20" t="s">
        <v>668</v>
      </c>
      <c r="D20" s="22">
        <v>42</v>
      </c>
      <c r="E20" s="22">
        <v>0</v>
      </c>
      <c r="F20" s="22">
        <v>0</v>
      </c>
      <c r="G20" s="22">
        <v>0</v>
      </c>
      <c r="H20" s="23">
        <f t="shared" si="2"/>
        <v>42</v>
      </c>
      <c r="I20" s="22">
        <v>135</v>
      </c>
      <c r="J20" s="23">
        <f t="shared" si="3"/>
        <v>177</v>
      </c>
      <c r="K20" s="51"/>
      <c r="L20" s="22">
        <v>51</v>
      </c>
      <c r="M20" s="22">
        <v>0</v>
      </c>
      <c r="N20" s="22">
        <v>0</v>
      </c>
      <c r="O20" s="22">
        <v>0</v>
      </c>
      <c r="P20" s="23">
        <f t="shared" si="4"/>
        <v>51</v>
      </c>
      <c r="Q20" s="22">
        <v>17</v>
      </c>
      <c r="R20" s="23">
        <f t="shared" si="5"/>
        <v>68</v>
      </c>
      <c r="S20" s="25"/>
    </row>
    <row r="21" spans="1:19" ht="14.25" customHeight="1" x14ac:dyDescent="0.25">
      <c r="A21" t="s">
        <v>52</v>
      </c>
      <c r="B21" s="102" t="s">
        <v>53</v>
      </c>
      <c r="C21" t="s">
        <v>47</v>
      </c>
      <c r="D21" s="22">
        <v>53</v>
      </c>
      <c r="E21" s="22">
        <v>2</v>
      </c>
      <c r="F21" s="22">
        <v>0</v>
      </c>
      <c r="G21" s="22">
        <v>10</v>
      </c>
      <c r="H21" s="23">
        <f t="shared" si="2"/>
        <v>65</v>
      </c>
      <c r="I21" s="22">
        <v>0</v>
      </c>
      <c r="J21" s="23">
        <f t="shared" si="3"/>
        <v>65</v>
      </c>
      <c r="K21" s="51"/>
      <c r="L21" s="22">
        <v>12</v>
      </c>
      <c r="M21" s="22">
        <v>0</v>
      </c>
      <c r="N21" s="22">
        <v>0</v>
      </c>
      <c r="O21" s="22">
        <v>0</v>
      </c>
      <c r="P21" s="23">
        <f t="shared" si="4"/>
        <v>12</v>
      </c>
      <c r="Q21" s="22">
        <v>12</v>
      </c>
      <c r="R21" s="23">
        <f t="shared" si="5"/>
        <v>24</v>
      </c>
      <c r="S21" s="25"/>
    </row>
    <row r="22" spans="1:19" ht="14.25" customHeight="1" x14ac:dyDescent="0.25">
      <c r="A22" t="s">
        <v>54</v>
      </c>
      <c r="B22" s="102" t="s">
        <v>55</v>
      </c>
      <c r="C22" t="s">
        <v>668</v>
      </c>
      <c r="D22" s="22">
        <v>7</v>
      </c>
      <c r="E22" s="22">
        <v>0</v>
      </c>
      <c r="F22" s="22">
        <v>0</v>
      </c>
      <c r="G22" s="22">
        <v>4</v>
      </c>
      <c r="H22" s="23">
        <f t="shared" si="2"/>
        <v>11</v>
      </c>
      <c r="I22" s="22">
        <v>0</v>
      </c>
      <c r="J22" s="23">
        <f t="shared" si="3"/>
        <v>11</v>
      </c>
      <c r="K22" s="51"/>
      <c r="L22" s="22">
        <v>26</v>
      </c>
      <c r="M22" s="22">
        <v>0</v>
      </c>
      <c r="N22" s="22">
        <v>0</v>
      </c>
      <c r="O22" s="22">
        <v>22</v>
      </c>
      <c r="P22" s="23">
        <f t="shared" si="4"/>
        <v>48</v>
      </c>
      <c r="Q22" s="22">
        <v>0</v>
      </c>
      <c r="R22" s="23">
        <f t="shared" si="5"/>
        <v>48</v>
      </c>
      <c r="S22" s="25"/>
    </row>
    <row r="23" spans="1:19" ht="14.25" customHeight="1" x14ac:dyDescent="0.25">
      <c r="A23" t="s">
        <v>56</v>
      </c>
      <c r="B23" s="102" t="s">
        <v>57</v>
      </c>
      <c r="C23" t="s">
        <v>667</v>
      </c>
      <c r="D23" s="22">
        <v>2</v>
      </c>
      <c r="E23" s="22">
        <v>1</v>
      </c>
      <c r="F23" s="22">
        <v>0</v>
      </c>
      <c r="G23" s="22">
        <v>27</v>
      </c>
      <c r="H23" s="23">
        <f t="shared" si="2"/>
        <v>30</v>
      </c>
      <c r="I23" s="22">
        <v>81</v>
      </c>
      <c r="J23" s="23">
        <f t="shared" si="3"/>
        <v>111</v>
      </c>
      <c r="K23" s="51"/>
      <c r="L23" s="22">
        <v>49</v>
      </c>
      <c r="M23" s="22">
        <v>1</v>
      </c>
      <c r="N23" s="22">
        <v>0</v>
      </c>
      <c r="O23" s="22">
        <v>16</v>
      </c>
      <c r="P23" s="23">
        <f t="shared" si="4"/>
        <v>66</v>
      </c>
      <c r="Q23" s="22">
        <v>95</v>
      </c>
      <c r="R23" s="23">
        <f t="shared" si="5"/>
        <v>161</v>
      </c>
      <c r="S23" s="25"/>
    </row>
    <row r="24" spans="1:19" ht="14.25" customHeight="1" x14ac:dyDescent="0.25">
      <c r="A24" t="s">
        <v>58</v>
      </c>
      <c r="B24" s="102" t="s">
        <v>59</v>
      </c>
      <c r="C24" t="s">
        <v>36</v>
      </c>
      <c r="D24" s="22">
        <v>47</v>
      </c>
      <c r="E24" s="22">
        <v>2</v>
      </c>
      <c r="F24" s="22">
        <v>80</v>
      </c>
      <c r="G24" s="22">
        <v>44</v>
      </c>
      <c r="H24" s="23">
        <f t="shared" si="2"/>
        <v>173</v>
      </c>
      <c r="I24" s="22">
        <v>433</v>
      </c>
      <c r="J24" s="23">
        <f t="shared" si="3"/>
        <v>606</v>
      </c>
      <c r="K24" s="51"/>
      <c r="L24" s="22">
        <v>21</v>
      </c>
      <c r="M24" s="22">
        <v>8</v>
      </c>
      <c r="N24" s="22">
        <v>0</v>
      </c>
      <c r="O24" s="22">
        <v>9</v>
      </c>
      <c r="P24" s="23">
        <f t="shared" si="4"/>
        <v>38</v>
      </c>
      <c r="Q24" s="22">
        <v>0</v>
      </c>
      <c r="R24" s="23">
        <f t="shared" si="5"/>
        <v>38</v>
      </c>
      <c r="S24" s="25"/>
    </row>
    <row r="25" spans="1:19" ht="14.25" customHeight="1" x14ac:dyDescent="0.25">
      <c r="A25" t="s">
        <v>60</v>
      </c>
      <c r="B25" s="102" t="s">
        <v>61</v>
      </c>
      <c r="C25" t="s">
        <v>36</v>
      </c>
      <c r="D25" s="22">
        <v>31</v>
      </c>
      <c r="E25" s="22">
        <v>0</v>
      </c>
      <c r="F25" s="22">
        <v>0</v>
      </c>
      <c r="G25" s="22">
        <v>0</v>
      </c>
      <c r="H25" s="23">
        <f t="shared" si="2"/>
        <v>31</v>
      </c>
      <c r="I25" s="22">
        <v>0</v>
      </c>
      <c r="J25" s="23">
        <f t="shared" si="3"/>
        <v>31</v>
      </c>
      <c r="K25" s="51"/>
      <c r="L25" s="22">
        <v>34</v>
      </c>
      <c r="M25" s="22">
        <v>0</v>
      </c>
      <c r="N25" s="22">
        <v>0</v>
      </c>
      <c r="O25" s="22">
        <v>0</v>
      </c>
      <c r="P25" s="23">
        <f t="shared" si="4"/>
        <v>34</v>
      </c>
      <c r="Q25" s="22">
        <v>0</v>
      </c>
      <c r="R25" s="23">
        <f t="shared" si="5"/>
        <v>34</v>
      </c>
      <c r="S25" s="25"/>
    </row>
    <row r="26" spans="1:19" ht="14.25" customHeight="1" x14ac:dyDescent="0.25">
      <c r="A26" t="s">
        <v>62</v>
      </c>
      <c r="B26" s="102" t="s">
        <v>63</v>
      </c>
      <c r="C26" t="s">
        <v>33</v>
      </c>
      <c r="D26" s="22">
        <v>85</v>
      </c>
      <c r="E26" s="22">
        <v>0</v>
      </c>
      <c r="F26" s="22">
        <v>0</v>
      </c>
      <c r="G26" s="22">
        <v>0</v>
      </c>
      <c r="H26" s="23">
        <f t="shared" si="2"/>
        <v>85</v>
      </c>
      <c r="I26" s="22">
        <v>12</v>
      </c>
      <c r="J26" s="23">
        <f t="shared" si="3"/>
        <v>97</v>
      </c>
      <c r="K26" s="51"/>
      <c r="L26" s="22">
        <v>119</v>
      </c>
      <c r="M26" s="22">
        <v>0</v>
      </c>
      <c r="N26" s="22">
        <v>0</v>
      </c>
      <c r="O26" s="22">
        <v>0</v>
      </c>
      <c r="P26" s="23">
        <f t="shared" si="4"/>
        <v>119</v>
      </c>
      <c r="Q26" s="22">
        <v>29</v>
      </c>
      <c r="R26" s="23">
        <f t="shared" si="5"/>
        <v>148</v>
      </c>
      <c r="S26" s="25"/>
    </row>
    <row r="27" spans="1:19" ht="14.25" customHeight="1" x14ac:dyDescent="0.25">
      <c r="A27" t="s">
        <v>64</v>
      </c>
      <c r="B27" s="102" t="s">
        <v>65</v>
      </c>
      <c r="C27" t="s">
        <v>33</v>
      </c>
      <c r="D27" s="22">
        <v>0</v>
      </c>
      <c r="E27" s="22">
        <v>0</v>
      </c>
      <c r="F27" s="22">
        <v>0</v>
      </c>
      <c r="G27" s="22">
        <v>0</v>
      </c>
      <c r="H27" s="23">
        <f t="shared" si="2"/>
        <v>0</v>
      </c>
      <c r="I27" s="22">
        <v>0</v>
      </c>
      <c r="J27" s="23">
        <f t="shared" si="3"/>
        <v>0</v>
      </c>
      <c r="K27" s="51"/>
      <c r="L27" s="22">
        <v>20</v>
      </c>
      <c r="M27" s="22">
        <v>0</v>
      </c>
      <c r="N27" s="22">
        <v>0</v>
      </c>
      <c r="O27" s="22">
        <v>0</v>
      </c>
      <c r="P27" s="23">
        <f t="shared" si="4"/>
        <v>20</v>
      </c>
      <c r="Q27" s="22">
        <v>9</v>
      </c>
      <c r="R27" s="23">
        <f t="shared" si="5"/>
        <v>29</v>
      </c>
      <c r="S27" s="25"/>
    </row>
    <row r="28" spans="1:19" ht="14.25" customHeight="1" x14ac:dyDescent="0.25">
      <c r="A28" t="s">
        <v>66</v>
      </c>
      <c r="B28" s="102" t="s">
        <v>67</v>
      </c>
      <c r="C28" t="s">
        <v>47</v>
      </c>
      <c r="D28" s="22">
        <v>11</v>
      </c>
      <c r="E28" s="22">
        <v>0</v>
      </c>
      <c r="F28" s="22">
        <v>0</v>
      </c>
      <c r="G28" s="22">
        <v>0</v>
      </c>
      <c r="H28" s="23">
        <f t="shared" si="2"/>
        <v>11</v>
      </c>
      <c r="I28" s="22">
        <v>8</v>
      </c>
      <c r="J28" s="23">
        <f t="shared" si="3"/>
        <v>19</v>
      </c>
      <c r="K28" s="51"/>
      <c r="L28" s="22">
        <v>15</v>
      </c>
      <c r="M28" s="22">
        <v>0</v>
      </c>
      <c r="N28" s="22">
        <v>0</v>
      </c>
      <c r="O28" s="22">
        <v>0</v>
      </c>
      <c r="P28" s="23">
        <f t="shared" si="4"/>
        <v>15</v>
      </c>
      <c r="Q28" s="22">
        <v>24</v>
      </c>
      <c r="R28" s="23">
        <f t="shared" si="5"/>
        <v>39</v>
      </c>
      <c r="S28" s="25"/>
    </row>
    <row r="29" spans="1:19" ht="14.25" customHeight="1" x14ac:dyDescent="0.25">
      <c r="A29" t="s">
        <v>68</v>
      </c>
      <c r="B29" s="102" t="s">
        <v>69</v>
      </c>
      <c r="C29" t="s">
        <v>33</v>
      </c>
      <c r="D29" s="22">
        <v>8</v>
      </c>
      <c r="E29" s="22">
        <v>2</v>
      </c>
      <c r="F29" s="22">
        <v>0</v>
      </c>
      <c r="G29" s="22">
        <v>0</v>
      </c>
      <c r="H29" s="23">
        <f t="shared" si="2"/>
        <v>10</v>
      </c>
      <c r="I29" s="22">
        <v>0</v>
      </c>
      <c r="J29" s="23">
        <f t="shared" si="3"/>
        <v>10</v>
      </c>
      <c r="K29" s="51"/>
      <c r="L29" s="22">
        <v>91</v>
      </c>
      <c r="M29" s="22">
        <v>0</v>
      </c>
      <c r="N29" s="22">
        <v>0</v>
      </c>
      <c r="O29" s="22">
        <v>0</v>
      </c>
      <c r="P29" s="23">
        <f t="shared" si="4"/>
        <v>91</v>
      </c>
      <c r="Q29" s="22">
        <v>0</v>
      </c>
      <c r="R29" s="23">
        <f t="shared" si="5"/>
        <v>91</v>
      </c>
      <c r="S29" s="25"/>
    </row>
    <row r="30" spans="1:19" ht="14.25" customHeight="1" x14ac:dyDescent="0.25">
      <c r="A30" t="s">
        <v>70</v>
      </c>
      <c r="B30" s="102" t="s">
        <v>71</v>
      </c>
      <c r="C30" t="s">
        <v>36</v>
      </c>
      <c r="D30" s="22">
        <v>23</v>
      </c>
      <c r="E30" s="22">
        <v>0</v>
      </c>
      <c r="F30" s="22">
        <v>0</v>
      </c>
      <c r="G30" s="22">
        <v>10</v>
      </c>
      <c r="H30" s="23">
        <f t="shared" si="2"/>
        <v>33</v>
      </c>
      <c r="I30" s="22">
        <v>0</v>
      </c>
      <c r="J30" s="23">
        <f t="shared" si="3"/>
        <v>33</v>
      </c>
      <c r="K30" s="51"/>
      <c r="L30" s="22">
        <v>38</v>
      </c>
      <c r="M30" s="22">
        <v>0</v>
      </c>
      <c r="N30" s="22">
        <v>0</v>
      </c>
      <c r="O30" s="22">
        <v>15</v>
      </c>
      <c r="P30" s="23">
        <f t="shared" si="4"/>
        <v>53</v>
      </c>
      <c r="Q30" s="22">
        <v>20</v>
      </c>
      <c r="R30" s="23">
        <f t="shared" si="5"/>
        <v>73</v>
      </c>
      <c r="S30" s="25"/>
    </row>
    <row r="31" spans="1:19" ht="14.25" customHeight="1" x14ac:dyDescent="0.25">
      <c r="A31" t="s">
        <v>72</v>
      </c>
      <c r="B31" s="102" t="s">
        <v>73</v>
      </c>
      <c r="C31" t="s">
        <v>668</v>
      </c>
      <c r="D31" s="22">
        <v>0</v>
      </c>
      <c r="E31" s="22">
        <v>0</v>
      </c>
      <c r="F31" s="22">
        <v>0</v>
      </c>
      <c r="G31" s="22">
        <v>0</v>
      </c>
      <c r="H31" s="23">
        <f t="shared" si="2"/>
        <v>0</v>
      </c>
      <c r="I31" s="22">
        <v>0</v>
      </c>
      <c r="J31" s="23">
        <f t="shared" si="3"/>
        <v>0</v>
      </c>
      <c r="K31" s="51"/>
      <c r="L31" s="22">
        <v>0</v>
      </c>
      <c r="M31" s="22">
        <v>0</v>
      </c>
      <c r="N31" s="22">
        <v>0</v>
      </c>
      <c r="O31" s="22">
        <v>1</v>
      </c>
      <c r="P31" s="23">
        <f t="shared" si="4"/>
        <v>1</v>
      </c>
      <c r="Q31" s="22">
        <v>0</v>
      </c>
      <c r="R31" s="23">
        <f t="shared" si="5"/>
        <v>1</v>
      </c>
      <c r="S31" s="25"/>
    </row>
    <row r="32" spans="1:19" ht="14.25" customHeight="1" x14ac:dyDescent="0.25">
      <c r="A32" t="s">
        <v>74</v>
      </c>
      <c r="B32" s="102" t="s">
        <v>75</v>
      </c>
      <c r="C32" t="s">
        <v>668</v>
      </c>
      <c r="D32" s="22">
        <v>3</v>
      </c>
      <c r="E32" s="22">
        <v>0</v>
      </c>
      <c r="F32" s="22">
        <v>0</v>
      </c>
      <c r="G32" s="22">
        <v>8</v>
      </c>
      <c r="H32" s="23">
        <f t="shared" si="2"/>
        <v>11</v>
      </c>
      <c r="I32" s="22">
        <v>0</v>
      </c>
      <c r="J32" s="23">
        <f t="shared" si="3"/>
        <v>11</v>
      </c>
      <c r="K32" s="51"/>
      <c r="L32" s="22">
        <v>0</v>
      </c>
      <c r="M32" s="22">
        <v>5</v>
      </c>
      <c r="N32" s="22">
        <v>0</v>
      </c>
      <c r="O32" s="22">
        <v>28</v>
      </c>
      <c r="P32" s="23">
        <f t="shared" si="4"/>
        <v>33</v>
      </c>
      <c r="Q32" s="22">
        <v>2</v>
      </c>
      <c r="R32" s="23">
        <f t="shared" si="5"/>
        <v>35</v>
      </c>
      <c r="S32" s="25"/>
    </row>
    <row r="33" spans="1:19" ht="14.25" customHeight="1" x14ac:dyDescent="0.25">
      <c r="A33" t="s">
        <v>76</v>
      </c>
      <c r="B33" s="102" t="s">
        <v>77</v>
      </c>
      <c r="C33" t="s">
        <v>47</v>
      </c>
      <c r="D33" s="22">
        <v>44</v>
      </c>
      <c r="E33" s="22">
        <v>3</v>
      </c>
      <c r="F33" s="22">
        <v>0</v>
      </c>
      <c r="G33" s="22">
        <v>0</v>
      </c>
      <c r="H33" s="23">
        <f t="shared" si="2"/>
        <v>47</v>
      </c>
      <c r="I33" s="22">
        <v>47</v>
      </c>
      <c r="J33" s="23">
        <f t="shared" si="3"/>
        <v>94</v>
      </c>
      <c r="K33" s="51"/>
      <c r="L33" s="22">
        <v>112</v>
      </c>
      <c r="M33" s="22">
        <v>1</v>
      </c>
      <c r="N33" s="22">
        <v>0</v>
      </c>
      <c r="O33" s="22">
        <v>0</v>
      </c>
      <c r="P33" s="23">
        <f t="shared" si="4"/>
        <v>113</v>
      </c>
      <c r="Q33" s="22">
        <v>9</v>
      </c>
      <c r="R33" s="23">
        <f t="shared" si="5"/>
        <v>122</v>
      </c>
      <c r="S33" s="25"/>
    </row>
    <row r="34" spans="1:19" ht="14.25" customHeight="1" x14ac:dyDescent="0.25">
      <c r="A34" t="s">
        <v>78</v>
      </c>
      <c r="B34" s="102" t="s">
        <v>79</v>
      </c>
      <c r="C34" t="s">
        <v>667</v>
      </c>
      <c r="D34" s="22">
        <v>38</v>
      </c>
      <c r="E34" s="22">
        <v>0</v>
      </c>
      <c r="F34" s="22">
        <v>0</v>
      </c>
      <c r="G34" s="22">
        <v>0</v>
      </c>
      <c r="H34" s="23">
        <f t="shared" si="2"/>
        <v>38</v>
      </c>
      <c r="I34" s="22">
        <v>0</v>
      </c>
      <c r="J34" s="23">
        <f t="shared" si="3"/>
        <v>38</v>
      </c>
      <c r="K34" s="51"/>
      <c r="L34" s="22">
        <v>84</v>
      </c>
      <c r="M34" s="22">
        <v>0</v>
      </c>
      <c r="N34" s="22">
        <v>0</v>
      </c>
      <c r="O34" s="22">
        <v>6</v>
      </c>
      <c r="P34" s="23">
        <f t="shared" si="4"/>
        <v>90</v>
      </c>
      <c r="Q34" s="22">
        <v>0</v>
      </c>
      <c r="R34" s="23">
        <f t="shared" si="5"/>
        <v>90</v>
      </c>
      <c r="S34" s="25"/>
    </row>
    <row r="35" spans="1:19" ht="14.25" customHeight="1" x14ac:dyDescent="0.25">
      <c r="A35" t="s">
        <v>80</v>
      </c>
      <c r="B35" s="102" t="s">
        <v>81</v>
      </c>
      <c r="C35" t="s">
        <v>667</v>
      </c>
      <c r="D35" s="22">
        <v>42</v>
      </c>
      <c r="E35" s="22">
        <v>0</v>
      </c>
      <c r="F35" s="22">
        <v>0</v>
      </c>
      <c r="G35" s="22">
        <v>2</v>
      </c>
      <c r="H35" s="23">
        <f t="shared" si="2"/>
        <v>44</v>
      </c>
      <c r="I35" s="22">
        <v>0</v>
      </c>
      <c r="J35" s="23">
        <f t="shared" si="3"/>
        <v>44</v>
      </c>
      <c r="K35" s="51"/>
      <c r="L35" s="22">
        <v>41</v>
      </c>
      <c r="M35" s="22">
        <v>3</v>
      </c>
      <c r="N35" s="22">
        <v>0</v>
      </c>
      <c r="O35" s="22">
        <v>2</v>
      </c>
      <c r="P35" s="23">
        <f t="shared" si="4"/>
        <v>46</v>
      </c>
      <c r="Q35" s="22">
        <v>0</v>
      </c>
      <c r="R35" s="23">
        <f t="shared" si="5"/>
        <v>46</v>
      </c>
      <c r="S35" s="25"/>
    </row>
    <row r="36" spans="1:19" ht="14.25" customHeight="1" x14ac:dyDescent="0.25">
      <c r="A36" t="s">
        <v>82</v>
      </c>
      <c r="B36" s="102" t="s">
        <v>83</v>
      </c>
      <c r="C36" t="s">
        <v>668</v>
      </c>
      <c r="D36" s="22">
        <v>98</v>
      </c>
      <c r="E36" s="22">
        <v>53</v>
      </c>
      <c r="F36" s="22">
        <v>0</v>
      </c>
      <c r="G36" s="22">
        <v>15</v>
      </c>
      <c r="H36" s="23">
        <f t="shared" si="2"/>
        <v>166</v>
      </c>
      <c r="I36" s="22">
        <v>246</v>
      </c>
      <c r="J36" s="23">
        <f t="shared" si="3"/>
        <v>412</v>
      </c>
      <c r="K36" s="51"/>
      <c r="L36" s="22">
        <v>0</v>
      </c>
      <c r="M36" s="22">
        <v>1</v>
      </c>
      <c r="N36" s="22">
        <v>0</v>
      </c>
      <c r="O36" s="22">
        <v>0</v>
      </c>
      <c r="P36" s="23">
        <f t="shared" si="4"/>
        <v>1</v>
      </c>
      <c r="Q36" s="22">
        <v>16</v>
      </c>
      <c r="R36" s="23">
        <f t="shared" si="5"/>
        <v>17</v>
      </c>
      <c r="S36" s="25"/>
    </row>
    <row r="37" spans="1:19" ht="14.25" customHeight="1" x14ac:dyDescent="0.25">
      <c r="A37" t="s">
        <v>84</v>
      </c>
      <c r="B37" s="102" t="s">
        <v>85</v>
      </c>
      <c r="C37" t="s">
        <v>667</v>
      </c>
      <c r="D37" s="22">
        <v>3</v>
      </c>
      <c r="E37" s="22">
        <v>0</v>
      </c>
      <c r="F37" s="22">
        <v>0</v>
      </c>
      <c r="G37" s="22">
        <v>0</v>
      </c>
      <c r="H37" s="23">
        <f t="shared" si="2"/>
        <v>3</v>
      </c>
      <c r="I37" s="22">
        <v>0</v>
      </c>
      <c r="J37" s="23">
        <f t="shared" si="3"/>
        <v>3</v>
      </c>
      <c r="K37" s="51"/>
      <c r="L37" s="22">
        <v>3</v>
      </c>
      <c r="M37" s="22">
        <v>0</v>
      </c>
      <c r="N37" s="22">
        <v>0</v>
      </c>
      <c r="O37" s="22">
        <v>0</v>
      </c>
      <c r="P37" s="23">
        <f t="shared" si="4"/>
        <v>3</v>
      </c>
      <c r="Q37" s="22">
        <v>0</v>
      </c>
      <c r="R37" s="23">
        <f t="shared" si="5"/>
        <v>3</v>
      </c>
      <c r="S37" s="25"/>
    </row>
    <row r="38" spans="1:19" ht="14.25" customHeight="1" x14ac:dyDescent="0.25">
      <c r="A38" t="s">
        <v>86</v>
      </c>
      <c r="B38" s="102" t="s">
        <v>87</v>
      </c>
      <c r="C38" t="s">
        <v>667</v>
      </c>
      <c r="D38" s="22">
        <v>0</v>
      </c>
      <c r="E38" s="22">
        <v>0</v>
      </c>
      <c r="F38" s="22">
        <v>0</v>
      </c>
      <c r="G38" s="22">
        <v>0</v>
      </c>
      <c r="H38" s="23">
        <f t="shared" si="2"/>
        <v>0</v>
      </c>
      <c r="I38" s="22">
        <v>0</v>
      </c>
      <c r="J38" s="23">
        <f t="shared" si="3"/>
        <v>0</v>
      </c>
      <c r="K38" s="51"/>
      <c r="L38" s="22">
        <v>3</v>
      </c>
      <c r="M38" s="22">
        <v>0</v>
      </c>
      <c r="N38" s="22">
        <v>0</v>
      </c>
      <c r="O38" s="22">
        <v>11</v>
      </c>
      <c r="P38" s="23">
        <f t="shared" si="4"/>
        <v>14</v>
      </c>
      <c r="Q38" s="22">
        <v>0</v>
      </c>
      <c r="R38" s="23">
        <f t="shared" si="5"/>
        <v>14</v>
      </c>
      <c r="S38" s="25"/>
    </row>
    <row r="39" spans="1:19" ht="14.25" customHeight="1" x14ac:dyDescent="0.25">
      <c r="A39" t="s">
        <v>88</v>
      </c>
      <c r="B39" s="102" t="s">
        <v>89</v>
      </c>
      <c r="C39" t="s">
        <v>36</v>
      </c>
      <c r="D39" s="22">
        <v>0</v>
      </c>
      <c r="E39" s="22">
        <v>0</v>
      </c>
      <c r="F39" s="22">
        <v>0</v>
      </c>
      <c r="G39" s="22">
        <v>0</v>
      </c>
      <c r="H39" s="23">
        <f t="shared" si="2"/>
        <v>0</v>
      </c>
      <c r="I39" s="22">
        <v>0</v>
      </c>
      <c r="J39" s="23">
        <f t="shared" si="3"/>
        <v>0</v>
      </c>
      <c r="K39" s="51"/>
      <c r="L39" s="22">
        <v>0</v>
      </c>
      <c r="M39" s="22">
        <v>0</v>
      </c>
      <c r="N39" s="22">
        <v>0</v>
      </c>
      <c r="O39" s="22">
        <v>15</v>
      </c>
      <c r="P39" s="23">
        <f t="shared" si="4"/>
        <v>15</v>
      </c>
      <c r="Q39" s="22">
        <v>8</v>
      </c>
      <c r="R39" s="23">
        <f t="shared" si="5"/>
        <v>23</v>
      </c>
      <c r="S39" s="25"/>
    </row>
    <row r="40" spans="1:19" ht="14.25" customHeight="1" x14ac:dyDescent="0.25">
      <c r="A40" t="s">
        <v>90</v>
      </c>
      <c r="B40" s="102" t="s">
        <v>91</v>
      </c>
      <c r="C40" t="s">
        <v>33</v>
      </c>
      <c r="D40" s="22">
        <v>8</v>
      </c>
      <c r="E40" s="22">
        <v>0</v>
      </c>
      <c r="F40" s="22">
        <v>0</v>
      </c>
      <c r="G40" s="22">
        <v>0</v>
      </c>
      <c r="H40" s="23">
        <f t="shared" si="2"/>
        <v>8</v>
      </c>
      <c r="I40" s="22">
        <v>49</v>
      </c>
      <c r="J40" s="23">
        <f t="shared" si="3"/>
        <v>57</v>
      </c>
      <c r="K40" s="51"/>
      <c r="L40" s="22">
        <v>67</v>
      </c>
      <c r="M40" s="22">
        <v>0</v>
      </c>
      <c r="N40" s="22">
        <v>0</v>
      </c>
      <c r="O40" s="22">
        <v>0</v>
      </c>
      <c r="P40" s="23">
        <f t="shared" si="4"/>
        <v>67</v>
      </c>
      <c r="Q40" s="22">
        <v>11</v>
      </c>
      <c r="R40" s="23">
        <f t="shared" si="5"/>
        <v>78</v>
      </c>
      <c r="S40" s="25"/>
    </row>
    <row r="41" spans="1:19" ht="14.25" customHeight="1" x14ac:dyDescent="0.25">
      <c r="A41" t="s">
        <v>92</v>
      </c>
      <c r="B41" s="102" t="s">
        <v>93</v>
      </c>
      <c r="C41" t="s">
        <v>33</v>
      </c>
      <c r="D41" s="22">
        <v>5</v>
      </c>
      <c r="E41" s="22">
        <v>0</v>
      </c>
      <c r="F41" s="22">
        <v>0</v>
      </c>
      <c r="G41" s="22">
        <v>5</v>
      </c>
      <c r="H41" s="23">
        <f t="shared" si="2"/>
        <v>10</v>
      </c>
      <c r="I41" s="22">
        <v>0</v>
      </c>
      <c r="J41" s="23">
        <f t="shared" si="3"/>
        <v>10</v>
      </c>
      <c r="K41" s="51"/>
      <c r="L41" s="22">
        <v>8</v>
      </c>
      <c r="M41" s="22">
        <v>0</v>
      </c>
      <c r="N41" s="22">
        <v>0</v>
      </c>
      <c r="O41" s="22">
        <v>0</v>
      </c>
      <c r="P41" s="23">
        <f t="shared" si="4"/>
        <v>8</v>
      </c>
      <c r="Q41" s="22">
        <v>0</v>
      </c>
      <c r="R41" s="23">
        <f t="shared" si="5"/>
        <v>8</v>
      </c>
      <c r="S41" s="25"/>
    </row>
    <row r="42" spans="1:19" ht="14.25" customHeight="1" x14ac:dyDescent="0.25">
      <c r="A42" t="s">
        <v>94</v>
      </c>
      <c r="B42" s="102" t="s">
        <v>95</v>
      </c>
      <c r="C42" t="s">
        <v>47</v>
      </c>
      <c r="D42" s="22">
        <v>33</v>
      </c>
      <c r="E42" s="22">
        <v>0</v>
      </c>
      <c r="F42" s="22">
        <v>0</v>
      </c>
      <c r="G42" s="22">
        <v>0</v>
      </c>
      <c r="H42" s="23">
        <f t="shared" si="2"/>
        <v>33</v>
      </c>
      <c r="I42" s="22">
        <v>0</v>
      </c>
      <c r="J42" s="23">
        <f t="shared" si="3"/>
        <v>33</v>
      </c>
      <c r="K42" s="51"/>
      <c r="L42" s="22">
        <v>17</v>
      </c>
      <c r="M42" s="22">
        <v>0</v>
      </c>
      <c r="N42" s="22">
        <v>0</v>
      </c>
      <c r="O42" s="22">
        <v>0</v>
      </c>
      <c r="P42" s="23">
        <f t="shared" si="4"/>
        <v>17</v>
      </c>
      <c r="Q42" s="22">
        <v>0</v>
      </c>
      <c r="R42" s="23">
        <f t="shared" si="5"/>
        <v>17</v>
      </c>
      <c r="S42" s="25"/>
    </row>
    <row r="43" spans="1:19" ht="14.25" customHeight="1" x14ac:dyDescent="0.25">
      <c r="A43" t="s">
        <v>96</v>
      </c>
      <c r="B43" s="102" t="s">
        <v>97</v>
      </c>
      <c r="C43" t="s">
        <v>667</v>
      </c>
      <c r="D43" s="22">
        <v>0</v>
      </c>
      <c r="E43" s="22">
        <v>0</v>
      </c>
      <c r="F43" s="22">
        <v>0</v>
      </c>
      <c r="G43" s="22">
        <v>0</v>
      </c>
      <c r="H43" s="23">
        <f t="shared" si="2"/>
        <v>0</v>
      </c>
      <c r="I43" s="22">
        <v>0</v>
      </c>
      <c r="J43" s="23">
        <f t="shared" si="3"/>
        <v>0</v>
      </c>
      <c r="K43" s="51"/>
      <c r="L43" s="22">
        <v>13</v>
      </c>
      <c r="M43" s="22">
        <v>0</v>
      </c>
      <c r="N43" s="22">
        <v>0</v>
      </c>
      <c r="O43" s="22">
        <v>8</v>
      </c>
      <c r="P43" s="23">
        <f t="shared" si="4"/>
        <v>21</v>
      </c>
      <c r="Q43" s="22">
        <v>0</v>
      </c>
      <c r="R43" s="23">
        <f t="shared" si="5"/>
        <v>21</v>
      </c>
      <c r="S43" s="25"/>
    </row>
    <row r="44" spans="1:19" ht="14.25" customHeight="1" x14ac:dyDescent="0.25">
      <c r="A44" t="s">
        <v>98</v>
      </c>
      <c r="B44" s="102" t="s">
        <v>99</v>
      </c>
      <c r="C44" t="s">
        <v>36</v>
      </c>
      <c r="D44" s="22">
        <v>0</v>
      </c>
      <c r="E44" s="22">
        <v>0</v>
      </c>
      <c r="F44" s="22">
        <v>0</v>
      </c>
      <c r="G44" s="22">
        <v>0</v>
      </c>
      <c r="H44" s="23">
        <f t="shared" si="2"/>
        <v>0</v>
      </c>
      <c r="I44" s="22">
        <v>0</v>
      </c>
      <c r="J44" s="23">
        <f t="shared" si="3"/>
        <v>0</v>
      </c>
      <c r="K44" s="51"/>
      <c r="L44" s="22">
        <v>106</v>
      </c>
      <c r="M44" s="22">
        <v>0</v>
      </c>
      <c r="N44" s="22">
        <v>0</v>
      </c>
      <c r="O44" s="22">
        <v>0</v>
      </c>
      <c r="P44" s="23">
        <f t="shared" si="4"/>
        <v>106</v>
      </c>
      <c r="Q44" s="22">
        <v>0</v>
      </c>
      <c r="R44" s="23">
        <f t="shared" si="5"/>
        <v>106</v>
      </c>
      <c r="S44" s="25"/>
    </row>
    <row r="45" spans="1:19" ht="14.25" customHeight="1" x14ac:dyDescent="0.25">
      <c r="A45" t="s">
        <v>100</v>
      </c>
      <c r="B45" s="102" t="s">
        <v>101</v>
      </c>
      <c r="C45" t="s">
        <v>667</v>
      </c>
      <c r="D45" s="22">
        <v>0</v>
      </c>
      <c r="E45" s="22">
        <v>0</v>
      </c>
      <c r="F45" s="22">
        <v>0</v>
      </c>
      <c r="G45" s="22">
        <v>24</v>
      </c>
      <c r="H45" s="23">
        <f t="shared" si="2"/>
        <v>24</v>
      </c>
      <c r="I45" s="22">
        <v>0</v>
      </c>
      <c r="J45" s="23">
        <f t="shared" si="3"/>
        <v>24</v>
      </c>
      <c r="K45" s="51"/>
      <c r="L45" s="22">
        <v>0</v>
      </c>
      <c r="M45" s="22">
        <v>0</v>
      </c>
      <c r="N45" s="22">
        <v>0</v>
      </c>
      <c r="O45" s="22">
        <v>25</v>
      </c>
      <c r="P45" s="23">
        <f t="shared" si="4"/>
        <v>25</v>
      </c>
      <c r="Q45" s="22">
        <v>0</v>
      </c>
      <c r="R45" s="23">
        <f t="shared" si="5"/>
        <v>25</v>
      </c>
      <c r="S45" s="25"/>
    </row>
    <row r="46" spans="1:19" ht="14.25" customHeight="1" x14ac:dyDescent="0.25">
      <c r="A46" t="s">
        <v>102</v>
      </c>
      <c r="B46" s="102" t="s">
        <v>103</v>
      </c>
      <c r="C46" t="s">
        <v>33</v>
      </c>
      <c r="D46" s="22">
        <v>12</v>
      </c>
      <c r="E46" s="22">
        <v>0</v>
      </c>
      <c r="F46" s="22">
        <v>0</v>
      </c>
      <c r="G46" s="22">
        <v>0</v>
      </c>
      <c r="H46" s="23">
        <f t="shared" si="2"/>
        <v>12</v>
      </c>
      <c r="I46" s="22">
        <v>0</v>
      </c>
      <c r="J46" s="23">
        <f t="shared" si="3"/>
        <v>12</v>
      </c>
      <c r="K46" s="51"/>
      <c r="L46" s="22">
        <v>0</v>
      </c>
      <c r="M46" s="22">
        <v>0</v>
      </c>
      <c r="N46" s="22">
        <v>0</v>
      </c>
      <c r="O46" s="22">
        <v>0</v>
      </c>
      <c r="P46" s="23">
        <f t="shared" si="4"/>
        <v>0</v>
      </c>
      <c r="Q46" s="22">
        <v>0</v>
      </c>
      <c r="R46" s="23">
        <f t="shared" si="5"/>
        <v>0</v>
      </c>
      <c r="S46" s="25"/>
    </row>
    <row r="47" spans="1:19" ht="14.25" customHeight="1" x14ac:dyDescent="0.25">
      <c r="A47" t="s">
        <v>104</v>
      </c>
      <c r="B47" s="102" t="s">
        <v>105</v>
      </c>
      <c r="C47" t="s">
        <v>667</v>
      </c>
      <c r="D47" s="22">
        <v>41</v>
      </c>
      <c r="E47" s="22">
        <v>0</v>
      </c>
      <c r="F47" s="22">
        <v>0</v>
      </c>
      <c r="G47" s="22">
        <v>102</v>
      </c>
      <c r="H47" s="23">
        <f t="shared" si="2"/>
        <v>143</v>
      </c>
      <c r="I47" s="22">
        <v>0</v>
      </c>
      <c r="J47" s="23">
        <f t="shared" si="3"/>
        <v>143</v>
      </c>
      <c r="K47" s="51"/>
      <c r="L47" s="22">
        <v>40</v>
      </c>
      <c r="M47" s="22">
        <v>0</v>
      </c>
      <c r="N47" s="22">
        <v>0</v>
      </c>
      <c r="O47" s="22">
        <v>35</v>
      </c>
      <c r="P47" s="23">
        <f t="shared" si="4"/>
        <v>75</v>
      </c>
      <c r="Q47" s="22">
        <v>0</v>
      </c>
      <c r="R47" s="23">
        <f t="shared" si="5"/>
        <v>75</v>
      </c>
      <c r="S47" s="25"/>
    </row>
    <row r="48" spans="1:19" ht="14.25" customHeight="1" x14ac:dyDescent="0.25">
      <c r="A48" t="s">
        <v>106</v>
      </c>
      <c r="B48" s="102" t="s">
        <v>107</v>
      </c>
      <c r="C48" t="s">
        <v>36</v>
      </c>
      <c r="D48" s="22">
        <v>0</v>
      </c>
      <c r="E48" s="22">
        <v>0</v>
      </c>
      <c r="F48" s="22">
        <v>0</v>
      </c>
      <c r="G48" s="22">
        <v>0</v>
      </c>
      <c r="H48" s="23">
        <f t="shared" si="2"/>
        <v>0</v>
      </c>
      <c r="I48" s="22">
        <v>0</v>
      </c>
      <c r="J48" s="23">
        <f t="shared" si="3"/>
        <v>0</v>
      </c>
      <c r="K48" s="51"/>
      <c r="L48" s="22">
        <v>31</v>
      </c>
      <c r="M48" s="22">
        <v>0</v>
      </c>
      <c r="N48" s="22">
        <v>0</v>
      </c>
      <c r="O48" s="22">
        <v>1</v>
      </c>
      <c r="P48" s="23">
        <f t="shared" si="4"/>
        <v>32</v>
      </c>
      <c r="Q48" s="22">
        <v>0</v>
      </c>
      <c r="R48" s="23">
        <f t="shared" si="5"/>
        <v>32</v>
      </c>
      <c r="S48" s="25"/>
    </row>
    <row r="49" spans="1:19" ht="14.25" customHeight="1" x14ac:dyDescent="0.25">
      <c r="A49" t="s">
        <v>108</v>
      </c>
      <c r="B49" s="102" t="s">
        <v>109</v>
      </c>
      <c r="C49" t="s">
        <v>667</v>
      </c>
      <c r="D49" s="22">
        <v>44</v>
      </c>
      <c r="E49" s="22">
        <v>0</v>
      </c>
      <c r="F49" s="22">
        <v>0</v>
      </c>
      <c r="G49" s="22">
        <v>3</v>
      </c>
      <c r="H49" s="23">
        <f t="shared" si="2"/>
        <v>47</v>
      </c>
      <c r="I49" s="22">
        <v>0</v>
      </c>
      <c r="J49" s="23">
        <f t="shared" si="3"/>
        <v>47</v>
      </c>
      <c r="K49" s="51"/>
      <c r="L49" s="22">
        <v>28</v>
      </c>
      <c r="M49" s="22">
        <v>0</v>
      </c>
      <c r="N49" s="22">
        <v>0</v>
      </c>
      <c r="O49" s="22">
        <v>33</v>
      </c>
      <c r="P49" s="23">
        <f t="shared" si="4"/>
        <v>61</v>
      </c>
      <c r="Q49" s="22">
        <v>58</v>
      </c>
      <c r="R49" s="23">
        <f t="shared" si="5"/>
        <v>119</v>
      </c>
      <c r="S49" s="25"/>
    </row>
    <row r="50" spans="1:19" ht="14.25" customHeight="1" x14ac:dyDescent="0.25">
      <c r="A50" t="s">
        <v>110</v>
      </c>
      <c r="B50" s="102" t="s">
        <v>111</v>
      </c>
      <c r="C50" t="s">
        <v>668</v>
      </c>
      <c r="D50" s="22">
        <v>0</v>
      </c>
      <c r="E50" s="22">
        <v>0</v>
      </c>
      <c r="F50" s="22">
        <v>0</v>
      </c>
      <c r="G50" s="22">
        <v>12</v>
      </c>
      <c r="H50" s="23">
        <f t="shared" si="2"/>
        <v>12</v>
      </c>
      <c r="I50" s="22">
        <v>0</v>
      </c>
      <c r="J50" s="23">
        <f t="shared" si="3"/>
        <v>12</v>
      </c>
      <c r="K50" s="51"/>
      <c r="L50" s="22">
        <v>47</v>
      </c>
      <c r="M50" s="22">
        <v>5</v>
      </c>
      <c r="N50" s="22">
        <v>0</v>
      </c>
      <c r="O50" s="22">
        <v>21</v>
      </c>
      <c r="P50" s="23">
        <f t="shared" si="4"/>
        <v>73</v>
      </c>
      <c r="Q50" s="22">
        <v>0</v>
      </c>
      <c r="R50" s="23">
        <f t="shared" si="5"/>
        <v>73</v>
      </c>
      <c r="S50" s="25"/>
    </row>
    <row r="51" spans="1:19" ht="14.25" customHeight="1" x14ac:dyDescent="0.25">
      <c r="A51" t="s">
        <v>112</v>
      </c>
      <c r="B51" s="102" t="s">
        <v>113</v>
      </c>
      <c r="C51" t="s">
        <v>668</v>
      </c>
      <c r="D51" s="22">
        <v>13</v>
      </c>
      <c r="E51" s="22">
        <v>0</v>
      </c>
      <c r="F51" s="22">
        <v>0</v>
      </c>
      <c r="G51" s="22">
        <v>10</v>
      </c>
      <c r="H51" s="23">
        <f t="shared" si="2"/>
        <v>23</v>
      </c>
      <c r="I51" s="22">
        <v>0</v>
      </c>
      <c r="J51" s="23">
        <f t="shared" si="3"/>
        <v>23</v>
      </c>
      <c r="K51" s="51"/>
      <c r="L51" s="22">
        <v>74</v>
      </c>
      <c r="M51" s="22">
        <v>0</v>
      </c>
      <c r="N51" s="22">
        <v>0</v>
      </c>
      <c r="O51" s="22">
        <v>24</v>
      </c>
      <c r="P51" s="23">
        <f t="shared" si="4"/>
        <v>98</v>
      </c>
      <c r="Q51" s="22">
        <v>0</v>
      </c>
      <c r="R51" s="23">
        <f t="shared" si="5"/>
        <v>98</v>
      </c>
      <c r="S51" s="25"/>
    </row>
    <row r="52" spans="1:19" ht="14.25" customHeight="1" x14ac:dyDescent="0.25">
      <c r="A52" t="s">
        <v>114</v>
      </c>
      <c r="B52" s="102" t="s">
        <v>115</v>
      </c>
      <c r="C52" t="s">
        <v>33</v>
      </c>
      <c r="D52" s="22">
        <v>52</v>
      </c>
      <c r="E52" s="22">
        <v>0</v>
      </c>
      <c r="F52" s="22">
        <v>36</v>
      </c>
      <c r="G52" s="22">
        <v>59</v>
      </c>
      <c r="H52" s="23">
        <f t="shared" si="2"/>
        <v>147</v>
      </c>
      <c r="I52" s="22">
        <v>110</v>
      </c>
      <c r="J52" s="23">
        <f t="shared" si="3"/>
        <v>257</v>
      </c>
      <c r="K52" s="51"/>
      <c r="L52" s="22">
        <v>71</v>
      </c>
      <c r="M52" s="22">
        <v>0</v>
      </c>
      <c r="N52" s="22">
        <v>0</v>
      </c>
      <c r="O52" s="22">
        <v>29</v>
      </c>
      <c r="P52" s="23">
        <f t="shared" si="4"/>
        <v>100</v>
      </c>
      <c r="Q52" s="22">
        <v>17</v>
      </c>
      <c r="R52" s="23">
        <f t="shared" si="5"/>
        <v>117</v>
      </c>
      <c r="S52" s="25"/>
    </row>
    <row r="53" spans="1:19" ht="14.25" customHeight="1" x14ac:dyDescent="0.25">
      <c r="A53" t="s">
        <v>116</v>
      </c>
      <c r="B53" s="102" t="s">
        <v>117</v>
      </c>
      <c r="C53" t="s">
        <v>33</v>
      </c>
      <c r="D53" s="22">
        <v>21</v>
      </c>
      <c r="E53" s="22">
        <v>0</v>
      </c>
      <c r="F53" s="22">
        <v>66</v>
      </c>
      <c r="G53" s="22">
        <v>29</v>
      </c>
      <c r="H53" s="23">
        <f t="shared" si="2"/>
        <v>116</v>
      </c>
      <c r="I53" s="22">
        <v>199</v>
      </c>
      <c r="J53" s="23">
        <f t="shared" si="3"/>
        <v>315</v>
      </c>
      <c r="K53" s="51"/>
      <c r="L53" s="22">
        <v>62</v>
      </c>
      <c r="M53" s="22">
        <v>0</v>
      </c>
      <c r="N53" s="22">
        <v>3</v>
      </c>
      <c r="O53" s="22">
        <v>81</v>
      </c>
      <c r="P53" s="23">
        <f t="shared" si="4"/>
        <v>146</v>
      </c>
      <c r="Q53" s="22">
        <v>57</v>
      </c>
      <c r="R53" s="23">
        <f t="shared" si="5"/>
        <v>203</v>
      </c>
      <c r="S53" s="25"/>
    </row>
    <row r="54" spans="1:19" ht="14.25" customHeight="1" x14ac:dyDescent="0.25">
      <c r="A54" t="s">
        <v>118</v>
      </c>
      <c r="B54" s="102" t="s">
        <v>119</v>
      </c>
      <c r="C54" t="s">
        <v>47</v>
      </c>
      <c r="D54" s="22">
        <v>10</v>
      </c>
      <c r="E54" s="22">
        <v>0</v>
      </c>
      <c r="F54" s="22">
        <v>0</v>
      </c>
      <c r="G54" s="22">
        <v>0</v>
      </c>
      <c r="H54" s="23">
        <f t="shared" si="2"/>
        <v>10</v>
      </c>
      <c r="I54" s="22">
        <v>0</v>
      </c>
      <c r="J54" s="23">
        <f t="shared" si="3"/>
        <v>10</v>
      </c>
      <c r="K54" s="51"/>
      <c r="L54" s="22">
        <v>10</v>
      </c>
      <c r="M54" s="22">
        <v>0</v>
      </c>
      <c r="N54" s="22">
        <v>0</v>
      </c>
      <c r="O54" s="22">
        <v>0</v>
      </c>
      <c r="P54" s="23">
        <f t="shared" si="4"/>
        <v>10</v>
      </c>
      <c r="Q54" s="22">
        <v>36</v>
      </c>
      <c r="R54" s="23">
        <f t="shared" si="5"/>
        <v>46</v>
      </c>
      <c r="S54" s="25"/>
    </row>
    <row r="55" spans="1:19" ht="14.25" customHeight="1" x14ac:dyDescent="0.25">
      <c r="A55" t="s">
        <v>120</v>
      </c>
      <c r="B55" s="102" t="s">
        <v>121</v>
      </c>
      <c r="C55" t="s">
        <v>667</v>
      </c>
      <c r="D55" s="22">
        <v>21</v>
      </c>
      <c r="E55" s="22">
        <v>0</v>
      </c>
      <c r="F55" s="22">
        <v>0</v>
      </c>
      <c r="G55" s="22">
        <v>7</v>
      </c>
      <c r="H55" s="23">
        <f t="shared" si="2"/>
        <v>28</v>
      </c>
      <c r="I55" s="22">
        <v>0</v>
      </c>
      <c r="J55" s="23">
        <f t="shared" si="3"/>
        <v>28</v>
      </c>
      <c r="K55" s="51"/>
      <c r="L55" s="22">
        <v>81</v>
      </c>
      <c r="M55" s="22">
        <v>0</v>
      </c>
      <c r="N55" s="22">
        <v>0</v>
      </c>
      <c r="O55" s="22">
        <v>22</v>
      </c>
      <c r="P55" s="23">
        <f t="shared" si="4"/>
        <v>103</v>
      </c>
      <c r="Q55" s="22">
        <v>13</v>
      </c>
      <c r="R55" s="23">
        <f t="shared" si="5"/>
        <v>116</v>
      </c>
      <c r="S55" s="25"/>
    </row>
    <row r="56" spans="1:19" ht="14.25" customHeight="1" x14ac:dyDescent="0.25">
      <c r="A56" t="s">
        <v>122</v>
      </c>
      <c r="B56" s="102" t="s">
        <v>123</v>
      </c>
      <c r="C56" t="s">
        <v>667</v>
      </c>
      <c r="D56" s="22">
        <v>0</v>
      </c>
      <c r="E56" s="22">
        <v>0</v>
      </c>
      <c r="F56" s="22">
        <v>0</v>
      </c>
      <c r="G56" s="22">
        <v>5</v>
      </c>
      <c r="H56" s="23">
        <f t="shared" si="2"/>
        <v>5</v>
      </c>
      <c r="I56" s="22">
        <v>0</v>
      </c>
      <c r="J56" s="23">
        <f t="shared" si="3"/>
        <v>5</v>
      </c>
      <c r="K56" s="51"/>
      <c r="L56" s="22">
        <v>48</v>
      </c>
      <c r="M56" s="22">
        <v>0</v>
      </c>
      <c r="N56" s="22">
        <v>0</v>
      </c>
      <c r="O56" s="22">
        <v>12</v>
      </c>
      <c r="P56" s="23">
        <f t="shared" si="4"/>
        <v>60</v>
      </c>
      <c r="Q56" s="22">
        <v>0</v>
      </c>
      <c r="R56" s="23">
        <f t="shared" si="5"/>
        <v>60</v>
      </c>
      <c r="S56" s="25"/>
    </row>
    <row r="57" spans="1:19" ht="14.25" customHeight="1" x14ac:dyDescent="0.25">
      <c r="A57" t="s">
        <v>124</v>
      </c>
      <c r="B57" s="102" t="s">
        <v>125</v>
      </c>
      <c r="C57" t="s">
        <v>668</v>
      </c>
      <c r="D57" s="22">
        <v>0</v>
      </c>
      <c r="E57" s="22">
        <v>0</v>
      </c>
      <c r="F57" s="22">
        <v>0</v>
      </c>
      <c r="G57" s="22">
        <v>0</v>
      </c>
      <c r="H57" s="23">
        <f t="shared" si="2"/>
        <v>0</v>
      </c>
      <c r="I57" s="22">
        <v>0</v>
      </c>
      <c r="J57" s="23">
        <f t="shared" si="3"/>
        <v>0</v>
      </c>
      <c r="K57" s="51"/>
      <c r="L57" s="22">
        <v>23</v>
      </c>
      <c r="M57" s="22">
        <v>0</v>
      </c>
      <c r="N57" s="22">
        <v>0</v>
      </c>
      <c r="O57" s="22">
        <v>40</v>
      </c>
      <c r="P57" s="23">
        <f t="shared" si="4"/>
        <v>63</v>
      </c>
      <c r="Q57" s="22">
        <v>0</v>
      </c>
      <c r="R57" s="23">
        <f t="shared" si="5"/>
        <v>63</v>
      </c>
      <c r="S57" s="25"/>
    </row>
    <row r="58" spans="1:19" ht="14.25" customHeight="1" x14ac:dyDescent="0.25">
      <c r="A58" t="s">
        <v>126</v>
      </c>
      <c r="B58" s="102" t="s">
        <v>127</v>
      </c>
      <c r="C58" t="s">
        <v>667</v>
      </c>
      <c r="D58" s="22">
        <v>46</v>
      </c>
      <c r="E58" s="22">
        <v>0</v>
      </c>
      <c r="F58" s="22">
        <v>0</v>
      </c>
      <c r="G58" s="22">
        <v>7</v>
      </c>
      <c r="H58" s="23">
        <f t="shared" si="2"/>
        <v>53</v>
      </c>
      <c r="I58" s="22">
        <v>0</v>
      </c>
      <c r="J58" s="23">
        <f t="shared" si="3"/>
        <v>53</v>
      </c>
      <c r="K58" s="51"/>
      <c r="L58" s="22">
        <v>34</v>
      </c>
      <c r="M58" s="22">
        <v>0</v>
      </c>
      <c r="N58" s="22">
        <v>0</v>
      </c>
      <c r="O58" s="22">
        <v>9</v>
      </c>
      <c r="P58" s="23">
        <f t="shared" si="4"/>
        <v>43</v>
      </c>
      <c r="Q58" s="22">
        <v>103</v>
      </c>
      <c r="R58" s="23">
        <f t="shared" si="5"/>
        <v>146</v>
      </c>
      <c r="S58" s="25"/>
    </row>
    <row r="59" spans="1:19" ht="14.25" customHeight="1" x14ac:dyDescent="0.25">
      <c r="A59" t="s">
        <v>128</v>
      </c>
      <c r="B59" s="102" t="s">
        <v>129</v>
      </c>
      <c r="C59" t="s">
        <v>667</v>
      </c>
      <c r="D59" s="22">
        <v>0</v>
      </c>
      <c r="E59" s="22">
        <v>0</v>
      </c>
      <c r="F59" s="22">
        <v>0</v>
      </c>
      <c r="G59" s="22">
        <v>0</v>
      </c>
      <c r="H59" s="23">
        <f t="shared" si="2"/>
        <v>0</v>
      </c>
      <c r="I59" s="22">
        <v>0</v>
      </c>
      <c r="J59" s="23">
        <f t="shared" si="3"/>
        <v>0</v>
      </c>
      <c r="K59" s="51"/>
      <c r="L59" s="22">
        <v>26</v>
      </c>
      <c r="M59" s="22">
        <v>0</v>
      </c>
      <c r="N59" s="22">
        <v>0</v>
      </c>
      <c r="O59" s="22">
        <v>0</v>
      </c>
      <c r="P59" s="23">
        <f t="shared" si="4"/>
        <v>26</v>
      </c>
      <c r="Q59" s="22">
        <v>0</v>
      </c>
      <c r="R59" s="23">
        <f t="shared" si="5"/>
        <v>26</v>
      </c>
      <c r="S59" s="25"/>
    </row>
    <row r="60" spans="1:19" ht="14.25" customHeight="1" x14ac:dyDescent="0.25">
      <c r="A60" t="s">
        <v>130</v>
      </c>
      <c r="B60" s="102" t="s">
        <v>131</v>
      </c>
      <c r="C60" t="s">
        <v>668</v>
      </c>
      <c r="D60" s="22">
        <v>58</v>
      </c>
      <c r="E60" s="22">
        <v>6</v>
      </c>
      <c r="F60" s="22">
        <v>0</v>
      </c>
      <c r="G60" s="22">
        <v>89</v>
      </c>
      <c r="H60" s="23">
        <f t="shared" si="2"/>
        <v>153</v>
      </c>
      <c r="I60" s="22">
        <v>142</v>
      </c>
      <c r="J60" s="23">
        <f t="shared" si="3"/>
        <v>295</v>
      </c>
      <c r="K60" s="51"/>
      <c r="L60" s="22">
        <v>133</v>
      </c>
      <c r="M60" s="22">
        <v>6</v>
      </c>
      <c r="N60" s="22">
        <v>0</v>
      </c>
      <c r="O60" s="22">
        <v>95</v>
      </c>
      <c r="P60" s="23">
        <f t="shared" si="4"/>
        <v>234</v>
      </c>
      <c r="Q60" s="22">
        <v>60</v>
      </c>
      <c r="R60" s="23">
        <f t="shared" si="5"/>
        <v>294</v>
      </c>
      <c r="S60" s="25"/>
    </row>
    <row r="61" spans="1:19" ht="14.25" customHeight="1" x14ac:dyDescent="0.25">
      <c r="A61" t="s">
        <v>132</v>
      </c>
      <c r="B61" s="102" t="s">
        <v>133</v>
      </c>
      <c r="C61" t="s">
        <v>668</v>
      </c>
      <c r="D61" s="22">
        <v>0</v>
      </c>
      <c r="E61" s="22">
        <v>0</v>
      </c>
      <c r="F61" s="22">
        <v>0</v>
      </c>
      <c r="G61" s="22">
        <v>10</v>
      </c>
      <c r="H61" s="23">
        <f t="shared" si="2"/>
        <v>10</v>
      </c>
      <c r="I61" s="22">
        <v>0</v>
      </c>
      <c r="J61" s="23">
        <f t="shared" si="3"/>
        <v>10</v>
      </c>
      <c r="K61" s="51"/>
      <c r="L61" s="22">
        <v>34</v>
      </c>
      <c r="M61" s="22">
        <v>0</v>
      </c>
      <c r="N61" s="22">
        <v>0</v>
      </c>
      <c r="O61" s="22">
        <v>10</v>
      </c>
      <c r="P61" s="23">
        <f t="shared" si="4"/>
        <v>44</v>
      </c>
      <c r="Q61" s="22">
        <v>0</v>
      </c>
      <c r="R61" s="23">
        <f t="shared" si="5"/>
        <v>44</v>
      </c>
      <c r="S61" s="25"/>
    </row>
    <row r="62" spans="1:19" ht="14.25" customHeight="1" x14ac:dyDescent="0.25">
      <c r="A62" t="s">
        <v>134</v>
      </c>
      <c r="B62" s="102" t="s">
        <v>135</v>
      </c>
      <c r="C62" t="s">
        <v>47</v>
      </c>
      <c r="D62" s="22">
        <v>106</v>
      </c>
      <c r="E62" s="22">
        <v>17</v>
      </c>
      <c r="F62" s="22">
        <v>0</v>
      </c>
      <c r="G62" s="22">
        <v>83</v>
      </c>
      <c r="H62" s="23">
        <f t="shared" si="2"/>
        <v>206</v>
      </c>
      <c r="I62" s="22">
        <v>143</v>
      </c>
      <c r="J62" s="23">
        <f t="shared" si="3"/>
        <v>349</v>
      </c>
      <c r="K62" s="51"/>
      <c r="L62" s="22">
        <v>138</v>
      </c>
      <c r="M62" s="22">
        <v>0</v>
      </c>
      <c r="N62" s="22">
        <v>0</v>
      </c>
      <c r="O62" s="22">
        <v>25</v>
      </c>
      <c r="P62" s="23">
        <f t="shared" si="4"/>
        <v>163</v>
      </c>
      <c r="Q62" s="22">
        <v>58</v>
      </c>
      <c r="R62" s="23">
        <f t="shared" si="5"/>
        <v>221</v>
      </c>
      <c r="S62" s="25"/>
    </row>
    <row r="63" spans="1:19" ht="14.25" customHeight="1" x14ac:dyDescent="0.25">
      <c r="A63" t="s">
        <v>136</v>
      </c>
      <c r="B63" s="102" t="s">
        <v>137</v>
      </c>
      <c r="C63" t="s">
        <v>36</v>
      </c>
      <c r="D63" s="22">
        <v>0</v>
      </c>
      <c r="E63" s="22">
        <v>0</v>
      </c>
      <c r="F63" s="22">
        <v>0</v>
      </c>
      <c r="G63" s="22">
        <v>0</v>
      </c>
      <c r="H63" s="23">
        <f t="shared" si="2"/>
        <v>0</v>
      </c>
      <c r="I63" s="22">
        <v>0</v>
      </c>
      <c r="J63" s="23">
        <f t="shared" si="3"/>
        <v>0</v>
      </c>
      <c r="K63" s="51"/>
      <c r="L63" s="22">
        <v>89</v>
      </c>
      <c r="M63" s="22">
        <v>0</v>
      </c>
      <c r="N63" s="22">
        <v>0</v>
      </c>
      <c r="O63" s="22">
        <v>15</v>
      </c>
      <c r="P63" s="23">
        <f t="shared" si="4"/>
        <v>104</v>
      </c>
      <c r="Q63" s="22">
        <v>0</v>
      </c>
      <c r="R63" s="23">
        <f t="shared" si="5"/>
        <v>104</v>
      </c>
      <c r="S63" s="25"/>
    </row>
    <row r="64" spans="1:19" ht="14.25" customHeight="1" x14ac:dyDescent="0.25">
      <c r="A64" t="s">
        <v>138</v>
      </c>
      <c r="B64" s="102" t="s">
        <v>139</v>
      </c>
      <c r="C64" t="s">
        <v>47</v>
      </c>
      <c r="D64" s="22">
        <v>12</v>
      </c>
      <c r="E64" s="22">
        <v>0</v>
      </c>
      <c r="F64" s="22">
        <v>8</v>
      </c>
      <c r="G64" s="22">
        <v>3</v>
      </c>
      <c r="H64" s="23">
        <f t="shared" si="2"/>
        <v>23</v>
      </c>
      <c r="I64" s="22">
        <v>88</v>
      </c>
      <c r="J64" s="23">
        <f t="shared" si="3"/>
        <v>111</v>
      </c>
      <c r="K64" s="51"/>
      <c r="L64" s="22">
        <v>21</v>
      </c>
      <c r="M64" s="22">
        <v>0</v>
      </c>
      <c r="N64" s="22">
        <v>0</v>
      </c>
      <c r="O64" s="22">
        <v>4</v>
      </c>
      <c r="P64" s="23">
        <f t="shared" si="4"/>
        <v>25</v>
      </c>
      <c r="Q64" s="22">
        <v>0</v>
      </c>
      <c r="R64" s="23">
        <f t="shared" si="5"/>
        <v>25</v>
      </c>
      <c r="S64" s="25"/>
    </row>
    <row r="65" spans="1:19" ht="14.25" customHeight="1" x14ac:dyDescent="0.25">
      <c r="A65" t="s">
        <v>140</v>
      </c>
      <c r="B65" s="102" t="s">
        <v>141</v>
      </c>
      <c r="C65" t="s">
        <v>667</v>
      </c>
      <c r="D65" s="22">
        <v>0</v>
      </c>
      <c r="E65" s="22">
        <v>43</v>
      </c>
      <c r="F65" s="22">
        <v>0</v>
      </c>
      <c r="G65" s="22">
        <v>18</v>
      </c>
      <c r="H65" s="23">
        <f t="shared" si="2"/>
        <v>61</v>
      </c>
      <c r="I65" s="22">
        <v>90</v>
      </c>
      <c r="J65" s="23">
        <f t="shared" si="3"/>
        <v>151</v>
      </c>
      <c r="K65" s="51"/>
      <c r="L65" s="22">
        <v>0</v>
      </c>
      <c r="M65" s="22">
        <v>0</v>
      </c>
      <c r="N65" s="22">
        <v>0</v>
      </c>
      <c r="O65" s="22">
        <v>24</v>
      </c>
      <c r="P65" s="23">
        <f t="shared" si="4"/>
        <v>24</v>
      </c>
      <c r="Q65" s="22">
        <v>43</v>
      </c>
      <c r="R65" s="23">
        <f t="shared" si="5"/>
        <v>67</v>
      </c>
      <c r="S65" s="25"/>
    </row>
    <row r="66" spans="1:19" ht="14.25" customHeight="1" x14ac:dyDescent="0.25">
      <c r="A66" t="s">
        <v>142</v>
      </c>
      <c r="B66" s="102" t="s">
        <v>143</v>
      </c>
      <c r="C66" t="s">
        <v>667</v>
      </c>
      <c r="D66" s="22">
        <v>30</v>
      </c>
      <c r="E66" s="22">
        <v>0</v>
      </c>
      <c r="F66" s="22">
        <v>0</v>
      </c>
      <c r="G66" s="22">
        <v>10</v>
      </c>
      <c r="H66" s="23">
        <f t="shared" si="2"/>
        <v>40</v>
      </c>
      <c r="I66" s="22">
        <v>0</v>
      </c>
      <c r="J66" s="23">
        <f t="shared" si="3"/>
        <v>40</v>
      </c>
      <c r="K66" s="51"/>
      <c r="L66" s="22">
        <v>19</v>
      </c>
      <c r="M66" s="22">
        <v>0</v>
      </c>
      <c r="N66" s="22">
        <v>0</v>
      </c>
      <c r="O66" s="22">
        <v>0</v>
      </c>
      <c r="P66" s="23">
        <f t="shared" si="4"/>
        <v>19</v>
      </c>
      <c r="Q66" s="22">
        <v>46</v>
      </c>
      <c r="R66" s="23">
        <f t="shared" si="5"/>
        <v>65</v>
      </c>
      <c r="S66" s="25"/>
    </row>
    <row r="67" spans="1:19" ht="14.25" customHeight="1" x14ac:dyDescent="0.25">
      <c r="A67" t="s">
        <v>144</v>
      </c>
      <c r="B67" s="102" t="s">
        <v>145</v>
      </c>
      <c r="C67" t="s">
        <v>47</v>
      </c>
      <c r="D67" s="22">
        <v>66</v>
      </c>
      <c r="E67" s="22">
        <v>0</v>
      </c>
      <c r="F67" s="22">
        <v>0</v>
      </c>
      <c r="G67" s="22">
        <v>85</v>
      </c>
      <c r="H67" s="23">
        <f t="shared" si="2"/>
        <v>151</v>
      </c>
      <c r="I67" s="22">
        <v>40</v>
      </c>
      <c r="J67" s="23">
        <f t="shared" si="3"/>
        <v>191</v>
      </c>
      <c r="K67" s="51"/>
      <c r="L67" s="22">
        <v>168</v>
      </c>
      <c r="M67" s="22">
        <v>0</v>
      </c>
      <c r="N67" s="22">
        <v>0</v>
      </c>
      <c r="O67" s="22">
        <v>7</v>
      </c>
      <c r="P67" s="23">
        <f t="shared" si="4"/>
        <v>175</v>
      </c>
      <c r="Q67" s="22">
        <v>20</v>
      </c>
      <c r="R67" s="23">
        <f t="shared" si="5"/>
        <v>195</v>
      </c>
      <c r="S67" s="25"/>
    </row>
    <row r="68" spans="1:19" ht="14.25" customHeight="1" x14ac:dyDescent="0.25">
      <c r="A68" t="s">
        <v>146</v>
      </c>
      <c r="B68" s="102" t="s">
        <v>147</v>
      </c>
      <c r="C68" t="s">
        <v>667</v>
      </c>
      <c r="D68" s="22">
        <v>5</v>
      </c>
      <c r="E68" s="22">
        <v>0</v>
      </c>
      <c r="F68" s="22">
        <v>0</v>
      </c>
      <c r="G68" s="22">
        <v>35</v>
      </c>
      <c r="H68" s="23">
        <f t="shared" si="2"/>
        <v>40</v>
      </c>
      <c r="I68" s="22">
        <v>0</v>
      </c>
      <c r="J68" s="23">
        <f t="shared" si="3"/>
        <v>40</v>
      </c>
      <c r="K68" s="51"/>
      <c r="L68" s="22">
        <v>15</v>
      </c>
      <c r="M68" s="22">
        <v>0</v>
      </c>
      <c r="N68" s="22">
        <v>0</v>
      </c>
      <c r="O68" s="22">
        <v>23</v>
      </c>
      <c r="P68" s="23">
        <f t="shared" si="4"/>
        <v>38</v>
      </c>
      <c r="Q68" s="22">
        <v>0</v>
      </c>
      <c r="R68" s="23">
        <f t="shared" si="5"/>
        <v>38</v>
      </c>
      <c r="S68" s="25"/>
    </row>
    <row r="69" spans="1:19" ht="14.25" customHeight="1" x14ac:dyDescent="0.25">
      <c r="A69" t="s">
        <v>148</v>
      </c>
      <c r="B69" s="102" t="s">
        <v>149</v>
      </c>
      <c r="C69" t="s">
        <v>667</v>
      </c>
      <c r="D69" s="22">
        <v>31</v>
      </c>
      <c r="E69" s="22">
        <v>0</v>
      </c>
      <c r="F69" s="22">
        <v>0</v>
      </c>
      <c r="G69" s="22">
        <v>0</v>
      </c>
      <c r="H69" s="23">
        <f t="shared" ref="H69:H127" si="6">SUM(D69:G69)</f>
        <v>31</v>
      </c>
      <c r="I69" s="22">
        <v>0</v>
      </c>
      <c r="J69" s="23">
        <f t="shared" ref="J69:J127" si="7">SUM(H69:I69)</f>
        <v>31</v>
      </c>
      <c r="K69" s="51"/>
      <c r="L69" s="22">
        <v>36</v>
      </c>
      <c r="M69" s="22">
        <v>0</v>
      </c>
      <c r="N69" s="22">
        <v>0</v>
      </c>
      <c r="O69" s="22">
        <v>9</v>
      </c>
      <c r="P69" s="23">
        <f t="shared" ref="P69:P127" si="8">SUM(L69:O69)</f>
        <v>45</v>
      </c>
      <c r="Q69" s="22">
        <v>0</v>
      </c>
      <c r="R69" s="23">
        <f t="shared" ref="R69:R127" si="9">SUM(P69:Q69)</f>
        <v>45</v>
      </c>
      <c r="S69" s="25"/>
    </row>
    <row r="70" spans="1:19" ht="14.25" customHeight="1" x14ac:dyDescent="0.25">
      <c r="A70" t="s">
        <v>150</v>
      </c>
      <c r="B70" s="102" t="s">
        <v>151</v>
      </c>
      <c r="C70" t="s">
        <v>36</v>
      </c>
      <c r="D70" s="22">
        <v>49</v>
      </c>
      <c r="E70" s="22">
        <v>0</v>
      </c>
      <c r="F70" s="22">
        <v>0</v>
      </c>
      <c r="G70" s="22">
        <v>33</v>
      </c>
      <c r="H70" s="23">
        <f t="shared" si="6"/>
        <v>82</v>
      </c>
      <c r="I70" s="22">
        <v>0</v>
      </c>
      <c r="J70" s="23">
        <f t="shared" si="7"/>
        <v>82</v>
      </c>
      <c r="K70" s="51"/>
      <c r="L70" s="22">
        <v>38</v>
      </c>
      <c r="M70" s="22">
        <v>0</v>
      </c>
      <c r="N70" s="22">
        <v>0</v>
      </c>
      <c r="O70" s="22">
        <v>26</v>
      </c>
      <c r="P70" s="23">
        <f t="shared" si="8"/>
        <v>64</v>
      </c>
      <c r="Q70" s="22">
        <v>12</v>
      </c>
      <c r="R70" s="23">
        <f t="shared" si="9"/>
        <v>76</v>
      </c>
      <c r="S70" s="25"/>
    </row>
    <row r="71" spans="1:19" ht="14.25" customHeight="1" x14ac:dyDescent="0.25">
      <c r="A71" t="s">
        <v>152</v>
      </c>
      <c r="B71" s="102" t="s">
        <v>153</v>
      </c>
      <c r="C71" t="s">
        <v>36</v>
      </c>
      <c r="D71" s="22">
        <v>15</v>
      </c>
      <c r="E71" s="22">
        <v>0</v>
      </c>
      <c r="F71" s="22">
        <v>0</v>
      </c>
      <c r="G71" s="22">
        <v>0</v>
      </c>
      <c r="H71" s="23">
        <f t="shared" si="6"/>
        <v>15</v>
      </c>
      <c r="I71" s="22">
        <v>0</v>
      </c>
      <c r="J71" s="23">
        <f t="shared" si="7"/>
        <v>15</v>
      </c>
      <c r="K71" s="51"/>
      <c r="L71" s="22">
        <v>35</v>
      </c>
      <c r="M71" s="22">
        <v>0</v>
      </c>
      <c r="N71" s="22">
        <v>0</v>
      </c>
      <c r="O71" s="22">
        <v>13</v>
      </c>
      <c r="P71" s="23">
        <f t="shared" si="8"/>
        <v>48</v>
      </c>
      <c r="Q71" s="22">
        <v>0</v>
      </c>
      <c r="R71" s="23">
        <f t="shared" si="9"/>
        <v>48</v>
      </c>
      <c r="S71" s="25"/>
    </row>
    <row r="72" spans="1:19" ht="14.25" customHeight="1" x14ac:dyDescent="0.25">
      <c r="A72" t="s">
        <v>154</v>
      </c>
      <c r="B72" s="102" t="s">
        <v>155</v>
      </c>
      <c r="C72" t="s">
        <v>47</v>
      </c>
      <c r="D72" s="22">
        <v>113</v>
      </c>
      <c r="E72" s="22">
        <v>0</v>
      </c>
      <c r="F72" s="22">
        <v>0</v>
      </c>
      <c r="G72" s="22">
        <v>14</v>
      </c>
      <c r="H72" s="23">
        <f t="shared" si="6"/>
        <v>127</v>
      </c>
      <c r="I72" s="22">
        <v>2</v>
      </c>
      <c r="J72" s="23">
        <f t="shared" si="7"/>
        <v>129</v>
      </c>
      <c r="K72" s="51"/>
      <c r="L72" s="22">
        <v>27</v>
      </c>
      <c r="M72" s="22">
        <v>0</v>
      </c>
      <c r="N72" s="22">
        <v>0</v>
      </c>
      <c r="O72" s="22">
        <v>6</v>
      </c>
      <c r="P72" s="23">
        <f t="shared" si="8"/>
        <v>33</v>
      </c>
      <c r="Q72" s="22">
        <v>74</v>
      </c>
      <c r="R72" s="23">
        <f t="shared" si="9"/>
        <v>107</v>
      </c>
      <c r="S72" s="25"/>
    </row>
    <row r="73" spans="1:19" ht="14.25" customHeight="1" x14ac:dyDescent="0.25">
      <c r="A73" t="s">
        <v>156</v>
      </c>
      <c r="B73" s="102" t="s">
        <v>157</v>
      </c>
      <c r="C73" t="s">
        <v>667</v>
      </c>
      <c r="D73" s="22">
        <v>23</v>
      </c>
      <c r="E73" s="22">
        <v>0</v>
      </c>
      <c r="F73" s="22">
        <v>0</v>
      </c>
      <c r="G73" s="22">
        <v>9</v>
      </c>
      <c r="H73" s="23">
        <f t="shared" si="6"/>
        <v>32</v>
      </c>
      <c r="I73" s="22">
        <v>0</v>
      </c>
      <c r="J73" s="23">
        <f t="shared" si="7"/>
        <v>32</v>
      </c>
      <c r="K73" s="51"/>
      <c r="L73" s="22">
        <v>8</v>
      </c>
      <c r="M73" s="22">
        <v>0</v>
      </c>
      <c r="N73" s="22">
        <v>0</v>
      </c>
      <c r="O73" s="22">
        <v>9</v>
      </c>
      <c r="P73" s="23">
        <f t="shared" si="8"/>
        <v>17</v>
      </c>
      <c r="Q73" s="22">
        <v>0</v>
      </c>
      <c r="R73" s="23">
        <f t="shared" si="9"/>
        <v>17</v>
      </c>
      <c r="S73" s="25"/>
    </row>
    <row r="74" spans="1:19" ht="14.25" customHeight="1" x14ac:dyDescent="0.25">
      <c r="A74" t="s">
        <v>158</v>
      </c>
      <c r="B74" s="102" t="s">
        <v>159</v>
      </c>
      <c r="C74" t="s">
        <v>36</v>
      </c>
      <c r="D74" s="22">
        <v>0</v>
      </c>
      <c r="E74" s="22">
        <v>0</v>
      </c>
      <c r="F74" s="22">
        <v>0</v>
      </c>
      <c r="G74" s="22">
        <v>0</v>
      </c>
      <c r="H74" s="23">
        <f t="shared" si="6"/>
        <v>0</v>
      </c>
      <c r="I74" s="22">
        <v>0</v>
      </c>
      <c r="J74" s="23">
        <f t="shared" si="7"/>
        <v>0</v>
      </c>
      <c r="K74" s="51"/>
      <c r="L74" s="22">
        <v>114</v>
      </c>
      <c r="M74" s="22">
        <v>0</v>
      </c>
      <c r="N74" s="22">
        <v>0</v>
      </c>
      <c r="O74" s="22">
        <v>0</v>
      </c>
      <c r="P74" s="23">
        <f t="shared" si="8"/>
        <v>114</v>
      </c>
      <c r="Q74" s="22">
        <v>12</v>
      </c>
      <c r="R74" s="23">
        <f t="shared" si="9"/>
        <v>126</v>
      </c>
      <c r="S74" s="25"/>
    </row>
    <row r="75" spans="1:19" ht="14.25" customHeight="1" x14ac:dyDescent="0.25">
      <c r="A75" t="s">
        <v>160</v>
      </c>
      <c r="B75" s="102" t="s">
        <v>161</v>
      </c>
      <c r="C75" t="s">
        <v>667</v>
      </c>
      <c r="D75" s="22">
        <v>9</v>
      </c>
      <c r="E75" s="22">
        <v>0</v>
      </c>
      <c r="F75" s="22">
        <v>0</v>
      </c>
      <c r="G75" s="22">
        <v>13</v>
      </c>
      <c r="H75" s="23">
        <f t="shared" si="6"/>
        <v>22</v>
      </c>
      <c r="I75" s="22">
        <v>0</v>
      </c>
      <c r="J75" s="23">
        <f t="shared" si="7"/>
        <v>22</v>
      </c>
      <c r="K75" s="51"/>
      <c r="L75" s="22">
        <v>0</v>
      </c>
      <c r="M75" s="22">
        <v>0</v>
      </c>
      <c r="N75" s="22">
        <v>0</v>
      </c>
      <c r="O75" s="22">
        <v>9</v>
      </c>
      <c r="P75" s="23">
        <f t="shared" si="8"/>
        <v>9</v>
      </c>
      <c r="Q75" s="22">
        <v>0</v>
      </c>
      <c r="R75" s="23">
        <f t="shared" si="9"/>
        <v>9</v>
      </c>
      <c r="S75" s="25"/>
    </row>
    <row r="76" spans="1:19" ht="14.25" customHeight="1" x14ac:dyDescent="0.25">
      <c r="A76" t="s">
        <v>162</v>
      </c>
      <c r="B76" s="102" t="s">
        <v>163</v>
      </c>
      <c r="C76" t="s">
        <v>668</v>
      </c>
      <c r="D76" s="22">
        <v>0</v>
      </c>
      <c r="E76" s="22">
        <v>0</v>
      </c>
      <c r="F76" s="22">
        <v>0</v>
      </c>
      <c r="G76" s="22">
        <v>16</v>
      </c>
      <c r="H76" s="23">
        <f t="shared" si="6"/>
        <v>16</v>
      </c>
      <c r="I76" s="22">
        <v>0</v>
      </c>
      <c r="J76" s="23">
        <f t="shared" si="7"/>
        <v>16</v>
      </c>
      <c r="K76" s="51"/>
      <c r="L76" s="22">
        <v>0</v>
      </c>
      <c r="M76" s="22">
        <v>12</v>
      </c>
      <c r="N76" s="22">
        <v>0</v>
      </c>
      <c r="O76" s="22">
        <v>16</v>
      </c>
      <c r="P76" s="23">
        <f t="shared" si="8"/>
        <v>28</v>
      </c>
      <c r="Q76" s="22">
        <v>0</v>
      </c>
      <c r="R76" s="23">
        <f t="shared" si="9"/>
        <v>28</v>
      </c>
      <c r="S76" s="25"/>
    </row>
    <row r="77" spans="1:19" ht="14.25" customHeight="1" x14ac:dyDescent="0.25">
      <c r="A77" t="s">
        <v>164</v>
      </c>
      <c r="B77" s="102" t="s">
        <v>165</v>
      </c>
      <c r="C77" t="s">
        <v>668</v>
      </c>
      <c r="D77" s="22">
        <v>9</v>
      </c>
      <c r="E77" s="22">
        <v>0</v>
      </c>
      <c r="F77" s="22">
        <v>0</v>
      </c>
      <c r="G77" s="22">
        <v>0</v>
      </c>
      <c r="H77" s="23">
        <f t="shared" si="6"/>
        <v>9</v>
      </c>
      <c r="I77" s="22">
        <v>0</v>
      </c>
      <c r="J77" s="23">
        <f t="shared" si="7"/>
        <v>9</v>
      </c>
      <c r="K77" s="51"/>
      <c r="L77" s="22">
        <v>23</v>
      </c>
      <c r="M77" s="22">
        <v>0</v>
      </c>
      <c r="N77" s="22">
        <v>0</v>
      </c>
      <c r="O77" s="22">
        <v>0</v>
      </c>
      <c r="P77" s="23">
        <f t="shared" si="8"/>
        <v>23</v>
      </c>
      <c r="Q77" s="22">
        <v>0</v>
      </c>
      <c r="R77" s="23">
        <f t="shared" si="9"/>
        <v>23</v>
      </c>
      <c r="S77" s="25"/>
    </row>
    <row r="78" spans="1:19" ht="14.25" customHeight="1" x14ac:dyDescent="0.25">
      <c r="A78" t="s">
        <v>166</v>
      </c>
      <c r="B78" s="102" t="s">
        <v>167</v>
      </c>
      <c r="C78" t="s">
        <v>668</v>
      </c>
      <c r="D78" s="22">
        <v>72</v>
      </c>
      <c r="E78" s="22">
        <v>0</v>
      </c>
      <c r="F78" s="22">
        <v>0</v>
      </c>
      <c r="G78" s="22">
        <v>9</v>
      </c>
      <c r="H78" s="23">
        <f t="shared" si="6"/>
        <v>81</v>
      </c>
      <c r="I78" s="22">
        <v>59</v>
      </c>
      <c r="J78" s="23">
        <f t="shared" si="7"/>
        <v>140</v>
      </c>
      <c r="K78" s="51"/>
      <c r="L78" s="22">
        <v>197</v>
      </c>
      <c r="M78" s="22">
        <v>0</v>
      </c>
      <c r="N78" s="22">
        <v>0</v>
      </c>
      <c r="O78" s="22">
        <v>40</v>
      </c>
      <c r="P78" s="23">
        <f t="shared" si="8"/>
        <v>237</v>
      </c>
      <c r="Q78" s="22">
        <v>75</v>
      </c>
      <c r="R78" s="23">
        <f t="shared" si="9"/>
        <v>312</v>
      </c>
      <c r="S78" s="25"/>
    </row>
    <row r="79" spans="1:19" ht="14.25" customHeight="1" x14ac:dyDescent="0.25">
      <c r="A79" t="s">
        <v>601</v>
      </c>
      <c r="B79" s="102" t="s">
        <v>168</v>
      </c>
      <c r="C79" t="s">
        <v>667</v>
      </c>
      <c r="D79" s="22">
        <v>113</v>
      </c>
      <c r="E79" s="22">
        <v>0</v>
      </c>
      <c r="F79" s="22">
        <v>0</v>
      </c>
      <c r="G79" s="22">
        <v>3</v>
      </c>
      <c r="H79" s="23">
        <f t="shared" si="6"/>
        <v>116</v>
      </c>
      <c r="I79" s="22">
        <v>0</v>
      </c>
      <c r="J79" s="23">
        <f t="shared" si="7"/>
        <v>116</v>
      </c>
      <c r="K79" s="51"/>
      <c r="L79" s="22">
        <v>157</v>
      </c>
      <c r="M79" s="22">
        <v>0</v>
      </c>
      <c r="N79" s="22">
        <v>0</v>
      </c>
      <c r="O79" s="22">
        <v>37</v>
      </c>
      <c r="P79" s="23">
        <f t="shared" si="8"/>
        <v>194</v>
      </c>
      <c r="Q79" s="22">
        <v>0</v>
      </c>
      <c r="R79" s="23">
        <f t="shared" si="9"/>
        <v>194</v>
      </c>
      <c r="S79" s="25"/>
    </row>
    <row r="80" spans="1:19" ht="14.25" customHeight="1" x14ac:dyDescent="0.25">
      <c r="A80" t="s">
        <v>169</v>
      </c>
      <c r="B80" s="102" t="s">
        <v>170</v>
      </c>
      <c r="C80" t="s">
        <v>36</v>
      </c>
      <c r="D80" s="22">
        <v>0</v>
      </c>
      <c r="E80" s="22">
        <v>0</v>
      </c>
      <c r="F80" s="22">
        <v>0</v>
      </c>
      <c r="G80" s="22">
        <v>0</v>
      </c>
      <c r="H80" s="23">
        <f t="shared" si="6"/>
        <v>0</v>
      </c>
      <c r="I80" s="22">
        <v>0</v>
      </c>
      <c r="J80" s="23">
        <f t="shared" si="7"/>
        <v>0</v>
      </c>
      <c r="K80" s="51"/>
      <c r="L80" s="22">
        <v>86</v>
      </c>
      <c r="M80" s="22">
        <v>0</v>
      </c>
      <c r="N80" s="22">
        <v>0</v>
      </c>
      <c r="O80" s="22">
        <v>11</v>
      </c>
      <c r="P80" s="23">
        <f t="shared" si="8"/>
        <v>97</v>
      </c>
      <c r="Q80" s="22">
        <v>2</v>
      </c>
      <c r="R80" s="23">
        <f t="shared" si="9"/>
        <v>99</v>
      </c>
      <c r="S80" s="25"/>
    </row>
    <row r="81" spans="1:19" ht="14.25" customHeight="1" x14ac:dyDescent="0.25">
      <c r="A81" t="s">
        <v>171</v>
      </c>
      <c r="B81" s="102" t="s">
        <v>172</v>
      </c>
      <c r="C81" t="s">
        <v>667</v>
      </c>
      <c r="D81" s="22">
        <v>12</v>
      </c>
      <c r="E81" s="22">
        <v>0</v>
      </c>
      <c r="F81" s="22">
        <v>0</v>
      </c>
      <c r="G81" s="22">
        <v>5</v>
      </c>
      <c r="H81" s="23">
        <f t="shared" si="6"/>
        <v>17</v>
      </c>
      <c r="I81" s="22">
        <v>0</v>
      </c>
      <c r="J81" s="23">
        <f t="shared" si="7"/>
        <v>17</v>
      </c>
      <c r="K81" s="51"/>
      <c r="L81" s="22">
        <v>5</v>
      </c>
      <c r="M81" s="22">
        <v>0</v>
      </c>
      <c r="N81" s="22">
        <v>0</v>
      </c>
      <c r="O81" s="22">
        <v>32</v>
      </c>
      <c r="P81" s="23">
        <f t="shared" si="8"/>
        <v>37</v>
      </c>
      <c r="Q81" s="22">
        <v>0</v>
      </c>
      <c r="R81" s="23">
        <f t="shared" si="9"/>
        <v>37</v>
      </c>
      <c r="S81" s="25"/>
    </row>
    <row r="82" spans="1:19" ht="14.25" customHeight="1" x14ac:dyDescent="0.25">
      <c r="A82" t="s">
        <v>173</v>
      </c>
      <c r="B82" s="102" t="s">
        <v>174</v>
      </c>
      <c r="C82" t="s">
        <v>47</v>
      </c>
      <c r="D82" s="22">
        <v>74</v>
      </c>
      <c r="E82" s="22">
        <v>0</v>
      </c>
      <c r="F82" s="22">
        <v>0</v>
      </c>
      <c r="G82" s="22">
        <v>41</v>
      </c>
      <c r="H82" s="23">
        <f t="shared" si="6"/>
        <v>115</v>
      </c>
      <c r="I82" s="22">
        <v>97</v>
      </c>
      <c r="J82" s="23">
        <f t="shared" si="7"/>
        <v>212</v>
      </c>
      <c r="K82" s="51"/>
      <c r="L82" s="22">
        <v>68</v>
      </c>
      <c r="M82" s="22">
        <v>0</v>
      </c>
      <c r="N82" s="22">
        <v>0</v>
      </c>
      <c r="O82" s="22">
        <v>27</v>
      </c>
      <c r="P82" s="23">
        <f t="shared" si="8"/>
        <v>95</v>
      </c>
      <c r="Q82" s="22">
        <v>0</v>
      </c>
      <c r="R82" s="23">
        <f t="shared" si="9"/>
        <v>95</v>
      </c>
      <c r="S82" s="25"/>
    </row>
    <row r="83" spans="1:19" ht="14.25" customHeight="1" x14ac:dyDescent="0.25">
      <c r="A83" t="s">
        <v>175</v>
      </c>
      <c r="B83" s="102" t="s">
        <v>176</v>
      </c>
      <c r="C83" t="s">
        <v>668</v>
      </c>
      <c r="D83" s="22">
        <v>41</v>
      </c>
      <c r="E83" s="22">
        <v>0</v>
      </c>
      <c r="F83" s="22">
        <v>0</v>
      </c>
      <c r="G83" s="22">
        <v>0</v>
      </c>
      <c r="H83" s="23">
        <f t="shared" si="6"/>
        <v>41</v>
      </c>
      <c r="I83" s="22">
        <v>0</v>
      </c>
      <c r="J83" s="23">
        <f t="shared" si="7"/>
        <v>41</v>
      </c>
      <c r="K83" s="51"/>
      <c r="L83" s="22">
        <v>100</v>
      </c>
      <c r="M83" s="22">
        <v>0</v>
      </c>
      <c r="N83" s="22">
        <v>0</v>
      </c>
      <c r="O83" s="22">
        <v>12</v>
      </c>
      <c r="P83" s="23">
        <f t="shared" si="8"/>
        <v>112</v>
      </c>
      <c r="Q83" s="22">
        <v>6</v>
      </c>
      <c r="R83" s="23">
        <f t="shared" si="9"/>
        <v>118</v>
      </c>
      <c r="S83" s="25"/>
    </row>
    <row r="84" spans="1:19" ht="14.25" customHeight="1" x14ac:dyDescent="0.25">
      <c r="A84" t="s">
        <v>177</v>
      </c>
      <c r="B84" s="102" t="s">
        <v>178</v>
      </c>
      <c r="C84" t="s">
        <v>33</v>
      </c>
      <c r="D84" s="22">
        <v>7</v>
      </c>
      <c r="E84" s="22">
        <v>0</v>
      </c>
      <c r="F84" s="22">
        <v>0</v>
      </c>
      <c r="G84" s="22">
        <v>0</v>
      </c>
      <c r="H84" s="23">
        <f t="shared" si="6"/>
        <v>7</v>
      </c>
      <c r="I84" s="22">
        <v>0</v>
      </c>
      <c r="J84" s="23">
        <f t="shared" si="7"/>
        <v>7</v>
      </c>
      <c r="K84" s="51"/>
      <c r="L84" s="22">
        <v>0</v>
      </c>
      <c r="M84" s="22">
        <v>0</v>
      </c>
      <c r="N84" s="22">
        <v>0</v>
      </c>
      <c r="O84" s="22">
        <v>0</v>
      </c>
      <c r="P84" s="23">
        <f t="shared" si="8"/>
        <v>0</v>
      </c>
      <c r="Q84" s="22">
        <v>0</v>
      </c>
      <c r="R84" s="23">
        <f t="shared" si="9"/>
        <v>0</v>
      </c>
      <c r="S84" s="25"/>
    </row>
    <row r="85" spans="1:19" ht="14.25" customHeight="1" x14ac:dyDescent="0.25">
      <c r="A85" t="s">
        <v>179</v>
      </c>
      <c r="B85" s="102" t="s">
        <v>180</v>
      </c>
      <c r="C85" t="s">
        <v>667</v>
      </c>
      <c r="D85" s="22">
        <v>17</v>
      </c>
      <c r="E85" s="22">
        <v>0</v>
      </c>
      <c r="F85" s="22">
        <v>0</v>
      </c>
      <c r="G85" s="22">
        <v>26</v>
      </c>
      <c r="H85" s="23">
        <f t="shared" si="6"/>
        <v>43</v>
      </c>
      <c r="I85" s="22">
        <v>0</v>
      </c>
      <c r="J85" s="23">
        <f t="shared" si="7"/>
        <v>43</v>
      </c>
      <c r="K85" s="51"/>
      <c r="L85" s="22">
        <v>0</v>
      </c>
      <c r="M85" s="22">
        <v>0</v>
      </c>
      <c r="N85" s="22">
        <v>0</v>
      </c>
      <c r="O85" s="22">
        <v>0</v>
      </c>
      <c r="P85" s="23">
        <f t="shared" si="8"/>
        <v>0</v>
      </c>
      <c r="Q85" s="22">
        <v>0</v>
      </c>
      <c r="R85" s="23">
        <f t="shared" si="9"/>
        <v>0</v>
      </c>
      <c r="S85" s="25"/>
    </row>
    <row r="86" spans="1:19" ht="14.25" customHeight="1" x14ac:dyDescent="0.25">
      <c r="A86" t="s">
        <v>181</v>
      </c>
      <c r="B86" s="102" t="s">
        <v>182</v>
      </c>
      <c r="C86" t="s">
        <v>667</v>
      </c>
      <c r="D86" s="22">
        <v>0</v>
      </c>
      <c r="E86" s="22">
        <v>0</v>
      </c>
      <c r="F86" s="22">
        <v>0</v>
      </c>
      <c r="G86" s="22">
        <v>0</v>
      </c>
      <c r="H86" s="23">
        <f t="shared" si="6"/>
        <v>0</v>
      </c>
      <c r="I86" s="22">
        <v>0</v>
      </c>
      <c r="J86" s="23">
        <f t="shared" si="7"/>
        <v>0</v>
      </c>
      <c r="K86" s="51"/>
      <c r="L86" s="22">
        <v>0</v>
      </c>
      <c r="M86" s="22">
        <v>0</v>
      </c>
      <c r="N86" s="22">
        <v>0</v>
      </c>
      <c r="O86" s="22">
        <v>6</v>
      </c>
      <c r="P86" s="23">
        <f t="shared" si="8"/>
        <v>6</v>
      </c>
      <c r="Q86" s="22">
        <v>0</v>
      </c>
      <c r="R86" s="23">
        <f t="shared" si="9"/>
        <v>6</v>
      </c>
      <c r="S86" s="25"/>
    </row>
    <row r="87" spans="1:19" ht="14.25" customHeight="1" x14ac:dyDescent="0.25">
      <c r="A87" t="s">
        <v>183</v>
      </c>
      <c r="B87" s="102" t="s">
        <v>184</v>
      </c>
      <c r="C87" t="s">
        <v>667</v>
      </c>
      <c r="D87" s="22">
        <v>0</v>
      </c>
      <c r="E87" s="22">
        <v>0</v>
      </c>
      <c r="F87" s="22">
        <v>0</v>
      </c>
      <c r="G87" s="22">
        <v>0</v>
      </c>
      <c r="H87" s="23">
        <f t="shared" si="6"/>
        <v>0</v>
      </c>
      <c r="I87" s="22">
        <v>0</v>
      </c>
      <c r="J87" s="23">
        <f t="shared" si="7"/>
        <v>0</v>
      </c>
      <c r="K87" s="51"/>
      <c r="L87" s="22">
        <v>25</v>
      </c>
      <c r="M87" s="22">
        <v>0</v>
      </c>
      <c r="N87" s="22">
        <v>0</v>
      </c>
      <c r="O87" s="22">
        <v>16</v>
      </c>
      <c r="P87" s="23">
        <f t="shared" si="8"/>
        <v>41</v>
      </c>
      <c r="Q87" s="22">
        <v>0</v>
      </c>
      <c r="R87" s="23">
        <f t="shared" si="9"/>
        <v>41</v>
      </c>
      <c r="S87" s="25"/>
    </row>
    <row r="88" spans="1:19" ht="14.25" customHeight="1" x14ac:dyDescent="0.25">
      <c r="A88" t="s">
        <v>185</v>
      </c>
      <c r="B88" s="102" t="s">
        <v>186</v>
      </c>
      <c r="C88" t="s">
        <v>668</v>
      </c>
      <c r="D88" s="22">
        <v>0</v>
      </c>
      <c r="E88" s="22">
        <v>0</v>
      </c>
      <c r="F88" s="22">
        <v>0</v>
      </c>
      <c r="G88" s="22">
        <v>0</v>
      </c>
      <c r="H88" s="23">
        <f t="shared" si="6"/>
        <v>0</v>
      </c>
      <c r="I88" s="22">
        <v>0</v>
      </c>
      <c r="J88" s="23">
        <f t="shared" si="7"/>
        <v>0</v>
      </c>
      <c r="K88" s="51"/>
      <c r="L88" s="22">
        <v>0</v>
      </c>
      <c r="M88" s="22">
        <v>0</v>
      </c>
      <c r="N88" s="22">
        <v>0</v>
      </c>
      <c r="O88" s="22">
        <v>0</v>
      </c>
      <c r="P88" s="23">
        <f t="shared" si="8"/>
        <v>0</v>
      </c>
      <c r="Q88" s="22">
        <v>6</v>
      </c>
      <c r="R88" s="23">
        <f t="shared" si="9"/>
        <v>6</v>
      </c>
      <c r="S88" s="25"/>
    </row>
    <row r="89" spans="1:19" ht="14.25" customHeight="1" x14ac:dyDescent="0.25">
      <c r="A89" t="s">
        <v>187</v>
      </c>
      <c r="B89" s="102" t="s">
        <v>188</v>
      </c>
      <c r="C89" t="s">
        <v>668</v>
      </c>
      <c r="D89" s="22">
        <v>30</v>
      </c>
      <c r="E89" s="22">
        <v>0</v>
      </c>
      <c r="F89" s="22">
        <v>0</v>
      </c>
      <c r="G89" s="22">
        <v>0</v>
      </c>
      <c r="H89" s="23">
        <f t="shared" si="6"/>
        <v>30</v>
      </c>
      <c r="I89" s="22">
        <v>0</v>
      </c>
      <c r="J89" s="23">
        <f t="shared" si="7"/>
        <v>30</v>
      </c>
      <c r="K89" s="51"/>
      <c r="L89" s="22">
        <v>14</v>
      </c>
      <c r="M89" s="22">
        <v>0</v>
      </c>
      <c r="N89" s="22">
        <v>0</v>
      </c>
      <c r="O89" s="22">
        <v>0</v>
      </c>
      <c r="P89" s="23">
        <f t="shared" si="8"/>
        <v>14</v>
      </c>
      <c r="Q89" s="22">
        <v>0</v>
      </c>
      <c r="R89" s="23">
        <f t="shared" si="9"/>
        <v>14</v>
      </c>
      <c r="S89" s="25"/>
    </row>
    <row r="90" spans="1:19" ht="14.25" customHeight="1" x14ac:dyDescent="0.25">
      <c r="A90" t="s">
        <v>189</v>
      </c>
      <c r="B90" s="102" t="s">
        <v>190</v>
      </c>
      <c r="C90" t="s">
        <v>667</v>
      </c>
      <c r="D90" s="22">
        <v>0</v>
      </c>
      <c r="E90" s="22">
        <v>0</v>
      </c>
      <c r="F90" s="22">
        <v>0</v>
      </c>
      <c r="G90" s="22">
        <v>11</v>
      </c>
      <c r="H90" s="23">
        <f t="shared" si="6"/>
        <v>11</v>
      </c>
      <c r="I90" s="22">
        <v>0</v>
      </c>
      <c r="J90" s="23">
        <f t="shared" si="7"/>
        <v>11</v>
      </c>
      <c r="K90" s="51"/>
      <c r="L90" s="22">
        <v>12</v>
      </c>
      <c r="M90" s="22">
        <v>0</v>
      </c>
      <c r="N90" s="22">
        <v>0</v>
      </c>
      <c r="O90" s="22">
        <v>11</v>
      </c>
      <c r="P90" s="23">
        <f t="shared" si="8"/>
        <v>23</v>
      </c>
      <c r="Q90" s="22">
        <v>0</v>
      </c>
      <c r="R90" s="23">
        <f t="shared" si="9"/>
        <v>23</v>
      </c>
      <c r="S90" s="25"/>
    </row>
    <row r="91" spans="1:19" ht="14.25" customHeight="1" x14ac:dyDescent="0.25">
      <c r="A91" t="s">
        <v>191</v>
      </c>
      <c r="B91" s="102" t="s">
        <v>192</v>
      </c>
      <c r="C91" t="s">
        <v>667</v>
      </c>
      <c r="D91" s="22">
        <v>60</v>
      </c>
      <c r="E91" s="22">
        <v>0</v>
      </c>
      <c r="F91" s="22">
        <v>0</v>
      </c>
      <c r="G91" s="22">
        <v>81</v>
      </c>
      <c r="H91" s="23">
        <f t="shared" si="6"/>
        <v>141</v>
      </c>
      <c r="I91" s="22">
        <v>0</v>
      </c>
      <c r="J91" s="23">
        <f t="shared" si="7"/>
        <v>141</v>
      </c>
      <c r="K91" s="51"/>
      <c r="L91" s="22">
        <v>26</v>
      </c>
      <c r="M91" s="22">
        <v>0</v>
      </c>
      <c r="N91" s="22">
        <v>0</v>
      </c>
      <c r="O91" s="22">
        <v>4</v>
      </c>
      <c r="P91" s="23">
        <f t="shared" si="8"/>
        <v>30</v>
      </c>
      <c r="Q91" s="22">
        <v>0</v>
      </c>
      <c r="R91" s="23">
        <f t="shared" si="9"/>
        <v>30</v>
      </c>
      <c r="S91" s="25"/>
    </row>
    <row r="92" spans="1:19" ht="14.25" customHeight="1" x14ac:dyDescent="0.25">
      <c r="A92" t="s">
        <v>193</v>
      </c>
      <c r="B92" s="102" t="s">
        <v>194</v>
      </c>
      <c r="C92" t="s">
        <v>668</v>
      </c>
      <c r="D92" s="22">
        <v>0</v>
      </c>
      <c r="E92" s="22">
        <v>0</v>
      </c>
      <c r="F92" s="22">
        <v>0</v>
      </c>
      <c r="G92" s="22">
        <v>0</v>
      </c>
      <c r="H92" s="23">
        <f t="shared" si="6"/>
        <v>0</v>
      </c>
      <c r="I92" s="22">
        <v>0</v>
      </c>
      <c r="J92" s="23">
        <f t="shared" si="7"/>
        <v>0</v>
      </c>
      <c r="K92" s="51"/>
      <c r="L92" s="22">
        <v>4</v>
      </c>
      <c r="M92" s="22">
        <v>0</v>
      </c>
      <c r="N92" s="22">
        <v>0</v>
      </c>
      <c r="O92" s="22">
        <v>4</v>
      </c>
      <c r="P92" s="23">
        <f t="shared" si="8"/>
        <v>8</v>
      </c>
      <c r="Q92" s="22">
        <v>0</v>
      </c>
      <c r="R92" s="23">
        <f t="shared" si="9"/>
        <v>8</v>
      </c>
      <c r="S92" s="25"/>
    </row>
    <row r="93" spans="1:19" ht="14.25" customHeight="1" x14ac:dyDescent="0.25">
      <c r="A93" t="s">
        <v>195</v>
      </c>
      <c r="B93" s="102" t="s">
        <v>196</v>
      </c>
      <c r="C93" t="s">
        <v>33</v>
      </c>
      <c r="D93" s="22">
        <v>36</v>
      </c>
      <c r="E93" s="22">
        <v>0</v>
      </c>
      <c r="F93" s="22">
        <v>0</v>
      </c>
      <c r="G93" s="22">
        <v>29</v>
      </c>
      <c r="H93" s="23">
        <f t="shared" si="6"/>
        <v>65</v>
      </c>
      <c r="I93" s="22">
        <v>35</v>
      </c>
      <c r="J93" s="23">
        <f t="shared" si="7"/>
        <v>100</v>
      </c>
      <c r="K93" s="51"/>
      <c r="L93" s="22">
        <v>5</v>
      </c>
      <c r="M93" s="22">
        <v>0</v>
      </c>
      <c r="N93" s="22">
        <v>0</v>
      </c>
      <c r="O93" s="22">
        <v>14</v>
      </c>
      <c r="P93" s="23">
        <f t="shared" si="8"/>
        <v>19</v>
      </c>
      <c r="Q93" s="22">
        <v>10</v>
      </c>
      <c r="R93" s="23">
        <f t="shared" si="9"/>
        <v>29</v>
      </c>
      <c r="S93" s="25"/>
    </row>
    <row r="94" spans="1:19" ht="14.25" customHeight="1" x14ac:dyDescent="0.25">
      <c r="A94" t="s">
        <v>599</v>
      </c>
      <c r="B94" s="102" t="s">
        <v>197</v>
      </c>
      <c r="C94" t="s">
        <v>47</v>
      </c>
      <c r="D94" s="22">
        <v>69</v>
      </c>
      <c r="E94" s="22">
        <v>0</v>
      </c>
      <c r="F94" s="22">
        <v>0</v>
      </c>
      <c r="G94" s="22">
        <v>2</v>
      </c>
      <c r="H94" s="23">
        <f t="shared" si="6"/>
        <v>71</v>
      </c>
      <c r="I94" s="22">
        <v>0</v>
      </c>
      <c r="J94" s="23">
        <f t="shared" si="7"/>
        <v>71</v>
      </c>
      <c r="K94" s="51"/>
      <c r="L94" s="22">
        <v>16</v>
      </c>
      <c r="M94" s="22">
        <v>0</v>
      </c>
      <c r="N94" s="22">
        <v>0</v>
      </c>
      <c r="O94" s="22">
        <v>12</v>
      </c>
      <c r="P94" s="23">
        <f t="shared" si="8"/>
        <v>28</v>
      </c>
      <c r="Q94" s="22">
        <v>6</v>
      </c>
      <c r="R94" s="23">
        <f t="shared" si="9"/>
        <v>34</v>
      </c>
      <c r="S94" s="25"/>
    </row>
    <row r="95" spans="1:19" ht="14.25" customHeight="1" x14ac:dyDescent="0.25">
      <c r="A95" t="s">
        <v>198</v>
      </c>
      <c r="B95" s="102" t="s">
        <v>199</v>
      </c>
      <c r="C95" t="s">
        <v>36</v>
      </c>
      <c r="D95" s="22">
        <v>0</v>
      </c>
      <c r="E95" s="22">
        <v>0</v>
      </c>
      <c r="F95" s="22">
        <v>0</v>
      </c>
      <c r="G95" s="22">
        <v>0</v>
      </c>
      <c r="H95" s="23">
        <f t="shared" si="6"/>
        <v>0</v>
      </c>
      <c r="I95" s="22">
        <v>0</v>
      </c>
      <c r="J95" s="23">
        <f t="shared" si="7"/>
        <v>0</v>
      </c>
      <c r="K95" s="51"/>
      <c r="L95" s="22">
        <v>46</v>
      </c>
      <c r="M95" s="22">
        <v>0</v>
      </c>
      <c r="N95" s="22">
        <v>0</v>
      </c>
      <c r="O95" s="22">
        <v>20</v>
      </c>
      <c r="P95" s="23">
        <f t="shared" si="8"/>
        <v>66</v>
      </c>
      <c r="Q95" s="22">
        <v>25</v>
      </c>
      <c r="R95" s="23">
        <f t="shared" si="9"/>
        <v>91</v>
      </c>
      <c r="S95" s="25"/>
    </row>
    <row r="96" spans="1:19" ht="14.25" customHeight="1" x14ac:dyDescent="0.25">
      <c r="A96" t="s">
        <v>200</v>
      </c>
      <c r="B96" s="102" t="s">
        <v>201</v>
      </c>
      <c r="C96" t="s">
        <v>668</v>
      </c>
      <c r="D96" s="22">
        <v>0</v>
      </c>
      <c r="E96" s="22">
        <v>1</v>
      </c>
      <c r="F96" s="22">
        <v>0</v>
      </c>
      <c r="G96" s="22">
        <v>2</v>
      </c>
      <c r="H96" s="23">
        <f t="shared" si="6"/>
        <v>3</v>
      </c>
      <c r="I96" s="22">
        <v>0</v>
      </c>
      <c r="J96" s="23">
        <f t="shared" si="7"/>
        <v>3</v>
      </c>
      <c r="K96" s="51"/>
      <c r="L96" s="22">
        <v>27</v>
      </c>
      <c r="M96" s="22">
        <v>1</v>
      </c>
      <c r="N96" s="22">
        <v>0</v>
      </c>
      <c r="O96" s="22">
        <v>5</v>
      </c>
      <c r="P96" s="23">
        <f t="shared" si="8"/>
        <v>33</v>
      </c>
      <c r="Q96" s="22">
        <v>0</v>
      </c>
      <c r="R96" s="23">
        <f t="shared" si="9"/>
        <v>33</v>
      </c>
      <c r="S96" s="25"/>
    </row>
    <row r="97" spans="1:19" ht="14.25" customHeight="1" x14ac:dyDescent="0.25">
      <c r="A97" t="s">
        <v>202</v>
      </c>
      <c r="B97" s="102" t="s">
        <v>203</v>
      </c>
      <c r="C97" t="s">
        <v>668</v>
      </c>
      <c r="D97" s="22">
        <v>2</v>
      </c>
      <c r="E97" s="22">
        <v>0</v>
      </c>
      <c r="F97" s="22">
        <v>0</v>
      </c>
      <c r="G97" s="22">
        <v>0</v>
      </c>
      <c r="H97" s="23">
        <f t="shared" si="6"/>
        <v>2</v>
      </c>
      <c r="I97" s="22">
        <v>0</v>
      </c>
      <c r="J97" s="23">
        <f t="shared" si="7"/>
        <v>2</v>
      </c>
      <c r="K97" s="51"/>
      <c r="L97" s="22">
        <v>0</v>
      </c>
      <c r="M97" s="22">
        <v>0</v>
      </c>
      <c r="N97" s="22">
        <v>0</v>
      </c>
      <c r="O97" s="22">
        <v>0</v>
      </c>
      <c r="P97" s="23">
        <f t="shared" si="8"/>
        <v>0</v>
      </c>
      <c r="Q97" s="22">
        <v>0</v>
      </c>
      <c r="R97" s="23">
        <f t="shared" si="9"/>
        <v>0</v>
      </c>
      <c r="S97" s="25"/>
    </row>
    <row r="98" spans="1:19" ht="14.25" customHeight="1" x14ac:dyDescent="0.25">
      <c r="A98" t="s">
        <v>204</v>
      </c>
      <c r="B98" s="102" t="s">
        <v>205</v>
      </c>
      <c r="C98" t="s">
        <v>667</v>
      </c>
      <c r="D98" s="22">
        <v>7</v>
      </c>
      <c r="E98" s="22">
        <v>0</v>
      </c>
      <c r="F98" s="22">
        <v>0</v>
      </c>
      <c r="G98" s="22">
        <v>0</v>
      </c>
      <c r="H98" s="23">
        <f t="shared" si="6"/>
        <v>7</v>
      </c>
      <c r="I98" s="22">
        <v>0</v>
      </c>
      <c r="J98" s="23">
        <f t="shared" si="7"/>
        <v>7</v>
      </c>
      <c r="K98" s="51"/>
      <c r="L98" s="22">
        <v>0</v>
      </c>
      <c r="M98" s="22">
        <v>0</v>
      </c>
      <c r="N98" s="22">
        <v>0</v>
      </c>
      <c r="O98" s="22">
        <v>0</v>
      </c>
      <c r="P98" s="23">
        <f t="shared" si="8"/>
        <v>0</v>
      </c>
      <c r="Q98" s="22">
        <v>0</v>
      </c>
      <c r="R98" s="23">
        <f t="shared" si="9"/>
        <v>0</v>
      </c>
      <c r="S98" s="25"/>
    </row>
    <row r="99" spans="1:19" ht="14.25" customHeight="1" x14ac:dyDescent="0.25">
      <c r="A99" t="s">
        <v>206</v>
      </c>
      <c r="B99" s="102" t="s">
        <v>207</v>
      </c>
      <c r="C99" t="s">
        <v>667</v>
      </c>
      <c r="D99" s="22">
        <v>0</v>
      </c>
      <c r="E99" s="22">
        <v>0</v>
      </c>
      <c r="F99" s="22">
        <v>0</v>
      </c>
      <c r="G99" s="22">
        <v>0</v>
      </c>
      <c r="H99" s="23">
        <f t="shared" si="6"/>
        <v>0</v>
      </c>
      <c r="I99" s="22">
        <v>0</v>
      </c>
      <c r="J99" s="23">
        <f t="shared" si="7"/>
        <v>0</v>
      </c>
      <c r="K99" s="51"/>
      <c r="L99" s="22">
        <v>12</v>
      </c>
      <c r="M99" s="22">
        <v>0</v>
      </c>
      <c r="N99" s="22">
        <v>0</v>
      </c>
      <c r="O99" s="22">
        <v>7</v>
      </c>
      <c r="P99" s="23">
        <f t="shared" si="8"/>
        <v>19</v>
      </c>
      <c r="Q99" s="22">
        <v>9</v>
      </c>
      <c r="R99" s="23">
        <f t="shared" si="9"/>
        <v>28</v>
      </c>
      <c r="S99" s="25"/>
    </row>
    <row r="100" spans="1:19" ht="14.25" customHeight="1" x14ac:dyDescent="0.25">
      <c r="A100" t="s">
        <v>208</v>
      </c>
      <c r="B100" s="102" t="s">
        <v>209</v>
      </c>
      <c r="C100" t="s">
        <v>33</v>
      </c>
      <c r="D100" s="22">
        <v>0</v>
      </c>
      <c r="E100" s="22">
        <v>0</v>
      </c>
      <c r="F100" s="22">
        <v>0</v>
      </c>
      <c r="G100" s="22">
        <v>20</v>
      </c>
      <c r="H100" s="23">
        <f t="shared" si="6"/>
        <v>20</v>
      </c>
      <c r="I100" s="22">
        <v>5</v>
      </c>
      <c r="J100" s="23">
        <f t="shared" si="7"/>
        <v>25</v>
      </c>
      <c r="K100" s="51"/>
      <c r="L100" s="22">
        <v>11</v>
      </c>
      <c r="M100" s="22">
        <v>0</v>
      </c>
      <c r="N100" s="22">
        <v>0</v>
      </c>
      <c r="O100" s="22">
        <v>12</v>
      </c>
      <c r="P100" s="23">
        <f t="shared" si="8"/>
        <v>23</v>
      </c>
      <c r="Q100" s="22">
        <v>36</v>
      </c>
      <c r="R100" s="23">
        <f t="shared" si="9"/>
        <v>59</v>
      </c>
      <c r="S100" s="25"/>
    </row>
    <row r="101" spans="1:19" ht="14.25" customHeight="1" x14ac:dyDescent="0.25">
      <c r="A101" t="s">
        <v>210</v>
      </c>
      <c r="B101" s="102" t="s">
        <v>211</v>
      </c>
      <c r="C101" t="s">
        <v>47</v>
      </c>
      <c r="D101" s="22">
        <v>1</v>
      </c>
      <c r="E101" s="22">
        <v>0</v>
      </c>
      <c r="F101" s="22">
        <v>0</v>
      </c>
      <c r="G101" s="22">
        <v>17</v>
      </c>
      <c r="H101" s="23">
        <f t="shared" si="6"/>
        <v>18</v>
      </c>
      <c r="I101" s="22">
        <v>0</v>
      </c>
      <c r="J101" s="23">
        <f t="shared" si="7"/>
        <v>18</v>
      </c>
      <c r="K101" s="51"/>
      <c r="L101" s="22">
        <v>1</v>
      </c>
      <c r="M101" s="22">
        <v>0</v>
      </c>
      <c r="N101" s="22">
        <v>0</v>
      </c>
      <c r="O101" s="22">
        <v>17</v>
      </c>
      <c r="P101" s="23">
        <f t="shared" si="8"/>
        <v>18</v>
      </c>
      <c r="Q101" s="22">
        <v>1</v>
      </c>
      <c r="R101" s="23">
        <f t="shared" si="9"/>
        <v>19</v>
      </c>
      <c r="S101" s="25"/>
    </row>
    <row r="102" spans="1:19" ht="14.25" customHeight="1" x14ac:dyDescent="0.25">
      <c r="A102" t="s">
        <v>212</v>
      </c>
      <c r="B102" s="102" t="s">
        <v>213</v>
      </c>
      <c r="C102" t="s">
        <v>36</v>
      </c>
      <c r="D102" s="22">
        <v>38</v>
      </c>
      <c r="E102" s="22">
        <v>0</v>
      </c>
      <c r="F102" s="22">
        <v>0</v>
      </c>
      <c r="G102" s="22">
        <v>38</v>
      </c>
      <c r="H102" s="23">
        <f t="shared" si="6"/>
        <v>76</v>
      </c>
      <c r="I102" s="22">
        <v>0</v>
      </c>
      <c r="J102" s="23">
        <f t="shared" si="7"/>
        <v>76</v>
      </c>
      <c r="K102" s="51"/>
      <c r="L102" s="22">
        <v>54</v>
      </c>
      <c r="M102" s="22">
        <v>0</v>
      </c>
      <c r="N102" s="22">
        <v>0</v>
      </c>
      <c r="O102" s="22">
        <v>23</v>
      </c>
      <c r="P102" s="23">
        <f t="shared" si="8"/>
        <v>77</v>
      </c>
      <c r="Q102" s="22">
        <v>2</v>
      </c>
      <c r="R102" s="23">
        <f t="shared" si="9"/>
        <v>79</v>
      </c>
      <c r="S102" s="25"/>
    </row>
    <row r="103" spans="1:19" ht="14.25" customHeight="1" x14ac:dyDescent="0.25">
      <c r="A103" t="s">
        <v>214</v>
      </c>
      <c r="B103" s="102" t="s">
        <v>215</v>
      </c>
      <c r="C103" t="s">
        <v>667</v>
      </c>
      <c r="D103" s="22">
        <v>0</v>
      </c>
      <c r="E103" s="22">
        <v>28</v>
      </c>
      <c r="F103" s="22">
        <v>0</v>
      </c>
      <c r="G103" s="22">
        <v>11</v>
      </c>
      <c r="H103" s="23">
        <f t="shared" si="6"/>
        <v>39</v>
      </c>
      <c r="I103" s="22">
        <v>91</v>
      </c>
      <c r="J103" s="23">
        <f t="shared" si="7"/>
        <v>130</v>
      </c>
      <c r="K103" s="51"/>
      <c r="L103" s="22">
        <v>0</v>
      </c>
      <c r="M103" s="22">
        <v>0</v>
      </c>
      <c r="N103" s="22">
        <v>0</v>
      </c>
      <c r="O103" s="22">
        <v>0</v>
      </c>
      <c r="P103" s="23">
        <f t="shared" si="8"/>
        <v>0</v>
      </c>
      <c r="Q103" s="22">
        <v>0</v>
      </c>
      <c r="R103" s="23">
        <f t="shared" si="9"/>
        <v>0</v>
      </c>
      <c r="S103" s="25"/>
    </row>
    <row r="104" spans="1:19" ht="14.25" customHeight="1" x14ac:dyDescent="0.25">
      <c r="A104" t="s">
        <v>216</v>
      </c>
      <c r="B104" s="102" t="s">
        <v>217</v>
      </c>
      <c r="C104" t="s">
        <v>47</v>
      </c>
      <c r="D104" s="22">
        <v>20</v>
      </c>
      <c r="E104" s="22">
        <v>1</v>
      </c>
      <c r="F104" s="22">
        <v>0</v>
      </c>
      <c r="G104" s="22">
        <v>11</v>
      </c>
      <c r="H104" s="23">
        <f t="shared" si="6"/>
        <v>32</v>
      </c>
      <c r="I104" s="22">
        <v>0</v>
      </c>
      <c r="J104" s="23">
        <f t="shared" si="7"/>
        <v>32</v>
      </c>
      <c r="K104" s="51"/>
      <c r="L104" s="22">
        <v>25</v>
      </c>
      <c r="M104" s="22">
        <v>1</v>
      </c>
      <c r="N104" s="22">
        <v>0</v>
      </c>
      <c r="O104" s="22">
        <v>18</v>
      </c>
      <c r="P104" s="23">
        <f t="shared" si="8"/>
        <v>44</v>
      </c>
      <c r="Q104" s="22">
        <v>0</v>
      </c>
      <c r="R104" s="23">
        <f t="shared" si="9"/>
        <v>44</v>
      </c>
      <c r="S104" s="25"/>
    </row>
    <row r="105" spans="1:19" ht="14.25" customHeight="1" x14ac:dyDescent="0.25">
      <c r="A105" t="s">
        <v>218</v>
      </c>
      <c r="B105" s="102" t="s">
        <v>219</v>
      </c>
      <c r="C105" t="s">
        <v>668</v>
      </c>
      <c r="D105" s="22">
        <v>20</v>
      </c>
      <c r="E105" s="22">
        <v>0</v>
      </c>
      <c r="F105" s="22">
        <v>0</v>
      </c>
      <c r="G105" s="22">
        <v>0</v>
      </c>
      <c r="H105" s="23">
        <f t="shared" si="6"/>
        <v>20</v>
      </c>
      <c r="I105" s="22">
        <v>0</v>
      </c>
      <c r="J105" s="23">
        <f t="shared" si="7"/>
        <v>20</v>
      </c>
      <c r="K105" s="51"/>
      <c r="L105" s="22">
        <v>25</v>
      </c>
      <c r="M105" s="22">
        <v>0</v>
      </c>
      <c r="N105" s="22">
        <v>0</v>
      </c>
      <c r="O105" s="22">
        <v>1</v>
      </c>
      <c r="P105" s="23">
        <f t="shared" si="8"/>
        <v>26</v>
      </c>
      <c r="Q105" s="22">
        <v>0</v>
      </c>
      <c r="R105" s="23">
        <f t="shared" si="9"/>
        <v>26</v>
      </c>
      <c r="S105" s="25"/>
    </row>
    <row r="106" spans="1:19" ht="14.25" customHeight="1" x14ac:dyDescent="0.25">
      <c r="A106" t="s">
        <v>220</v>
      </c>
      <c r="B106" s="102" t="s">
        <v>221</v>
      </c>
      <c r="C106" t="s">
        <v>47</v>
      </c>
      <c r="D106" s="22">
        <v>32</v>
      </c>
      <c r="E106" s="22">
        <v>5</v>
      </c>
      <c r="F106" s="22">
        <v>0</v>
      </c>
      <c r="G106" s="22">
        <v>15</v>
      </c>
      <c r="H106" s="23">
        <f t="shared" si="6"/>
        <v>52</v>
      </c>
      <c r="I106" s="22">
        <v>0</v>
      </c>
      <c r="J106" s="23">
        <f t="shared" si="7"/>
        <v>52</v>
      </c>
      <c r="K106" s="51"/>
      <c r="L106" s="22">
        <v>25</v>
      </c>
      <c r="M106" s="22">
        <v>5</v>
      </c>
      <c r="N106" s="22">
        <v>0</v>
      </c>
      <c r="O106" s="22">
        <v>6</v>
      </c>
      <c r="P106" s="23">
        <f t="shared" si="8"/>
        <v>36</v>
      </c>
      <c r="Q106" s="22">
        <v>3</v>
      </c>
      <c r="R106" s="23">
        <f t="shared" si="9"/>
        <v>39</v>
      </c>
      <c r="S106" s="25"/>
    </row>
    <row r="107" spans="1:19" ht="14.25" customHeight="1" x14ac:dyDescent="0.25">
      <c r="A107" t="s">
        <v>222</v>
      </c>
      <c r="B107" s="102" t="s">
        <v>223</v>
      </c>
      <c r="C107" t="s">
        <v>667</v>
      </c>
      <c r="D107" s="22">
        <v>2</v>
      </c>
      <c r="E107" s="22">
        <v>0</v>
      </c>
      <c r="F107" s="22">
        <v>0</v>
      </c>
      <c r="G107" s="22">
        <v>0</v>
      </c>
      <c r="H107" s="23">
        <f t="shared" si="6"/>
        <v>2</v>
      </c>
      <c r="I107" s="22">
        <v>0</v>
      </c>
      <c r="J107" s="23">
        <f t="shared" si="7"/>
        <v>2</v>
      </c>
      <c r="K107" s="51"/>
      <c r="L107" s="22">
        <v>18</v>
      </c>
      <c r="M107" s="22">
        <v>0</v>
      </c>
      <c r="N107" s="22">
        <v>0</v>
      </c>
      <c r="O107" s="22">
        <v>16</v>
      </c>
      <c r="P107" s="23">
        <f t="shared" si="8"/>
        <v>34</v>
      </c>
      <c r="Q107" s="22">
        <v>0</v>
      </c>
      <c r="R107" s="23">
        <f t="shared" si="9"/>
        <v>34</v>
      </c>
      <c r="S107" s="25"/>
    </row>
    <row r="108" spans="1:19" ht="14.25" customHeight="1" x14ac:dyDescent="0.25">
      <c r="A108" t="s">
        <v>224</v>
      </c>
      <c r="B108" s="102" t="s">
        <v>225</v>
      </c>
      <c r="C108" t="s">
        <v>668</v>
      </c>
      <c r="D108" s="22">
        <v>1</v>
      </c>
      <c r="E108" s="22">
        <v>0</v>
      </c>
      <c r="F108" s="22">
        <v>0</v>
      </c>
      <c r="G108" s="22">
        <v>0</v>
      </c>
      <c r="H108" s="23">
        <f t="shared" si="6"/>
        <v>1</v>
      </c>
      <c r="I108" s="22">
        <v>0</v>
      </c>
      <c r="J108" s="23">
        <f t="shared" si="7"/>
        <v>1</v>
      </c>
      <c r="K108" s="51"/>
      <c r="L108" s="22">
        <v>37</v>
      </c>
      <c r="M108" s="22">
        <v>0</v>
      </c>
      <c r="N108" s="22">
        <v>0</v>
      </c>
      <c r="O108" s="22">
        <v>12</v>
      </c>
      <c r="P108" s="23">
        <f t="shared" si="8"/>
        <v>49</v>
      </c>
      <c r="Q108" s="22">
        <v>0</v>
      </c>
      <c r="R108" s="23">
        <f t="shared" si="9"/>
        <v>49</v>
      </c>
      <c r="S108" s="25"/>
    </row>
    <row r="109" spans="1:19" ht="14.25" customHeight="1" x14ac:dyDescent="0.25">
      <c r="A109" t="s">
        <v>226</v>
      </c>
      <c r="B109" s="102" t="s">
        <v>227</v>
      </c>
      <c r="C109" t="s">
        <v>36</v>
      </c>
      <c r="D109" s="22">
        <v>2</v>
      </c>
      <c r="E109" s="22">
        <v>0</v>
      </c>
      <c r="F109" s="22">
        <v>0</v>
      </c>
      <c r="G109" s="22">
        <v>0</v>
      </c>
      <c r="H109" s="23">
        <f t="shared" si="6"/>
        <v>2</v>
      </c>
      <c r="I109" s="22">
        <v>0</v>
      </c>
      <c r="J109" s="23">
        <f t="shared" si="7"/>
        <v>2</v>
      </c>
      <c r="K109" s="51"/>
      <c r="L109" s="22">
        <v>8</v>
      </c>
      <c r="M109" s="22">
        <v>0</v>
      </c>
      <c r="N109" s="22">
        <v>0</v>
      </c>
      <c r="O109" s="22">
        <v>0</v>
      </c>
      <c r="P109" s="23">
        <f t="shared" si="8"/>
        <v>8</v>
      </c>
      <c r="Q109" s="22">
        <v>2</v>
      </c>
      <c r="R109" s="23">
        <f t="shared" si="9"/>
        <v>10</v>
      </c>
      <c r="S109" s="25"/>
    </row>
    <row r="110" spans="1:19" ht="14.25" customHeight="1" x14ac:dyDescent="0.25">
      <c r="A110" t="s">
        <v>228</v>
      </c>
      <c r="B110" s="102" t="s">
        <v>229</v>
      </c>
      <c r="C110" t="s">
        <v>667</v>
      </c>
      <c r="D110" s="22">
        <v>10</v>
      </c>
      <c r="E110" s="22">
        <v>0</v>
      </c>
      <c r="F110" s="22">
        <v>0</v>
      </c>
      <c r="G110" s="22">
        <v>0</v>
      </c>
      <c r="H110" s="23">
        <f t="shared" si="6"/>
        <v>10</v>
      </c>
      <c r="I110" s="22">
        <v>0</v>
      </c>
      <c r="J110" s="23">
        <f t="shared" si="7"/>
        <v>10</v>
      </c>
      <c r="K110" s="51"/>
      <c r="L110" s="22">
        <v>7</v>
      </c>
      <c r="M110" s="22">
        <v>7</v>
      </c>
      <c r="N110" s="22">
        <v>0</v>
      </c>
      <c r="O110" s="22">
        <v>16</v>
      </c>
      <c r="P110" s="23">
        <f t="shared" si="8"/>
        <v>30</v>
      </c>
      <c r="Q110" s="22">
        <v>0</v>
      </c>
      <c r="R110" s="23">
        <f t="shared" si="9"/>
        <v>30</v>
      </c>
      <c r="S110" s="25"/>
    </row>
    <row r="111" spans="1:19" ht="14.25" customHeight="1" x14ac:dyDescent="0.25">
      <c r="A111" t="s">
        <v>230</v>
      </c>
      <c r="B111" s="102" t="s">
        <v>231</v>
      </c>
      <c r="C111" t="s">
        <v>36</v>
      </c>
      <c r="D111" s="22">
        <v>35</v>
      </c>
      <c r="E111" s="22">
        <v>0</v>
      </c>
      <c r="F111" s="22">
        <v>0</v>
      </c>
      <c r="G111" s="22">
        <v>0</v>
      </c>
      <c r="H111" s="23">
        <f t="shared" si="6"/>
        <v>35</v>
      </c>
      <c r="I111" s="22">
        <v>0</v>
      </c>
      <c r="J111" s="23">
        <f t="shared" si="7"/>
        <v>35</v>
      </c>
      <c r="K111" s="51"/>
      <c r="L111" s="22">
        <v>103</v>
      </c>
      <c r="M111" s="22">
        <v>0</v>
      </c>
      <c r="N111" s="22">
        <v>0</v>
      </c>
      <c r="O111" s="22">
        <v>14</v>
      </c>
      <c r="P111" s="23">
        <f t="shared" si="8"/>
        <v>117</v>
      </c>
      <c r="Q111" s="22">
        <v>13</v>
      </c>
      <c r="R111" s="23">
        <f t="shared" si="9"/>
        <v>130</v>
      </c>
      <c r="S111" s="25"/>
    </row>
    <row r="112" spans="1:19" ht="14.25" customHeight="1" x14ac:dyDescent="0.25">
      <c r="A112" t="s">
        <v>232</v>
      </c>
      <c r="B112" s="102" t="s">
        <v>233</v>
      </c>
      <c r="C112" t="s">
        <v>36</v>
      </c>
      <c r="D112" s="22">
        <v>8</v>
      </c>
      <c r="E112" s="22">
        <v>0</v>
      </c>
      <c r="F112" s="22">
        <v>0</v>
      </c>
      <c r="G112" s="22">
        <v>8</v>
      </c>
      <c r="H112" s="23">
        <f t="shared" si="6"/>
        <v>16</v>
      </c>
      <c r="I112" s="22">
        <v>0</v>
      </c>
      <c r="J112" s="23">
        <f t="shared" si="7"/>
        <v>16</v>
      </c>
      <c r="K112" s="51"/>
      <c r="L112" s="22">
        <v>18</v>
      </c>
      <c r="M112" s="22">
        <v>0</v>
      </c>
      <c r="N112" s="22">
        <v>0</v>
      </c>
      <c r="O112" s="22">
        <v>6</v>
      </c>
      <c r="P112" s="23">
        <f t="shared" si="8"/>
        <v>24</v>
      </c>
      <c r="Q112" s="22">
        <v>0</v>
      </c>
      <c r="R112" s="23">
        <f t="shared" si="9"/>
        <v>24</v>
      </c>
      <c r="S112" s="25"/>
    </row>
    <row r="113" spans="1:19" ht="14.25" customHeight="1" x14ac:dyDescent="0.25">
      <c r="A113" t="s">
        <v>234</v>
      </c>
      <c r="B113" s="102" t="s">
        <v>235</v>
      </c>
      <c r="C113" t="s">
        <v>667</v>
      </c>
      <c r="D113" s="22">
        <v>24</v>
      </c>
      <c r="E113" s="22">
        <v>0</v>
      </c>
      <c r="F113" s="22">
        <v>0</v>
      </c>
      <c r="G113" s="22">
        <v>38</v>
      </c>
      <c r="H113" s="23">
        <f t="shared" si="6"/>
        <v>62</v>
      </c>
      <c r="I113" s="22">
        <v>0</v>
      </c>
      <c r="J113" s="23">
        <f t="shared" si="7"/>
        <v>62</v>
      </c>
      <c r="K113" s="51"/>
      <c r="L113" s="22">
        <v>71</v>
      </c>
      <c r="M113" s="22">
        <v>0</v>
      </c>
      <c r="N113" s="22">
        <v>0</v>
      </c>
      <c r="O113" s="22">
        <v>19</v>
      </c>
      <c r="P113" s="23">
        <f t="shared" si="8"/>
        <v>90</v>
      </c>
      <c r="Q113" s="22">
        <v>0</v>
      </c>
      <c r="R113" s="23">
        <f t="shared" si="9"/>
        <v>90</v>
      </c>
      <c r="S113" s="25"/>
    </row>
    <row r="114" spans="1:19" ht="14.25" customHeight="1" x14ac:dyDescent="0.25">
      <c r="A114" t="s">
        <v>236</v>
      </c>
      <c r="B114" s="102" t="s">
        <v>237</v>
      </c>
      <c r="C114" t="s">
        <v>667</v>
      </c>
      <c r="D114" s="22">
        <v>29</v>
      </c>
      <c r="E114" s="22">
        <v>0</v>
      </c>
      <c r="F114" s="22">
        <v>0</v>
      </c>
      <c r="G114" s="22">
        <v>8</v>
      </c>
      <c r="H114" s="23">
        <f t="shared" si="6"/>
        <v>37</v>
      </c>
      <c r="I114" s="22">
        <v>0</v>
      </c>
      <c r="J114" s="23">
        <f t="shared" si="7"/>
        <v>37</v>
      </c>
      <c r="K114" s="51"/>
      <c r="L114" s="22">
        <v>17</v>
      </c>
      <c r="M114" s="22">
        <v>0</v>
      </c>
      <c r="N114" s="22">
        <v>0</v>
      </c>
      <c r="O114" s="22">
        <v>6</v>
      </c>
      <c r="P114" s="23">
        <f t="shared" si="8"/>
        <v>23</v>
      </c>
      <c r="Q114" s="22">
        <v>22</v>
      </c>
      <c r="R114" s="23">
        <f t="shared" si="9"/>
        <v>45</v>
      </c>
      <c r="S114" s="25"/>
    </row>
    <row r="115" spans="1:19" ht="14.25" customHeight="1" x14ac:dyDescent="0.25">
      <c r="A115" t="s">
        <v>238</v>
      </c>
      <c r="B115" t="s">
        <v>239</v>
      </c>
      <c r="C115" t="s">
        <v>33</v>
      </c>
      <c r="D115" s="22">
        <v>1</v>
      </c>
      <c r="E115" s="22">
        <v>0</v>
      </c>
      <c r="F115" s="22">
        <v>0</v>
      </c>
      <c r="G115" s="22">
        <v>0</v>
      </c>
      <c r="H115" s="23">
        <f t="shared" ref="H115" si="10">SUM(D115:G115)</f>
        <v>1</v>
      </c>
      <c r="I115" s="22">
        <v>0</v>
      </c>
      <c r="J115" s="23">
        <f t="shared" ref="J115" si="11">SUM(H115:I115)</f>
        <v>1</v>
      </c>
      <c r="K115" s="51"/>
      <c r="L115" s="22">
        <v>0</v>
      </c>
      <c r="M115" s="22">
        <v>0</v>
      </c>
      <c r="N115" s="22">
        <v>0</v>
      </c>
      <c r="O115" s="22">
        <v>0</v>
      </c>
      <c r="P115" s="23">
        <f t="shared" ref="P115" si="12">SUM(L115:O115)</f>
        <v>0</v>
      </c>
      <c r="Q115" s="22">
        <v>0</v>
      </c>
      <c r="R115" s="23">
        <f t="shared" ref="R115" si="13">SUM(P115:Q115)</f>
        <v>0</v>
      </c>
      <c r="S115" s="25"/>
    </row>
    <row r="116" spans="1:19" ht="14.25" customHeight="1" x14ac:dyDescent="0.25">
      <c r="A116" t="s">
        <v>240</v>
      </c>
      <c r="B116" s="102" t="s">
        <v>241</v>
      </c>
      <c r="C116" t="s">
        <v>668</v>
      </c>
      <c r="D116" s="22">
        <v>13</v>
      </c>
      <c r="E116" s="22">
        <v>0</v>
      </c>
      <c r="F116" s="22">
        <v>0</v>
      </c>
      <c r="G116" s="22">
        <v>12</v>
      </c>
      <c r="H116" s="23">
        <f t="shared" si="6"/>
        <v>25</v>
      </c>
      <c r="I116" s="22">
        <v>0</v>
      </c>
      <c r="J116" s="23">
        <f t="shared" si="7"/>
        <v>25</v>
      </c>
      <c r="K116" s="51"/>
      <c r="L116" s="22">
        <v>0</v>
      </c>
      <c r="M116" s="22">
        <v>0</v>
      </c>
      <c r="N116" s="22">
        <v>0</v>
      </c>
      <c r="O116" s="22">
        <v>2</v>
      </c>
      <c r="P116" s="23">
        <f t="shared" si="8"/>
        <v>2</v>
      </c>
      <c r="Q116" s="22">
        <v>39</v>
      </c>
      <c r="R116" s="23">
        <f t="shared" si="9"/>
        <v>41</v>
      </c>
      <c r="S116" s="25"/>
    </row>
    <row r="117" spans="1:19" ht="14.25" customHeight="1" x14ac:dyDescent="0.25">
      <c r="A117" t="s">
        <v>242</v>
      </c>
      <c r="B117" s="102" t="s">
        <v>243</v>
      </c>
      <c r="C117" t="s">
        <v>667</v>
      </c>
      <c r="D117" s="22">
        <v>5</v>
      </c>
      <c r="E117" s="22">
        <v>45</v>
      </c>
      <c r="F117" s="22">
        <v>0</v>
      </c>
      <c r="G117" s="22">
        <v>0</v>
      </c>
      <c r="H117" s="23">
        <f t="shared" si="6"/>
        <v>50</v>
      </c>
      <c r="I117" s="22">
        <v>0</v>
      </c>
      <c r="J117" s="23">
        <f t="shared" si="7"/>
        <v>50</v>
      </c>
      <c r="K117" s="51"/>
      <c r="L117" s="22">
        <v>5</v>
      </c>
      <c r="M117" s="22">
        <v>0</v>
      </c>
      <c r="N117" s="22">
        <v>0</v>
      </c>
      <c r="O117" s="22">
        <v>0</v>
      </c>
      <c r="P117" s="23">
        <f t="shared" si="8"/>
        <v>5</v>
      </c>
      <c r="Q117" s="22">
        <v>0</v>
      </c>
      <c r="R117" s="23">
        <f t="shared" si="9"/>
        <v>5</v>
      </c>
      <c r="S117" s="25"/>
    </row>
    <row r="118" spans="1:19" ht="14.25" customHeight="1" x14ac:dyDescent="0.25">
      <c r="A118" t="s">
        <v>244</v>
      </c>
      <c r="B118" s="102" t="s">
        <v>245</v>
      </c>
      <c r="C118" t="s">
        <v>667</v>
      </c>
      <c r="D118" s="22">
        <v>4</v>
      </c>
      <c r="E118" s="22">
        <v>0</v>
      </c>
      <c r="F118" s="22">
        <v>0</v>
      </c>
      <c r="G118" s="22">
        <v>0</v>
      </c>
      <c r="H118" s="23">
        <f t="shared" si="6"/>
        <v>4</v>
      </c>
      <c r="I118" s="22">
        <v>0</v>
      </c>
      <c r="J118" s="23">
        <f t="shared" si="7"/>
        <v>4</v>
      </c>
      <c r="K118" s="51"/>
      <c r="L118" s="22">
        <v>17</v>
      </c>
      <c r="M118" s="22">
        <v>0</v>
      </c>
      <c r="N118" s="22">
        <v>0</v>
      </c>
      <c r="O118" s="22">
        <v>0</v>
      </c>
      <c r="P118" s="23">
        <f t="shared" si="8"/>
        <v>17</v>
      </c>
      <c r="Q118" s="22">
        <v>0</v>
      </c>
      <c r="R118" s="23">
        <f t="shared" si="9"/>
        <v>17</v>
      </c>
      <c r="S118" s="25"/>
    </row>
    <row r="119" spans="1:19" ht="14.25" customHeight="1" x14ac:dyDescent="0.25">
      <c r="A119" t="s">
        <v>246</v>
      </c>
      <c r="B119" s="102" t="s">
        <v>247</v>
      </c>
      <c r="C119" t="s">
        <v>47</v>
      </c>
      <c r="D119" s="22">
        <v>0</v>
      </c>
      <c r="E119" s="22">
        <v>1</v>
      </c>
      <c r="F119" s="22">
        <v>0</v>
      </c>
      <c r="G119" s="22">
        <v>0</v>
      </c>
      <c r="H119" s="23">
        <f t="shared" si="6"/>
        <v>1</v>
      </c>
      <c r="I119" s="22">
        <v>0</v>
      </c>
      <c r="J119" s="23">
        <f t="shared" si="7"/>
        <v>1</v>
      </c>
      <c r="K119" s="51"/>
      <c r="L119" s="22">
        <v>124</v>
      </c>
      <c r="M119" s="22">
        <v>1</v>
      </c>
      <c r="N119" s="22">
        <v>0</v>
      </c>
      <c r="O119" s="22">
        <v>0</v>
      </c>
      <c r="P119" s="23">
        <f t="shared" si="8"/>
        <v>125</v>
      </c>
      <c r="Q119" s="22">
        <v>9</v>
      </c>
      <c r="R119" s="23">
        <f t="shared" si="9"/>
        <v>134</v>
      </c>
      <c r="S119" s="25"/>
    </row>
    <row r="120" spans="1:19" ht="14.25" customHeight="1" x14ac:dyDescent="0.25">
      <c r="A120" t="s">
        <v>248</v>
      </c>
      <c r="B120" s="102" t="s">
        <v>249</v>
      </c>
      <c r="C120" t="s">
        <v>47</v>
      </c>
      <c r="D120" s="22">
        <v>5</v>
      </c>
      <c r="E120" s="22">
        <v>0</v>
      </c>
      <c r="F120" s="22">
        <v>0</v>
      </c>
      <c r="G120" s="22">
        <v>6</v>
      </c>
      <c r="H120" s="23">
        <f t="shared" si="6"/>
        <v>11</v>
      </c>
      <c r="I120" s="22">
        <v>0</v>
      </c>
      <c r="J120" s="23">
        <f t="shared" si="7"/>
        <v>11</v>
      </c>
      <c r="K120" s="51"/>
      <c r="L120" s="22">
        <v>5</v>
      </c>
      <c r="M120" s="22">
        <v>0</v>
      </c>
      <c r="N120" s="22">
        <v>0</v>
      </c>
      <c r="O120" s="22">
        <v>6</v>
      </c>
      <c r="P120" s="23">
        <f t="shared" si="8"/>
        <v>11</v>
      </c>
      <c r="Q120" s="22">
        <v>10</v>
      </c>
      <c r="R120" s="23">
        <f t="shared" si="9"/>
        <v>21</v>
      </c>
      <c r="S120" s="25"/>
    </row>
    <row r="121" spans="1:19" ht="14.25" customHeight="1" x14ac:dyDescent="0.25">
      <c r="A121" t="s">
        <v>250</v>
      </c>
      <c r="B121" s="102" t="s">
        <v>251</v>
      </c>
      <c r="C121" t="s">
        <v>33</v>
      </c>
      <c r="D121" s="22">
        <v>0</v>
      </c>
      <c r="E121" s="22">
        <v>0</v>
      </c>
      <c r="F121" s="22">
        <v>0</v>
      </c>
      <c r="G121" s="22">
        <v>77</v>
      </c>
      <c r="H121" s="23">
        <f t="shared" si="6"/>
        <v>77</v>
      </c>
      <c r="I121" s="22">
        <v>140</v>
      </c>
      <c r="J121" s="23">
        <f t="shared" si="7"/>
        <v>217</v>
      </c>
      <c r="K121" s="51"/>
      <c r="L121" s="22">
        <v>0</v>
      </c>
      <c r="M121" s="22">
        <v>0</v>
      </c>
      <c r="N121" s="22">
        <v>0</v>
      </c>
      <c r="O121" s="22">
        <v>77</v>
      </c>
      <c r="P121" s="23">
        <f t="shared" si="8"/>
        <v>77</v>
      </c>
      <c r="Q121" s="22">
        <v>37</v>
      </c>
      <c r="R121" s="23">
        <f t="shared" si="9"/>
        <v>114</v>
      </c>
      <c r="S121" s="25"/>
    </row>
    <row r="122" spans="1:19" ht="14.25" customHeight="1" x14ac:dyDescent="0.25">
      <c r="A122" t="s">
        <v>252</v>
      </c>
      <c r="B122" s="102" t="s">
        <v>253</v>
      </c>
      <c r="C122" t="s">
        <v>33</v>
      </c>
      <c r="D122" s="22">
        <v>0</v>
      </c>
      <c r="E122" s="22">
        <v>10</v>
      </c>
      <c r="F122" s="22">
        <v>0</v>
      </c>
      <c r="G122" s="22">
        <v>12</v>
      </c>
      <c r="H122" s="23">
        <f t="shared" si="6"/>
        <v>22</v>
      </c>
      <c r="I122" s="22">
        <v>72</v>
      </c>
      <c r="J122" s="23">
        <f t="shared" si="7"/>
        <v>94</v>
      </c>
      <c r="K122" s="51"/>
      <c r="L122" s="22">
        <v>0</v>
      </c>
      <c r="M122" s="22">
        <v>4</v>
      </c>
      <c r="N122" s="22">
        <v>0</v>
      </c>
      <c r="O122" s="22">
        <v>8</v>
      </c>
      <c r="P122" s="23">
        <f t="shared" si="8"/>
        <v>12</v>
      </c>
      <c r="Q122" s="22">
        <v>42</v>
      </c>
      <c r="R122" s="23">
        <f t="shared" si="9"/>
        <v>54</v>
      </c>
      <c r="S122" s="25"/>
    </row>
    <row r="123" spans="1:19" ht="14.25" customHeight="1" x14ac:dyDescent="0.25">
      <c r="A123" t="s">
        <v>254</v>
      </c>
      <c r="B123" s="102" t="s">
        <v>255</v>
      </c>
      <c r="C123" t="s">
        <v>47</v>
      </c>
      <c r="D123" s="22">
        <v>13</v>
      </c>
      <c r="E123" s="22">
        <v>0</v>
      </c>
      <c r="F123" s="22">
        <v>0</v>
      </c>
      <c r="G123" s="22">
        <v>83</v>
      </c>
      <c r="H123" s="23">
        <f t="shared" si="6"/>
        <v>96</v>
      </c>
      <c r="I123" s="22">
        <v>12</v>
      </c>
      <c r="J123" s="23">
        <f t="shared" si="7"/>
        <v>108</v>
      </c>
      <c r="K123" s="51"/>
      <c r="L123" s="22">
        <v>27</v>
      </c>
      <c r="M123" s="22">
        <v>8</v>
      </c>
      <c r="N123" s="22">
        <v>0</v>
      </c>
      <c r="O123" s="22">
        <v>1</v>
      </c>
      <c r="P123" s="23">
        <f t="shared" si="8"/>
        <v>36</v>
      </c>
      <c r="Q123" s="22">
        <v>60</v>
      </c>
      <c r="R123" s="23">
        <f t="shared" si="9"/>
        <v>96</v>
      </c>
      <c r="S123" s="25"/>
    </row>
    <row r="124" spans="1:19" ht="14.25" customHeight="1" x14ac:dyDescent="0.25">
      <c r="A124" t="s">
        <v>256</v>
      </c>
      <c r="B124" s="102" t="s">
        <v>257</v>
      </c>
      <c r="C124" t="s">
        <v>36</v>
      </c>
      <c r="D124" s="22">
        <v>0</v>
      </c>
      <c r="E124" s="22">
        <v>0</v>
      </c>
      <c r="F124" s="22">
        <v>0</v>
      </c>
      <c r="G124" s="22">
        <v>0</v>
      </c>
      <c r="H124" s="23">
        <f t="shared" si="6"/>
        <v>0</v>
      </c>
      <c r="I124" s="22">
        <v>0</v>
      </c>
      <c r="J124" s="23">
        <f t="shared" si="7"/>
        <v>0</v>
      </c>
      <c r="K124" s="51"/>
      <c r="L124" s="22">
        <v>0</v>
      </c>
      <c r="M124" s="22">
        <v>0</v>
      </c>
      <c r="N124" s="22">
        <v>0</v>
      </c>
      <c r="O124" s="22">
        <v>1</v>
      </c>
      <c r="P124" s="23">
        <f t="shared" si="8"/>
        <v>1</v>
      </c>
      <c r="Q124" s="22">
        <v>31</v>
      </c>
      <c r="R124" s="23">
        <f t="shared" si="9"/>
        <v>32</v>
      </c>
      <c r="S124" s="25"/>
    </row>
    <row r="125" spans="1:19" ht="14.25" customHeight="1" x14ac:dyDescent="0.25">
      <c r="A125" t="s">
        <v>258</v>
      </c>
      <c r="B125" s="102" t="s">
        <v>259</v>
      </c>
      <c r="C125" t="s">
        <v>36</v>
      </c>
      <c r="D125" s="22">
        <v>10</v>
      </c>
      <c r="E125" s="22">
        <v>0</v>
      </c>
      <c r="F125" s="22">
        <v>0</v>
      </c>
      <c r="G125" s="22">
        <v>8</v>
      </c>
      <c r="H125" s="23">
        <f t="shared" si="6"/>
        <v>18</v>
      </c>
      <c r="I125" s="22">
        <v>0</v>
      </c>
      <c r="J125" s="23">
        <f t="shared" si="7"/>
        <v>18</v>
      </c>
      <c r="K125" s="51"/>
      <c r="L125" s="22">
        <v>73</v>
      </c>
      <c r="M125" s="22">
        <v>0</v>
      </c>
      <c r="N125" s="22">
        <v>0</v>
      </c>
      <c r="O125" s="22">
        <v>0</v>
      </c>
      <c r="P125" s="23">
        <f t="shared" si="8"/>
        <v>73</v>
      </c>
      <c r="Q125" s="22">
        <v>0</v>
      </c>
      <c r="R125" s="23">
        <f t="shared" si="9"/>
        <v>73</v>
      </c>
      <c r="S125" s="25"/>
    </row>
    <row r="126" spans="1:19" ht="14.25" customHeight="1" x14ac:dyDescent="0.25">
      <c r="A126" t="s">
        <v>260</v>
      </c>
      <c r="B126" s="102" t="s">
        <v>261</v>
      </c>
      <c r="C126" t="s">
        <v>36</v>
      </c>
      <c r="D126" s="22">
        <v>0</v>
      </c>
      <c r="E126" s="22">
        <v>0</v>
      </c>
      <c r="F126" s="22">
        <v>0</v>
      </c>
      <c r="G126" s="22">
        <v>0</v>
      </c>
      <c r="H126" s="23">
        <f t="shared" si="6"/>
        <v>0</v>
      </c>
      <c r="I126" s="22">
        <v>0</v>
      </c>
      <c r="J126" s="23">
        <f t="shared" si="7"/>
        <v>0</v>
      </c>
      <c r="K126" s="51"/>
      <c r="L126" s="22">
        <v>28</v>
      </c>
      <c r="M126" s="22">
        <v>0</v>
      </c>
      <c r="N126" s="22">
        <v>0</v>
      </c>
      <c r="O126" s="22">
        <v>26</v>
      </c>
      <c r="P126" s="23">
        <f t="shared" si="8"/>
        <v>54</v>
      </c>
      <c r="Q126" s="22">
        <v>0</v>
      </c>
      <c r="R126" s="23">
        <f t="shared" si="9"/>
        <v>54</v>
      </c>
      <c r="S126" s="25"/>
    </row>
    <row r="127" spans="1:19" ht="14.25" customHeight="1" x14ac:dyDescent="0.25">
      <c r="A127" t="s">
        <v>262</v>
      </c>
      <c r="B127" s="102" t="s">
        <v>263</v>
      </c>
      <c r="C127" t="s">
        <v>33</v>
      </c>
      <c r="D127" s="22">
        <v>21</v>
      </c>
      <c r="E127" s="22">
        <v>2</v>
      </c>
      <c r="F127" s="22">
        <v>0</v>
      </c>
      <c r="G127" s="22">
        <v>47</v>
      </c>
      <c r="H127" s="23">
        <f t="shared" si="6"/>
        <v>70</v>
      </c>
      <c r="I127" s="22">
        <v>0</v>
      </c>
      <c r="J127" s="23">
        <f t="shared" si="7"/>
        <v>70</v>
      </c>
      <c r="K127" s="51"/>
      <c r="L127" s="22">
        <v>73</v>
      </c>
      <c r="M127" s="22">
        <v>0</v>
      </c>
      <c r="N127" s="22">
        <v>0</v>
      </c>
      <c r="O127" s="22">
        <v>38</v>
      </c>
      <c r="P127" s="23">
        <f t="shared" si="8"/>
        <v>111</v>
      </c>
      <c r="Q127" s="22">
        <v>0</v>
      </c>
      <c r="R127" s="23">
        <f t="shared" si="9"/>
        <v>111</v>
      </c>
      <c r="S127" s="25"/>
    </row>
    <row r="128" spans="1:19" ht="14.25" customHeight="1" x14ac:dyDescent="0.25">
      <c r="A128" t="s">
        <v>264</v>
      </c>
      <c r="B128" s="102" t="s">
        <v>265</v>
      </c>
      <c r="C128" t="s">
        <v>667</v>
      </c>
      <c r="D128" s="22">
        <v>29</v>
      </c>
      <c r="E128" s="22">
        <v>0</v>
      </c>
      <c r="F128" s="22">
        <v>0</v>
      </c>
      <c r="G128" s="22">
        <v>152</v>
      </c>
      <c r="H128" s="23">
        <f t="shared" ref="H128:H188" si="14">SUM(D128:G128)</f>
        <v>181</v>
      </c>
      <c r="I128" s="22">
        <v>0</v>
      </c>
      <c r="J128" s="23">
        <f t="shared" ref="J128:J188" si="15">SUM(H128:I128)</f>
        <v>181</v>
      </c>
      <c r="K128" s="51"/>
      <c r="L128" s="22">
        <v>0</v>
      </c>
      <c r="M128" s="22">
        <v>0</v>
      </c>
      <c r="N128" s="22">
        <v>0</v>
      </c>
      <c r="O128" s="22">
        <v>0</v>
      </c>
      <c r="P128" s="23">
        <f t="shared" ref="P128:P188" si="16">SUM(L128:O128)</f>
        <v>0</v>
      </c>
      <c r="Q128" s="22">
        <v>0</v>
      </c>
      <c r="R128" s="23">
        <f t="shared" ref="R128:R188" si="17">SUM(P128:Q128)</f>
        <v>0</v>
      </c>
      <c r="S128" s="25"/>
    </row>
    <row r="129" spans="1:19" ht="14.25" customHeight="1" x14ac:dyDescent="0.25">
      <c r="A129" t="s">
        <v>266</v>
      </c>
      <c r="B129" s="102" t="s">
        <v>267</v>
      </c>
      <c r="C129" t="s">
        <v>667</v>
      </c>
      <c r="D129" s="22">
        <v>55</v>
      </c>
      <c r="E129" s="22">
        <v>0</v>
      </c>
      <c r="F129" s="22">
        <v>0</v>
      </c>
      <c r="G129" s="22">
        <v>67</v>
      </c>
      <c r="H129" s="23">
        <f t="shared" si="14"/>
        <v>122</v>
      </c>
      <c r="I129" s="22">
        <v>0</v>
      </c>
      <c r="J129" s="23">
        <f t="shared" si="15"/>
        <v>122</v>
      </c>
      <c r="K129" s="51"/>
      <c r="L129" s="22">
        <v>35</v>
      </c>
      <c r="M129" s="22">
        <v>0</v>
      </c>
      <c r="N129" s="22">
        <v>0</v>
      </c>
      <c r="O129" s="22">
        <v>10</v>
      </c>
      <c r="P129" s="23">
        <f t="shared" si="16"/>
        <v>45</v>
      </c>
      <c r="Q129" s="22">
        <v>0</v>
      </c>
      <c r="R129" s="23">
        <f t="shared" si="17"/>
        <v>45</v>
      </c>
      <c r="S129" s="25"/>
    </row>
    <row r="130" spans="1:19" ht="14.25" customHeight="1" x14ac:dyDescent="0.25">
      <c r="A130" t="s">
        <v>268</v>
      </c>
      <c r="B130" s="102" t="s">
        <v>269</v>
      </c>
      <c r="C130" t="s">
        <v>667</v>
      </c>
      <c r="D130" s="22">
        <v>11</v>
      </c>
      <c r="E130" s="22">
        <v>0</v>
      </c>
      <c r="F130" s="22">
        <v>0</v>
      </c>
      <c r="G130" s="22">
        <v>2</v>
      </c>
      <c r="H130" s="23">
        <f t="shared" si="14"/>
        <v>13</v>
      </c>
      <c r="I130" s="22">
        <v>0</v>
      </c>
      <c r="J130" s="23">
        <f t="shared" si="15"/>
        <v>13</v>
      </c>
      <c r="K130" s="51"/>
      <c r="L130" s="22">
        <v>0</v>
      </c>
      <c r="M130" s="22">
        <v>0</v>
      </c>
      <c r="N130" s="22">
        <v>0</v>
      </c>
      <c r="O130" s="22">
        <v>0</v>
      </c>
      <c r="P130" s="23">
        <f t="shared" si="16"/>
        <v>0</v>
      </c>
      <c r="Q130" s="22">
        <v>0</v>
      </c>
      <c r="R130" s="23">
        <f t="shared" si="17"/>
        <v>0</v>
      </c>
      <c r="S130" s="25"/>
    </row>
    <row r="131" spans="1:19" ht="14.25" customHeight="1" x14ac:dyDescent="0.25">
      <c r="A131" t="s">
        <v>270</v>
      </c>
      <c r="B131" s="102" t="s">
        <v>271</v>
      </c>
      <c r="C131" t="s">
        <v>36</v>
      </c>
      <c r="D131" s="22">
        <v>44</v>
      </c>
      <c r="E131" s="22">
        <v>0</v>
      </c>
      <c r="F131" s="22">
        <v>0</v>
      </c>
      <c r="G131" s="22">
        <v>13</v>
      </c>
      <c r="H131" s="23">
        <f t="shared" si="14"/>
        <v>57</v>
      </c>
      <c r="I131" s="22">
        <v>0</v>
      </c>
      <c r="J131" s="23">
        <f t="shared" si="15"/>
        <v>57</v>
      </c>
      <c r="K131" s="51"/>
      <c r="L131" s="22">
        <v>4</v>
      </c>
      <c r="M131" s="22">
        <v>0</v>
      </c>
      <c r="N131" s="22">
        <v>0</v>
      </c>
      <c r="O131" s="22">
        <v>0</v>
      </c>
      <c r="P131" s="23">
        <f t="shared" si="16"/>
        <v>4</v>
      </c>
      <c r="Q131" s="22">
        <v>0</v>
      </c>
      <c r="R131" s="23">
        <f t="shared" si="17"/>
        <v>4</v>
      </c>
      <c r="S131" s="25"/>
    </row>
    <row r="132" spans="1:19" ht="14.25" customHeight="1" x14ac:dyDescent="0.25">
      <c r="A132" t="s">
        <v>272</v>
      </c>
      <c r="B132" s="102" t="s">
        <v>273</v>
      </c>
      <c r="C132" t="s">
        <v>33</v>
      </c>
      <c r="D132" s="22">
        <v>11</v>
      </c>
      <c r="E132" s="22">
        <v>75</v>
      </c>
      <c r="F132" s="22">
        <v>0</v>
      </c>
      <c r="G132" s="22">
        <v>50</v>
      </c>
      <c r="H132" s="23">
        <f t="shared" si="14"/>
        <v>136</v>
      </c>
      <c r="I132" s="22">
        <v>130</v>
      </c>
      <c r="J132" s="23">
        <f t="shared" si="15"/>
        <v>266</v>
      </c>
      <c r="K132" s="51"/>
      <c r="L132" s="22">
        <v>43</v>
      </c>
      <c r="M132" s="22">
        <v>2</v>
      </c>
      <c r="N132" s="22">
        <v>0</v>
      </c>
      <c r="O132" s="22">
        <v>54</v>
      </c>
      <c r="P132" s="23">
        <f t="shared" si="16"/>
        <v>99</v>
      </c>
      <c r="Q132" s="22">
        <v>390</v>
      </c>
      <c r="R132" s="23">
        <f t="shared" si="17"/>
        <v>489</v>
      </c>
      <c r="S132" s="25"/>
    </row>
    <row r="133" spans="1:19" ht="14.25" customHeight="1" x14ac:dyDescent="0.25">
      <c r="A133" t="s">
        <v>274</v>
      </c>
      <c r="B133" s="102" t="s">
        <v>275</v>
      </c>
      <c r="C133" t="s">
        <v>36</v>
      </c>
      <c r="D133" s="22">
        <v>0</v>
      </c>
      <c r="E133" s="22">
        <v>0</v>
      </c>
      <c r="F133" s="22">
        <v>0</v>
      </c>
      <c r="G133" s="22">
        <v>0</v>
      </c>
      <c r="H133" s="23">
        <f t="shared" si="14"/>
        <v>0</v>
      </c>
      <c r="I133" s="22">
        <v>0</v>
      </c>
      <c r="J133" s="23">
        <f t="shared" si="15"/>
        <v>0</v>
      </c>
      <c r="K133" s="51"/>
      <c r="L133" s="22">
        <v>18</v>
      </c>
      <c r="M133" s="22">
        <v>0</v>
      </c>
      <c r="N133" s="22">
        <v>0</v>
      </c>
      <c r="O133" s="22">
        <v>0</v>
      </c>
      <c r="P133" s="23">
        <f t="shared" si="16"/>
        <v>18</v>
      </c>
      <c r="Q133" s="22">
        <v>0</v>
      </c>
      <c r="R133" s="23">
        <f t="shared" si="17"/>
        <v>18</v>
      </c>
      <c r="S133" s="25"/>
    </row>
    <row r="134" spans="1:19" ht="14.25" customHeight="1" x14ac:dyDescent="0.25">
      <c r="A134" t="s">
        <v>276</v>
      </c>
      <c r="B134" s="102" t="s">
        <v>277</v>
      </c>
      <c r="C134" t="s">
        <v>667</v>
      </c>
      <c r="D134" s="22">
        <v>46</v>
      </c>
      <c r="E134" s="22">
        <v>0</v>
      </c>
      <c r="F134" s="22">
        <v>0</v>
      </c>
      <c r="G134" s="22">
        <v>64</v>
      </c>
      <c r="H134" s="23">
        <f t="shared" si="14"/>
        <v>110</v>
      </c>
      <c r="I134" s="22">
        <v>89</v>
      </c>
      <c r="J134" s="23">
        <f t="shared" si="15"/>
        <v>199</v>
      </c>
      <c r="K134" s="51"/>
      <c r="L134" s="22">
        <v>54</v>
      </c>
      <c r="M134" s="22">
        <v>0</v>
      </c>
      <c r="N134" s="22">
        <v>0</v>
      </c>
      <c r="O134" s="22">
        <v>15</v>
      </c>
      <c r="P134" s="23">
        <f t="shared" si="16"/>
        <v>69</v>
      </c>
      <c r="Q134" s="22">
        <v>0</v>
      </c>
      <c r="R134" s="23">
        <f t="shared" si="17"/>
        <v>69</v>
      </c>
      <c r="S134" s="25"/>
    </row>
    <row r="135" spans="1:19" ht="14.25" customHeight="1" x14ac:dyDescent="0.25">
      <c r="A135" t="s">
        <v>278</v>
      </c>
      <c r="B135" s="102" t="s">
        <v>279</v>
      </c>
      <c r="C135" t="s">
        <v>668</v>
      </c>
      <c r="D135" s="22">
        <v>0</v>
      </c>
      <c r="E135" s="22">
        <v>0</v>
      </c>
      <c r="F135" s="22">
        <v>0</v>
      </c>
      <c r="G135" s="22">
        <v>0</v>
      </c>
      <c r="H135" s="23">
        <f t="shared" si="14"/>
        <v>0</v>
      </c>
      <c r="I135" s="22">
        <v>0</v>
      </c>
      <c r="J135" s="23">
        <f t="shared" si="15"/>
        <v>0</v>
      </c>
      <c r="K135" s="51"/>
      <c r="L135" s="22">
        <v>20</v>
      </c>
      <c r="M135" s="22">
        <v>0</v>
      </c>
      <c r="N135" s="22">
        <v>0</v>
      </c>
      <c r="O135" s="22">
        <v>10</v>
      </c>
      <c r="P135" s="23">
        <f t="shared" si="16"/>
        <v>30</v>
      </c>
      <c r="Q135" s="22">
        <v>0</v>
      </c>
      <c r="R135" s="23">
        <f t="shared" si="17"/>
        <v>30</v>
      </c>
      <c r="S135" s="25"/>
    </row>
    <row r="136" spans="1:19" ht="14.25" customHeight="1" x14ac:dyDescent="0.25">
      <c r="A136" t="s">
        <v>280</v>
      </c>
      <c r="B136" s="102" t="s">
        <v>281</v>
      </c>
      <c r="C136" t="s">
        <v>668</v>
      </c>
      <c r="D136" s="22">
        <v>28</v>
      </c>
      <c r="E136" s="22">
        <v>0</v>
      </c>
      <c r="F136" s="22">
        <v>0</v>
      </c>
      <c r="G136" s="22">
        <v>0</v>
      </c>
      <c r="H136" s="23">
        <f t="shared" si="14"/>
        <v>28</v>
      </c>
      <c r="I136" s="22">
        <v>0</v>
      </c>
      <c r="J136" s="23">
        <f t="shared" si="15"/>
        <v>28</v>
      </c>
      <c r="K136" s="51"/>
      <c r="L136" s="22">
        <v>0</v>
      </c>
      <c r="M136" s="22">
        <v>0</v>
      </c>
      <c r="N136" s="22">
        <v>0</v>
      </c>
      <c r="O136" s="22">
        <v>0</v>
      </c>
      <c r="P136" s="23">
        <f t="shared" si="16"/>
        <v>0</v>
      </c>
      <c r="Q136" s="22">
        <v>9</v>
      </c>
      <c r="R136" s="23">
        <f t="shared" si="17"/>
        <v>9</v>
      </c>
      <c r="S136" s="25"/>
    </row>
    <row r="137" spans="1:19" ht="14.25" customHeight="1" x14ac:dyDescent="0.25">
      <c r="A137" t="s">
        <v>282</v>
      </c>
      <c r="B137" s="102" t="s">
        <v>283</v>
      </c>
      <c r="C137" t="s">
        <v>667</v>
      </c>
      <c r="D137" s="22">
        <v>11</v>
      </c>
      <c r="E137" s="22">
        <v>0</v>
      </c>
      <c r="F137" s="22">
        <v>0</v>
      </c>
      <c r="G137" s="22">
        <v>3</v>
      </c>
      <c r="H137" s="23">
        <f t="shared" si="14"/>
        <v>14</v>
      </c>
      <c r="I137" s="22">
        <v>0</v>
      </c>
      <c r="J137" s="23">
        <f t="shared" si="15"/>
        <v>14</v>
      </c>
      <c r="K137" s="51"/>
      <c r="L137" s="22">
        <v>19</v>
      </c>
      <c r="M137" s="22">
        <v>0</v>
      </c>
      <c r="N137" s="22">
        <v>0</v>
      </c>
      <c r="O137" s="22">
        <v>3</v>
      </c>
      <c r="P137" s="23">
        <f t="shared" si="16"/>
        <v>22</v>
      </c>
      <c r="Q137" s="22">
        <v>0</v>
      </c>
      <c r="R137" s="23">
        <f t="shared" si="17"/>
        <v>22</v>
      </c>
      <c r="S137" s="25"/>
    </row>
    <row r="138" spans="1:19" ht="14.25" customHeight="1" x14ac:dyDescent="0.25">
      <c r="A138" t="s">
        <v>284</v>
      </c>
      <c r="B138" s="102" t="s">
        <v>285</v>
      </c>
      <c r="C138" t="s">
        <v>667</v>
      </c>
      <c r="D138" s="22">
        <v>86</v>
      </c>
      <c r="E138" s="22">
        <v>0</v>
      </c>
      <c r="F138" s="22">
        <v>0</v>
      </c>
      <c r="G138" s="22">
        <v>14</v>
      </c>
      <c r="H138" s="23">
        <f t="shared" si="14"/>
        <v>100</v>
      </c>
      <c r="I138" s="22">
        <v>0</v>
      </c>
      <c r="J138" s="23">
        <f t="shared" si="15"/>
        <v>100</v>
      </c>
      <c r="K138" s="51"/>
      <c r="L138" s="22">
        <v>0</v>
      </c>
      <c r="M138" s="22">
        <v>0</v>
      </c>
      <c r="N138" s="22">
        <v>0</v>
      </c>
      <c r="O138" s="22">
        <v>0</v>
      </c>
      <c r="P138" s="23">
        <f t="shared" si="16"/>
        <v>0</v>
      </c>
      <c r="Q138" s="22">
        <v>0</v>
      </c>
      <c r="R138" s="23">
        <f t="shared" si="17"/>
        <v>0</v>
      </c>
      <c r="S138" s="25"/>
    </row>
    <row r="139" spans="1:19" ht="14.25" customHeight="1" x14ac:dyDescent="0.25">
      <c r="A139" t="s">
        <v>286</v>
      </c>
      <c r="B139" s="102" t="s">
        <v>287</v>
      </c>
      <c r="C139" t="s">
        <v>47</v>
      </c>
      <c r="D139" s="22">
        <v>11</v>
      </c>
      <c r="E139" s="22">
        <v>2</v>
      </c>
      <c r="F139" s="22">
        <v>0</v>
      </c>
      <c r="G139" s="22">
        <v>8</v>
      </c>
      <c r="H139" s="23">
        <f t="shared" si="14"/>
        <v>21</v>
      </c>
      <c r="I139" s="22">
        <v>0</v>
      </c>
      <c r="J139" s="23">
        <f t="shared" si="15"/>
        <v>21</v>
      </c>
      <c r="K139" s="51"/>
      <c r="L139" s="22">
        <v>5</v>
      </c>
      <c r="M139" s="22">
        <v>2</v>
      </c>
      <c r="N139" s="22">
        <v>0</v>
      </c>
      <c r="O139" s="22">
        <v>8</v>
      </c>
      <c r="P139" s="23">
        <f t="shared" si="16"/>
        <v>15</v>
      </c>
      <c r="Q139" s="22">
        <v>0</v>
      </c>
      <c r="R139" s="23">
        <f t="shared" si="17"/>
        <v>15</v>
      </c>
      <c r="S139" s="25"/>
    </row>
    <row r="140" spans="1:19" ht="14.25" customHeight="1" x14ac:dyDescent="0.25">
      <c r="A140" t="s">
        <v>288</v>
      </c>
      <c r="B140" s="102" t="s">
        <v>289</v>
      </c>
      <c r="C140" t="s">
        <v>667</v>
      </c>
      <c r="D140" s="22">
        <v>142</v>
      </c>
      <c r="E140" s="22">
        <v>49</v>
      </c>
      <c r="F140" s="22">
        <v>0</v>
      </c>
      <c r="G140" s="22">
        <v>93</v>
      </c>
      <c r="H140" s="23">
        <f t="shared" si="14"/>
        <v>284</v>
      </c>
      <c r="I140" s="22">
        <v>109</v>
      </c>
      <c r="J140" s="23">
        <f t="shared" si="15"/>
        <v>393</v>
      </c>
      <c r="K140" s="51"/>
      <c r="L140" s="22">
        <v>83</v>
      </c>
      <c r="M140" s="22">
        <v>1</v>
      </c>
      <c r="N140" s="22">
        <v>0</v>
      </c>
      <c r="O140" s="22">
        <v>77</v>
      </c>
      <c r="P140" s="23">
        <f t="shared" si="16"/>
        <v>161</v>
      </c>
      <c r="Q140" s="22">
        <v>27</v>
      </c>
      <c r="R140" s="23">
        <f t="shared" si="17"/>
        <v>188</v>
      </c>
      <c r="S140" s="25"/>
    </row>
    <row r="141" spans="1:19" ht="14.25" customHeight="1" x14ac:dyDescent="0.25">
      <c r="A141" t="s">
        <v>290</v>
      </c>
      <c r="B141" s="102" t="s">
        <v>291</v>
      </c>
      <c r="C141" t="s">
        <v>667</v>
      </c>
      <c r="D141" s="22">
        <v>0</v>
      </c>
      <c r="E141" s="22">
        <v>0</v>
      </c>
      <c r="F141" s="22">
        <v>0</v>
      </c>
      <c r="G141" s="22">
        <v>0</v>
      </c>
      <c r="H141" s="23">
        <f t="shared" si="14"/>
        <v>0</v>
      </c>
      <c r="I141" s="22">
        <v>0</v>
      </c>
      <c r="J141" s="23">
        <f t="shared" si="15"/>
        <v>0</v>
      </c>
      <c r="K141" s="51"/>
      <c r="L141" s="22">
        <v>0</v>
      </c>
      <c r="M141" s="22">
        <v>0</v>
      </c>
      <c r="N141" s="22">
        <v>0</v>
      </c>
      <c r="O141" s="22">
        <v>9</v>
      </c>
      <c r="P141" s="23">
        <f t="shared" si="16"/>
        <v>9</v>
      </c>
      <c r="Q141" s="22">
        <v>0</v>
      </c>
      <c r="R141" s="23">
        <f t="shared" si="17"/>
        <v>9</v>
      </c>
      <c r="S141" s="25"/>
    </row>
    <row r="142" spans="1:19" ht="14.25" customHeight="1" x14ac:dyDescent="0.25">
      <c r="A142" t="s">
        <v>292</v>
      </c>
      <c r="B142" s="102" t="s">
        <v>293</v>
      </c>
      <c r="C142" t="s">
        <v>668</v>
      </c>
      <c r="D142" s="22">
        <v>0</v>
      </c>
      <c r="E142" s="22">
        <v>20</v>
      </c>
      <c r="F142" s="22">
        <v>0</v>
      </c>
      <c r="G142" s="22">
        <v>0</v>
      </c>
      <c r="H142" s="23">
        <f t="shared" si="14"/>
        <v>20</v>
      </c>
      <c r="I142" s="22">
        <v>0</v>
      </c>
      <c r="J142" s="23">
        <f t="shared" si="15"/>
        <v>20</v>
      </c>
      <c r="K142" s="51"/>
      <c r="L142" s="22">
        <v>0</v>
      </c>
      <c r="M142" s="22">
        <v>0</v>
      </c>
      <c r="N142" s="22">
        <v>0</v>
      </c>
      <c r="O142" s="22">
        <v>0</v>
      </c>
      <c r="P142" s="23">
        <f t="shared" si="16"/>
        <v>0</v>
      </c>
      <c r="Q142" s="22">
        <v>0</v>
      </c>
      <c r="R142" s="23">
        <f t="shared" si="17"/>
        <v>0</v>
      </c>
      <c r="S142" s="25"/>
    </row>
    <row r="143" spans="1:19" ht="14.25" customHeight="1" x14ac:dyDescent="0.25">
      <c r="A143" t="s">
        <v>294</v>
      </c>
      <c r="B143" s="102" t="s">
        <v>295</v>
      </c>
      <c r="C143" t="s">
        <v>36</v>
      </c>
      <c r="D143" s="22">
        <v>4</v>
      </c>
      <c r="E143" s="22">
        <v>0</v>
      </c>
      <c r="F143" s="22">
        <v>0</v>
      </c>
      <c r="G143" s="22">
        <v>0</v>
      </c>
      <c r="H143" s="23">
        <f t="shared" si="14"/>
        <v>4</v>
      </c>
      <c r="I143" s="22">
        <v>0</v>
      </c>
      <c r="J143" s="23">
        <f t="shared" si="15"/>
        <v>4</v>
      </c>
      <c r="K143" s="51"/>
      <c r="L143" s="22">
        <v>28</v>
      </c>
      <c r="M143" s="22">
        <v>0</v>
      </c>
      <c r="N143" s="22">
        <v>0</v>
      </c>
      <c r="O143" s="22">
        <v>0</v>
      </c>
      <c r="P143" s="23">
        <f t="shared" si="16"/>
        <v>28</v>
      </c>
      <c r="Q143" s="22">
        <v>0</v>
      </c>
      <c r="R143" s="23">
        <f t="shared" si="17"/>
        <v>28</v>
      </c>
      <c r="S143" s="25"/>
    </row>
    <row r="144" spans="1:19" ht="14.25" customHeight="1" x14ac:dyDescent="0.25">
      <c r="A144" t="s">
        <v>296</v>
      </c>
      <c r="B144" s="102" t="s">
        <v>297</v>
      </c>
      <c r="C144" t="s">
        <v>47</v>
      </c>
      <c r="D144" s="22">
        <v>3</v>
      </c>
      <c r="E144" s="22">
        <v>0</v>
      </c>
      <c r="F144" s="22">
        <v>0</v>
      </c>
      <c r="G144" s="22">
        <v>0</v>
      </c>
      <c r="H144" s="23">
        <f t="shared" si="14"/>
        <v>3</v>
      </c>
      <c r="I144" s="22">
        <v>259</v>
      </c>
      <c r="J144" s="23">
        <f t="shared" si="15"/>
        <v>262</v>
      </c>
      <c r="K144" s="51"/>
      <c r="L144" s="22">
        <v>111</v>
      </c>
      <c r="M144" s="22">
        <v>0</v>
      </c>
      <c r="N144" s="22">
        <v>0</v>
      </c>
      <c r="O144" s="22">
        <v>2</v>
      </c>
      <c r="P144" s="23">
        <f t="shared" si="16"/>
        <v>113</v>
      </c>
      <c r="Q144" s="22">
        <v>316</v>
      </c>
      <c r="R144" s="23">
        <f t="shared" si="17"/>
        <v>429</v>
      </c>
      <c r="S144" s="25"/>
    </row>
    <row r="145" spans="1:19" ht="14.25" customHeight="1" x14ac:dyDescent="0.25">
      <c r="A145" t="s">
        <v>298</v>
      </c>
      <c r="B145" s="102" t="s">
        <v>299</v>
      </c>
      <c r="C145" t="s">
        <v>36</v>
      </c>
      <c r="D145" s="22">
        <v>17</v>
      </c>
      <c r="E145" s="22">
        <v>0</v>
      </c>
      <c r="F145" s="22">
        <v>0</v>
      </c>
      <c r="G145" s="22">
        <v>29</v>
      </c>
      <c r="H145" s="23">
        <f t="shared" si="14"/>
        <v>46</v>
      </c>
      <c r="I145" s="22">
        <v>85</v>
      </c>
      <c r="J145" s="23">
        <f t="shared" si="15"/>
        <v>131</v>
      </c>
      <c r="K145" s="51"/>
      <c r="L145" s="22">
        <v>6</v>
      </c>
      <c r="M145" s="22">
        <v>0</v>
      </c>
      <c r="N145" s="22">
        <v>0</v>
      </c>
      <c r="O145" s="22">
        <v>13</v>
      </c>
      <c r="P145" s="23">
        <f t="shared" si="16"/>
        <v>19</v>
      </c>
      <c r="Q145" s="22">
        <v>19</v>
      </c>
      <c r="R145" s="23">
        <f t="shared" si="17"/>
        <v>38</v>
      </c>
      <c r="S145" s="25"/>
    </row>
    <row r="146" spans="1:19" ht="14.25" customHeight="1" x14ac:dyDescent="0.25">
      <c r="A146" t="s">
        <v>300</v>
      </c>
      <c r="B146" s="102" t="s">
        <v>301</v>
      </c>
      <c r="C146" t="s">
        <v>668</v>
      </c>
      <c r="D146" s="22">
        <v>0</v>
      </c>
      <c r="E146" s="22">
        <v>0</v>
      </c>
      <c r="F146" s="22">
        <v>0</v>
      </c>
      <c r="G146" s="22">
        <v>25</v>
      </c>
      <c r="H146" s="23">
        <f t="shared" si="14"/>
        <v>25</v>
      </c>
      <c r="I146" s="22">
        <v>0</v>
      </c>
      <c r="J146" s="23">
        <f t="shared" si="15"/>
        <v>25</v>
      </c>
      <c r="K146" s="51"/>
      <c r="L146" s="22">
        <v>23</v>
      </c>
      <c r="M146" s="22">
        <v>0</v>
      </c>
      <c r="N146" s="22">
        <v>0</v>
      </c>
      <c r="O146" s="22">
        <v>29</v>
      </c>
      <c r="P146" s="23">
        <f t="shared" si="16"/>
        <v>52</v>
      </c>
      <c r="Q146" s="22">
        <v>39</v>
      </c>
      <c r="R146" s="23">
        <f t="shared" si="17"/>
        <v>91</v>
      </c>
      <c r="S146" s="25"/>
    </row>
    <row r="147" spans="1:19" ht="14.25" customHeight="1" x14ac:dyDescent="0.25">
      <c r="A147" t="s">
        <v>302</v>
      </c>
      <c r="B147" s="102" t="s">
        <v>303</v>
      </c>
      <c r="C147" t="s">
        <v>47</v>
      </c>
      <c r="D147" s="22">
        <v>17</v>
      </c>
      <c r="E147" s="22">
        <v>0</v>
      </c>
      <c r="F147" s="22">
        <v>0</v>
      </c>
      <c r="G147" s="22">
        <v>10</v>
      </c>
      <c r="H147" s="23">
        <f t="shared" si="14"/>
        <v>27</v>
      </c>
      <c r="I147" s="22">
        <v>37</v>
      </c>
      <c r="J147" s="23">
        <f t="shared" si="15"/>
        <v>64</v>
      </c>
      <c r="K147" s="51"/>
      <c r="L147" s="22">
        <v>24</v>
      </c>
      <c r="M147" s="22">
        <v>0</v>
      </c>
      <c r="N147" s="22">
        <v>0</v>
      </c>
      <c r="O147" s="22">
        <v>0</v>
      </c>
      <c r="P147" s="23">
        <f t="shared" si="16"/>
        <v>24</v>
      </c>
      <c r="Q147" s="22">
        <v>0</v>
      </c>
      <c r="R147" s="23">
        <f t="shared" si="17"/>
        <v>24</v>
      </c>
      <c r="S147" s="25"/>
    </row>
    <row r="148" spans="1:19" ht="14.25" customHeight="1" x14ac:dyDescent="0.25">
      <c r="A148" t="s">
        <v>304</v>
      </c>
      <c r="B148" s="102" t="s">
        <v>305</v>
      </c>
      <c r="C148" t="s">
        <v>47</v>
      </c>
      <c r="D148" s="22">
        <v>0</v>
      </c>
      <c r="E148" s="22">
        <v>0</v>
      </c>
      <c r="F148" s="22">
        <v>0</v>
      </c>
      <c r="G148" s="22">
        <v>0</v>
      </c>
      <c r="H148" s="23">
        <f t="shared" si="14"/>
        <v>0</v>
      </c>
      <c r="I148" s="22">
        <v>0</v>
      </c>
      <c r="J148" s="23">
        <f t="shared" si="15"/>
        <v>0</v>
      </c>
      <c r="K148" s="51"/>
      <c r="L148" s="22">
        <v>0</v>
      </c>
      <c r="M148" s="22">
        <v>8</v>
      </c>
      <c r="N148" s="22">
        <v>0</v>
      </c>
      <c r="O148" s="22">
        <v>0</v>
      </c>
      <c r="P148" s="23">
        <f t="shared" si="16"/>
        <v>8</v>
      </c>
      <c r="Q148" s="22">
        <v>16</v>
      </c>
      <c r="R148" s="23">
        <f t="shared" si="17"/>
        <v>24</v>
      </c>
      <c r="S148" s="25"/>
    </row>
    <row r="149" spans="1:19" ht="14.25" customHeight="1" x14ac:dyDescent="0.25">
      <c r="A149" t="s">
        <v>306</v>
      </c>
      <c r="B149" s="102" t="s">
        <v>307</v>
      </c>
      <c r="C149" t="s">
        <v>667</v>
      </c>
      <c r="D149" s="22">
        <v>71</v>
      </c>
      <c r="E149" s="22">
        <v>0</v>
      </c>
      <c r="F149" s="22">
        <v>0</v>
      </c>
      <c r="G149" s="22">
        <v>22</v>
      </c>
      <c r="H149" s="23">
        <f t="shared" si="14"/>
        <v>93</v>
      </c>
      <c r="I149" s="22">
        <v>0</v>
      </c>
      <c r="J149" s="23">
        <f t="shared" si="15"/>
        <v>93</v>
      </c>
      <c r="K149" s="51"/>
      <c r="L149" s="22">
        <v>0</v>
      </c>
      <c r="M149" s="22">
        <v>0</v>
      </c>
      <c r="N149" s="22">
        <v>0</v>
      </c>
      <c r="O149" s="22">
        <v>12</v>
      </c>
      <c r="P149" s="23">
        <f t="shared" si="16"/>
        <v>12</v>
      </c>
      <c r="Q149" s="22">
        <v>0</v>
      </c>
      <c r="R149" s="23">
        <f t="shared" si="17"/>
        <v>12</v>
      </c>
      <c r="S149" s="25"/>
    </row>
    <row r="150" spans="1:19" ht="14.25" customHeight="1" x14ac:dyDescent="0.25">
      <c r="A150" t="s">
        <v>308</v>
      </c>
      <c r="B150" s="102" t="s">
        <v>309</v>
      </c>
      <c r="C150" t="s">
        <v>36</v>
      </c>
      <c r="D150" s="22">
        <v>18</v>
      </c>
      <c r="E150" s="22">
        <v>0</v>
      </c>
      <c r="F150" s="22">
        <v>0</v>
      </c>
      <c r="G150" s="22">
        <v>0</v>
      </c>
      <c r="H150" s="23">
        <f t="shared" si="14"/>
        <v>18</v>
      </c>
      <c r="I150" s="22">
        <v>0</v>
      </c>
      <c r="J150" s="23">
        <f t="shared" si="15"/>
        <v>18</v>
      </c>
      <c r="K150" s="51"/>
      <c r="L150" s="22">
        <v>2</v>
      </c>
      <c r="M150" s="22">
        <v>0</v>
      </c>
      <c r="N150" s="22">
        <v>0</v>
      </c>
      <c r="O150" s="22">
        <v>0</v>
      </c>
      <c r="P150" s="23">
        <f t="shared" si="16"/>
        <v>2</v>
      </c>
      <c r="Q150" s="22">
        <v>0</v>
      </c>
      <c r="R150" s="23">
        <f t="shared" si="17"/>
        <v>2</v>
      </c>
      <c r="S150" s="25"/>
    </row>
    <row r="151" spans="1:19" ht="14.25" customHeight="1" x14ac:dyDescent="0.25">
      <c r="A151" t="s">
        <v>310</v>
      </c>
      <c r="B151" s="102" t="s">
        <v>311</v>
      </c>
      <c r="C151" t="s">
        <v>47</v>
      </c>
      <c r="D151" s="22">
        <v>22</v>
      </c>
      <c r="E151" s="22">
        <v>0</v>
      </c>
      <c r="F151" s="22">
        <v>0</v>
      </c>
      <c r="G151" s="22">
        <v>0</v>
      </c>
      <c r="H151" s="23">
        <f t="shared" si="14"/>
        <v>22</v>
      </c>
      <c r="I151" s="22">
        <v>0</v>
      </c>
      <c r="J151" s="23">
        <f t="shared" si="15"/>
        <v>22</v>
      </c>
      <c r="K151" s="51"/>
      <c r="L151" s="22">
        <v>10</v>
      </c>
      <c r="M151" s="22">
        <v>0</v>
      </c>
      <c r="N151" s="22">
        <v>0</v>
      </c>
      <c r="O151" s="22">
        <v>0</v>
      </c>
      <c r="P151" s="23">
        <f t="shared" si="16"/>
        <v>10</v>
      </c>
      <c r="Q151" s="22">
        <v>0</v>
      </c>
      <c r="R151" s="23">
        <f t="shared" si="17"/>
        <v>10</v>
      </c>
      <c r="S151" s="25"/>
    </row>
    <row r="152" spans="1:19" ht="14.25" customHeight="1" x14ac:dyDescent="0.25">
      <c r="A152" t="s">
        <v>312</v>
      </c>
      <c r="B152" s="102" t="s">
        <v>313</v>
      </c>
      <c r="C152" t="s">
        <v>667</v>
      </c>
      <c r="D152" s="22">
        <v>11</v>
      </c>
      <c r="E152" s="22">
        <v>0</v>
      </c>
      <c r="F152" s="22">
        <v>0</v>
      </c>
      <c r="G152" s="22">
        <v>3</v>
      </c>
      <c r="H152" s="23">
        <f t="shared" si="14"/>
        <v>14</v>
      </c>
      <c r="I152" s="22">
        <v>0</v>
      </c>
      <c r="J152" s="23">
        <f t="shared" si="15"/>
        <v>14</v>
      </c>
      <c r="K152" s="51"/>
      <c r="L152" s="22">
        <v>22</v>
      </c>
      <c r="M152" s="22">
        <v>0</v>
      </c>
      <c r="N152" s="22">
        <v>0</v>
      </c>
      <c r="O152" s="22">
        <v>9</v>
      </c>
      <c r="P152" s="23">
        <f t="shared" si="16"/>
        <v>31</v>
      </c>
      <c r="Q152" s="22">
        <v>0</v>
      </c>
      <c r="R152" s="23">
        <f t="shared" si="17"/>
        <v>31</v>
      </c>
      <c r="S152" s="25"/>
    </row>
    <row r="153" spans="1:19" ht="14.25" customHeight="1" x14ac:dyDescent="0.25">
      <c r="A153" t="s">
        <v>314</v>
      </c>
      <c r="B153" s="102" t="s">
        <v>315</v>
      </c>
      <c r="C153" t="s">
        <v>668</v>
      </c>
      <c r="D153" s="22">
        <v>16</v>
      </c>
      <c r="E153" s="22">
        <v>0</v>
      </c>
      <c r="F153" s="22">
        <v>0</v>
      </c>
      <c r="G153" s="22">
        <v>0</v>
      </c>
      <c r="H153" s="23">
        <f t="shared" si="14"/>
        <v>16</v>
      </c>
      <c r="I153" s="22">
        <v>0</v>
      </c>
      <c r="J153" s="23">
        <f t="shared" si="15"/>
        <v>16</v>
      </c>
      <c r="K153" s="51"/>
      <c r="L153" s="22">
        <v>8</v>
      </c>
      <c r="M153" s="22">
        <v>0</v>
      </c>
      <c r="N153" s="22">
        <v>0</v>
      </c>
      <c r="O153" s="22">
        <v>0</v>
      </c>
      <c r="P153" s="23">
        <f t="shared" si="16"/>
        <v>8</v>
      </c>
      <c r="Q153" s="22">
        <v>104</v>
      </c>
      <c r="R153" s="23">
        <f t="shared" si="17"/>
        <v>112</v>
      </c>
      <c r="S153" s="25"/>
    </row>
    <row r="154" spans="1:19" ht="14.25" customHeight="1" x14ac:dyDescent="0.25">
      <c r="A154" t="s">
        <v>316</v>
      </c>
      <c r="B154" s="102" t="s">
        <v>317</v>
      </c>
      <c r="C154" t="s">
        <v>47</v>
      </c>
      <c r="D154" s="22">
        <v>32</v>
      </c>
      <c r="E154" s="22">
        <v>0</v>
      </c>
      <c r="F154" s="22">
        <v>0</v>
      </c>
      <c r="G154" s="22">
        <v>9</v>
      </c>
      <c r="H154" s="23">
        <f t="shared" si="14"/>
        <v>41</v>
      </c>
      <c r="I154" s="22">
        <v>450</v>
      </c>
      <c r="J154" s="23">
        <f t="shared" si="15"/>
        <v>491</v>
      </c>
      <c r="K154" s="51"/>
      <c r="L154" s="22">
        <v>46</v>
      </c>
      <c r="M154" s="22">
        <v>0</v>
      </c>
      <c r="N154" s="22">
        <v>0</v>
      </c>
      <c r="O154" s="22">
        <v>40</v>
      </c>
      <c r="P154" s="23">
        <f t="shared" si="16"/>
        <v>86</v>
      </c>
      <c r="Q154" s="22">
        <v>108</v>
      </c>
      <c r="R154" s="23">
        <f t="shared" si="17"/>
        <v>194</v>
      </c>
      <c r="S154" s="25"/>
    </row>
    <row r="155" spans="1:19" ht="14.25" customHeight="1" x14ac:dyDescent="0.25">
      <c r="A155" t="s">
        <v>318</v>
      </c>
      <c r="B155" s="102" t="s">
        <v>319</v>
      </c>
      <c r="C155" t="s">
        <v>36</v>
      </c>
      <c r="D155" s="22">
        <v>0</v>
      </c>
      <c r="E155" s="22">
        <v>0</v>
      </c>
      <c r="F155" s="22">
        <v>0</v>
      </c>
      <c r="G155" s="22">
        <v>12</v>
      </c>
      <c r="H155" s="23">
        <f t="shared" si="14"/>
        <v>12</v>
      </c>
      <c r="I155" s="22">
        <v>0</v>
      </c>
      <c r="J155" s="23">
        <f t="shared" si="15"/>
        <v>12</v>
      </c>
      <c r="K155" s="51"/>
      <c r="L155" s="22">
        <v>4</v>
      </c>
      <c r="M155" s="22">
        <v>4</v>
      </c>
      <c r="N155" s="22">
        <v>0</v>
      </c>
      <c r="O155" s="22">
        <v>3</v>
      </c>
      <c r="P155" s="23">
        <f t="shared" si="16"/>
        <v>11</v>
      </c>
      <c r="Q155" s="22">
        <v>0</v>
      </c>
      <c r="R155" s="23">
        <f t="shared" si="17"/>
        <v>11</v>
      </c>
      <c r="S155" s="25"/>
    </row>
    <row r="156" spans="1:19" ht="14.25" customHeight="1" x14ac:dyDescent="0.25">
      <c r="A156" t="s">
        <v>320</v>
      </c>
      <c r="B156" s="102" t="s">
        <v>321</v>
      </c>
      <c r="C156" t="s">
        <v>36</v>
      </c>
      <c r="D156" s="22">
        <v>20</v>
      </c>
      <c r="E156" s="22">
        <v>0</v>
      </c>
      <c r="F156" s="22">
        <v>0</v>
      </c>
      <c r="G156" s="22">
        <v>5</v>
      </c>
      <c r="H156" s="23">
        <f t="shared" si="14"/>
        <v>25</v>
      </c>
      <c r="I156" s="22">
        <v>0</v>
      </c>
      <c r="J156" s="23">
        <f t="shared" si="15"/>
        <v>25</v>
      </c>
      <c r="K156" s="51"/>
      <c r="L156" s="22">
        <v>10</v>
      </c>
      <c r="M156" s="22">
        <v>0</v>
      </c>
      <c r="N156" s="22">
        <v>0</v>
      </c>
      <c r="O156" s="22">
        <v>0</v>
      </c>
      <c r="P156" s="23">
        <f t="shared" si="16"/>
        <v>10</v>
      </c>
      <c r="Q156" s="22">
        <v>24</v>
      </c>
      <c r="R156" s="23">
        <f t="shared" si="17"/>
        <v>34</v>
      </c>
      <c r="S156" s="25"/>
    </row>
    <row r="157" spans="1:19" ht="14.25" customHeight="1" x14ac:dyDescent="0.25">
      <c r="A157" t="s">
        <v>322</v>
      </c>
      <c r="B157" s="102" t="s">
        <v>323</v>
      </c>
      <c r="C157" t="s">
        <v>667</v>
      </c>
      <c r="D157" s="22">
        <v>17</v>
      </c>
      <c r="E157" s="22">
        <v>0</v>
      </c>
      <c r="F157" s="22">
        <v>0</v>
      </c>
      <c r="G157" s="22">
        <v>21</v>
      </c>
      <c r="H157" s="23">
        <f t="shared" si="14"/>
        <v>38</v>
      </c>
      <c r="I157" s="22">
        <v>0</v>
      </c>
      <c r="J157" s="23">
        <f t="shared" si="15"/>
        <v>38</v>
      </c>
      <c r="K157" s="51"/>
      <c r="L157" s="22">
        <v>17</v>
      </c>
      <c r="M157" s="22">
        <v>9</v>
      </c>
      <c r="N157" s="22">
        <v>0</v>
      </c>
      <c r="O157" s="22">
        <v>3</v>
      </c>
      <c r="P157" s="23">
        <f t="shared" si="16"/>
        <v>29</v>
      </c>
      <c r="Q157" s="22">
        <v>84</v>
      </c>
      <c r="R157" s="23">
        <f t="shared" si="17"/>
        <v>113</v>
      </c>
      <c r="S157" s="25"/>
    </row>
    <row r="158" spans="1:19" ht="14.25" customHeight="1" x14ac:dyDescent="0.25">
      <c r="A158" t="s">
        <v>600</v>
      </c>
      <c r="B158" s="102" t="s">
        <v>324</v>
      </c>
      <c r="C158" t="s">
        <v>47</v>
      </c>
      <c r="D158" s="22">
        <v>53</v>
      </c>
      <c r="E158" s="22">
        <v>2</v>
      </c>
      <c r="F158" s="22">
        <v>0</v>
      </c>
      <c r="G158" s="22">
        <v>46</v>
      </c>
      <c r="H158" s="23">
        <f t="shared" si="14"/>
        <v>101</v>
      </c>
      <c r="I158" s="22">
        <v>175</v>
      </c>
      <c r="J158" s="23">
        <f t="shared" si="15"/>
        <v>276</v>
      </c>
      <c r="K158" s="51"/>
      <c r="L158" s="22">
        <v>41</v>
      </c>
      <c r="M158" s="22">
        <v>2</v>
      </c>
      <c r="N158" s="22">
        <v>0</v>
      </c>
      <c r="O158" s="22">
        <v>32</v>
      </c>
      <c r="P158" s="23">
        <f t="shared" si="16"/>
        <v>75</v>
      </c>
      <c r="Q158" s="22">
        <v>39</v>
      </c>
      <c r="R158" s="23">
        <f t="shared" si="17"/>
        <v>114</v>
      </c>
      <c r="S158" s="25"/>
    </row>
    <row r="159" spans="1:19" ht="14.25" customHeight="1" x14ac:dyDescent="0.25">
      <c r="A159" t="s">
        <v>325</v>
      </c>
      <c r="B159" s="102" t="s">
        <v>326</v>
      </c>
      <c r="C159" t="s">
        <v>667</v>
      </c>
      <c r="D159" s="22">
        <v>0</v>
      </c>
      <c r="E159" s="22">
        <v>0</v>
      </c>
      <c r="F159" s="22">
        <v>0</v>
      </c>
      <c r="G159" s="22">
        <v>0</v>
      </c>
      <c r="H159" s="23">
        <f t="shared" si="14"/>
        <v>0</v>
      </c>
      <c r="I159" s="22">
        <v>0</v>
      </c>
      <c r="J159" s="23">
        <f t="shared" si="15"/>
        <v>0</v>
      </c>
      <c r="K159" s="51"/>
      <c r="L159" s="22">
        <v>9</v>
      </c>
      <c r="M159" s="22">
        <v>0</v>
      </c>
      <c r="N159" s="22">
        <v>0</v>
      </c>
      <c r="O159" s="22">
        <v>0</v>
      </c>
      <c r="P159" s="23">
        <f t="shared" si="16"/>
        <v>9</v>
      </c>
      <c r="Q159" s="22">
        <v>1</v>
      </c>
      <c r="R159" s="23">
        <f t="shared" si="17"/>
        <v>10</v>
      </c>
      <c r="S159" s="25"/>
    </row>
    <row r="160" spans="1:19" ht="14.25" customHeight="1" x14ac:dyDescent="0.25">
      <c r="A160" t="s">
        <v>327</v>
      </c>
      <c r="B160" s="102" t="s">
        <v>328</v>
      </c>
      <c r="C160" t="s">
        <v>36</v>
      </c>
      <c r="D160" s="22">
        <v>0</v>
      </c>
      <c r="E160" s="22">
        <v>12</v>
      </c>
      <c r="F160" s="22">
        <v>0</v>
      </c>
      <c r="G160" s="22">
        <v>0</v>
      </c>
      <c r="H160" s="23">
        <f t="shared" si="14"/>
        <v>12</v>
      </c>
      <c r="I160" s="22">
        <v>0</v>
      </c>
      <c r="J160" s="23">
        <f t="shared" si="15"/>
        <v>12</v>
      </c>
      <c r="K160" s="51"/>
      <c r="L160" s="22">
        <v>39</v>
      </c>
      <c r="M160" s="22">
        <v>1</v>
      </c>
      <c r="N160" s="22">
        <v>0</v>
      </c>
      <c r="O160" s="22">
        <v>0</v>
      </c>
      <c r="P160" s="23">
        <f t="shared" si="16"/>
        <v>40</v>
      </c>
      <c r="Q160" s="22">
        <v>15</v>
      </c>
      <c r="R160" s="23">
        <f t="shared" si="17"/>
        <v>55</v>
      </c>
      <c r="S160" s="25"/>
    </row>
    <row r="161" spans="1:19" ht="14.25" customHeight="1" x14ac:dyDescent="0.25">
      <c r="A161" t="s">
        <v>329</v>
      </c>
      <c r="B161" s="102" t="s">
        <v>330</v>
      </c>
      <c r="C161" t="s">
        <v>36</v>
      </c>
      <c r="D161" s="22">
        <v>117</v>
      </c>
      <c r="E161" s="22">
        <v>0</v>
      </c>
      <c r="F161" s="22">
        <v>0</v>
      </c>
      <c r="G161" s="22">
        <v>42</v>
      </c>
      <c r="H161" s="23">
        <f t="shared" si="14"/>
        <v>159</v>
      </c>
      <c r="I161" s="22">
        <v>0</v>
      </c>
      <c r="J161" s="23">
        <f t="shared" si="15"/>
        <v>159</v>
      </c>
      <c r="K161" s="51"/>
      <c r="L161" s="22">
        <v>30</v>
      </c>
      <c r="M161" s="22">
        <v>0</v>
      </c>
      <c r="N161" s="22">
        <v>0</v>
      </c>
      <c r="O161" s="22">
        <v>0</v>
      </c>
      <c r="P161" s="23">
        <f t="shared" si="16"/>
        <v>30</v>
      </c>
      <c r="Q161" s="22">
        <v>34</v>
      </c>
      <c r="R161" s="23">
        <f t="shared" si="17"/>
        <v>64</v>
      </c>
      <c r="S161" s="25"/>
    </row>
    <row r="162" spans="1:19" ht="14.25" customHeight="1" x14ac:dyDescent="0.25">
      <c r="A162" t="s">
        <v>331</v>
      </c>
      <c r="B162" s="102" t="s">
        <v>332</v>
      </c>
      <c r="C162" t="s">
        <v>33</v>
      </c>
      <c r="D162" s="22">
        <v>15</v>
      </c>
      <c r="E162" s="22">
        <v>0</v>
      </c>
      <c r="F162" s="22">
        <v>0</v>
      </c>
      <c r="G162" s="22">
        <v>6</v>
      </c>
      <c r="H162" s="23">
        <f t="shared" si="14"/>
        <v>21</v>
      </c>
      <c r="I162" s="22">
        <v>0</v>
      </c>
      <c r="J162" s="23">
        <f t="shared" si="15"/>
        <v>21</v>
      </c>
      <c r="K162" s="51"/>
      <c r="L162" s="22">
        <v>15</v>
      </c>
      <c r="M162" s="22">
        <v>0</v>
      </c>
      <c r="N162" s="22">
        <v>0</v>
      </c>
      <c r="O162" s="22">
        <v>6</v>
      </c>
      <c r="P162" s="23">
        <f t="shared" si="16"/>
        <v>21</v>
      </c>
      <c r="Q162" s="22">
        <v>0</v>
      </c>
      <c r="R162" s="23">
        <f t="shared" si="17"/>
        <v>21</v>
      </c>
      <c r="S162" s="25"/>
    </row>
    <row r="163" spans="1:19" ht="14.25" customHeight="1" x14ac:dyDescent="0.25">
      <c r="A163" t="s">
        <v>333</v>
      </c>
      <c r="B163" s="102" t="s">
        <v>334</v>
      </c>
      <c r="C163" t="s">
        <v>668</v>
      </c>
      <c r="D163" s="22">
        <v>0</v>
      </c>
      <c r="E163" s="22">
        <v>7</v>
      </c>
      <c r="F163" s="22">
        <v>0</v>
      </c>
      <c r="G163" s="22">
        <v>0</v>
      </c>
      <c r="H163" s="23">
        <f t="shared" si="14"/>
        <v>7</v>
      </c>
      <c r="I163" s="22">
        <v>0</v>
      </c>
      <c r="J163" s="23">
        <f t="shared" si="15"/>
        <v>7</v>
      </c>
      <c r="K163" s="51"/>
      <c r="L163" s="22">
        <v>12</v>
      </c>
      <c r="M163" s="22">
        <v>18</v>
      </c>
      <c r="N163" s="22">
        <v>0</v>
      </c>
      <c r="O163" s="22">
        <v>0</v>
      </c>
      <c r="P163" s="23">
        <f t="shared" si="16"/>
        <v>30</v>
      </c>
      <c r="Q163" s="22">
        <v>0</v>
      </c>
      <c r="R163" s="23">
        <f t="shared" si="17"/>
        <v>30</v>
      </c>
      <c r="S163" s="25"/>
    </row>
    <row r="164" spans="1:19" ht="14.25" customHeight="1" x14ac:dyDescent="0.25">
      <c r="A164" t="s">
        <v>335</v>
      </c>
      <c r="B164" s="102" t="s">
        <v>336</v>
      </c>
      <c r="C164" t="s">
        <v>33</v>
      </c>
      <c r="D164" s="22">
        <v>0</v>
      </c>
      <c r="E164" s="22">
        <v>2</v>
      </c>
      <c r="F164" s="22">
        <v>0</v>
      </c>
      <c r="G164" s="22">
        <v>0</v>
      </c>
      <c r="H164" s="23">
        <f t="shared" si="14"/>
        <v>2</v>
      </c>
      <c r="I164" s="22">
        <v>0</v>
      </c>
      <c r="J164" s="23">
        <f t="shared" si="15"/>
        <v>2</v>
      </c>
      <c r="K164" s="51"/>
      <c r="L164" s="22">
        <v>0</v>
      </c>
      <c r="M164" s="22">
        <v>0</v>
      </c>
      <c r="N164" s="22">
        <v>0</v>
      </c>
      <c r="O164" s="22">
        <v>0</v>
      </c>
      <c r="P164" s="23">
        <f t="shared" si="16"/>
        <v>0</v>
      </c>
      <c r="Q164" s="22">
        <v>2</v>
      </c>
      <c r="R164" s="23">
        <f t="shared" si="17"/>
        <v>2</v>
      </c>
      <c r="S164" s="25"/>
    </row>
    <row r="165" spans="1:19" ht="14.25" customHeight="1" x14ac:dyDescent="0.25">
      <c r="A165" t="s">
        <v>337</v>
      </c>
      <c r="B165" s="102" t="s">
        <v>338</v>
      </c>
      <c r="C165" t="s">
        <v>667</v>
      </c>
      <c r="D165" s="22">
        <v>0</v>
      </c>
      <c r="E165" s="22">
        <v>0</v>
      </c>
      <c r="F165" s="22">
        <v>0</v>
      </c>
      <c r="G165" s="22">
        <v>0</v>
      </c>
      <c r="H165" s="23">
        <f t="shared" si="14"/>
        <v>0</v>
      </c>
      <c r="I165" s="22">
        <v>0</v>
      </c>
      <c r="J165" s="23">
        <f t="shared" si="15"/>
        <v>0</v>
      </c>
      <c r="K165" s="51"/>
      <c r="L165" s="22">
        <v>0</v>
      </c>
      <c r="M165" s="22">
        <v>0</v>
      </c>
      <c r="N165" s="22">
        <v>0</v>
      </c>
      <c r="O165" s="22">
        <v>0</v>
      </c>
      <c r="P165" s="23">
        <f t="shared" si="16"/>
        <v>0</v>
      </c>
      <c r="Q165" s="22">
        <v>19</v>
      </c>
      <c r="R165" s="23">
        <f t="shared" si="17"/>
        <v>19</v>
      </c>
      <c r="S165" s="25"/>
    </row>
    <row r="166" spans="1:19" ht="14.25" customHeight="1" x14ac:dyDescent="0.25">
      <c r="A166" t="s">
        <v>339</v>
      </c>
      <c r="B166" s="102" t="s">
        <v>340</v>
      </c>
      <c r="C166" t="s">
        <v>668</v>
      </c>
      <c r="D166" s="22">
        <v>0</v>
      </c>
      <c r="E166" s="22">
        <v>0</v>
      </c>
      <c r="F166" s="22">
        <v>0</v>
      </c>
      <c r="G166" s="22">
        <v>12</v>
      </c>
      <c r="H166" s="23">
        <f t="shared" si="14"/>
        <v>12</v>
      </c>
      <c r="I166" s="22">
        <v>0</v>
      </c>
      <c r="J166" s="23">
        <f t="shared" si="15"/>
        <v>12</v>
      </c>
      <c r="K166" s="51"/>
      <c r="L166" s="22">
        <v>57</v>
      </c>
      <c r="M166" s="22">
        <v>0</v>
      </c>
      <c r="N166" s="22">
        <v>0</v>
      </c>
      <c r="O166" s="22">
        <v>58</v>
      </c>
      <c r="P166" s="23">
        <f t="shared" si="16"/>
        <v>115</v>
      </c>
      <c r="Q166" s="22">
        <v>19</v>
      </c>
      <c r="R166" s="23">
        <f t="shared" si="17"/>
        <v>134</v>
      </c>
      <c r="S166" s="25"/>
    </row>
    <row r="167" spans="1:19" ht="14.25" customHeight="1" x14ac:dyDescent="0.25">
      <c r="A167" t="s">
        <v>341</v>
      </c>
      <c r="B167" s="102" t="s">
        <v>342</v>
      </c>
      <c r="C167" t="s">
        <v>668</v>
      </c>
      <c r="D167" s="22">
        <v>0</v>
      </c>
      <c r="E167" s="22">
        <v>0</v>
      </c>
      <c r="F167" s="22">
        <v>0</v>
      </c>
      <c r="G167" s="22">
        <v>0</v>
      </c>
      <c r="H167" s="23">
        <f t="shared" si="14"/>
        <v>0</v>
      </c>
      <c r="I167" s="22">
        <v>0</v>
      </c>
      <c r="J167" s="23">
        <f t="shared" si="15"/>
        <v>0</v>
      </c>
      <c r="K167" s="51"/>
      <c r="L167" s="22">
        <v>14</v>
      </c>
      <c r="M167" s="22">
        <v>0</v>
      </c>
      <c r="N167" s="22">
        <v>0</v>
      </c>
      <c r="O167" s="22">
        <v>6</v>
      </c>
      <c r="P167" s="23">
        <f t="shared" si="16"/>
        <v>20</v>
      </c>
      <c r="Q167" s="22">
        <v>0</v>
      </c>
      <c r="R167" s="23">
        <f t="shared" si="17"/>
        <v>20</v>
      </c>
      <c r="S167" s="25"/>
    </row>
    <row r="168" spans="1:19" ht="14.25" customHeight="1" x14ac:dyDescent="0.25">
      <c r="A168" t="s">
        <v>343</v>
      </c>
      <c r="B168" s="102" t="s">
        <v>344</v>
      </c>
      <c r="C168" t="s">
        <v>668</v>
      </c>
      <c r="D168" s="22">
        <v>0</v>
      </c>
      <c r="E168" s="22">
        <v>0</v>
      </c>
      <c r="F168" s="22">
        <v>0</v>
      </c>
      <c r="G168" s="22">
        <v>0</v>
      </c>
      <c r="H168" s="23">
        <f t="shared" si="14"/>
        <v>0</v>
      </c>
      <c r="I168" s="22">
        <v>0</v>
      </c>
      <c r="J168" s="23">
        <f t="shared" si="15"/>
        <v>0</v>
      </c>
      <c r="K168" s="51"/>
      <c r="L168" s="22">
        <v>34</v>
      </c>
      <c r="M168" s="22">
        <v>5</v>
      </c>
      <c r="N168" s="22">
        <v>0</v>
      </c>
      <c r="O168" s="22">
        <v>0</v>
      </c>
      <c r="P168" s="23">
        <f t="shared" si="16"/>
        <v>39</v>
      </c>
      <c r="Q168" s="22">
        <v>0</v>
      </c>
      <c r="R168" s="23">
        <f t="shared" si="17"/>
        <v>39</v>
      </c>
      <c r="S168" s="25"/>
    </row>
    <row r="169" spans="1:19" ht="14.25" customHeight="1" x14ac:dyDescent="0.25">
      <c r="A169" t="s">
        <v>345</v>
      </c>
      <c r="B169" s="102" t="s">
        <v>346</v>
      </c>
      <c r="C169" t="s">
        <v>33</v>
      </c>
      <c r="D169" s="22">
        <v>14</v>
      </c>
      <c r="E169" s="22">
        <v>10</v>
      </c>
      <c r="F169" s="22">
        <v>0</v>
      </c>
      <c r="G169" s="22">
        <v>18</v>
      </c>
      <c r="H169" s="23">
        <f t="shared" si="14"/>
        <v>42</v>
      </c>
      <c r="I169" s="22">
        <v>5</v>
      </c>
      <c r="J169" s="23">
        <f t="shared" si="15"/>
        <v>47</v>
      </c>
      <c r="K169" s="51"/>
      <c r="L169" s="22">
        <v>25</v>
      </c>
      <c r="M169" s="22">
        <v>13</v>
      </c>
      <c r="N169" s="22">
        <v>0</v>
      </c>
      <c r="O169" s="22">
        <v>25</v>
      </c>
      <c r="P169" s="23">
        <f t="shared" si="16"/>
        <v>63</v>
      </c>
      <c r="Q169" s="22">
        <v>55</v>
      </c>
      <c r="R169" s="23">
        <f t="shared" si="17"/>
        <v>118</v>
      </c>
      <c r="S169" s="25"/>
    </row>
    <row r="170" spans="1:19" ht="14.25" customHeight="1" x14ac:dyDescent="0.25">
      <c r="A170" t="s">
        <v>347</v>
      </c>
      <c r="B170" s="102" t="s">
        <v>348</v>
      </c>
      <c r="C170" t="s">
        <v>668</v>
      </c>
      <c r="D170" s="22">
        <v>0</v>
      </c>
      <c r="E170" s="22">
        <v>0</v>
      </c>
      <c r="F170" s="22">
        <v>0</v>
      </c>
      <c r="G170" s="22">
        <v>0</v>
      </c>
      <c r="H170" s="23">
        <f t="shared" si="14"/>
        <v>0</v>
      </c>
      <c r="I170" s="22">
        <v>0</v>
      </c>
      <c r="J170" s="23">
        <f t="shared" si="15"/>
        <v>0</v>
      </c>
      <c r="K170" s="51"/>
      <c r="L170" s="22">
        <v>15</v>
      </c>
      <c r="M170" s="22">
        <v>0</v>
      </c>
      <c r="N170" s="22">
        <v>0</v>
      </c>
      <c r="O170" s="22">
        <v>0</v>
      </c>
      <c r="P170" s="23">
        <f t="shared" si="16"/>
        <v>15</v>
      </c>
      <c r="Q170" s="22">
        <v>0</v>
      </c>
      <c r="R170" s="23">
        <f t="shared" si="17"/>
        <v>15</v>
      </c>
      <c r="S170" s="25"/>
    </row>
    <row r="171" spans="1:19" ht="14.25" customHeight="1" x14ac:dyDescent="0.25">
      <c r="A171" t="s">
        <v>349</v>
      </c>
      <c r="B171" s="102" t="s">
        <v>350</v>
      </c>
      <c r="C171" t="s">
        <v>668</v>
      </c>
      <c r="D171" s="22">
        <v>12</v>
      </c>
      <c r="E171" s="22">
        <v>0</v>
      </c>
      <c r="F171" s="22">
        <v>0</v>
      </c>
      <c r="G171" s="22">
        <v>0</v>
      </c>
      <c r="H171" s="23">
        <f t="shared" si="14"/>
        <v>12</v>
      </c>
      <c r="I171" s="22">
        <v>0</v>
      </c>
      <c r="J171" s="23">
        <f t="shared" si="15"/>
        <v>12</v>
      </c>
      <c r="K171" s="51"/>
      <c r="L171" s="22">
        <v>0</v>
      </c>
      <c r="M171" s="22">
        <v>0</v>
      </c>
      <c r="N171" s="22">
        <v>0</v>
      </c>
      <c r="O171" s="22">
        <v>0</v>
      </c>
      <c r="P171" s="23">
        <f t="shared" si="16"/>
        <v>0</v>
      </c>
      <c r="Q171" s="22">
        <v>0</v>
      </c>
      <c r="R171" s="23">
        <f t="shared" si="17"/>
        <v>0</v>
      </c>
      <c r="S171" s="25"/>
    </row>
    <row r="172" spans="1:19" ht="14.25" customHeight="1" x14ac:dyDescent="0.25">
      <c r="A172" t="s">
        <v>351</v>
      </c>
      <c r="B172" s="102" t="s">
        <v>352</v>
      </c>
      <c r="C172" t="s">
        <v>47</v>
      </c>
      <c r="D172" s="22">
        <v>14</v>
      </c>
      <c r="E172" s="22">
        <v>0</v>
      </c>
      <c r="F172" s="22">
        <v>0</v>
      </c>
      <c r="G172" s="22">
        <v>8</v>
      </c>
      <c r="H172" s="23">
        <f t="shared" si="14"/>
        <v>22</v>
      </c>
      <c r="I172" s="22">
        <v>0</v>
      </c>
      <c r="J172" s="23">
        <f t="shared" si="15"/>
        <v>22</v>
      </c>
      <c r="K172" s="51"/>
      <c r="L172" s="22">
        <v>27</v>
      </c>
      <c r="M172" s="22">
        <v>0</v>
      </c>
      <c r="N172" s="22">
        <v>0</v>
      </c>
      <c r="O172" s="22">
        <v>8</v>
      </c>
      <c r="P172" s="23">
        <f t="shared" si="16"/>
        <v>35</v>
      </c>
      <c r="Q172" s="22">
        <v>0</v>
      </c>
      <c r="R172" s="23">
        <f t="shared" si="17"/>
        <v>35</v>
      </c>
      <c r="S172" s="25"/>
    </row>
    <row r="173" spans="1:19" ht="14.25" customHeight="1" x14ac:dyDescent="0.25">
      <c r="A173" t="s">
        <v>353</v>
      </c>
      <c r="B173" s="102" t="s">
        <v>354</v>
      </c>
      <c r="C173" t="s">
        <v>36</v>
      </c>
      <c r="D173" s="22">
        <v>0</v>
      </c>
      <c r="E173" s="22">
        <v>0</v>
      </c>
      <c r="F173" s="22">
        <v>0</v>
      </c>
      <c r="G173" s="22">
        <v>0</v>
      </c>
      <c r="H173" s="23">
        <f t="shared" si="14"/>
        <v>0</v>
      </c>
      <c r="I173" s="22">
        <v>0</v>
      </c>
      <c r="J173" s="23">
        <f t="shared" si="15"/>
        <v>0</v>
      </c>
      <c r="K173" s="51"/>
      <c r="L173" s="22">
        <v>0</v>
      </c>
      <c r="M173" s="22">
        <v>9</v>
      </c>
      <c r="N173" s="22">
        <v>0</v>
      </c>
      <c r="O173" s="22">
        <v>10</v>
      </c>
      <c r="P173" s="23">
        <f t="shared" si="16"/>
        <v>19</v>
      </c>
      <c r="Q173" s="22">
        <v>20</v>
      </c>
      <c r="R173" s="23">
        <f t="shared" si="17"/>
        <v>39</v>
      </c>
      <c r="S173" s="25"/>
    </row>
    <row r="174" spans="1:19" ht="14.25" customHeight="1" x14ac:dyDescent="0.25">
      <c r="A174" t="s">
        <v>355</v>
      </c>
      <c r="B174" s="102" t="s">
        <v>356</v>
      </c>
      <c r="C174" t="s">
        <v>33</v>
      </c>
      <c r="D174" s="22">
        <v>0</v>
      </c>
      <c r="E174" s="22">
        <v>0</v>
      </c>
      <c r="F174" s="22">
        <v>0</v>
      </c>
      <c r="G174" s="22">
        <v>6</v>
      </c>
      <c r="H174" s="23">
        <f t="shared" si="14"/>
        <v>6</v>
      </c>
      <c r="I174" s="22">
        <v>0</v>
      </c>
      <c r="J174" s="23">
        <f t="shared" si="15"/>
        <v>6</v>
      </c>
      <c r="K174" s="51"/>
      <c r="L174" s="22">
        <v>0</v>
      </c>
      <c r="M174" s="22">
        <v>0</v>
      </c>
      <c r="N174" s="22">
        <v>0</v>
      </c>
      <c r="O174" s="22">
        <v>6</v>
      </c>
      <c r="P174" s="23">
        <f t="shared" si="16"/>
        <v>6</v>
      </c>
      <c r="Q174" s="22">
        <v>0</v>
      </c>
      <c r="R174" s="23">
        <f t="shared" si="17"/>
        <v>6</v>
      </c>
      <c r="S174" s="25"/>
    </row>
    <row r="175" spans="1:19" ht="14.25" customHeight="1" x14ac:dyDescent="0.25">
      <c r="A175" t="s">
        <v>357</v>
      </c>
      <c r="B175" s="102" t="s">
        <v>358</v>
      </c>
      <c r="C175" t="s">
        <v>47</v>
      </c>
      <c r="D175" s="22">
        <v>0</v>
      </c>
      <c r="E175" s="22">
        <v>0</v>
      </c>
      <c r="F175" s="22">
        <v>0</v>
      </c>
      <c r="G175" s="22">
        <v>5</v>
      </c>
      <c r="H175" s="23">
        <f t="shared" si="14"/>
        <v>5</v>
      </c>
      <c r="I175" s="22">
        <v>0</v>
      </c>
      <c r="J175" s="23">
        <f t="shared" si="15"/>
        <v>5</v>
      </c>
      <c r="K175" s="51"/>
      <c r="L175" s="22">
        <v>24</v>
      </c>
      <c r="M175" s="22">
        <v>0</v>
      </c>
      <c r="N175" s="22">
        <v>0</v>
      </c>
      <c r="O175" s="22">
        <v>17</v>
      </c>
      <c r="P175" s="23">
        <f t="shared" si="16"/>
        <v>41</v>
      </c>
      <c r="Q175" s="22">
        <v>4</v>
      </c>
      <c r="R175" s="23">
        <f t="shared" si="17"/>
        <v>45</v>
      </c>
      <c r="S175" s="25"/>
    </row>
    <row r="176" spans="1:19" ht="14.25" customHeight="1" x14ac:dyDescent="0.25">
      <c r="A176" t="s">
        <v>359</v>
      </c>
      <c r="B176" s="102" t="s">
        <v>360</v>
      </c>
      <c r="C176" t="s">
        <v>33</v>
      </c>
      <c r="D176" s="22">
        <v>57</v>
      </c>
      <c r="E176" s="22">
        <v>0</v>
      </c>
      <c r="F176" s="22">
        <v>0</v>
      </c>
      <c r="G176" s="22">
        <v>20</v>
      </c>
      <c r="H176" s="23">
        <f t="shared" si="14"/>
        <v>77</v>
      </c>
      <c r="I176" s="22">
        <v>0</v>
      </c>
      <c r="J176" s="23">
        <f t="shared" si="15"/>
        <v>77</v>
      </c>
      <c r="K176" s="51"/>
      <c r="L176" s="22">
        <v>25</v>
      </c>
      <c r="M176" s="22">
        <v>0</v>
      </c>
      <c r="N176" s="22">
        <v>0</v>
      </c>
      <c r="O176" s="22">
        <v>20</v>
      </c>
      <c r="P176" s="23">
        <f t="shared" si="16"/>
        <v>45</v>
      </c>
      <c r="Q176" s="22">
        <v>23</v>
      </c>
      <c r="R176" s="23">
        <f t="shared" si="17"/>
        <v>68</v>
      </c>
      <c r="S176" s="25"/>
    </row>
    <row r="177" spans="1:19" ht="14.25" customHeight="1" x14ac:dyDescent="0.25">
      <c r="A177" t="s">
        <v>361</v>
      </c>
      <c r="B177" s="102" t="s">
        <v>362</v>
      </c>
      <c r="C177" t="s">
        <v>667</v>
      </c>
      <c r="D177" s="22">
        <v>25</v>
      </c>
      <c r="E177" s="22">
        <v>0</v>
      </c>
      <c r="F177" s="22">
        <v>0</v>
      </c>
      <c r="G177" s="22">
        <v>6</v>
      </c>
      <c r="H177" s="23">
        <f t="shared" si="14"/>
        <v>31</v>
      </c>
      <c r="I177" s="22">
        <v>0</v>
      </c>
      <c r="J177" s="23">
        <f t="shared" si="15"/>
        <v>31</v>
      </c>
      <c r="K177" s="51"/>
      <c r="L177" s="22">
        <v>0</v>
      </c>
      <c r="M177" s="22">
        <v>0</v>
      </c>
      <c r="N177" s="22">
        <v>0</v>
      </c>
      <c r="O177" s="22">
        <v>0</v>
      </c>
      <c r="P177" s="23">
        <f t="shared" si="16"/>
        <v>0</v>
      </c>
      <c r="Q177" s="22">
        <v>0</v>
      </c>
      <c r="R177" s="23">
        <f t="shared" si="17"/>
        <v>0</v>
      </c>
      <c r="S177" s="25"/>
    </row>
    <row r="178" spans="1:19" ht="14.25" customHeight="1" x14ac:dyDescent="0.25">
      <c r="A178" t="s">
        <v>363</v>
      </c>
      <c r="B178" s="102" t="s">
        <v>364</v>
      </c>
      <c r="C178" t="s">
        <v>33</v>
      </c>
      <c r="D178" s="22">
        <v>0</v>
      </c>
      <c r="E178" s="22">
        <v>0</v>
      </c>
      <c r="F178" s="22">
        <v>0</v>
      </c>
      <c r="G178" s="22">
        <v>26</v>
      </c>
      <c r="H178" s="23">
        <f t="shared" si="14"/>
        <v>26</v>
      </c>
      <c r="I178" s="22">
        <v>0</v>
      </c>
      <c r="J178" s="23">
        <f t="shared" si="15"/>
        <v>26</v>
      </c>
      <c r="K178" s="51"/>
      <c r="L178" s="22">
        <v>0</v>
      </c>
      <c r="M178" s="22">
        <v>0</v>
      </c>
      <c r="N178" s="22">
        <v>0</v>
      </c>
      <c r="O178" s="22">
        <v>0</v>
      </c>
      <c r="P178" s="23">
        <f t="shared" si="16"/>
        <v>0</v>
      </c>
      <c r="Q178" s="22">
        <v>6</v>
      </c>
      <c r="R178" s="23">
        <f t="shared" si="17"/>
        <v>6</v>
      </c>
      <c r="S178" s="25"/>
    </row>
    <row r="179" spans="1:19" ht="14.25" customHeight="1" x14ac:dyDescent="0.25">
      <c r="A179" t="s">
        <v>365</v>
      </c>
      <c r="B179" s="102" t="s">
        <v>366</v>
      </c>
      <c r="C179" t="s">
        <v>667</v>
      </c>
      <c r="D179" s="22">
        <v>38</v>
      </c>
      <c r="E179" s="22">
        <v>0</v>
      </c>
      <c r="F179" s="22">
        <v>0</v>
      </c>
      <c r="G179" s="22">
        <v>24</v>
      </c>
      <c r="H179" s="23">
        <f t="shared" si="14"/>
        <v>62</v>
      </c>
      <c r="I179" s="22">
        <v>19</v>
      </c>
      <c r="J179" s="23">
        <f t="shared" si="15"/>
        <v>81</v>
      </c>
      <c r="K179" s="51"/>
      <c r="L179" s="22">
        <v>23</v>
      </c>
      <c r="M179" s="22">
        <v>19</v>
      </c>
      <c r="N179" s="22">
        <v>0</v>
      </c>
      <c r="O179" s="22">
        <v>18</v>
      </c>
      <c r="P179" s="23">
        <f t="shared" si="16"/>
        <v>60</v>
      </c>
      <c r="Q179" s="22">
        <v>0</v>
      </c>
      <c r="R179" s="23">
        <f t="shared" si="17"/>
        <v>60</v>
      </c>
      <c r="S179" s="25"/>
    </row>
    <row r="180" spans="1:19" ht="14.25" customHeight="1" x14ac:dyDescent="0.25">
      <c r="A180" t="s">
        <v>367</v>
      </c>
      <c r="B180" s="102" t="s">
        <v>368</v>
      </c>
      <c r="C180" t="s">
        <v>47</v>
      </c>
      <c r="D180" s="22">
        <v>6</v>
      </c>
      <c r="E180" s="22">
        <v>0</v>
      </c>
      <c r="F180" s="22">
        <v>0</v>
      </c>
      <c r="G180" s="22">
        <v>0</v>
      </c>
      <c r="H180" s="23">
        <f t="shared" si="14"/>
        <v>6</v>
      </c>
      <c r="I180" s="22">
        <v>44</v>
      </c>
      <c r="J180" s="23">
        <f t="shared" si="15"/>
        <v>50</v>
      </c>
      <c r="K180" s="51"/>
      <c r="L180" s="22">
        <v>86</v>
      </c>
      <c r="M180" s="22">
        <v>0</v>
      </c>
      <c r="N180" s="22">
        <v>0</v>
      </c>
      <c r="O180" s="22">
        <v>0</v>
      </c>
      <c r="P180" s="23">
        <f t="shared" si="16"/>
        <v>86</v>
      </c>
      <c r="Q180" s="22">
        <v>7</v>
      </c>
      <c r="R180" s="23">
        <f t="shared" si="17"/>
        <v>93</v>
      </c>
      <c r="S180" s="25"/>
    </row>
    <row r="181" spans="1:19" ht="14.25" customHeight="1" x14ac:dyDescent="0.25">
      <c r="A181" t="s">
        <v>369</v>
      </c>
      <c r="B181" s="102" t="s">
        <v>370</v>
      </c>
      <c r="C181" t="s">
        <v>36</v>
      </c>
      <c r="D181" s="22">
        <v>17</v>
      </c>
      <c r="E181" s="22">
        <v>0</v>
      </c>
      <c r="F181" s="22">
        <v>0</v>
      </c>
      <c r="G181" s="22">
        <v>1</v>
      </c>
      <c r="H181" s="23">
        <f t="shared" si="14"/>
        <v>18</v>
      </c>
      <c r="I181" s="22">
        <v>0</v>
      </c>
      <c r="J181" s="23">
        <f t="shared" si="15"/>
        <v>18</v>
      </c>
      <c r="K181" s="51"/>
      <c r="L181" s="22">
        <v>5</v>
      </c>
      <c r="M181" s="22">
        <v>0</v>
      </c>
      <c r="N181" s="22">
        <v>0</v>
      </c>
      <c r="O181" s="22">
        <v>1</v>
      </c>
      <c r="P181" s="23">
        <f t="shared" si="16"/>
        <v>6</v>
      </c>
      <c r="Q181" s="22">
        <v>0</v>
      </c>
      <c r="R181" s="23">
        <f t="shared" si="17"/>
        <v>6</v>
      </c>
      <c r="S181" s="25"/>
    </row>
    <row r="182" spans="1:19" ht="14.25" customHeight="1" x14ac:dyDescent="0.25">
      <c r="A182" t="s">
        <v>371</v>
      </c>
      <c r="B182" s="102" t="s">
        <v>372</v>
      </c>
      <c r="C182" t="s">
        <v>667</v>
      </c>
      <c r="D182" s="22">
        <v>0</v>
      </c>
      <c r="E182" s="22">
        <v>0</v>
      </c>
      <c r="F182" s="22">
        <v>0</v>
      </c>
      <c r="G182" s="22">
        <v>0</v>
      </c>
      <c r="H182" s="23">
        <f t="shared" si="14"/>
        <v>0</v>
      </c>
      <c r="I182" s="22">
        <v>0</v>
      </c>
      <c r="J182" s="23">
        <f t="shared" si="15"/>
        <v>0</v>
      </c>
      <c r="K182" s="51"/>
      <c r="L182" s="22">
        <v>17</v>
      </c>
      <c r="M182" s="22">
        <v>0</v>
      </c>
      <c r="N182" s="22">
        <v>0</v>
      </c>
      <c r="O182" s="22">
        <v>2</v>
      </c>
      <c r="P182" s="23">
        <f t="shared" si="16"/>
        <v>19</v>
      </c>
      <c r="Q182" s="22">
        <v>0</v>
      </c>
      <c r="R182" s="23">
        <f t="shared" si="17"/>
        <v>19</v>
      </c>
      <c r="S182" s="25"/>
    </row>
    <row r="183" spans="1:19" ht="14.25" customHeight="1" x14ac:dyDescent="0.25">
      <c r="A183" t="s">
        <v>373</v>
      </c>
      <c r="B183" s="102" t="s">
        <v>374</v>
      </c>
      <c r="C183" t="s">
        <v>36</v>
      </c>
      <c r="D183" s="22">
        <v>44</v>
      </c>
      <c r="E183" s="22">
        <v>2</v>
      </c>
      <c r="F183" s="22">
        <v>0</v>
      </c>
      <c r="G183" s="22">
        <v>40</v>
      </c>
      <c r="H183" s="23">
        <f t="shared" si="14"/>
        <v>86</v>
      </c>
      <c r="I183" s="22">
        <v>0</v>
      </c>
      <c r="J183" s="23">
        <f t="shared" si="15"/>
        <v>86</v>
      </c>
      <c r="K183" s="51"/>
      <c r="L183" s="22">
        <v>0</v>
      </c>
      <c r="M183" s="22">
        <v>0</v>
      </c>
      <c r="N183" s="22">
        <v>0</v>
      </c>
      <c r="O183" s="22">
        <v>14</v>
      </c>
      <c r="P183" s="23">
        <f t="shared" si="16"/>
        <v>14</v>
      </c>
      <c r="Q183" s="22">
        <v>15</v>
      </c>
      <c r="R183" s="23">
        <f t="shared" si="17"/>
        <v>29</v>
      </c>
      <c r="S183" s="25"/>
    </row>
    <row r="184" spans="1:19" ht="14.25" customHeight="1" x14ac:dyDescent="0.25">
      <c r="A184" t="s">
        <v>375</v>
      </c>
      <c r="B184" s="102" t="s">
        <v>376</v>
      </c>
      <c r="C184" t="s">
        <v>668</v>
      </c>
      <c r="D184" s="22">
        <v>0</v>
      </c>
      <c r="E184" s="22">
        <v>6</v>
      </c>
      <c r="F184" s="22">
        <v>0</v>
      </c>
      <c r="G184" s="22">
        <v>0</v>
      </c>
      <c r="H184" s="23">
        <f t="shared" si="14"/>
        <v>6</v>
      </c>
      <c r="I184" s="22">
        <v>0</v>
      </c>
      <c r="J184" s="23">
        <f t="shared" si="15"/>
        <v>6</v>
      </c>
      <c r="K184" s="51"/>
      <c r="L184" s="22">
        <v>168</v>
      </c>
      <c r="M184" s="22">
        <v>0</v>
      </c>
      <c r="N184" s="22">
        <v>0</v>
      </c>
      <c r="O184" s="22">
        <v>49</v>
      </c>
      <c r="P184" s="23">
        <f t="shared" si="16"/>
        <v>217</v>
      </c>
      <c r="Q184" s="22">
        <v>0</v>
      </c>
      <c r="R184" s="23">
        <f t="shared" si="17"/>
        <v>217</v>
      </c>
      <c r="S184" s="25"/>
    </row>
    <row r="185" spans="1:19" ht="14.25" customHeight="1" x14ac:dyDescent="0.25">
      <c r="A185" t="s">
        <v>377</v>
      </c>
      <c r="B185" s="102" t="s">
        <v>378</v>
      </c>
      <c r="C185" t="s">
        <v>36</v>
      </c>
      <c r="D185" s="22">
        <v>0</v>
      </c>
      <c r="E185" s="22">
        <v>0</v>
      </c>
      <c r="F185" s="22">
        <v>0</v>
      </c>
      <c r="G185" s="22">
        <v>0</v>
      </c>
      <c r="H185" s="23">
        <f t="shared" si="14"/>
        <v>0</v>
      </c>
      <c r="I185" s="22">
        <v>0</v>
      </c>
      <c r="J185" s="23">
        <f t="shared" si="15"/>
        <v>0</v>
      </c>
      <c r="K185" s="51"/>
      <c r="L185" s="22">
        <v>13</v>
      </c>
      <c r="M185" s="22">
        <v>1</v>
      </c>
      <c r="N185" s="22">
        <v>0</v>
      </c>
      <c r="O185" s="22">
        <v>12</v>
      </c>
      <c r="P185" s="23">
        <f t="shared" si="16"/>
        <v>26</v>
      </c>
      <c r="Q185" s="22">
        <v>5</v>
      </c>
      <c r="R185" s="23">
        <f t="shared" si="17"/>
        <v>31</v>
      </c>
      <c r="S185" s="25"/>
    </row>
    <row r="186" spans="1:19" ht="14.25" customHeight="1" x14ac:dyDescent="0.25">
      <c r="A186" t="s">
        <v>379</v>
      </c>
      <c r="B186" s="102" t="s">
        <v>380</v>
      </c>
      <c r="C186" t="s">
        <v>47</v>
      </c>
      <c r="D186" s="22">
        <v>36</v>
      </c>
      <c r="E186" s="22">
        <v>0</v>
      </c>
      <c r="F186" s="22">
        <v>0</v>
      </c>
      <c r="G186" s="22">
        <v>20</v>
      </c>
      <c r="H186" s="23">
        <f t="shared" si="14"/>
        <v>56</v>
      </c>
      <c r="I186" s="22">
        <v>0</v>
      </c>
      <c r="J186" s="23">
        <f t="shared" si="15"/>
        <v>56</v>
      </c>
      <c r="K186" s="51"/>
      <c r="L186" s="22">
        <v>6</v>
      </c>
      <c r="M186" s="22">
        <v>0</v>
      </c>
      <c r="N186" s="22">
        <v>0</v>
      </c>
      <c r="O186" s="22">
        <v>6</v>
      </c>
      <c r="P186" s="23">
        <f t="shared" si="16"/>
        <v>12</v>
      </c>
      <c r="Q186" s="22">
        <v>0</v>
      </c>
      <c r="R186" s="23">
        <f t="shared" si="17"/>
        <v>12</v>
      </c>
      <c r="S186" s="25"/>
    </row>
    <row r="187" spans="1:19" ht="14.25" customHeight="1" x14ac:dyDescent="0.25">
      <c r="A187" t="s">
        <v>381</v>
      </c>
      <c r="B187" s="102" t="s">
        <v>382</v>
      </c>
      <c r="C187" t="s">
        <v>33</v>
      </c>
      <c r="D187" s="22">
        <v>136</v>
      </c>
      <c r="E187" s="22">
        <v>0</v>
      </c>
      <c r="F187" s="22">
        <v>0</v>
      </c>
      <c r="G187" s="22">
        <v>22</v>
      </c>
      <c r="H187" s="23">
        <f t="shared" si="14"/>
        <v>158</v>
      </c>
      <c r="I187" s="22">
        <v>498</v>
      </c>
      <c r="J187" s="23">
        <f t="shared" si="15"/>
        <v>656</v>
      </c>
      <c r="K187" s="51"/>
      <c r="L187" s="22">
        <v>89</v>
      </c>
      <c r="M187" s="22">
        <v>0</v>
      </c>
      <c r="N187" s="22">
        <v>0</v>
      </c>
      <c r="O187" s="22">
        <v>0</v>
      </c>
      <c r="P187" s="23">
        <f t="shared" si="16"/>
        <v>89</v>
      </c>
      <c r="Q187" s="22">
        <v>264</v>
      </c>
      <c r="R187" s="23">
        <f t="shared" si="17"/>
        <v>353</v>
      </c>
      <c r="S187" s="25"/>
    </row>
    <row r="188" spans="1:19" ht="14.25" customHeight="1" x14ac:dyDescent="0.25">
      <c r="A188" t="s">
        <v>383</v>
      </c>
      <c r="B188" s="102" t="s">
        <v>384</v>
      </c>
      <c r="C188" t="s">
        <v>36</v>
      </c>
      <c r="D188" s="22">
        <v>51</v>
      </c>
      <c r="E188" s="22">
        <v>0</v>
      </c>
      <c r="F188" s="22">
        <v>0</v>
      </c>
      <c r="G188" s="22">
        <v>0</v>
      </c>
      <c r="H188" s="23">
        <f t="shared" si="14"/>
        <v>51</v>
      </c>
      <c r="I188" s="22">
        <v>48</v>
      </c>
      <c r="J188" s="23">
        <f t="shared" si="15"/>
        <v>99</v>
      </c>
      <c r="K188" s="51"/>
      <c r="L188" s="22">
        <v>24</v>
      </c>
      <c r="M188" s="22">
        <v>0</v>
      </c>
      <c r="N188" s="22">
        <v>0</v>
      </c>
      <c r="O188" s="22">
        <v>0</v>
      </c>
      <c r="P188" s="23">
        <f t="shared" si="16"/>
        <v>24</v>
      </c>
      <c r="Q188" s="22">
        <v>106</v>
      </c>
      <c r="R188" s="23">
        <f t="shared" si="17"/>
        <v>130</v>
      </c>
      <c r="S188" s="25"/>
    </row>
    <row r="189" spans="1:19" ht="14.25" customHeight="1" x14ac:dyDescent="0.25">
      <c r="A189" t="s">
        <v>385</v>
      </c>
      <c r="B189" s="102" t="s">
        <v>386</v>
      </c>
      <c r="C189" t="s">
        <v>47</v>
      </c>
      <c r="D189" s="22">
        <v>5</v>
      </c>
      <c r="E189" s="22">
        <v>0</v>
      </c>
      <c r="F189" s="22">
        <v>0</v>
      </c>
      <c r="G189" s="22">
        <v>0</v>
      </c>
      <c r="H189" s="23">
        <f t="shared" ref="H189:H249" si="18">SUM(D189:G189)</f>
        <v>5</v>
      </c>
      <c r="I189" s="22">
        <v>0</v>
      </c>
      <c r="J189" s="23">
        <f t="shared" ref="J189:J249" si="19">SUM(H189:I189)</f>
        <v>5</v>
      </c>
      <c r="K189" s="51"/>
      <c r="L189" s="22">
        <v>31</v>
      </c>
      <c r="M189" s="22">
        <v>0</v>
      </c>
      <c r="N189" s="22">
        <v>0</v>
      </c>
      <c r="O189" s="22">
        <v>0</v>
      </c>
      <c r="P189" s="23">
        <f t="shared" ref="P189:P249" si="20">SUM(L189:O189)</f>
        <v>31</v>
      </c>
      <c r="Q189" s="22">
        <v>7</v>
      </c>
      <c r="R189" s="23">
        <f t="shared" ref="R189:R249" si="21">SUM(P189:Q189)</f>
        <v>38</v>
      </c>
      <c r="S189" s="25"/>
    </row>
    <row r="190" spans="1:19" ht="14.25" customHeight="1" x14ac:dyDescent="0.25">
      <c r="A190" t="s">
        <v>387</v>
      </c>
      <c r="B190" s="102" t="s">
        <v>388</v>
      </c>
      <c r="C190" t="s">
        <v>668</v>
      </c>
      <c r="D190" s="22">
        <v>26</v>
      </c>
      <c r="E190" s="22">
        <v>0</v>
      </c>
      <c r="F190" s="22">
        <v>0</v>
      </c>
      <c r="G190" s="22">
        <v>11</v>
      </c>
      <c r="H190" s="23">
        <f t="shared" si="18"/>
        <v>37</v>
      </c>
      <c r="I190" s="22">
        <v>0</v>
      </c>
      <c r="J190" s="23">
        <f t="shared" si="19"/>
        <v>37</v>
      </c>
      <c r="K190" s="51"/>
      <c r="L190" s="22">
        <v>12</v>
      </c>
      <c r="M190" s="22">
        <v>0</v>
      </c>
      <c r="N190" s="22">
        <v>0</v>
      </c>
      <c r="O190" s="22">
        <v>0</v>
      </c>
      <c r="P190" s="23">
        <f t="shared" si="20"/>
        <v>12</v>
      </c>
      <c r="Q190" s="22">
        <v>0</v>
      </c>
      <c r="R190" s="23">
        <f t="shared" si="21"/>
        <v>12</v>
      </c>
      <c r="S190" s="25"/>
    </row>
    <row r="191" spans="1:19" ht="14.25" customHeight="1" x14ac:dyDescent="0.25">
      <c r="A191" t="s">
        <v>389</v>
      </c>
      <c r="B191" s="102" t="s">
        <v>390</v>
      </c>
      <c r="C191" t="s">
        <v>33</v>
      </c>
      <c r="D191" s="22">
        <v>43</v>
      </c>
      <c r="E191" s="22">
        <v>2</v>
      </c>
      <c r="F191" s="22">
        <v>0</v>
      </c>
      <c r="G191" s="22">
        <v>0</v>
      </c>
      <c r="H191" s="23">
        <f t="shared" si="18"/>
        <v>45</v>
      </c>
      <c r="I191" s="22">
        <v>0</v>
      </c>
      <c r="J191" s="23">
        <f t="shared" si="19"/>
        <v>45</v>
      </c>
      <c r="K191" s="51"/>
      <c r="L191" s="22">
        <v>65</v>
      </c>
      <c r="M191" s="22">
        <v>10</v>
      </c>
      <c r="N191" s="22">
        <v>0</v>
      </c>
      <c r="O191" s="22">
        <v>2</v>
      </c>
      <c r="P191" s="23">
        <f t="shared" si="20"/>
        <v>77</v>
      </c>
      <c r="Q191" s="22">
        <v>50</v>
      </c>
      <c r="R191" s="23">
        <f t="shared" si="21"/>
        <v>127</v>
      </c>
      <c r="S191" s="25"/>
    </row>
    <row r="192" spans="1:19" ht="14.25" customHeight="1" x14ac:dyDescent="0.25">
      <c r="A192" t="s">
        <v>391</v>
      </c>
      <c r="B192" s="102" t="s">
        <v>392</v>
      </c>
      <c r="C192" t="s">
        <v>47</v>
      </c>
      <c r="D192" s="22">
        <v>13</v>
      </c>
      <c r="E192" s="22">
        <v>1</v>
      </c>
      <c r="F192" s="22">
        <v>0</v>
      </c>
      <c r="G192" s="22">
        <v>28</v>
      </c>
      <c r="H192" s="23">
        <f t="shared" si="18"/>
        <v>42</v>
      </c>
      <c r="I192" s="22">
        <v>0</v>
      </c>
      <c r="J192" s="23">
        <f t="shared" si="19"/>
        <v>42</v>
      </c>
      <c r="K192" s="51"/>
      <c r="L192" s="22">
        <v>29</v>
      </c>
      <c r="M192" s="22">
        <v>1</v>
      </c>
      <c r="N192" s="22">
        <v>0</v>
      </c>
      <c r="O192" s="22">
        <v>0</v>
      </c>
      <c r="P192" s="23">
        <f t="shared" si="20"/>
        <v>30</v>
      </c>
      <c r="Q192" s="22">
        <v>0</v>
      </c>
      <c r="R192" s="23">
        <f t="shared" si="21"/>
        <v>30</v>
      </c>
      <c r="S192" s="25"/>
    </row>
    <row r="193" spans="1:19" ht="14.25" customHeight="1" x14ac:dyDescent="0.25">
      <c r="A193" t="s">
        <v>393</v>
      </c>
      <c r="B193" s="102" t="s">
        <v>394</v>
      </c>
      <c r="C193" t="s">
        <v>667</v>
      </c>
      <c r="D193" s="22">
        <v>11</v>
      </c>
      <c r="E193" s="22">
        <v>0</v>
      </c>
      <c r="F193" s="22">
        <v>0</v>
      </c>
      <c r="G193" s="22">
        <v>0</v>
      </c>
      <c r="H193" s="23">
        <f t="shared" si="18"/>
        <v>11</v>
      </c>
      <c r="I193" s="22">
        <v>0</v>
      </c>
      <c r="J193" s="23">
        <f t="shared" si="19"/>
        <v>11</v>
      </c>
      <c r="K193" s="51"/>
      <c r="L193" s="22">
        <v>42</v>
      </c>
      <c r="M193" s="22">
        <v>0</v>
      </c>
      <c r="N193" s="22">
        <v>0</v>
      </c>
      <c r="O193" s="22">
        <v>9</v>
      </c>
      <c r="P193" s="23">
        <f t="shared" si="20"/>
        <v>51</v>
      </c>
      <c r="Q193" s="22">
        <v>0</v>
      </c>
      <c r="R193" s="23">
        <f t="shared" si="21"/>
        <v>51</v>
      </c>
      <c r="S193" s="25"/>
    </row>
    <row r="194" spans="1:19" ht="14.25" customHeight="1" x14ac:dyDescent="0.25">
      <c r="A194" t="s">
        <v>395</v>
      </c>
      <c r="B194" s="102" t="s">
        <v>396</v>
      </c>
      <c r="C194" t="s">
        <v>47</v>
      </c>
      <c r="D194" s="22">
        <v>5</v>
      </c>
      <c r="E194" s="22">
        <v>2</v>
      </c>
      <c r="F194" s="22">
        <v>0</v>
      </c>
      <c r="G194" s="22">
        <v>2</v>
      </c>
      <c r="H194" s="23">
        <f t="shared" si="18"/>
        <v>9</v>
      </c>
      <c r="I194" s="22">
        <v>0</v>
      </c>
      <c r="J194" s="23">
        <f t="shared" si="19"/>
        <v>9</v>
      </c>
      <c r="K194" s="51"/>
      <c r="L194" s="22">
        <v>47</v>
      </c>
      <c r="M194" s="22">
        <v>0</v>
      </c>
      <c r="N194" s="22">
        <v>0</v>
      </c>
      <c r="O194" s="22">
        <v>2</v>
      </c>
      <c r="P194" s="23">
        <f t="shared" si="20"/>
        <v>49</v>
      </c>
      <c r="Q194" s="22">
        <v>73</v>
      </c>
      <c r="R194" s="23">
        <f t="shared" si="21"/>
        <v>122</v>
      </c>
      <c r="S194" s="25"/>
    </row>
    <row r="195" spans="1:19" ht="14.25" customHeight="1" x14ac:dyDescent="0.25">
      <c r="A195" t="s">
        <v>397</v>
      </c>
      <c r="B195" s="102" t="s">
        <v>398</v>
      </c>
      <c r="C195" t="s">
        <v>667</v>
      </c>
      <c r="D195" s="22">
        <v>0</v>
      </c>
      <c r="E195" s="22">
        <v>11</v>
      </c>
      <c r="F195" s="22">
        <v>0</v>
      </c>
      <c r="G195" s="22">
        <v>0</v>
      </c>
      <c r="H195" s="23">
        <f t="shared" si="18"/>
        <v>11</v>
      </c>
      <c r="I195" s="22">
        <v>0</v>
      </c>
      <c r="J195" s="23">
        <f t="shared" si="19"/>
        <v>11</v>
      </c>
      <c r="K195" s="51"/>
      <c r="L195" s="22">
        <v>0</v>
      </c>
      <c r="M195" s="22">
        <v>9</v>
      </c>
      <c r="N195" s="22">
        <v>0</v>
      </c>
      <c r="O195" s="22">
        <v>9</v>
      </c>
      <c r="P195" s="23">
        <f t="shared" si="20"/>
        <v>18</v>
      </c>
      <c r="Q195" s="22">
        <v>0</v>
      </c>
      <c r="R195" s="23">
        <f t="shared" si="21"/>
        <v>18</v>
      </c>
      <c r="S195" s="25"/>
    </row>
    <row r="196" spans="1:19" ht="14.25" customHeight="1" x14ac:dyDescent="0.25">
      <c r="A196" t="s">
        <v>399</v>
      </c>
      <c r="B196" s="102" t="s">
        <v>400</v>
      </c>
      <c r="C196" t="s">
        <v>36</v>
      </c>
      <c r="D196" s="22">
        <v>32</v>
      </c>
      <c r="E196" s="22">
        <v>4</v>
      </c>
      <c r="F196" s="22">
        <v>0</v>
      </c>
      <c r="G196" s="22">
        <v>11</v>
      </c>
      <c r="H196" s="23">
        <f t="shared" si="18"/>
        <v>47</v>
      </c>
      <c r="I196" s="22">
        <v>13</v>
      </c>
      <c r="J196" s="23">
        <f t="shared" si="19"/>
        <v>60</v>
      </c>
      <c r="K196" s="51"/>
      <c r="L196" s="22">
        <v>81</v>
      </c>
      <c r="M196" s="22">
        <v>0</v>
      </c>
      <c r="N196" s="22">
        <v>0</v>
      </c>
      <c r="O196" s="22">
        <v>18</v>
      </c>
      <c r="P196" s="23">
        <f t="shared" si="20"/>
        <v>99</v>
      </c>
      <c r="Q196" s="22">
        <v>23</v>
      </c>
      <c r="R196" s="23">
        <f t="shared" si="21"/>
        <v>122</v>
      </c>
      <c r="S196" s="25"/>
    </row>
    <row r="197" spans="1:19" ht="14.25" customHeight="1" x14ac:dyDescent="0.25">
      <c r="A197" t="s">
        <v>401</v>
      </c>
      <c r="B197" t="s">
        <v>402</v>
      </c>
      <c r="C197" t="s">
        <v>668</v>
      </c>
      <c r="D197" s="22">
        <v>0</v>
      </c>
      <c r="E197" s="22">
        <v>0</v>
      </c>
      <c r="F197" s="22">
        <v>0</v>
      </c>
      <c r="G197" s="22">
        <v>0</v>
      </c>
      <c r="H197" s="23">
        <f t="shared" ref="H197" si="22">SUM(D197:G197)</f>
        <v>0</v>
      </c>
      <c r="I197" s="22">
        <v>0</v>
      </c>
      <c r="J197" s="23">
        <f t="shared" ref="J197" si="23">SUM(H197:I197)</f>
        <v>0</v>
      </c>
      <c r="K197" s="51"/>
      <c r="L197" s="22">
        <v>0</v>
      </c>
      <c r="M197" s="22">
        <v>0</v>
      </c>
      <c r="N197" s="22">
        <v>0</v>
      </c>
      <c r="O197" s="22">
        <v>10</v>
      </c>
      <c r="P197" s="23">
        <f t="shared" ref="P197" si="24">SUM(L197:O197)</f>
        <v>10</v>
      </c>
      <c r="Q197" s="22">
        <v>0</v>
      </c>
      <c r="R197" s="23">
        <f t="shared" ref="R197" si="25">SUM(P197:Q197)</f>
        <v>10</v>
      </c>
      <c r="S197" s="25"/>
    </row>
    <row r="198" spans="1:19" ht="14.25" customHeight="1" x14ac:dyDescent="0.25">
      <c r="A198" t="s">
        <v>403</v>
      </c>
      <c r="B198" s="102" t="s">
        <v>404</v>
      </c>
      <c r="C198" t="s">
        <v>36</v>
      </c>
      <c r="D198" s="22">
        <v>39</v>
      </c>
      <c r="E198" s="22">
        <v>0</v>
      </c>
      <c r="F198" s="22">
        <v>0</v>
      </c>
      <c r="G198" s="22">
        <v>24</v>
      </c>
      <c r="H198" s="23">
        <f t="shared" si="18"/>
        <v>63</v>
      </c>
      <c r="I198" s="22">
        <v>100</v>
      </c>
      <c r="J198" s="23">
        <f t="shared" si="19"/>
        <v>163</v>
      </c>
      <c r="K198" s="51"/>
      <c r="L198" s="22">
        <v>7</v>
      </c>
      <c r="M198" s="22">
        <v>9</v>
      </c>
      <c r="N198" s="22">
        <v>0</v>
      </c>
      <c r="O198" s="22">
        <v>0</v>
      </c>
      <c r="P198" s="23">
        <f t="shared" si="20"/>
        <v>16</v>
      </c>
      <c r="Q198" s="22">
        <v>88</v>
      </c>
      <c r="R198" s="23">
        <f t="shared" si="21"/>
        <v>104</v>
      </c>
      <c r="S198" s="25"/>
    </row>
    <row r="199" spans="1:19" ht="14.25" customHeight="1" x14ac:dyDescent="0.25">
      <c r="A199" t="s">
        <v>405</v>
      </c>
      <c r="B199" s="102" t="s">
        <v>406</v>
      </c>
      <c r="C199" t="s">
        <v>667</v>
      </c>
      <c r="D199" s="22">
        <v>63</v>
      </c>
      <c r="E199" s="22">
        <v>0</v>
      </c>
      <c r="F199" s="22">
        <v>0</v>
      </c>
      <c r="G199" s="22">
        <v>27</v>
      </c>
      <c r="H199" s="23">
        <f t="shared" si="18"/>
        <v>90</v>
      </c>
      <c r="I199" s="22">
        <v>0</v>
      </c>
      <c r="J199" s="23">
        <f t="shared" si="19"/>
        <v>90</v>
      </c>
      <c r="K199" s="51"/>
      <c r="L199" s="22">
        <v>0</v>
      </c>
      <c r="M199" s="22">
        <v>0</v>
      </c>
      <c r="N199" s="22">
        <v>0</v>
      </c>
      <c r="O199" s="22">
        <v>0</v>
      </c>
      <c r="P199" s="23">
        <f t="shared" si="20"/>
        <v>0</v>
      </c>
      <c r="Q199" s="22">
        <v>0</v>
      </c>
      <c r="R199" s="23">
        <f t="shared" si="21"/>
        <v>0</v>
      </c>
      <c r="S199" s="25"/>
    </row>
    <row r="200" spans="1:19" ht="14.25" customHeight="1" x14ac:dyDescent="0.25">
      <c r="A200" t="s">
        <v>407</v>
      </c>
      <c r="B200" s="102" t="s">
        <v>408</v>
      </c>
      <c r="C200" t="s">
        <v>667</v>
      </c>
      <c r="D200" s="22">
        <v>24</v>
      </c>
      <c r="E200" s="22">
        <v>0</v>
      </c>
      <c r="F200" s="22">
        <v>0</v>
      </c>
      <c r="G200" s="22">
        <v>8</v>
      </c>
      <c r="H200" s="23">
        <f t="shared" si="18"/>
        <v>32</v>
      </c>
      <c r="I200" s="22">
        <v>0</v>
      </c>
      <c r="J200" s="23">
        <f t="shared" si="19"/>
        <v>32</v>
      </c>
      <c r="K200" s="51"/>
      <c r="L200" s="22">
        <v>25</v>
      </c>
      <c r="M200" s="22">
        <v>0</v>
      </c>
      <c r="N200" s="22">
        <v>0</v>
      </c>
      <c r="O200" s="22">
        <v>9</v>
      </c>
      <c r="P200" s="23">
        <f t="shared" si="20"/>
        <v>34</v>
      </c>
      <c r="Q200" s="22">
        <v>0</v>
      </c>
      <c r="R200" s="23">
        <f t="shared" si="21"/>
        <v>34</v>
      </c>
      <c r="S200" s="25"/>
    </row>
    <row r="201" spans="1:19" ht="14.25" customHeight="1" x14ac:dyDescent="0.25">
      <c r="A201" t="s">
        <v>409</v>
      </c>
      <c r="B201" s="102" t="s">
        <v>410</v>
      </c>
      <c r="C201" t="s">
        <v>36</v>
      </c>
      <c r="D201" s="22">
        <v>0</v>
      </c>
      <c r="E201" s="22">
        <v>28</v>
      </c>
      <c r="F201" s="22">
        <v>0</v>
      </c>
      <c r="G201" s="22">
        <v>10</v>
      </c>
      <c r="H201" s="23">
        <f t="shared" si="18"/>
        <v>38</v>
      </c>
      <c r="I201" s="22">
        <v>0</v>
      </c>
      <c r="J201" s="23">
        <f t="shared" si="19"/>
        <v>38</v>
      </c>
      <c r="K201" s="51"/>
      <c r="L201" s="22">
        <v>17</v>
      </c>
      <c r="M201" s="22">
        <v>0</v>
      </c>
      <c r="N201" s="22">
        <v>0</v>
      </c>
      <c r="O201" s="22">
        <v>6</v>
      </c>
      <c r="P201" s="23">
        <f t="shared" si="20"/>
        <v>23</v>
      </c>
      <c r="Q201" s="22">
        <v>0</v>
      </c>
      <c r="R201" s="23">
        <f t="shared" si="21"/>
        <v>23</v>
      </c>
      <c r="S201" s="25"/>
    </row>
    <row r="202" spans="1:19" ht="14.25" customHeight="1" x14ac:dyDescent="0.25">
      <c r="A202" t="s">
        <v>411</v>
      </c>
      <c r="B202" s="102" t="s">
        <v>412</v>
      </c>
      <c r="C202" t="s">
        <v>668</v>
      </c>
      <c r="D202" s="22">
        <v>18</v>
      </c>
      <c r="E202" s="22">
        <v>0</v>
      </c>
      <c r="F202" s="22">
        <v>0</v>
      </c>
      <c r="G202" s="22">
        <v>18</v>
      </c>
      <c r="H202" s="23">
        <f t="shared" si="18"/>
        <v>36</v>
      </c>
      <c r="I202" s="22">
        <v>31</v>
      </c>
      <c r="J202" s="23">
        <f t="shared" si="19"/>
        <v>67</v>
      </c>
      <c r="K202" s="51"/>
      <c r="L202" s="22">
        <v>37</v>
      </c>
      <c r="M202" s="22">
        <v>0</v>
      </c>
      <c r="N202" s="22">
        <v>0</v>
      </c>
      <c r="O202" s="22">
        <v>12</v>
      </c>
      <c r="P202" s="23">
        <f t="shared" si="20"/>
        <v>49</v>
      </c>
      <c r="Q202" s="22">
        <v>5</v>
      </c>
      <c r="R202" s="23">
        <f t="shared" si="21"/>
        <v>54</v>
      </c>
      <c r="S202" s="25"/>
    </row>
    <row r="203" spans="1:19" ht="14.25" customHeight="1" x14ac:dyDescent="0.25">
      <c r="A203" t="s">
        <v>413</v>
      </c>
      <c r="B203" s="102" t="s">
        <v>414</v>
      </c>
      <c r="C203" t="s">
        <v>36</v>
      </c>
      <c r="D203" s="22">
        <v>1</v>
      </c>
      <c r="E203" s="22">
        <v>0</v>
      </c>
      <c r="F203" s="22">
        <v>0</v>
      </c>
      <c r="G203" s="22">
        <v>2</v>
      </c>
      <c r="H203" s="23">
        <f t="shared" si="18"/>
        <v>3</v>
      </c>
      <c r="I203" s="22">
        <v>0</v>
      </c>
      <c r="J203" s="23">
        <f t="shared" si="19"/>
        <v>3</v>
      </c>
      <c r="K203" s="51"/>
      <c r="L203" s="22">
        <v>1</v>
      </c>
      <c r="M203" s="22">
        <v>0</v>
      </c>
      <c r="N203" s="22">
        <v>0</v>
      </c>
      <c r="O203" s="22">
        <v>2</v>
      </c>
      <c r="P203" s="23">
        <f t="shared" si="20"/>
        <v>3</v>
      </c>
      <c r="Q203" s="22">
        <v>11</v>
      </c>
      <c r="R203" s="23">
        <f t="shared" si="21"/>
        <v>14</v>
      </c>
      <c r="S203" s="25"/>
    </row>
    <row r="204" spans="1:19" ht="14.25" customHeight="1" x14ac:dyDescent="0.25">
      <c r="A204" t="s">
        <v>415</v>
      </c>
      <c r="B204" s="102" t="s">
        <v>416</v>
      </c>
      <c r="C204" t="s">
        <v>36</v>
      </c>
      <c r="D204" s="22">
        <v>32</v>
      </c>
      <c r="E204" s="22">
        <v>0</v>
      </c>
      <c r="F204" s="22">
        <v>0</v>
      </c>
      <c r="G204" s="22">
        <v>18</v>
      </c>
      <c r="H204" s="23">
        <f t="shared" si="18"/>
        <v>50</v>
      </c>
      <c r="I204" s="22">
        <v>0</v>
      </c>
      <c r="J204" s="23">
        <f t="shared" si="19"/>
        <v>50</v>
      </c>
      <c r="K204" s="51"/>
      <c r="L204" s="22">
        <v>4</v>
      </c>
      <c r="M204" s="22">
        <v>0</v>
      </c>
      <c r="N204" s="22">
        <v>2</v>
      </c>
      <c r="O204" s="22">
        <v>0</v>
      </c>
      <c r="P204" s="23">
        <f t="shared" si="20"/>
        <v>6</v>
      </c>
      <c r="Q204" s="22">
        <v>9</v>
      </c>
      <c r="R204" s="23">
        <f t="shared" si="21"/>
        <v>15</v>
      </c>
      <c r="S204" s="25"/>
    </row>
    <row r="205" spans="1:19" ht="14.25" customHeight="1" x14ac:dyDescent="0.25">
      <c r="A205" t="s">
        <v>417</v>
      </c>
      <c r="B205" s="102" t="s">
        <v>418</v>
      </c>
      <c r="C205" t="s">
        <v>33</v>
      </c>
      <c r="D205" s="22">
        <v>9</v>
      </c>
      <c r="E205" s="22">
        <v>0</v>
      </c>
      <c r="F205" s="22">
        <v>0</v>
      </c>
      <c r="G205" s="22">
        <v>0</v>
      </c>
      <c r="H205" s="23">
        <f t="shared" si="18"/>
        <v>9</v>
      </c>
      <c r="I205" s="22">
        <v>0</v>
      </c>
      <c r="J205" s="23">
        <f t="shared" si="19"/>
        <v>9</v>
      </c>
      <c r="K205" s="51"/>
      <c r="L205" s="22">
        <v>44</v>
      </c>
      <c r="M205" s="22">
        <v>0</v>
      </c>
      <c r="N205" s="22">
        <v>0</v>
      </c>
      <c r="O205" s="22">
        <v>8</v>
      </c>
      <c r="P205" s="23">
        <f t="shared" si="20"/>
        <v>52</v>
      </c>
      <c r="Q205" s="22">
        <v>0</v>
      </c>
      <c r="R205" s="23">
        <f t="shared" si="21"/>
        <v>52</v>
      </c>
      <c r="S205" s="25"/>
    </row>
    <row r="206" spans="1:19" ht="14.25" customHeight="1" x14ac:dyDescent="0.25">
      <c r="A206" t="s">
        <v>419</v>
      </c>
      <c r="B206" s="102" t="s">
        <v>420</v>
      </c>
      <c r="C206" t="s">
        <v>667</v>
      </c>
      <c r="D206" s="22">
        <v>23</v>
      </c>
      <c r="E206" s="22">
        <v>0</v>
      </c>
      <c r="F206" s="22">
        <v>0</v>
      </c>
      <c r="G206" s="22">
        <v>3</v>
      </c>
      <c r="H206" s="23">
        <f t="shared" si="18"/>
        <v>26</v>
      </c>
      <c r="I206" s="22">
        <v>0</v>
      </c>
      <c r="J206" s="23">
        <f t="shared" si="19"/>
        <v>26</v>
      </c>
      <c r="K206" s="51"/>
      <c r="L206" s="22">
        <v>23</v>
      </c>
      <c r="M206" s="22">
        <v>0</v>
      </c>
      <c r="N206" s="22">
        <v>0</v>
      </c>
      <c r="O206" s="22">
        <v>3</v>
      </c>
      <c r="P206" s="23">
        <f t="shared" si="20"/>
        <v>26</v>
      </c>
      <c r="Q206" s="22">
        <v>0</v>
      </c>
      <c r="R206" s="23">
        <f t="shared" si="21"/>
        <v>26</v>
      </c>
      <c r="S206" s="25"/>
    </row>
    <row r="207" spans="1:19" ht="14.25" customHeight="1" x14ac:dyDescent="0.25">
      <c r="A207" t="s">
        <v>421</v>
      </c>
      <c r="B207" s="102" t="s">
        <v>422</v>
      </c>
      <c r="C207" t="s">
        <v>667</v>
      </c>
      <c r="D207" s="22">
        <v>16</v>
      </c>
      <c r="E207" s="22">
        <v>0</v>
      </c>
      <c r="F207" s="22">
        <v>0</v>
      </c>
      <c r="G207" s="22">
        <v>0</v>
      </c>
      <c r="H207" s="23">
        <f t="shared" si="18"/>
        <v>16</v>
      </c>
      <c r="I207" s="22">
        <v>0</v>
      </c>
      <c r="J207" s="23">
        <f t="shared" si="19"/>
        <v>16</v>
      </c>
      <c r="K207" s="51"/>
      <c r="L207" s="22">
        <v>32</v>
      </c>
      <c r="M207" s="22">
        <v>0</v>
      </c>
      <c r="N207" s="22">
        <v>0</v>
      </c>
      <c r="O207" s="22">
        <v>4</v>
      </c>
      <c r="P207" s="23">
        <f t="shared" si="20"/>
        <v>36</v>
      </c>
      <c r="Q207" s="22">
        <v>0</v>
      </c>
      <c r="R207" s="23">
        <f t="shared" si="21"/>
        <v>36</v>
      </c>
      <c r="S207" s="25"/>
    </row>
    <row r="208" spans="1:19" ht="14.25" customHeight="1" x14ac:dyDescent="0.25">
      <c r="A208" t="s">
        <v>423</v>
      </c>
      <c r="B208" s="102" t="s">
        <v>424</v>
      </c>
      <c r="C208" t="s">
        <v>668</v>
      </c>
      <c r="D208" s="22">
        <v>31</v>
      </c>
      <c r="E208" s="22">
        <v>0</v>
      </c>
      <c r="F208" s="22">
        <v>0</v>
      </c>
      <c r="G208" s="22">
        <v>14</v>
      </c>
      <c r="H208" s="23">
        <f t="shared" si="18"/>
        <v>45</v>
      </c>
      <c r="I208" s="22">
        <v>6</v>
      </c>
      <c r="J208" s="23">
        <f t="shared" si="19"/>
        <v>51</v>
      </c>
      <c r="K208" s="51"/>
      <c r="L208" s="22">
        <v>103</v>
      </c>
      <c r="M208" s="22">
        <v>0</v>
      </c>
      <c r="N208" s="22">
        <v>0</v>
      </c>
      <c r="O208" s="22">
        <v>0</v>
      </c>
      <c r="P208" s="23">
        <f t="shared" si="20"/>
        <v>103</v>
      </c>
      <c r="Q208" s="22">
        <v>0</v>
      </c>
      <c r="R208" s="23">
        <f t="shared" si="21"/>
        <v>103</v>
      </c>
      <c r="S208" s="25"/>
    </row>
    <row r="209" spans="1:19" ht="14.25" customHeight="1" x14ac:dyDescent="0.25">
      <c r="A209" t="s">
        <v>425</v>
      </c>
      <c r="B209" s="102" t="s">
        <v>426</v>
      </c>
      <c r="C209" t="s">
        <v>33</v>
      </c>
      <c r="D209" s="22">
        <v>4</v>
      </c>
      <c r="E209" s="22">
        <v>0</v>
      </c>
      <c r="F209" s="22">
        <v>0</v>
      </c>
      <c r="G209" s="22">
        <v>4</v>
      </c>
      <c r="H209" s="23">
        <f t="shared" si="18"/>
        <v>8</v>
      </c>
      <c r="I209" s="22">
        <v>0</v>
      </c>
      <c r="J209" s="23">
        <f t="shared" si="19"/>
        <v>8</v>
      </c>
      <c r="K209" s="51"/>
      <c r="L209" s="22">
        <v>18</v>
      </c>
      <c r="M209" s="22">
        <v>0</v>
      </c>
      <c r="N209" s="22">
        <v>4</v>
      </c>
      <c r="O209" s="22">
        <v>4</v>
      </c>
      <c r="P209" s="23">
        <f t="shared" si="20"/>
        <v>26</v>
      </c>
      <c r="Q209" s="22">
        <v>16</v>
      </c>
      <c r="R209" s="23">
        <f t="shared" si="21"/>
        <v>42</v>
      </c>
      <c r="S209" s="25"/>
    </row>
    <row r="210" spans="1:19" ht="14.25" customHeight="1" x14ac:dyDescent="0.25">
      <c r="A210" t="s">
        <v>427</v>
      </c>
      <c r="B210" s="102" t="s">
        <v>428</v>
      </c>
      <c r="C210" t="s">
        <v>668</v>
      </c>
      <c r="D210" s="22">
        <v>1</v>
      </c>
      <c r="E210" s="22">
        <v>0</v>
      </c>
      <c r="F210" s="22">
        <v>0</v>
      </c>
      <c r="G210" s="22">
        <v>36</v>
      </c>
      <c r="H210" s="23">
        <f t="shared" si="18"/>
        <v>37</v>
      </c>
      <c r="I210" s="22">
        <v>27</v>
      </c>
      <c r="J210" s="23">
        <f t="shared" si="19"/>
        <v>64</v>
      </c>
      <c r="K210" s="51"/>
      <c r="L210" s="22">
        <v>1</v>
      </c>
      <c r="M210" s="22">
        <v>5</v>
      </c>
      <c r="N210" s="22">
        <v>0</v>
      </c>
      <c r="O210" s="22">
        <v>10</v>
      </c>
      <c r="P210" s="23">
        <f t="shared" si="20"/>
        <v>16</v>
      </c>
      <c r="Q210" s="22">
        <v>0</v>
      </c>
      <c r="R210" s="23">
        <f t="shared" si="21"/>
        <v>16</v>
      </c>
      <c r="S210" s="25"/>
    </row>
    <row r="211" spans="1:19" ht="14.25" customHeight="1" x14ac:dyDescent="0.25">
      <c r="A211" t="s">
        <v>429</v>
      </c>
      <c r="B211" s="102" t="s">
        <v>430</v>
      </c>
      <c r="C211" t="s">
        <v>47</v>
      </c>
      <c r="D211" s="22">
        <v>40</v>
      </c>
      <c r="E211" s="22">
        <v>0</v>
      </c>
      <c r="F211" s="22">
        <v>0</v>
      </c>
      <c r="G211" s="22">
        <v>0</v>
      </c>
      <c r="H211" s="23">
        <f t="shared" si="18"/>
        <v>40</v>
      </c>
      <c r="I211" s="22">
        <v>0</v>
      </c>
      <c r="J211" s="23">
        <f t="shared" si="19"/>
        <v>40</v>
      </c>
      <c r="K211" s="51"/>
      <c r="L211" s="22">
        <v>40</v>
      </c>
      <c r="M211" s="22">
        <v>0</v>
      </c>
      <c r="N211" s="22">
        <v>0</v>
      </c>
      <c r="O211" s="22">
        <v>0</v>
      </c>
      <c r="P211" s="23">
        <f t="shared" si="20"/>
        <v>40</v>
      </c>
      <c r="Q211" s="22">
        <v>0</v>
      </c>
      <c r="R211" s="23">
        <f t="shared" si="21"/>
        <v>40</v>
      </c>
      <c r="S211" s="25"/>
    </row>
    <row r="212" spans="1:19" ht="14.25" customHeight="1" x14ac:dyDescent="0.25">
      <c r="A212" t="s">
        <v>431</v>
      </c>
      <c r="B212" s="102" t="s">
        <v>432</v>
      </c>
      <c r="C212" t="s">
        <v>668</v>
      </c>
      <c r="D212" s="22">
        <v>1</v>
      </c>
      <c r="E212" s="22">
        <v>6</v>
      </c>
      <c r="F212" s="22">
        <v>0</v>
      </c>
      <c r="G212" s="22">
        <v>0</v>
      </c>
      <c r="H212" s="23">
        <f t="shared" si="18"/>
        <v>7</v>
      </c>
      <c r="I212" s="22">
        <v>72</v>
      </c>
      <c r="J212" s="23">
        <f t="shared" si="19"/>
        <v>79</v>
      </c>
      <c r="K212" s="51"/>
      <c r="L212" s="22">
        <v>1</v>
      </c>
      <c r="M212" s="22">
        <v>0</v>
      </c>
      <c r="N212" s="22">
        <v>0</v>
      </c>
      <c r="O212" s="22">
        <v>3</v>
      </c>
      <c r="P212" s="23">
        <f t="shared" si="20"/>
        <v>4</v>
      </c>
      <c r="Q212" s="22">
        <v>72</v>
      </c>
      <c r="R212" s="23">
        <f t="shared" si="21"/>
        <v>76</v>
      </c>
      <c r="S212" s="25"/>
    </row>
    <row r="213" spans="1:19" ht="14.25" customHeight="1" x14ac:dyDescent="0.25">
      <c r="A213" t="s">
        <v>433</v>
      </c>
      <c r="B213" s="102" t="s">
        <v>434</v>
      </c>
      <c r="C213" t="s">
        <v>667</v>
      </c>
      <c r="D213" s="22">
        <v>0</v>
      </c>
      <c r="E213" s="22">
        <v>0</v>
      </c>
      <c r="F213" s="22">
        <v>0</v>
      </c>
      <c r="G213" s="22">
        <v>0</v>
      </c>
      <c r="H213" s="23">
        <f t="shared" si="18"/>
        <v>0</v>
      </c>
      <c r="I213" s="22">
        <v>0</v>
      </c>
      <c r="J213" s="23">
        <f t="shared" si="19"/>
        <v>0</v>
      </c>
      <c r="K213" s="51"/>
      <c r="L213" s="22">
        <v>0</v>
      </c>
      <c r="M213" s="22">
        <v>0</v>
      </c>
      <c r="N213" s="22">
        <v>0</v>
      </c>
      <c r="O213" s="22">
        <v>40</v>
      </c>
      <c r="P213" s="23">
        <f t="shared" si="20"/>
        <v>40</v>
      </c>
      <c r="Q213" s="22">
        <v>0</v>
      </c>
      <c r="R213" s="23">
        <f t="shared" si="21"/>
        <v>40</v>
      </c>
      <c r="S213" s="25"/>
    </row>
    <row r="214" spans="1:19" ht="14.25" customHeight="1" x14ac:dyDescent="0.25">
      <c r="A214" t="s">
        <v>571</v>
      </c>
      <c r="B214" s="102" t="s">
        <v>435</v>
      </c>
      <c r="C214" t="s">
        <v>667</v>
      </c>
      <c r="D214" s="22">
        <v>50</v>
      </c>
      <c r="E214" s="22">
        <v>0</v>
      </c>
      <c r="F214" s="22">
        <v>0</v>
      </c>
      <c r="G214" s="22">
        <v>18</v>
      </c>
      <c r="H214" s="23">
        <f t="shared" si="18"/>
        <v>68</v>
      </c>
      <c r="I214" s="22">
        <v>0</v>
      </c>
      <c r="J214" s="23">
        <f t="shared" si="19"/>
        <v>68</v>
      </c>
      <c r="K214" s="51"/>
      <c r="L214" s="22">
        <v>4</v>
      </c>
      <c r="M214" s="22">
        <v>0</v>
      </c>
      <c r="N214" s="22">
        <v>0</v>
      </c>
      <c r="O214" s="22">
        <v>0</v>
      </c>
      <c r="P214" s="23">
        <f t="shared" si="20"/>
        <v>4</v>
      </c>
      <c r="Q214" s="22">
        <v>0</v>
      </c>
      <c r="R214" s="23">
        <f t="shared" si="21"/>
        <v>4</v>
      </c>
      <c r="S214" s="25"/>
    </row>
    <row r="215" spans="1:19" ht="14.25" customHeight="1" x14ac:dyDescent="0.25">
      <c r="A215" t="s">
        <v>436</v>
      </c>
      <c r="B215" s="102" t="s">
        <v>437</v>
      </c>
      <c r="C215" t="s">
        <v>667</v>
      </c>
      <c r="D215" s="22">
        <v>5</v>
      </c>
      <c r="E215" s="22">
        <v>0</v>
      </c>
      <c r="F215" s="22">
        <v>0</v>
      </c>
      <c r="G215" s="22">
        <v>1</v>
      </c>
      <c r="H215" s="23">
        <f t="shared" si="18"/>
        <v>6</v>
      </c>
      <c r="I215" s="22">
        <v>0</v>
      </c>
      <c r="J215" s="23">
        <f t="shared" si="19"/>
        <v>6</v>
      </c>
      <c r="K215" s="51"/>
      <c r="L215" s="22">
        <v>5</v>
      </c>
      <c r="M215" s="22">
        <v>0</v>
      </c>
      <c r="N215" s="22">
        <v>0</v>
      </c>
      <c r="O215" s="22">
        <v>0</v>
      </c>
      <c r="P215" s="23">
        <f t="shared" si="20"/>
        <v>5</v>
      </c>
      <c r="Q215" s="22">
        <v>8</v>
      </c>
      <c r="R215" s="23">
        <f t="shared" si="21"/>
        <v>13</v>
      </c>
      <c r="S215" s="25"/>
    </row>
    <row r="216" spans="1:19" ht="14.25" customHeight="1" x14ac:dyDescent="0.25">
      <c r="A216" t="s">
        <v>438</v>
      </c>
      <c r="B216" s="102" t="s">
        <v>439</v>
      </c>
      <c r="C216" t="s">
        <v>33</v>
      </c>
      <c r="D216" s="22">
        <v>114</v>
      </c>
      <c r="E216" s="22">
        <v>0</v>
      </c>
      <c r="F216" s="22">
        <v>0</v>
      </c>
      <c r="G216" s="22">
        <v>41</v>
      </c>
      <c r="H216" s="23">
        <f t="shared" si="18"/>
        <v>155</v>
      </c>
      <c r="I216" s="22">
        <v>102</v>
      </c>
      <c r="J216" s="23">
        <f t="shared" si="19"/>
        <v>257</v>
      </c>
      <c r="K216" s="51"/>
      <c r="L216" s="22">
        <v>14</v>
      </c>
      <c r="M216" s="22">
        <v>0</v>
      </c>
      <c r="N216" s="22">
        <v>0</v>
      </c>
      <c r="O216" s="22">
        <v>12</v>
      </c>
      <c r="P216" s="23">
        <f t="shared" si="20"/>
        <v>26</v>
      </c>
      <c r="Q216" s="22">
        <v>0</v>
      </c>
      <c r="R216" s="23">
        <f t="shared" si="21"/>
        <v>26</v>
      </c>
      <c r="S216" s="25"/>
    </row>
    <row r="217" spans="1:19" ht="14.25" customHeight="1" x14ac:dyDescent="0.25">
      <c r="A217" t="s">
        <v>440</v>
      </c>
      <c r="B217" s="102" t="s">
        <v>441</v>
      </c>
      <c r="C217" t="s">
        <v>36</v>
      </c>
      <c r="D217" s="22">
        <v>0</v>
      </c>
      <c r="E217" s="22">
        <v>0</v>
      </c>
      <c r="F217" s="22">
        <v>0</v>
      </c>
      <c r="G217" s="22">
        <v>29</v>
      </c>
      <c r="H217" s="23">
        <f t="shared" si="18"/>
        <v>29</v>
      </c>
      <c r="I217" s="22">
        <v>0</v>
      </c>
      <c r="J217" s="23">
        <f t="shared" si="19"/>
        <v>29</v>
      </c>
      <c r="K217" s="51"/>
      <c r="L217" s="22">
        <v>0</v>
      </c>
      <c r="M217" s="22">
        <v>0</v>
      </c>
      <c r="N217" s="22">
        <v>0</v>
      </c>
      <c r="O217" s="22">
        <v>5</v>
      </c>
      <c r="P217" s="23">
        <f t="shared" si="20"/>
        <v>5</v>
      </c>
      <c r="Q217" s="22">
        <v>0</v>
      </c>
      <c r="R217" s="23">
        <f t="shared" si="21"/>
        <v>5</v>
      </c>
      <c r="S217" s="25"/>
    </row>
    <row r="218" spans="1:19" ht="14.25" customHeight="1" x14ac:dyDescent="0.25">
      <c r="A218" t="s">
        <v>442</v>
      </c>
      <c r="B218" s="102" t="s">
        <v>443</v>
      </c>
      <c r="C218" t="s">
        <v>36</v>
      </c>
      <c r="D218" s="22">
        <v>0</v>
      </c>
      <c r="E218" s="22">
        <v>1</v>
      </c>
      <c r="F218" s="22">
        <v>0</v>
      </c>
      <c r="G218" s="22">
        <v>1</v>
      </c>
      <c r="H218" s="23">
        <f t="shared" si="18"/>
        <v>2</v>
      </c>
      <c r="I218" s="22">
        <v>14</v>
      </c>
      <c r="J218" s="23">
        <f t="shared" si="19"/>
        <v>16</v>
      </c>
      <c r="K218" s="51"/>
      <c r="L218" s="22">
        <v>0</v>
      </c>
      <c r="M218" s="22">
        <v>0</v>
      </c>
      <c r="N218" s="22">
        <v>0</v>
      </c>
      <c r="O218" s="22">
        <v>1</v>
      </c>
      <c r="P218" s="23">
        <f t="shared" si="20"/>
        <v>1</v>
      </c>
      <c r="Q218" s="22">
        <v>1</v>
      </c>
      <c r="R218" s="23">
        <f t="shared" si="21"/>
        <v>2</v>
      </c>
      <c r="S218" s="25"/>
    </row>
    <row r="219" spans="1:19" ht="14.25" customHeight="1" x14ac:dyDescent="0.25">
      <c r="A219" t="s">
        <v>602</v>
      </c>
      <c r="B219" s="102" t="s">
        <v>444</v>
      </c>
      <c r="C219" t="s">
        <v>667</v>
      </c>
      <c r="D219" s="22">
        <v>0</v>
      </c>
      <c r="E219" s="22">
        <v>0</v>
      </c>
      <c r="F219" s="22">
        <v>0</v>
      </c>
      <c r="G219" s="22">
        <v>56</v>
      </c>
      <c r="H219" s="23">
        <f t="shared" si="18"/>
        <v>56</v>
      </c>
      <c r="I219" s="22">
        <v>0</v>
      </c>
      <c r="J219" s="23">
        <f t="shared" si="19"/>
        <v>56</v>
      </c>
      <c r="K219" s="51"/>
      <c r="L219" s="22">
        <v>0</v>
      </c>
      <c r="M219" s="22">
        <v>0</v>
      </c>
      <c r="N219" s="22">
        <v>0</v>
      </c>
      <c r="O219" s="22">
        <v>0</v>
      </c>
      <c r="P219" s="23">
        <f t="shared" si="20"/>
        <v>0</v>
      </c>
      <c r="Q219" s="22">
        <v>0</v>
      </c>
      <c r="R219" s="23">
        <f t="shared" si="21"/>
        <v>0</v>
      </c>
      <c r="S219" s="25"/>
    </row>
    <row r="220" spans="1:19" ht="14.25" customHeight="1" x14ac:dyDescent="0.25">
      <c r="A220" t="s">
        <v>445</v>
      </c>
      <c r="B220" s="102" t="s">
        <v>446</v>
      </c>
      <c r="C220" t="s">
        <v>33</v>
      </c>
      <c r="D220" s="22">
        <v>21</v>
      </c>
      <c r="E220" s="22">
        <v>0</v>
      </c>
      <c r="F220" s="22">
        <v>0</v>
      </c>
      <c r="G220" s="22">
        <v>4</v>
      </c>
      <c r="H220" s="23">
        <f t="shared" si="18"/>
        <v>25</v>
      </c>
      <c r="I220" s="22">
        <v>20</v>
      </c>
      <c r="J220" s="23">
        <f t="shared" si="19"/>
        <v>45</v>
      </c>
      <c r="K220" s="51"/>
      <c r="L220" s="22">
        <v>22</v>
      </c>
      <c r="M220" s="22">
        <v>0</v>
      </c>
      <c r="N220" s="22">
        <v>0</v>
      </c>
      <c r="O220" s="22">
        <v>0</v>
      </c>
      <c r="P220" s="23">
        <f t="shared" si="20"/>
        <v>22</v>
      </c>
      <c r="Q220" s="22">
        <v>0</v>
      </c>
      <c r="R220" s="23">
        <f t="shared" si="21"/>
        <v>22</v>
      </c>
      <c r="S220" s="25"/>
    </row>
    <row r="221" spans="1:19" ht="14.25" customHeight="1" x14ac:dyDescent="0.25">
      <c r="A221" t="s">
        <v>447</v>
      </c>
      <c r="B221" s="102" t="s">
        <v>448</v>
      </c>
      <c r="C221" t="s">
        <v>47</v>
      </c>
      <c r="D221" s="22">
        <v>76</v>
      </c>
      <c r="E221" s="22">
        <v>0</v>
      </c>
      <c r="F221" s="22">
        <v>0</v>
      </c>
      <c r="G221" s="22">
        <v>77</v>
      </c>
      <c r="H221" s="23">
        <f t="shared" si="18"/>
        <v>153</v>
      </c>
      <c r="I221" s="22">
        <v>0</v>
      </c>
      <c r="J221" s="23">
        <f t="shared" si="19"/>
        <v>153</v>
      </c>
      <c r="K221" s="51"/>
      <c r="L221" s="22">
        <v>53</v>
      </c>
      <c r="M221" s="22">
        <v>0</v>
      </c>
      <c r="N221" s="22">
        <v>0</v>
      </c>
      <c r="O221" s="22">
        <v>37</v>
      </c>
      <c r="P221" s="23">
        <f t="shared" si="20"/>
        <v>90</v>
      </c>
      <c r="Q221" s="22">
        <v>36</v>
      </c>
      <c r="R221" s="23">
        <f t="shared" si="21"/>
        <v>126</v>
      </c>
      <c r="S221" s="25"/>
    </row>
    <row r="222" spans="1:19" ht="14.25" customHeight="1" x14ac:dyDescent="0.25">
      <c r="A222" t="s">
        <v>449</v>
      </c>
      <c r="B222" s="102" t="s">
        <v>450</v>
      </c>
      <c r="C222" t="s">
        <v>36</v>
      </c>
      <c r="D222" s="22">
        <v>8</v>
      </c>
      <c r="E222" s="22">
        <v>0</v>
      </c>
      <c r="F222" s="22">
        <v>0</v>
      </c>
      <c r="G222" s="22">
        <v>17</v>
      </c>
      <c r="H222" s="23">
        <f t="shared" si="18"/>
        <v>25</v>
      </c>
      <c r="I222" s="22">
        <v>247</v>
      </c>
      <c r="J222" s="23">
        <f t="shared" si="19"/>
        <v>272</v>
      </c>
      <c r="K222" s="51"/>
      <c r="L222" s="22">
        <v>30</v>
      </c>
      <c r="M222" s="22">
        <v>0</v>
      </c>
      <c r="N222" s="22">
        <v>0</v>
      </c>
      <c r="O222" s="22">
        <v>14</v>
      </c>
      <c r="P222" s="23">
        <f t="shared" si="20"/>
        <v>44</v>
      </c>
      <c r="Q222" s="22">
        <v>88</v>
      </c>
      <c r="R222" s="23">
        <f t="shared" si="21"/>
        <v>132</v>
      </c>
      <c r="S222" s="25"/>
    </row>
    <row r="223" spans="1:19" ht="14.25" customHeight="1" x14ac:dyDescent="0.25">
      <c r="A223" t="s">
        <v>451</v>
      </c>
      <c r="B223" s="102" t="s">
        <v>452</v>
      </c>
      <c r="C223" t="s">
        <v>36</v>
      </c>
      <c r="D223" s="22">
        <v>0</v>
      </c>
      <c r="E223" s="22">
        <v>0</v>
      </c>
      <c r="F223" s="22">
        <v>0</v>
      </c>
      <c r="G223" s="22">
        <v>0</v>
      </c>
      <c r="H223" s="23">
        <f t="shared" si="18"/>
        <v>0</v>
      </c>
      <c r="I223" s="22">
        <v>0</v>
      </c>
      <c r="J223" s="23">
        <f t="shared" si="19"/>
        <v>0</v>
      </c>
      <c r="K223" s="51"/>
      <c r="L223" s="22">
        <v>17</v>
      </c>
      <c r="M223" s="22">
        <v>0</v>
      </c>
      <c r="N223" s="22">
        <v>0</v>
      </c>
      <c r="O223" s="22">
        <v>2</v>
      </c>
      <c r="P223" s="23">
        <f t="shared" si="20"/>
        <v>19</v>
      </c>
      <c r="Q223" s="22">
        <v>0</v>
      </c>
      <c r="R223" s="23">
        <f t="shared" si="21"/>
        <v>19</v>
      </c>
      <c r="S223" s="25"/>
    </row>
    <row r="224" spans="1:19" ht="14.25" customHeight="1" x14ac:dyDescent="0.25">
      <c r="A224" t="s">
        <v>453</v>
      </c>
      <c r="B224" s="102" t="s">
        <v>454</v>
      </c>
      <c r="C224" t="s">
        <v>668</v>
      </c>
      <c r="D224" s="22">
        <v>15</v>
      </c>
      <c r="E224" s="22">
        <v>0</v>
      </c>
      <c r="F224" s="22">
        <v>0</v>
      </c>
      <c r="G224" s="22">
        <v>18</v>
      </c>
      <c r="H224" s="23">
        <f t="shared" si="18"/>
        <v>33</v>
      </c>
      <c r="I224" s="22">
        <v>0</v>
      </c>
      <c r="J224" s="23">
        <f t="shared" si="19"/>
        <v>33</v>
      </c>
      <c r="K224" s="51"/>
      <c r="L224" s="22">
        <v>22</v>
      </c>
      <c r="M224" s="22">
        <v>0</v>
      </c>
      <c r="N224" s="22">
        <v>0</v>
      </c>
      <c r="O224" s="22">
        <v>2</v>
      </c>
      <c r="P224" s="23">
        <f t="shared" si="20"/>
        <v>24</v>
      </c>
      <c r="Q224" s="22">
        <v>0</v>
      </c>
      <c r="R224" s="23">
        <f t="shared" si="21"/>
        <v>24</v>
      </c>
      <c r="S224" s="25"/>
    </row>
    <row r="225" spans="1:19" ht="14.25" customHeight="1" x14ac:dyDescent="0.25">
      <c r="A225" t="s">
        <v>455</v>
      </c>
      <c r="B225" s="102" t="s">
        <v>456</v>
      </c>
      <c r="C225" t="s">
        <v>667</v>
      </c>
      <c r="D225" s="22">
        <v>36</v>
      </c>
      <c r="E225" s="22">
        <v>0</v>
      </c>
      <c r="F225" s="22">
        <v>0</v>
      </c>
      <c r="G225" s="22">
        <v>0</v>
      </c>
      <c r="H225" s="23">
        <f t="shared" si="18"/>
        <v>36</v>
      </c>
      <c r="I225" s="22">
        <v>0</v>
      </c>
      <c r="J225" s="23">
        <f t="shared" si="19"/>
        <v>36</v>
      </c>
      <c r="K225" s="51"/>
      <c r="L225" s="22">
        <v>36</v>
      </c>
      <c r="M225" s="22">
        <v>0</v>
      </c>
      <c r="N225" s="22">
        <v>0</v>
      </c>
      <c r="O225" s="22">
        <v>0</v>
      </c>
      <c r="P225" s="23">
        <f t="shared" si="20"/>
        <v>36</v>
      </c>
      <c r="Q225" s="22">
        <v>0</v>
      </c>
      <c r="R225" s="23">
        <f t="shared" si="21"/>
        <v>36</v>
      </c>
      <c r="S225" s="25"/>
    </row>
    <row r="226" spans="1:19" ht="14.25" customHeight="1" x14ac:dyDescent="0.25">
      <c r="A226" t="s">
        <v>457</v>
      </c>
      <c r="B226" s="102" t="s">
        <v>458</v>
      </c>
      <c r="C226" t="s">
        <v>47</v>
      </c>
      <c r="D226" s="22">
        <v>0</v>
      </c>
      <c r="E226" s="22">
        <v>1</v>
      </c>
      <c r="F226" s="22">
        <v>0</v>
      </c>
      <c r="G226" s="22">
        <v>0</v>
      </c>
      <c r="H226" s="23">
        <f t="shared" si="18"/>
        <v>1</v>
      </c>
      <c r="I226" s="22">
        <v>0</v>
      </c>
      <c r="J226" s="23">
        <f t="shared" si="19"/>
        <v>1</v>
      </c>
      <c r="K226" s="51"/>
      <c r="L226" s="22">
        <v>68</v>
      </c>
      <c r="M226" s="22">
        <v>1</v>
      </c>
      <c r="N226" s="22">
        <v>0</v>
      </c>
      <c r="O226" s="22">
        <v>0</v>
      </c>
      <c r="P226" s="23">
        <f t="shared" si="20"/>
        <v>69</v>
      </c>
      <c r="Q226" s="22">
        <v>46</v>
      </c>
      <c r="R226" s="23">
        <f t="shared" si="21"/>
        <v>115</v>
      </c>
      <c r="S226" s="25"/>
    </row>
    <row r="227" spans="1:19" ht="14.25" customHeight="1" x14ac:dyDescent="0.25">
      <c r="A227" t="s">
        <v>459</v>
      </c>
      <c r="B227" s="102" t="s">
        <v>460</v>
      </c>
      <c r="C227" t="s">
        <v>667</v>
      </c>
      <c r="D227" s="22">
        <v>41</v>
      </c>
      <c r="E227" s="22">
        <v>0</v>
      </c>
      <c r="F227" s="22">
        <v>0</v>
      </c>
      <c r="G227" s="22">
        <v>24</v>
      </c>
      <c r="H227" s="23">
        <f t="shared" si="18"/>
        <v>65</v>
      </c>
      <c r="I227" s="22">
        <v>0</v>
      </c>
      <c r="J227" s="23">
        <f t="shared" si="19"/>
        <v>65</v>
      </c>
      <c r="K227" s="51"/>
      <c r="L227" s="22">
        <v>19</v>
      </c>
      <c r="M227" s="22">
        <v>0</v>
      </c>
      <c r="N227" s="22">
        <v>0</v>
      </c>
      <c r="O227" s="22">
        <v>16</v>
      </c>
      <c r="P227" s="23">
        <f t="shared" si="20"/>
        <v>35</v>
      </c>
      <c r="Q227" s="22">
        <v>0</v>
      </c>
      <c r="R227" s="23">
        <f t="shared" si="21"/>
        <v>35</v>
      </c>
      <c r="S227" s="25"/>
    </row>
    <row r="228" spans="1:19" ht="14.25" customHeight="1" x14ac:dyDescent="0.25">
      <c r="A228" t="s">
        <v>461</v>
      </c>
      <c r="B228" s="102" t="s">
        <v>462</v>
      </c>
      <c r="C228" t="s">
        <v>667</v>
      </c>
      <c r="D228" s="22">
        <v>35</v>
      </c>
      <c r="E228" s="22">
        <v>0</v>
      </c>
      <c r="F228" s="22">
        <v>0</v>
      </c>
      <c r="G228" s="22">
        <v>33</v>
      </c>
      <c r="H228" s="23">
        <f t="shared" si="18"/>
        <v>68</v>
      </c>
      <c r="I228" s="22">
        <v>0</v>
      </c>
      <c r="J228" s="23">
        <f t="shared" si="19"/>
        <v>68</v>
      </c>
      <c r="K228" s="51"/>
      <c r="L228" s="22">
        <v>0</v>
      </c>
      <c r="M228" s="22">
        <v>0</v>
      </c>
      <c r="N228" s="22">
        <v>0</v>
      </c>
      <c r="O228" s="22">
        <v>13</v>
      </c>
      <c r="P228" s="23">
        <f t="shared" si="20"/>
        <v>13</v>
      </c>
      <c r="Q228" s="22">
        <v>13</v>
      </c>
      <c r="R228" s="23">
        <f t="shared" si="21"/>
        <v>26</v>
      </c>
      <c r="S228" s="25"/>
    </row>
    <row r="229" spans="1:19" ht="14.25" customHeight="1" x14ac:dyDescent="0.25">
      <c r="A229" t="s">
        <v>463</v>
      </c>
      <c r="B229" s="102" t="s">
        <v>464</v>
      </c>
      <c r="C229" t="s">
        <v>668</v>
      </c>
      <c r="D229" s="22">
        <v>65</v>
      </c>
      <c r="E229" s="22">
        <v>0</v>
      </c>
      <c r="F229" s="22">
        <v>0</v>
      </c>
      <c r="G229" s="22">
        <v>0</v>
      </c>
      <c r="H229" s="23">
        <f t="shared" si="18"/>
        <v>65</v>
      </c>
      <c r="I229" s="22">
        <v>0</v>
      </c>
      <c r="J229" s="23">
        <f t="shared" si="19"/>
        <v>65</v>
      </c>
      <c r="K229" s="51"/>
      <c r="L229" s="22">
        <v>36</v>
      </c>
      <c r="M229" s="22">
        <v>0</v>
      </c>
      <c r="N229" s="22">
        <v>0</v>
      </c>
      <c r="O229" s="22">
        <v>1</v>
      </c>
      <c r="P229" s="23">
        <f t="shared" si="20"/>
        <v>37</v>
      </c>
      <c r="Q229" s="22">
        <v>0</v>
      </c>
      <c r="R229" s="23">
        <f t="shared" si="21"/>
        <v>37</v>
      </c>
      <c r="S229" s="25"/>
    </row>
    <row r="230" spans="1:19" ht="14.25" customHeight="1" x14ac:dyDescent="0.25">
      <c r="A230" t="s">
        <v>465</v>
      </c>
      <c r="B230" s="102" t="s">
        <v>466</v>
      </c>
      <c r="C230" t="s">
        <v>33</v>
      </c>
      <c r="D230" s="22">
        <v>0</v>
      </c>
      <c r="E230" s="22">
        <v>0</v>
      </c>
      <c r="F230" s="22">
        <v>0</v>
      </c>
      <c r="G230" s="22">
        <v>0</v>
      </c>
      <c r="H230" s="23">
        <f t="shared" si="18"/>
        <v>0</v>
      </c>
      <c r="I230" s="22">
        <v>90</v>
      </c>
      <c r="J230" s="23">
        <f t="shared" si="19"/>
        <v>90</v>
      </c>
      <c r="K230" s="51"/>
      <c r="L230" s="22">
        <v>28</v>
      </c>
      <c r="M230" s="22">
        <v>0</v>
      </c>
      <c r="N230" s="22">
        <v>0</v>
      </c>
      <c r="O230" s="22">
        <v>0</v>
      </c>
      <c r="P230" s="23">
        <f t="shared" si="20"/>
        <v>28</v>
      </c>
      <c r="Q230" s="22">
        <v>36</v>
      </c>
      <c r="R230" s="23">
        <f t="shared" si="21"/>
        <v>64</v>
      </c>
      <c r="S230" s="25"/>
    </row>
    <row r="231" spans="1:19" ht="14.25" customHeight="1" x14ac:dyDescent="0.25">
      <c r="A231" t="s">
        <v>467</v>
      </c>
      <c r="B231" s="102" t="s">
        <v>468</v>
      </c>
      <c r="C231" t="s">
        <v>36</v>
      </c>
      <c r="D231" s="22">
        <v>140</v>
      </c>
      <c r="E231" s="22">
        <v>0</v>
      </c>
      <c r="F231" s="22">
        <v>0</v>
      </c>
      <c r="G231" s="22">
        <v>0</v>
      </c>
      <c r="H231" s="23">
        <f t="shared" si="18"/>
        <v>140</v>
      </c>
      <c r="I231" s="22">
        <v>0</v>
      </c>
      <c r="J231" s="23">
        <f t="shared" si="19"/>
        <v>140</v>
      </c>
      <c r="K231" s="51"/>
      <c r="L231" s="22">
        <v>48</v>
      </c>
      <c r="M231" s="22">
        <v>0</v>
      </c>
      <c r="N231" s="22">
        <v>0</v>
      </c>
      <c r="O231" s="22">
        <v>40</v>
      </c>
      <c r="P231" s="23">
        <f t="shared" si="20"/>
        <v>88</v>
      </c>
      <c r="Q231" s="22">
        <v>0</v>
      </c>
      <c r="R231" s="23">
        <f t="shared" si="21"/>
        <v>88</v>
      </c>
      <c r="S231" s="25"/>
    </row>
    <row r="232" spans="1:19" ht="14.25" customHeight="1" x14ac:dyDescent="0.25">
      <c r="A232" t="s">
        <v>469</v>
      </c>
      <c r="B232" s="102" t="s">
        <v>470</v>
      </c>
      <c r="C232" t="s">
        <v>667</v>
      </c>
      <c r="D232" s="22">
        <v>0</v>
      </c>
      <c r="E232" s="22">
        <v>0</v>
      </c>
      <c r="F232" s="22">
        <v>0</v>
      </c>
      <c r="G232" s="22">
        <v>64</v>
      </c>
      <c r="H232" s="23">
        <f t="shared" si="18"/>
        <v>64</v>
      </c>
      <c r="I232" s="22">
        <v>0</v>
      </c>
      <c r="J232" s="23">
        <f t="shared" si="19"/>
        <v>64</v>
      </c>
      <c r="K232" s="51"/>
      <c r="L232" s="22">
        <v>23</v>
      </c>
      <c r="M232" s="22">
        <v>0</v>
      </c>
      <c r="N232" s="22">
        <v>0</v>
      </c>
      <c r="O232" s="22">
        <v>12</v>
      </c>
      <c r="P232" s="23">
        <f t="shared" si="20"/>
        <v>35</v>
      </c>
      <c r="Q232" s="22">
        <v>0</v>
      </c>
      <c r="R232" s="23">
        <f t="shared" si="21"/>
        <v>35</v>
      </c>
      <c r="S232" s="25"/>
    </row>
    <row r="233" spans="1:19" ht="14.25" customHeight="1" x14ac:dyDescent="0.25">
      <c r="A233" t="s">
        <v>471</v>
      </c>
      <c r="B233" s="102" t="s">
        <v>472</v>
      </c>
      <c r="C233" t="s">
        <v>668</v>
      </c>
      <c r="D233" s="22">
        <v>0</v>
      </c>
      <c r="E233" s="22">
        <v>0</v>
      </c>
      <c r="F233" s="22">
        <v>0</v>
      </c>
      <c r="G233" s="22">
        <v>0</v>
      </c>
      <c r="H233" s="23">
        <f t="shared" si="18"/>
        <v>0</v>
      </c>
      <c r="I233" s="22">
        <v>0</v>
      </c>
      <c r="J233" s="23">
        <f t="shared" si="19"/>
        <v>0</v>
      </c>
      <c r="K233" s="51"/>
      <c r="L233" s="22">
        <v>87</v>
      </c>
      <c r="M233" s="22">
        <v>0</v>
      </c>
      <c r="N233" s="22">
        <v>0</v>
      </c>
      <c r="O233" s="22">
        <v>16</v>
      </c>
      <c r="P233" s="23">
        <f t="shared" si="20"/>
        <v>103</v>
      </c>
      <c r="Q233" s="22">
        <v>0</v>
      </c>
      <c r="R233" s="23">
        <f t="shared" si="21"/>
        <v>103</v>
      </c>
      <c r="S233" s="25"/>
    </row>
    <row r="234" spans="1:19" ht="14.25" customHeight="1" x14ac:dyDescent="0.25">
      <c r="A234" t="s">
        <v>473</v>
      </c>
      <c r="B234" s="102" t="s">
        <v>474</v>
      </c>
      <c r="C234" t="s">
        <v>668</v>
      </c>
      <c r="D234" s="22">
        <v>0</v>
      </c>
      <c r="E234" s="22">
        <v>0</v>
      </c>
      <c r="F234" s="22">
        <v>0</v>
      </c>
      <c r="G234" s="22">
        <v>0</v>
      </c>
      <c r="H234" s="23">
        <f t="shared" si="18"/>
        <v>0</v>
      </c>
      <c r="I234" s="22">
        <v>0</v>
      </c>
      <c r="J234" s="23">
        <f t="shared" si="19"/>
        <v>0</v>
      </c>
      <c r="K234" s="51"/>
      <c r="L234" s="22">
        <v>50</v>
      </c>
      <c r="M234" s="22">
        <v>0</v>
      </c>
      <c r="N234" s="22">
        <v>0</v>
      </c>
      <c r="O234" s="22">
        <v>0</v>
      </c>
      <c r="P234" s="23">
        <f t="shared" si="20"/>
        <v>50</v>
      </c>
      <c r="Q234" s="22">
        <v>0</v>
      </c>
      <c r="R234" s="23">
        <f t="shared" si="21"/>
        <v>50</v>
      </c>
      <c r="S234" s="25"/>
    </row>
    <row r="235" spans="1:19" ht="14.25" customHeight="1" x14ac:dyDescent="0.25">
      <c r="A235" t="s">
        <v>475</v>
      </c>
      <c r="B235" s="102" t="s">
        <v>476</v>
      </c>
      <c r="C235" t="s">
        <v>36</v>
      </c>
      <c r="D235" s="22">
        <v>31</v>
      </c>
      <c r="E235" s="22">
        <v>6</v>
      </c>
      <c r="F235" s="22">
        <v>0</v>
      </c>
      <c r="G235" s="22">
        <v>10</v>
      </c>
      <c r="H235" s="23">
        <f t="shared" si="18"/>
        <v>47</v>
      </c>
      <c r="I235" s="22">
        <v>142</v>
      </c>
      <c r="J235" s="23">
        <f t="shared" si="19"/>
        <v>189</v>
      </c>
      <c r="K235" s="51"/>
      <c r="L235" s="22">
        <v>39</v>
      </c>
      <c r="M235" s="22">
        <v>81</v>
      </c>
      <c r="N235" s="22">
        <v>0</v>
      </c>
      <c r="O235" s="22">
        <v>2</v>
      </c>
      <c r="P235" s="23">
        <f t="shared" si="20"/>
        <v>122</v>
      </c>
      <c r="Q235" s="22">
        <v>157</v>
      </c>
      <c r="R235" s="23">
        <f t="shared" si="21"/>
        <v>279</v>
      </c>
      <c r="S235" s="25"/>
    </row>
    <row r="236" spans="1:19" ht="14.25" customHeight="1" x14ac:dyDescent="0.25">
      <c r="A236" t="s">
        <v>477</v>
      </c>
      <c r="B236" s="102" t="s">
        <v>478</v>
      </c>
      <c r="C236" t="s">
        <v>667</v>
      </c>
      <c r="D236" s="22">
        <v>0</v>
      </c>
      <c r="E236" s="22">
        <v>0</v>
      </c>
      <c r="F236" s="22">
        <v>0</v>
      </c>
      <c r="G236" s="22">
        <v>18</v>
      </c>
      <c r="H236" s="23">
        <f t="shared" si="18"/>
        <v>18</v>
      </c>
      <c r="I236" s="22">
        <v>49</v>
      </c>
      <c r="J236" s="23">
        <f t="shared" si="19"/>
        <v>67</v>
      </c>
      <c r="K236" s="51"/>
      <c r="L236" s="22">
        <v>0</v>
      </c>
      <c r="M236" s="22">
        <v>0</v>
      </c>
      <c r="N236" s="22">
        <v>0</v>
      </c>
      <c r="O236" s="22">
        <v>1</v>
      </c>
      <c r="P236" s="23">
        <f t="shared" si="20"/>
        <v>1</v>
      </c>
      <c r="Q236" s="22">
        <v>1</v>
      </c>
      <c r="R236" s="23">
        <f t="shared" si="21"/>
        <v>2</v>
      </c>
      <c r="S236" s="25"/>
    </row>
    <row r="237" spans="1:19" ht="14.25" customHeight="1" x14ac:dyDescent="0.25">
      <c r="A237" t="s">
        <v>479</v>
      </c>
      <c r="B237" s="102" t="s">
        <v>480</v>
      </c>
      <c r="C237" t="s">
        <v>668</v>
      </c>
      <c r="D237" s="22">
        <v>20</v>
      </c>
      <c r="E237" s="22">
        <v>0</v>
      </c>
      <c r="F237" s="22">
        <v>0</v>
      </c>
      <c r="G237" s="22">
        <v>0</v>
      </c>
      <c r="H237" s="23">
        <f t="shared" si="18"/>
        <v>20</v>
      </c>
      <c r="I237" s="22">
        <v>0</v>
      </c>
      <c r="J237" s="23">
        <f t="shared" si="19"/>
        <v>20</v>
      </c>
      <c r="K237" s="51"/>
      <c r="L237" s="22">
        <v>6</v>
      </c>
      <c r="M237" s="22">
        <v>0</v>
      </c>
      <c r="N237" s="22">
        <v>0</v>
      </c>
      <c r="O237" s="22">
        <v>0</v>
      </c>
      <c r="P237" s="23">
        <f t="shared" si="20"/>
        <v>6</v>
      </c>
      <c r="Q237" s="22">
        <v>0</v>
      </c>
      <c r="R237" s="23">
        <f t="shared" si="21"/>
        <v>6</v>
      </c>
      <c r="S237" s="25"/>
    </row>
    <row r="238" spans="1:19" ht="14.25" customHeight="1" x14ac:dyDescent="0.25">
      <c r="A238" t="s">
        <v>481</v>
      </c>
      <c r="B238" s="102" t="s">
        <v>482</v>
      </c>
      <c r="C238" t="s">
        <v>668</v>
      </c>
      <c r="D238" s="22">
        <v>16</v>
      </c>
      <c r="E238" s="22">
        <v>0</v>
      </c>
      <c r="F238" s="22">
        <v>0</v>
      </c>
      <c r="G238" s="22">
        <v>22</v>
      </c>
      <c r="H238" s="23">
        <f t="shared" si="18"/>
        <v>38</v>
      </c>
      <c r="I238" s="22">
        <v>0</v>
      </c>
      <c r="J238" s="23">
        <f t="shared" si="19"/>
        <v>38</v>
      </c>
      <c r="K238" s="51"/>
      <c r="L238" s="22">
        <v>48</v>
      </c>
      <c r="M238" s="22">
        <v>0</v>
      </c>
      <c r="N238" s="22">
        <v>0</v>
      </c>
      <c r="O238" s="22">
        <v>25</v>
      </c>
      <c r="P238" s="23">
        <f t="shared" si="20"/>
        <v>73</v>
      </c>
      <c r="Q238" s="22">
        <v>0</v>
      </c>
      <c r="R238" s="23">
        <f t="shared" si="21"/>
        <v>73</v>
      </c>
      <c r="S238" s="25"/>
    </row>
    <row r="239" spans="1:19" ht="14.25" customHeight="1" x14ac:dyDescent="0.25">
      <c r="A239" t="s">
        <v>483</v>
      </c>
      <c r="B239" s="102" t="s">
        <v>484</v>
      </c>
      <c r="C239" t="s">
        <v>667</v>
      </c>
      <c r="D239" s="22">
        <v>0</v>
      </c>
      <c r="E239" s="22">
        <v>0</v>
      </c>
      <c r="F239" s="22">
        <v>0</v>
      </c>
      <c r="G239" s="22">
        <v>0</v>
      </c>
      <c r="H239" s="23">
        <f t="shared" si="18"/>
        <v>0</v>
      </c>
      <c r="I239" s="22">
        <v>0</v>
      </c>
      <c r="J239" s="23">
        <f t="shared" si="19"/>
        <v>0</v>
      </c>
      <c r="K239" s="51"/>
      <c r="L239" s="22">
        <v>0</v>
      </c>
      <c r="M239" s="22">
        <v>0</v>
      </c>
      <c r="N239" s="22">
        <v>0</v>
      </c>
      <c r="O239" s="22">
        <v>21</v>
      </c>
      <c r="P239" s="23">
        <f t="shared" si="20"/>
        <v>21</v>
      </c>
      <c r="Q239" s="22">
        <v>0</v>
      </c>
      <c r="R239" s="23">
        <f t="shared" si="21"/>
        <v>21</v>
      </c>
      <c r="S239" s="25"/>
    </row>
    <row r="240" spans="1:19" ht="14.25" customHeight="1" x14ac:dyDescent="0.25">
      <c r="A240" t="s">
        <v>485</v>
      </c>
      <c r="B240" s="102" t="s">
        <v>486</v>
      </c>
      <c r="C240" t="s">
        <v>667</v>
      </c>
      <c r="D240" s="22">
        <v>27</v>
      </c>
      <c r="E240" s="22">
        <v>0</v>
      </c>
      <c r="F240" s="22">
        <v>0</v>
      </c>
      <c r="G240" s="22">
        <v>16</v>
      </c>
      <c r="H240" s="23">
        <f t="shared" si="18"/>
        <v>43</v>
      </c>
      <c r="I240" s="22">
        <v>0</v>
      </c>
      <c r="J240" s="23">
        <f t="shared" si="19"/>
        <v>43</v>
      </c>
      <c r="K240" s="51"/>
      <c r="L240" s="22">
        <v>34</v>
      </c>
      <c r="M240" s="22">
        <v>0</v>
      </c>
      <c r="N240" s="22">
        <v>0</v>
      </c>
      <c r="O240" s="22">
        <v>24</v>
      </c>
      <c r="P240" s="23">
        <f t="shared" si="20"/>
        <v>58</v>
      </c>
      <c r="Q240" s="22">
        <v>0</v>
      </c>
      <c r="R240" s="23">
        <f t="shared" si="21"/>
        <v>58</v>
      </c>
      <c r="S240" s="25"/>
    </row>
    <row r="241" spans="1:19" ht="14.25" customHeight="1" x14ac:dyDescent="0.25">
      <c r="A241" t="s">
        <v>487</v>
      </c>
      <c r="B241" s="102" t="s">
        <v>488</v>
      </c>
      <c r="C241" t="s">
        <v>667</v>
      </c>
      <c r="D241" s="22">
        <v>7</v>
      </c>
      <c r="E241" s="22">
        <v>0</v>
      </c>
      <c r="F241" s="22">
        <v>0</v>
      </c>
      <c r="G241" s="22">
        <v>0</v>
      </c>
      <c r="H241" s="23">
        <f t="shared" si="18"/>
        <v>7</v>
      </c>
      <c r="I241" s="22">
        <v>0</v>
      </c>
      <c r="J241" s="23">
        <f t="shared" si="19"/>
        <v>7</v>
      </c>
      <c r="K241" s="51"/>
      <c r="L241" s="22">
        <v>116</v>
      </c>
      <c r="M241" s="22">
        <v>0</v>
      </c>
      <c r="N241" s="22">
        <v>0</v>
      </c>
      <c r="O241" s="22">
        <v>24</v>
      </c>
      <c r="P241" s="23">
        <f t="shared" si="20"/>
        <v>140</v>
      </c>
      <c r="Q241" s="22">
        <v>280</v>
      </c>
      <c r="R241" s="23">
        <f t="shared" si="21"/>
        <v>420</v>
      </c>
      <c r="S241" s="25"/>
    </row>
    <row r="242" spans="1:19" ht="14.25" customHeight="1" x14ac:dyDescent="0.25">
      <c r="A242" t="s">
        <v>489</v>
      </c>
      <c r="B242" s="102" t="s">
        <v>490</v>
      </c>
      <c r="C242" t="s">
        <v>668</v>
      </c>
      <c r="D242" s="22">
        <v>28</v>
      </c>
      <c r="E242" s="22">
        <v>0</v>
      </c>
      <c r="F242" s="22">
        <v>0</v>
      </c>
      <c r="G242" s="22">
        <v>0</v>
      </c>
      <c r="H242" s="23">
        <f t="shared" si="18"/>
        <v>28</v>
      </c>
      <c r="I242" s="22">
        <v>0</v>
      </c>
      <c r="J242" s="23">
        <f t="shared" si="19"/>
        <v>28</v>
      </c>
      <c r="K242" s="51"/>
      <c r="L242" s="22">
        <v>0</v>
      </c>
      <c r="M242" s="22">
        <v>0</v>
      </c>
      <c r="N242" s="22">
        <v>0</v>
      </c>
      <c r="O242" s="22">
        <v>0</v>
      </c>
      <c r="P242" s="23">
        <f t="shared" si="20"/>
        <v>0</v>
      </c>
      <c r="Q242" s="22">
        <v>0</v>
      </c>
      <c r="R242" s="23">
        <f t="shared" si="21"/>
        <v>0</v>
      </c>
      <c r="S242" s="25"/>
    </row>
    <row r="243" spans="1:19" ht="14.25" customHeight="1" x14ac:dyDescent="0.25">
      <c r="A243" t="s">
        <v>491</v>
      </c>
      <c r="B243" s="102" t="s">
        <v>492</v>
      </c>
      <c r="C243" t="s">
        <v>668</v>
      </c>
      <c r="D243" s="22">
        <v>0</v>
      </c>
      <c r="E243" s="22">
        <v>0</v>
      </c>
      <c r="F243" s="22">
        <v>0</v>
      </c>
      <c r="G243" s="22">
        <v>0</v>
      </c>
      <c r="H243" s="23">
        <f t="shared" si="18"/>
        <v>0</v>
      </c>
      <c r="I243" s="22">
        <v>8</v>
      </c>
      <c r="J243" s="23">
        <f t="shared" si="19"/>
        <v>8</v>
      </c>
      <c r="K243" s="51"/>
      <c r="L243" s="22">
        <v>0</v>
      </c>
      <c r="M243" s="22">
        <v>0</v>
      </c>
      <c r="N243" s="22">
        <v>0</v>
      </c>
      <c r="O243" s="22">
        <v>0</v>
      </c>
      <c r="P243" s="23">
        <f t="shared" si="20"/>
        <v>0</v>
      </c>
      <c r="Q243" s="22">
        <v>1</v>
      </c>
      <c r="R243" s="23">
        <f t="shared" si="21"/>
        <v>1</v>
      </c>
      <c r="S243" s="25"/>
    </row>
    <row r="244" spans="1:19" ht="14.25" customHeight="1" x14ac:dyDescent="0.25">
      <c r="A244" t="s">
        <v>493</v>
      </c>
      <c r="B244" s="102" t="s">
        <v>494</v>
      </c>
      <c r="C244" t="s">
        <v>33</v>
      </c>
      <c r="D244" s="22">
        <v>7</v>
      </c>
      <c r="E244" s="22">
        <v>2</v>
      </c>
      <c r="F244" s="22">
        <v>0</v>
      </c>
      <c r="G244" s="22">
        <v>3</v>
      </c>
      <c r="H244" s="23">
        <f t="shared" si="18"/>
        <v>12</v>
      </c>
      <c r="I244" s="22">
        <v>0</v>
      </c>
      <c r="J244" s="23">
        <f t="shared" si="19"/>
        <v>12</v>
      </c>
      <c r="K244" s="51"/>
      <c r="L244" s="22">
        <v>0</v>
      </c>
      <c r="M244" s="22">
        <v>0</v>
      </c>
      <c r="N244" s="22">
        <v>0</v>
      </c>
      <c r="O244" s="22">
        <v>0</v>
      </c>
      <c r="P244" s="23">
        <f t="shared" si="20"/>
        <v>0</v>
      </c>
      <c r="Q244" s="22">
        <v>0</v>
      </c>
      <c r="R244" s="23">
        <f t="shared" si="21"/>
        <v>0</v>
      </c>
      <c r="S244" s="25"/>
    </row>
    <row r="245" spans="1:19" ht="14.25" customHeight="1" x14ac:dyDescent="0.25">
      <c r="A245" t="s">
        <v>495</v>
      </c>
      <c r="B245" s="102" t="s">
        <v>496</v>
      </c>
      <c r="C245" t="s">
        <v>667</v>
      </c>
      <c r="D245" s="22">
        <v>6</v>
      </c>
      <c r="E245" s="22">
        <v>0</v>
      </c>
      <c r="F245" s="22">
        <v>0</v>
      </c>
      <c r="G245" s="22">
        <v>20</v>
      </c>
      <c r="H245" s="23">
        <f t="shared" si="18"/>
        <v>26</v>
      </c>
      <c r="I245" s="22">
        <v>0</v>
      </c>
      <c r="J245" s="23">
        <f t="shared" si="19"/>
        <v>26</v>
      </c>
      <c r="K245" s="51"/>
      <c r="L245" s="22">
        <v>1</v>
      </c>
      <c r="M245" s="22">
        <v>6</v>
      </c>
      <c r="N245" s="22">
        <v>0</v>
      </c>
      <c r="O245" s="22">
        <v>27</v>
      </c>
      <c r="P245" s="23">
        <f t="shared" si="20"/>
        <v>34</v>
      </c>
      <c r="Q245" s="22">
        <v>0</v>
      </c>
      <c r="R245" s="23">
        <f t="shared" si="21"/>
        <v>34</v>
      </c>
      <c r="S245" s="25"/>
    </row>
    <row r="246" spans="1:19" ht="14.25" customHeight="1" x14ac:dyDescent="0.25">
      <c r="A246" t="s">
        <v>497</v>
      </c>
      <c r="B246" s="102" t="s">
        <v>498</v>
      </c>
      <c r="C246" t="s">
        <v>667</v>
      </c>
      <c r="D246" s="22">
        <v>78</v>
      </c>
      <c r="E246" s="22">
        <v>0</v>
      </c>
      <c r="F246" s="22">
        <v>0</v>
      </c>
      <c r="G246" s="22">
        <v>73</v>
      </c>
      <c r="H246" s="23">
        <f t="shared" si="18"/>
        <v>151</v>
      </c>
      <c r="I246" s="22">
        <v>0</v>
      </c>
      <c r="J246" s="23">
        <f t="shared" si="19"/>
        <v>151</v>
      </c>
      <c r="K246" s="51"/>
      <c r="L246" s="22">
        <v>102</v>
      </c>
      <c r="M246" s="22">
        <v>0</v>
      </c>
      <c r="N246" s="22">
        <v>0</v>
      </c>
      <c r="O246" s="22">
        <v>56</v>
      </c>
      <c r="P246" s="23">
        <f t="shared" si="20"/>
        <v>158</v>
      </c>
      <c r="Q246" s="22">
        <v>0</v>
      </c>
      <c r="R246" s="23">
        <f t="shared" si="21"/>
        <v>158</v>
      </c>
      <c r="S246" s="25"/>
    </row>
    <row r="247" spans="1:19" ht="14.25" customHeight="1" x14ac:dyDescent="0.25">
      <c r="A247" t="s">
        <v>499</v>
      </c>
      <c r="B247" s="102" t="s">
        <v>500</v>
      </c>
      <c r="C247" t="s">
        <v>668</v>
      </c>
      <c r="D247" s="22">
        <v>32</v>
      </c>
      <c r="E247" s="22">
        <v>0</v>
      </c>
      <c r="F247" s="22">
        <v>0</v>
      </c>
      <c r="G247" s="22">
        <v>0</v>
      </c>
      <c r="H247" s="23">
        <f t="shared" si="18"/>
        <v>32</v>
      </c>
      <c r="I247" s="22">
        <v>0</v>
      </c>
      <c r="J247" s="23">
        <f t="shared" si="19"/>
        <v>32</v>
      </c>
      <c r="K247" s="51"/>
      <c r="L247" s="22">
        <v>60</v>
      </c>
      <c r="M247" s="22">
        <v>0</v>
      </c>
      <c r="N247" s="22">
        <v>0</v>
      </c>
      <c r="O247" s="22">
        <v>0</v>
      </c>
      <c r="P247" s="23">
        <f t="shared" si="20"/>
        <v>60</v>
      </c>
      <c r="Q247" s="22">
        <v>0</v>
      </c>
      <c r="R247" s="23">
        <f t="shared" si="21"/>
        <v>60</v>
      </c>
      <c r="S247" s="25"/>
    </row>
    <row r="248" spans="1:19" ht="14.25" customHeight="1" x14ac:dyDescent="0.25">
      <c r="A248" t="s">
        <v>501</v>
      </c>
      <c r="B248" s="102" t="s">
        <v>502</v>
      </c>
      <c r="C248" t="s">
        <v>47</v>
      </c>
      <c r="D248" s="22">
        <v>47</v>
      </c>
      <c r="E248" s="22">
        <v>0</v>
      </c>
      <c r="F248" s="22">
        <v>0</v>
      </c>
      <c r="G248" s="22">
        <v>33</v>
      </c>
      <c r="H248" s="23">
        <f t="shared" si="18"/>
        <v>80</v>
      </c>
      <c r="I248" s="22">
        <v>15</v>
      </c>
      <c r="J248" s="23">
        <f t="shared" si="19"/>
        <v>95</v>
      </c>
      <c r="K248" s="51"/>
      <c r="L248" s="22">
        <v>23</v>
      </c>
      <c r="M248" s="22">
        <v>0</v>
      </c>
      <c r="N248" s="22">
        <v>0</v>
      </c>
      <c r="O248" s="22">
        <v>15</v>
      </c>
      <c r="P248" s="23">
        <f t="shared" si="20"/>
        <v>38</v>
      </c>
      <c r="Q248" s="22">
        <v>59</v>
      </c>
      <c r="R248" s="23">
        <f t="shared" si="21"/>
        <v>97</v>
      </c>
      <c r="S248" s="25"/>
    </row>
    <row r="249" spans="1:19" ht="14.25" customHeight="1" x14ac:dyDescent="0.25">
      <c r="A249" t="s">
        <v>503</v>
      </c>
      <c r="B249" s="102" t="s">
        <v>504</v>
      </c>
      <c r="C249" t="s">
        <v>36</v>
      </c>
      <c r="D249" s="22">
        <v>0</v>
      </c>
      <c r="E249" s="22">
        <v>0</v>
      </c>
      <c r="F249" s="22">
        <v>0</v>
      </c>
      <c r="G249" s="22">
        <v>0</v>
      </c>
      <c r="H249" s="23">
        <f t="shared" si="18"/>
        <v>0</v>
      </c>
      <c r="I249" s="22">
        <v>0</v>
      </c>
      <c r="J249" s="23">
        <f t="shared" si="19"/>
        <v>0</v>
      </c>
      <c r="K249" s="51"/>
      <c r="L249" s="22">
        <v>153</v>
      </c>
      <c r="M249" s="22">
        <v>0</v>
      </c>
      <c r="N249" s="22">
        <v>0</v>
      </c>
      <c r="O249" s="22">
        <v>0</v>
      </c>
      <c r="P249" s="23">
        <f t="shared" si="20"/>
        <v>153</v>
      </c>
      <c r="Q249" s="22">
        <v>0</v>
      </c>
      <c r="R249" s="23">
        <f t="shared" si="21"/>
        <v>153</v>
      </c>
      <c r="S249" s="25"/>
    </row>
    <row r="250" spans="1:19" ht="14.25" customHeight="1" x14ac:dyDescent="0.25">
      <c r="A250" t="s">
        <v>505</v>
      </c>
      <c r="B250" s="102" t="s">
        <v>506</v>
      </c>
      <c r="C250" t="s">
        <v>33</v>
      </c>
      <c r="D250" s="22">
        <v>8</v>
      </c>
      <c r="E250" s="22">
        <v>0</v>
      </c>
      <c r="F250" s="22">
        <v>0</v>
      </c>
      <c r="G250" s="22">
        <v>0</v>
      </c>
      <c r="H250" s="23">
        <f t="shared" ref="H250:H280" si="26">SUM(D250:G250)</f>
        <v>8</v>
      </c>
      <c r="I250" s="22">
        <v>243</v>
      </c>
      <c r="J250" s="23">
        <f t="shared" ref="J250:J280" si="27">SUM(H250:I250)</f>
        <v>251</v>
      </c>
      <c r="K250" s="51"/>
      <c r="L250" s="22">
        <v>37</v>
      </c>
      <c r="M250" s="22">
        <v>1</v>
      </c>
      <c r="N250" s="22">
        <v>0</v>
      </c>
      <c r="O250" s="22">
        <v>0</v>
      </c>
      <c r="P250" s="23">
        <f t="shared" ref="P250:P280" si="28">SUM(L250:O250)</f>
        <v>38</v>
      </c>
      <c r="Q250" s="22">
        <v>89</v>
      </c>
      <c r="R250" s="23">
        <f t="shared" ref="R250:R280" si="29">SUM(P250:Q250)</f>
        <v>127</v>
      </c>
      <c r="S250" s="25"/>
    </row>
    <row r="251" spans="1:19" ht="14.25" customHeight="1" x14ac:dyDescent="0.25">
      <c r="A251" t="s">
        <v>507</v>
      </c>
      <c r="B251" s="102" t="s">
        <v>508</v>
      </c>
      <c r="C251" t="s">
        <v>36</v>
      </c>
      <c r="D251" s="22">
        <v>11</v>
      </c>
      <c r="E251" s="22">
        <v>0</v>
      </c>
      <c r="F251" s="22">
        <v>0</v>
      </c>
      <c r="G251" s="22">
        <v>2</v>
      </c>
      <c r="H251" s="23">
        <f t="shared" si="26"/>
        <v>13</v>
      </c>
      <c r="I251" s="22">
        <v>0</v>
      </c>
      <c r="J251" s="23">
        <f t="shared" si="27"/>
        <v>13</v>
      </c>
      <c r="K251" s="51"/>
      <c r="L251" s="22">
        <v>56</v>
      </c>
      <c r="M251" s="22">
        <v>0</v>
      </c>
      <c r="N251" s="22">
        <v>0</v>
      </c>
      <c r="O251" s="22">
        <v>9</v>
      </c>
      <c r="P251" s="23">
        <f t="shared" si="28"/>
        <v>65</v>
      </c>
      <c r="Q251" s="22">
        <v>0</v>
      </c>
      <c r="R251" s="23">
        <f t="shared" si="29"/>
        <v>65</v>
      </c>
      <c r="S251" s="26"/>
    </row>
    <row r="252" spans="1:19" ht="14.25" customHeight="1" x14ac:dyDescent="0.25">
      <c r="A252" t="s">
        <v>509</v>
      </c>
      <c r="B252" s="102" t="s">
        <v>510</v>
      </c>
      <c r="C252" t="s">
        <v>667</v>
      </c>
      <c r="D252" s="22">
        <v>6</v>
      </c>
      <c r="E252" s="22">
        <v>0</v>
      </c>
      <c r="F252" s="22">
        <v>0</v>
      </c>
      <c r="G252" s="22">
        <v>0</v>
      </c>
      <c r="H252" s="23">
        <f t="shared" si="26"/>
        <v>6</v>
      </c>
      <c r="I252" s="22">
        <v>0</v>
      </c>
      <c r="J252" s="23">
        <f t="shared" si="27"/>
        <v>6</v>
      </c>
      <c r="K252" s="51"/>
      <c r="L252" s="22">
        <v>12</v>
      </c>
      <c r="M252" s="22">
        <v>0</v>
      </c>
      <c r="N252" s="22">
        <v>0</v>
      </c>
      <c r="O252" s="22">
        <v>4</v>
      </c>
      <c r="P252" s="23">
        <f t="shared" si="28"/>
        <v>16</v>
      </c>
      <c r="Q252" s="22">
        <v>0</v>
      </c>
      <c r="R252" s="23">
        <f t="shared" si="29"/>
        <v>16</v>
      </c>
      <c r="S252" s="26"/>
    </row>
    <row r="253" spans="1:19" ht="14.25" customHeight="1" x14ac:dyDescent="0.25">
      <c r="A253" t="s">
        <v>511</v>
      </c>
      <c r="B253" s="102" t="s">
        <v>512</v>
      </c>
      <c r="C253" t="s">
        <v>667</v>
      </c>
      <c r="D253" s="22">
        <v>0</v>
      </c>
      <c r="E253" s="22">
        <v>0</v>
      </c>
      <c r="F253" s="22">
        <v>0</v>
      </c>
      <c r="G253" s="22">
        <v>0</v>
      </c>
      <c r="H253" s="23">
        <f t="shared" si="26"/>
        <v>0</v>
      </c>
      <c r="I253" s="22">
        <v>0</v>
      </c>
      <c r="J253" s="23">
        <f t="shared" si="27"/>
        <v>0</v>
      </c>
      <c r="K253" s="51"/>
      <c r="L253" s="22">
        <v>22</v>
      </c>
      <c r="M253" s="22">
        <v>0</v>
      </c>
      <c r="N253" s="22">
        <v>0</v>
      </c>
      <c r="O253" s="22">
        <v>0</v>
      </c>
      <c r="P253" s="23">
        <f t="shared" si="28"/>
        <v>22</v>
      </c>
      <c r="Q253" s="22">
        <v>0</v>
      </c>
      <c r="R253" s="23">
        <f t="shared" si="29"/>
        <v>22</v>
      </c>
      <c r="S253" s="26"/>
    </row>
    <row r="254" spans="1:19" ht="14.25" customHeight="1" x14ac:dyDescent="0.25">
      <c r="A254" t="s">
        <v>513</v>
      </c>
      <c r="B254" s="102" t="s">
        <v>514</v>
      </c>
      <c r="C254" t="s">
        <v>667</v>
      </c>
      <c r="D254" s="22">
        <v>0</v>
      </c>
      <c r="E254" s="22">
        <v>0</v>
      </c>
      <c r="F254" s="22">
        <v>0</v>
      </c>
      <c r="G254" s="22">
        <v>0</v>
      </c>
      <c r="H254" s="23">
        <f t="shared" si="26"/>
        <v>0</v>
      </c>
      <c r="I254" s="22">
        <v>0</v>
      </c>
      <c r="J254" s="23">
        <f t="shared" si="27"/>
        <v>0</v>
      </c>
      <c r="K254" s="51"/>
      <c r="L254" s="22">
        <v>24</v>
      </c>
      <c r="M254" s="22">
        <v>0</v>
      </c>
      <c r="N254" s="22">
        <v>0</v>
      </c>
      <c r="O254" s="22">
        <v>0</v>
      </c>
      <c r="P254" s="23">
        <f t="shared" si="28"/>
        <v>24</v>
      </c>
      <c r="Q254" s="22">
        <v>4</v>
      </c>
      <c r="R254" s="23">
        <f t="shared" si="29"/>
        <v>28</v>
      </c>
      <c r="S254" s="26"/>
    </row>
    <row r="255" spans="1:19" ht="14.25" customHeight="1" x14ac:dyDescent="0.25">
      <c r="A255" t="s">
        <v>515</v>
      </c>
      <c r="B255" s="102" t="s">
        <v>516</v>
      </c>
      <c r="C255" t="s">
        <v>667</v>
      </c>
      <c r="D255" s="22">
        <v>10</v>
      </c>
      <c r="E255" s="22">
        <v>0</v>
      </c>
      <c r="F255" s="22">
        <v>0</v>
      </c>
      <c r="G255" s="22">
        <v>38</v>
      </c>
      <c r="H255" s="23">
        <f t="shared" si="26"/>
        <v>48</v>
      </c>
      <c r="I255" s="22">
        <v>0</v>
      </c>
      <c r="J255" s="23">
        <f t="shared" si="27"/>
        <v>48</v>
      </c>
      <c r="K255" s="51"/>
      <c r="L255" s="22">
        <v>32</v>
      </c>
      <c r="M255" s="22">
        <v>0</v>
      </c>
      <c r="N255" s="22">
        <v>0</v>
      </c>
      <c r="O255" s="22">
        <v>14</v>
      </c>
      <c r="P255" s="23">
        <f t="shared" si="28"/>
        <v>46</v>
      </c>
      <c r="Q255" s="22">
        <v>0</v>
      </c>
      <c r="R255" s="23">
        <f t="shared" si="29"/>
        <v>46</v>
      </c>
      <c r="S255" s="26"/>
    </row>
    <row r="256" spans="1:19" ht="14.25" customHeight="1" x14ac:dyDescent="0.25">
      <c r="A256" t="s">
        <v>517</v>
      </c>
      <c r="B256" s="102" t="s">
        <v>518</v>
      </c>
      <c r="C256" t="s">
        <v>667</v>
      </c>
      <c r="D256" s="22">
        <v>0</v>
      </c>
      <c r="E256" s="22">
        <v>0</v>
      </c>
      <c r="F256" s="22">
        <v>0</v>
      </c>
      <c r="G256" s="22">
        <v>0</v>
      </c>
      <c r="H256" s="23">
        <f t="shared" si="26"/>
        <v>0</v>
      </c>
      <c r="I256" s="22">
        <v>0</v>
      </c>
      <c r="J256" s="23">
        <f t="shared" si="27"/>
        <v>0</v>
      </c>
      <c r="K256" s="51"/>
      <c r="L256" s="22">
        <v>0</v>
      </c>
      <c r="M256" s="22">
        <v>0</v>
      </c>
      <c r="N256" s="22">
        <v>0</v>
      </c>
      <c r="O256" s="22">
        <v>10</v>
      </c>
      <c r="P256" s="23">
        <f t="shared" si="28"/>
        <v>10</v>
      </c>
      <c r="Q256" s="22">
        <v>13</v>
      </c>
      <c r="R256" s="23">
        <f t="shared" si="29"/>
        <v>23</v>
      </c>
      <c r="S256" s="26"/>
    </row>
    <row r="257" spans="1:19" ht="14.25" customHeight="1" x14ac:dyDescent="0.25">
      <c r="A257" t="s">
        <v>572</v>
      </c>
      <c r="B257" s="102" t="s">
        <v>519</v>
      </c>
      <c r="C257" t="s">
        <v>667</v>
      </c>
      <c r="D257" s="22">
        <v>0</v>
      </c>
      <c r="E257" s="22">
        <v>0</v>
      </c>
      <c r="F257" s="22">
        <v>0</v>
      </c>
      <c r="G257" s="22">
        <v>39</v>
      </c>
      <c r="H257" s="23">
        <f t="shared" si="26"/>
        <v>39</v>
      </c>
      <c r="I257" s="22">
        <v>0</v>
      </c>
      <c r="J257" s="23">
        <f t="shared" si="27"/>
        <v>39</v>
      </c>
      <c r="K257" s="51"/>
      <c r="L257" s="22">
        <v>0</v>
      </c>
      <c r="M257" s="22">
        <v>0</v>
      </c>
      <c r="N257" s="22">
        <v>0</v>
      </c>
      <c r="O257" s="22">
        <v>39</v>
      </c>
      <c r="P257" s="23">
        <f t="shared" si="28"/>
        <v>39</v>
      </c>
      <c r="Q257" s="22">
        <v>0</v>
      </c>
      <c r="R257" s="23">
        <f t="shared" si="29"/>
        <v>39</v>
      </c>
      <c r="S257" s="26"/>
    </row>
    <row r="258" spans="1:19" ht="14.25" customHeight="1" x14ac:dyDescent="0.25">
      <c r="A258" t="s">
        <v>520</v>
      </c>
      <c r="B258" s="102" t="s">
        <v>521</v>
      </c>
      <c r="C258" t="s">
        <v>668</v>
      </c>
      <c r="D258" s="22">
        <v>0</v>
      </c>
      <c r="E258" s="22">
        <v>0</v>
      </c>
      <c r="F258" s="22">
        <v>0</v>
      </c>
      <c r="G258" s="22">
        <v>0</v>
      </c>
      <c r="H258" s="23">
        <f t="shared" si="26"/>
        <v>0</v>
      </c>
      <c r="I258" s="22">
        <v>0</v>
      </c>
      <c r="J258" s="23">
        <f t="shared" si="27"/>
        <v>0</v>
      </c>
      <c r="K258" s="51"/>
      <c r="L258" s="22">
        <v>16</v>
      </c>
      <c r="M258" s="22">
        <v>0</v>
      </c>
      <c r="N258" s="22">
        <v>0</v>
      </c>
      <c r="O258" s="22">
        <v>4</v>
      </c>
      <c r="P258" s="23">
        <f t="shared" si="28"/>
        <v>20</v>
      </c>
      <c r="Q258" s="22">
        <v>0</v>
      </c>
      <c r="R258" s="23">
        <f t="shared" si="29"/>
        <v>20</v>
      </c>
      <c r="S258" s="26"/>
    </row>
    <row r="259" spans="1:19" ht="14.25" customHeight="1" x14ac:dyDescent="0.25">
      <c r="A259" t="s">
        <v>522</v>
      </c>
      <c r="B259" s="102" t="s">
        <v>523</v>
      </c>
      <c r="C259" t="s">
        <v>668</v>
      </c>
      <c r="D259" s="22">
        <v>0</v>
      </c>
      <c r="E259" s="22">
        <v>0</v>
      </c>
      <c r="F259" s="22">
        <v>0</v>
      </c>
      <c r="G259" s="22">
        <v>0</v>
      </c>
      <c r="H259" s="23">
        <f t="shared" si="26"/>
        <v>0</v>
      </c>
      <c r="I259" s="22">
        <v>0</v>
      </c>
      <c r="J259" s="23">
        <f t="shared" si="27"/>
        <v>0</v>
      </c>
      <c r="K259" s="51"/>
      <c r="L259" s="22">
        <v>16</v>
      </c>
      <c r="M259" s="22">
        <v>0</v>
      </c>
      <c r="N259" s="22">
        <v>0</v>
      </c>
      <c r="O259" s="22">
        <v>0</v>
      </c>
      <c r="P259" s="23">
        <f t="shared" si="28"/>
        <v>16</v>
      </c>
      <c r="Q259" s="22">
        <v>0</v>
      </c>
      <c r="R259" s="23">
        <f t="shared" si="29"/>
        <v>16</v>
      </c>
      <c r="S259" s="26"/>
    </row>
    <row r="260" spans="1:19" ht="14.25" customHeight="1" x14ac:dyDescent="0.25">
      <c r="A260" t="s">
        <v>524</v>
      </c>
      <c r="B260" s="102" t="s">
        <v>525</v>
      </c>
      <c r="C260" t="s">
        <v>668</v>
      </c>
      <c r="D260" s="22">
        <v>8</v>
      </c>
      <c r="E260" s="22">
        <v>0</v>
      </c>
      <c r="F260" s="22">
        <v>0</v>
      </c>
      <c r="G260" s="22">
        <v>8</v>
      </c>
      <c r="H260" s="23">
        <f t="shared" si="26"/>
        <v>16</v>
      </c>
      <c r="I260" s="22">
        <v>0</v>
      </c>
      <c r="J260" s="23">
        <f t="shared" si="27"/>
        <v>16</v>
      </c>
      <c r="K260" s="51"/>
      <c r="L260" s="22">
        <v>3</v>
      </c>
      <c r="M260" s="22">
        <v>0</v>
      </c>
      <c r="N260" s="22">
        <v>0</v>
      </c>
      <c r="O260" s="22">
        <v>0</v>
      </c>
      <c r="P260" s="23">
        <f t="shared" si="28"/>
        <v>3</v>
      </c>
      <c r="Q260" s="22">
        <v>0</v>
      </c>
      <c r="R260" s="23">
        <f t="shared" si="29"/>
        <v>3</v>
      </c>
      <c r="S260" s="26"/>
    </row>
    <row r="261" spans="1:19" ht="14.25" customHeight="1" x14ac:dyDescent="0.25">
      <c r="A261" t="s">
        <v>526</v>
      </c>
      <c r="B261" s="102" t="s">
        <v>527</v>
      </c>
      <c r="C261" t="s">
        <v>33</v>
      </c>
      <c r="D261" s="22">
        <v>23</v>
      </c>
      <c r="E261" s="22">
        <v>0</v>
      </c>
      <c r="F261" s="22">
        <v>0</v>
      </c>
      <c r="G261" s="22">
        <v>0</v>
      </c>
      <c r="H261" s="23">
        <f t="shared" si="26"/>
        <v>23</v>
      </c>
      <c r="I261" s="22">
        <v>0</v>
      </c>
      <c r="J261" s="23">
        <f t="shared" si="27"/>
        <v>23</v>
      </c>
      <c r="K261" s="51"/>
      <c r="L261" s="22">
        <v>0</v>
      </c>
      <c r="M261" s="22">
        <v>0</v>
      </c>
      <c r="N261" s="22">
        <v>0</v>
      </c>
      <c r="O261" s="22">
        <v>8</v>
      </c>
      <c r="P261" s="23">
        <f t="shared" si="28"/>
        <v>8</v>
      </c>
      <c r="Q261" s="22">
        <v>20</v>
      </c>
      <c r="R261" s="23">
        <f t="shared" si="29"/>
        <v>28</v>
      </c>
      <c r="S261" s="26"/>
    </row>
    <row r="262" spans="1:19" ht="14.25" customHeight="1" x14ac:dyDescent="0.25">
      <c r="A262" t="s">
        <v>528</v>
      </c>
      <c r="B262" s="102" t="s">
        <v>529</v>
      </c>
      <c r="C262" t="s">
        <v>36</v>
      </c>
      <c r="D262" s="22">
        <v>40</v>
      </c>
      <c r="E262" s="22">
        <v>0</v>
      </c>
      <c r="F262" s="22">
        <v>0</v>
      </c>
      <c r="G262" s="22">
        <v>0</v>
      </c>
      <c r="H262" s="23">
        <f t="shared" si="26"/>
        <v>40</v>
      </c>
      <c r="I262" s="22">
        <v>0</v>
      </c>
      <c r="J262" s="23">
        <f t="shared" si="27"/>
        <v>40</v>
      </c>
      <c r="K262" s="51"/>
      <c r="L262" s="22">
        <v>4</v>
      </c>
      <c r="M262" s="22">
        <v>0</v>
      </c>
      <c r="N262" s="22">
        <v>0</v>
      </c>
      <c r="O262" s="22">
        <v>1</v>
      </c>
      <c r="P262" s="23">
        <f t="shared" si="28"/>
        <v>5</v>
      </c>
      <c r="Q262" s="22">
        <v>0</v>
      </c>
      <c r="R262" s="23">
        <f t="shared" si="29"/>
        <v>5</v>
      </c>
    </row>
    <row r="263" spans="1:19" ht="14.25" customHeight="1" x14ac:dyDescent="0.25">
      <c r="A263" t="s">
        <v>530</v>
      </c>
      <c r="B263" s="102" t="s">
        <v>531</v>
      </c>
      <c r="C263" t="s">
        <v>668</v>
      </c>
      <c r="D263" s="22">
        <v>11</v>
      </c>
      <c r="E263" s="22">
        <v>0</v>
      </c>
      <c r="F263" s="22">
        <v>0</v>
      </c>
      <c r="G263" s="22">
        <v>2</v>
      </c>
      <c r="H263" s="23">
        <f t="shared" si="26"/>
        <v>13</v>
      </c>
      <c r="I263" s="22">
        <v>0</v>
      </c>
      <c r="J263" s="23">
        <f t="shared" si="27"/>
        <v>13</v>
      </c>
      <c r="K263" s="51"/>
      <c r="L263" s="22">
        <v>53</v>
      </c>
      <c r="M263" s="22">
        <v>5</v>
      </c>
      <c r="N263" s="22">
        <v>0</v>
      </c>
      <c r="O263" s="22">
        <v>6</v>
      </c>
      <c r="P263" s="23">
        <f t="shared" si="28"/>
        <v>64</v>
      </c>
      <c r="Q263" s="22">
        <v>0</v>
      </c>
      <c r="R263" s="23">
        <f t="shared" si="29"/>
        <v>64</v>
      </c>
      <c r="S263" s="26"/>
    </row>
    <row r="264" spans="1:19" ht="14.25" customHeight="1" x14ac:dyDescent="0.25">
      <c r="A264" t="s">
        <v>532</v>
      </c>
      <c r="B264" s="102" t="s">
        <v>533</v>
      </c>
      <c r="C264" t="s">
        <v>668</v>
      </c>
      <c r="D264" s="22">
        <v>0</v>
      </c>
      <c r="E264" s="22">
        <v>0</v>
      </c>
      <c r="F264" s="22">
        <v>0</v>
      </c>
      <c r="G264" s="22">
        <v>0</v>
      </c>
      <c r="H264" s="23">
        <f t="shared" si="26"/>
        <v>0</v>
      </c>
      <c r="I264" s="22">
        <v>0</v>
      </c>
      <c r="J264" s="23">
        <f t="shared" si="27"/>
        <v>0</v>
      </c>
      <c r="K264" s="51"/>
      <c r="L264" s="22">
        <v>0</v>
      </c>
      <c r="M264" s="22">
        <v>0</v>
      </c>
      <c r="N264" s="22">
        <v>0</v>
      </c>
      <c r="O264" s="22">
        <v>1</v>
      </c>
      <c r="P264" s="23">
        <f t="shared" si="28"/>
        <v>1</v>
      </c>
      <c r="Q264" s="22">
        <v>0</v>
      </c>
      <c r="R264" s="23">
        <f t="shared" si="29"/>
        <v>1</v>
      </c>
    </row>
    <row r="265" spans="1:19" ht="14.25" customHeight="1" x14ac:dyDescent="0.25">
      <c r="A265" t="s">
        <v>534</v>
      </c>
      <c r="B265" s="102" t="s">
        <v>535</v>
      </c>
      <c r="C265" t="s">
        <v>668</v>
      </c>
      <c r="D265" s="22">
        <v>0</v>
      </c>
      <c r="E265" s="22">
        <v>0</v>
      </c>
      <c r="F265" s="22">
        <v>0</v>
      </c>
      <c r="G265" s="22">
        <v>0</v>
      </c>
      <c r="H265" s="23">
        <f t="shared" si="26"/>
        <v>0</v>
      </c>
      <c r="I265" s="22">
        <v>0</v>
      </c>
      <c r="J265" s="23">
        <f t="shared" si="27"/>
        <v>0</v>
      </c>
      <c r="K265" s="51"/>
      <c r="L265" s="22">
        <v>0</v>
      </c>
      <c r="M265" s="22">
        <v>0</v>
      </c>
      <c r="N265" s="22">
        <v>0</v>
      </c>
      <c r="O265" s="22">
        <v>1</v>
      </c>
      <c r="P265" s="23">
        <f t="shared" si="28"/>
        <v>1</v>
      </c>
      <c r="Q265" s="22">
        <v>5</v>
      </c>
      <c r="R265" s="23">
        <f t="shared" si="29"/>
        <v>6</v>
      </c>
    </row>
    <row r="266" spans="1:19" ht="14.25" customHeight="1" x14ac:dyDescent="0.25">
      <c r="A266" t="s">
        <v>536</v>
      </c>
      <c r="B266" s="102" t="s">
        <v>537</v>
      </c>
      <c r="C266" t="s">
        <v>33</v>
      </c>
      <c r="D266" s="22">
        <v>16</v>
      </c>
      <c r="E266" s="22">
        <v>0</v>
      </c>
      <c r="F266" s="22">
        <v>0</v>
      </c>
      <c r="G266" s="22">
        <v>0</v>
      </c>
      <c r="H266" s="23">
        <f t="shared" si="26"/>
        <v>16</v>
      </c>
      <c r="I266" s="22">
        <v>195</v>
      </c>
      <c r="J266" s="23">
        <f t="shared" si="27"/>
        <v>211</v>
      </c>
      <c r="K266" s="51"/>
      <c r="L266" s="22">
        <v>9</v>
      </c>
      <c r="M266" s="22">
        <v>0</v>
      </c>
      <c r="N266" s="22">
        <v>0</v>
      </c>
      <c r="O266" s="22">
        <v>0</v>
      </c>
      <c r="P266" s="23">
        <f t="shared" si="28"/>
        <v>9</v>
      </c>
      <c r="Q266" s="22">
        <v>25</v>
      </c>
      <c r="R266" s="23">
        <f t="shared" si="29"/>
        <v>34</v>
      </c>
    </row>
    <row r="267" spans="1:19" ht="14.25" customHeight="1" x14ac:dyDescent="0.25">
      <c r="A267" t="s">
        <v>538</v>
      </c>
      <c r="B267" s="102" t="s">
        <v>539</v>
      </c>
      <c r="C267" t="s">
        <v>668</v>
      </c>
      <c r="D267" s="22">
        <v>184</v>
      </c>
      <c r="E267" s="22">
        <v>0</v>
      </c>
      <c r="F267" s="22">
        <v>0</v>
      </c>
      <c r="G267" s="22">
        <v>59</v>
      </c>
      <c r="H267" s="23">
        <f t="shared" si="26"/>
        <v>243</v>
      </c>
      <c r="I267" s="22">
        <v>49</v>
      </c>
      <c r="J267" s="23">
        <f t="shared" si="27"/>
        <v>292</v>
      </c>
      <c r="K267" s="51"/>
      <c r="L267" s="22">
        <v>105</v>
      </c>
      <c r="M267" s="22">
        <v>0</v>
      </c>
      <c r="N267" s="22">
        <v>0</v>
      </c>
      <c r="O267" s="22">
        <v>28</v>
      </c>
      <c r="P267" s="23">
        <f t="shared" si="28"/>
        <v>133</v>
      </c>
      <c r="Q267" s="22">
        <v>0</v>
      </c>
      <c r="R267" s="23">
        <f t="shared" si="29"/>
        <v>133</v>
      </c>
    </row>
    <row r="268" spans="1:19" ht="14.25" customHeight="1" x14ac:dyDescent="0.25">
      <c r="A268" t="s">
        <v>540</v>
      </c>
      <c r="B268" s="102" t="s">
        <v>541</v>
      </c>
      <c r="C268" t="s">
        <v>668</v>
      </c>
      <c r="D268" s="22">
        <v>11</v>
      </c>
      <c r="E268" s="22">
        <v>0</v>
      </c>
      <c r="F268" s="22">
        <v>0</v>
      </c>
      <c r="G268" s="22">
        <v>0</v>
      </c>
      <c r="H268" s="23">
        <f t="shared" si="26"/>
        <v>11</v>
      </c>
      <c r="I268" s="22">
        <v>0</v>
      </c>
      <c r="J268" s="23">
        <f t="shared" si="27"/>
        <v>11</v>
      </c>
      <c r="K268" s="51"/>
      <c r="L268" s="22">
        <v>60</v>
      </c>
      <c r="M268" s="22">
        <v>0</v>
      </c>
      <c r="N268" s="22">
        <v>0</v>
      </c>
      <c r="O268" s="22">
        <v>27</v>
      </c>
      <c r="P268" s="23">
        <f t="shared" si="28"/>
        <v>87</v>
      </c>
      <c r="Q268" s="22">
        <v>46</v>
      </c>
      <c r="R268" s="23">
        <f t="shared" si="29"/>
        <v>133</v>
      </c>
    </row>
    <row r="269" spans="1:19" ht="14.25" customHeight="1" x14ac:dyDescent="0.25">
      <c r="A269" t="s">
        <v>542</v>
      </c>
      <c r="B269" s="102" t="s">
        <v>543</v>
      </c>
      <c r="C269" t="s">
        <v>668</v>
      </c>
      <c r="D269" s="22">
        <v>23</v>
      </c>
      <c r="E269" s="22">
        <v>0</v>
      </c>
      <c r="F269" s="22">
        <v>0</v>
      </c>
      <c r="G269" s="22">
        <v>39</v>
      </c>
      <c r="H269" s="23">
        <f t="shared" si="26"/>
        <v>62</v>
      </c>
      <c r="I269" s="22">
        <v>0</v>
      </c>
      <c r="J269" s="23">
        <f t="shared" si="27"/>
        <v>62</v>
      </c>
      <c r="K269" s="51"/>
      <c r="L269" s="22">
        <v>30</v>
      </c>
      <c r="M269" s="22">
        <v>0</v>
      </c>
      <c r="N269" s="22">
        <v>0</v>
      </c>
      <c r="O269" s="22">
        <v>0</v>
      </c>
      <c r="P269" s="23">
        <f t="shared" si="28"/>
        <v>30</v>
      </c>
      <c r="Q269" s="22">
        <v>0</v>
      </c>
      <c r="R269" s="23">
        <f t="shared" si="29"/>
        <v>30</v>
      </c>
    </row>
    <row r="270" spans="1:19" ht="14.25" customHeight="1" x14ac:dyDescent="0.25">
      <c r="A270" t="s">
        <v>544</v>
      </c>
      <c r="B270" s="102" t="s">
        <v>545</v>
      </c>
      <c r="C270" t="s">
        <v>33</v>
      </c>
      <c r="D270" s="22">
        <v>89</v>
      </c>
      <c r="E270" s="22">
        <v>0</v>
      </c>
      <c r="F270" s="22">
        <v>0</v>
      </c>
      <c r="G270" s="22">
        <v>18</v>
      </c>
      <c r="H270" s="23">
        <f t="shared" si="26"/>
        <v>107</v>
      </c>
      <c r="I270" s="22">
        <v>40</v>
      </c>
      <c r="J270" s="23">
        <f t="shared" si="27"/>
        <v>147</v>
      </c>
      <c r="K270" s="51"/>
      <c r="L270" s="22">
        <v>23</v>
      </c>
      <c r="M270" s="22">
        <v>0</v>
      </c>
      <c r="N270" s="22">
        <v>0</v>
      </c>
      <c r="O270" s="22">
        <v>6</v>
      </c>
      <c r="P270" s="23">
        <f t="shared" si="28"/>
        <v>29</v>
      </c>
      <c r="Q270" s="22">
        <v>25</v>
      </c>
      <c r="R270" s="23">
        <f t="shared" si="29"/>
        <v>54</v>
      </c>
    </row>
    <row r="271" spans="1:19" ht="14.25" customHeight="1" x14ac:dyDescent="0.25">
      <c r="A271" t="s">
        <v>546</v>
      </c>
      <c r="B271" s="102" t="s">
        <v>547</v>
      </c>
      <c r="C271" t="s">
        <v>667</v>
      </c>
      <c r="D271" s="22">
        <v>0</v>
      </c>
      <c r="E271" s="22">
        <v>0</v>
      </c>
      <c r="F271" s="22">
        <v>0</v>
      </c>
      <c r="G271" s="22">
        <v>0</v>
      </c>
      <c r="H271" s="23">
        <f t="shared" si="26"/>
        <v>0</v>
      </c>
      <c r="I271" s="22">
        <v>0</v>
      </c>
      <c r="J271" s="23">
        <f t="shared" si="27"/>
        <v>0</v>
      </c>
      <c r="K271" s="51"/>
      <c r="L271" s="22">
        <v>25</v>
      </c>
      <c r="M271" s="22">
        <v>0</v>
      </c>
      <c r="N271" s="22">
        <v>0</v>
      </c>
      <c r="O271" s="22">
        <v>0</v>
      </c>
      <c r="P271" s="23">
        <f t="shared" si="28"/>
        <v>25</v>
      </c>
      <c r="Q271" s="22">
        <v>0</v>
      </c>
      <c r="R271" s="23">
        <f t="shared" si="29"/>
        <v>25</v>
      </c>
    </row>
    <row r="272" spans="1:19" ht="14.25" customHeight="1" x14ac:dyDescent="0.25">
      <c r="A272" t="s">
        <v>548</v>
      </c>
      <c r="B272" s="102" t="s">
        <v>549</v>
      </c>
      <c r="C272" t="s">
        <v>668</v>
      </c>
      <c r="D272" s="22">
        <v>2</v>
      </c>
      <c r="E272" s="22">
        <v>11</v>
      </c>
      <c r="F272" s="22">
        <v>0</v>
      </c>
      <c r="G272" s="22">
        <v>11</v>
      </c>
      <c r="H272" s="23">
        <f t="shared" si="26"/>
        <v>24</v>
      </c>
      <c r="I272" s="22">
        <v>0</v>
      </c>
      <c r="J272" s="23">
        <f t="shared" si="27"/>
        <v>24</v>
      </c>
      <c r="K272" s="51"/>
      <c r="L272" s="22">
        <v>0</v>
      </c>
      <c r="M272" s="22">
        <v>0</v>
      </c>
      <c r="N272" s="22">
        <v>0</v>
      </c>
      <c r="O272" s="22">
        <v>27</v>
      </c>
      <c r="P272" s="23">
        <f t="shared" si="28"/>
        <v>27</v>
      </c>
      <c r="Q272" s="22">
        <v>0</v>
      </c>
      <c r="R272" s="23">
        <f t="shared" si="29"/>
        <v>27</v>
      </c>
    </row>
    <row r="273" spans="1:18" ht="14.25" customHeight="1" x14ac:dyDescent="0.25">
      <c r="A273" t="s">
        <v>550</v>
      </c>
      <c r="B273" s="102" t="s">
        <v>551</v>
      </c>
      <c r="C273" t="s">
        <v>36</v>
      </c>
      <c r="D273" s="22">
        <v>9</v>
      </c>
      <c r="E273" s="22">
        <v>4</v>
      </c>
      <c r="F273" s="22">
        <v>0</v>
      </c>
      <c r="G273" s="22">
        <v>0</v>
      </c>
      <c r="H273" s="23">
        <f t="shared" si="26"/>
        <v>13</v>
      </c>
      <c r="I273" s="22">
        <v>0</v>
      </c>
      <c r="J273" s="23">
        <f t="shared" si="27"/>
        <v>13</v>
      </c>
      <c r="K273" s="51"/>
      <c r="L273" s="22">
        <v>9</v>
      </c>
      <c r="M273" s="22">
        <v>2</v>
      </c>
      <c r="N273" s="22">
        <v>0</v>
      </c>
      <c r="O273" s="22">
        <v>5</v>
      </c>
      <c r="P273" s="23">
        <f t="shared" si="28"/>
        <v>16</v>
      </c>
      <c r="Q273" s="22">
        <v>5</v>
      </c>
      <c r="R273" s="23">
        <f t="shared" si="29"/>
        <v>21</v>
      </c>
    </row>
    <row r="274" spans="1:18" ht="14.25" customHeight="1" x14ac:dyDescent="0.25">
      <c r="A274" t="s">
        <v>552</v>
      </c>
      <c r="B274" s="102" t="s">
        <v>553</v>
      </c>
      <c r="C274" t="s">
        <v>36</v>
      </c>
      <c r="D274" s="22">
        <v>2</v>
      </c>
      <c r="E274" s="22">
        <v>0</v>
      </c>
      <c r="F274" s="22">
        <v>0</v>
      </c>
      <c r="G274" s="22">
        <v>6</v>
      </c>
      <c r="H274" s="23">
        <f t="shared" si="26"/>
        <v>8</v>
      </c>
      <c r="I274" s="22">
        <v>34</v>
      </c>
      <c r="J274" s="23">
        <f t="shared" si="27"/>
        <v>42</v>
      </c>
      <c r="K274" s="51"/>
      <c r="L274" s="22">
        <v>28</v>
      </c>
      <c r="M274" s="22">
        <v>0</v>
      </c>
      <c r="N274" s="22">
        <v>0</v>
      </c>
      <c r="O274" s="22">
        <v>13</v>
      </c>
      <c r="P274" s="23">
        <f t="shared" si="28"/>
        <v>41</v>
      </c>
      <c r="Q274" s="22">
        <v>7</v>
      </c>
      <c r="R274" s="23">
        <f t="shared" si="29"/>
        <v>48</v>
      </c>
    </row>
    <row r="275" spans="1:18" ht="14.25" customHeight="1" x14ac:dyDescent="0.25">
      <c r="A275" t="s">
        <v>554</v>
      </c>
      <c r="B275" s="102" t="s">
        <v>555</v>
      </c>
      <c r="C275" t="s">
        <v>667</v>
      </c>
      <c r="D275" s="22">
        <v>16</v>
      </c>
      <c r="E275" s="22">
        <v>0</v>
      </c>
      <c r="F275" s="22">
        <v>0</v>
      </c>
      <c r="G275" s="22">
        <v>11</v>
      </c>
      <c r="H275" s="23">
        <f t="shared" si="26"/>
        <v>27</v>
      </c>
      <c r="I275" s="22">
        <v>0</v>
      </c>
      <c r="J275" s="23">
        <f t="shared" si="27"/>
        <v>27</v>
      </c>
      <c r="K275" s="51"/>
      <c r="L275" s="22">
        <v>16</v>
      </c>
      <c r="M275" s="22">
        <v>0</v>
      </c>
      <c r="N275" s="22">
        <v>0</v>
      </c>
      <c r="O275" s="22">
        <v>39</v>
      </c>
      <c r="P275" s="23">
        <f t="shared" si="28"/>
        <v>55</v>
      </c>
      <c r="Q275" s="22">
        <v>0</v>
      </c>
      <c r="R275" s="23">
        <f t="shared" si="29"/>
        <v>55</v>
      </c>
    </row>
    <row r="276" spans="1:18" ht="14.25" customHeight="1" x14ac:dyDescent="0.25">
      <c r="A276" t="s">
        <v>556</v>
      </c>
      <c r="B276" s="102" t="s">
        <v>557</v>
      </c>
      <c r="C276" t="s">
        <v>36</v>
      </c>
      <c r="D276" s="22">
        <v>9</v>
      </c>
      <c r="E276" s="22">
        <v>0</v>
      </c>
      <c r="F276" s="22">
        <v>0</v>
      </c>
      <c r="G276" s="22">
        <v>0</v>
      </c>
      <c r="H276" s="23">
        <f t="shared" si="26"/>
        <v>9</v>
      </c>
      <c r="I276" s="22">
        <v>0</v>
      </c>
      <c r="J276" s="23">
        <f t="shared" si="27"/>
        <v>9</v>
      </c>
      <c r="K276" s="51"/>
      <c r="L276" s="22">
        <v>11</v>
      </c>
      <c r="M276" s="22">
        <v>0</v>
      </c>
      <c r="N276" s="22">
        <v>0</v>
      </c>
      <c r="O276" s="22">
        <v>0</v>
      </c>
      <c r="P276" s="23">
        <f t="shared" si="28"/>
        <v>11</v>
      </c>
      <c r="Q276" s="22">
        <v>0</v>
      </c>
      <c r="R276" s="23">
        <f t="shared" si="29"/>
        <v>11</v>
      </c>
    </row>
    <row r="277" spans="1:18" ht="14.25" customHeight="1" x14ac:dyDescent="0.25">
      <c r="A277" t="s">
        <v>558</v>
      </c>
      <c r="B277" s="102" t="s">
        <v>559</v>
      </c>
      <c r="C277" t="s">
        <v>667</v>
      </c>
      <c r="D277" s="22">
        <v>34</v>
      </c>
      <c r="E277" s="22">
        <v>0</v>
      </c>
      <c r="F277" s="22">
        <v>0</v>
      </c>
      <c r="G277" s="22">
        <v>0</v>
      </c>
      <c r="H277" s="23">
        <f t="shared" si="26"/>
        <v>34</v>
      </c>
      <c r="I277" s="22">
        <v>0</v>
      </c>
      <c r="J277" s="23">
        <f t="shared" si="27"/>
        <v>34</v>
      </c>
      <c r="K277" s="51"/>
      <c r="L277" s="22">
        <v>10</v>
      </c>
      <c r="M277" s="22">
        <v>0</v>
      </c>
      <c r="N277" s="22">
        <v>0</v>
      </c>
      <c r="O277" s="22">
        <v>9</v>
      </c>
      <c r="P277" s="23">
        <f t="shared" si="28"/>
        <v>19</v>
      </c>
      <c r="Q277" s="22">
        <v>0</v>
      </c>
      <c r="R277" s="23">
        <f t="shared" si="29"/>
        <v>19</v>
      </c>
    </row>
    <row r="278" spans="1:18" ht="14.25" customHeight="1" x14ac:dyDescent="0.25">
      <c r="A278" t="s">
        <v>560</v>
      </c>
      <c r="B278" s="102" t="s">
        <v>561</v>
      </c>
      <c r="C278" t="s">
        <v>33</v>
      </c>
      <c r="D278" s="22">
        <v>72</v>
      </c>
      <c r="E278" s="22">
        <v>0</v>
      </c>
      <c r="F278" s="22">
        <v>0</v>
      </c>
      <c r="G278" s="22">
        <v>5</v>
      </c>
      <c r="H278" s="23">
        <f t="shared" si="26"/>
        <v>77</v>
      </c>
      <c r="I278" s="22">
        <v>0</v>
      </c>
      <c r="J278" s="23">
        <f t="shared" si="27"/>
        <v>77</v>
      </c>
      <c r="K278" s="51"/>
      <c r="L278" s="22">
        <v>0</v>
      </c>
      <c r="M278" s="22">
        <v>0</v>
      </c>
      <c r="N278" s="22">
        <v>0</v>
      </c>
      <c r="O278" s="22">
        <v>5</v>
      </c>
      <c r="P278" s="23">
        <f t="shared" si="28"/>
        <v>5</v>
      </c>
      <c r="Q278" s="22">
        <v>0</v>
      </c>
      <c r="R278" s="23">
        <f t="shared" si="29"/>
        <v>5</v>
      </c>
    </row>
    <row r="279" spans="1:18" ht="14.25" customHeight="1" x14ac:dyDescent="0.25">
      <c r="A279" t="s">
        <v>562</v>
      </c>
      <c r="B279" s="102" t="s">
        <v>563</v>
      </c>
      <c r="C279" t="s">
        <v>36</v>
      </c>
      <c r="D279" s="22">
        <v>18</v>
      </c>
      <c r="E279" s="22">
        <v>0</v>
      </c>
      <c r="F279" s="22">
        <v>0</v>
      </c>
      <c r="G279" s="22">
        <v>34</v>
      </c>
      <c r="H279" s="23">
        <f t="shared" si="26"/>
        <v>52</v>
      </c>
      <c r="I279" s="22">
        <v>0</v>
      </c>
      <c r="J279" s="23">
        <f t="shared" si="27"/>
        <v>52</v>
      </c>
      <c r="K279" s="51"/>
      <c r="L279" s="22">
        <v>31</v>
      </c>
      <c r="M279" s="22">
        <v>0</v>
      </c>
      <c r="N279" s="22">
        <v>0</v>
      </c>
      <c r="O279" s="22">
        <v>68</v>
      </c>
      <c r="P279" s="23">
        <f t="shared" si="28"/>
        <v>99</v>
      </c>
      <c r="Q279" s="22">
        <v>0</v>
      </c>
      <c r="R279" s="23">
        <f t="shared" si="29"/>
        <v>99</v>
      </c>
    </row>
    <row r="280" spans="1:18" ht="14.25" customHeight="1" x14ac:dyDescent="0.25">
      <c r="A280" t="s">
        <v>564</v>
      </c>
      <c r="B280" s="102" t="s">
        <v>565</v>
      </c>
      <c r="C280" t="s">
        <v>47</v>
      </c>
      <c r="D280" s="22">
        <v>0</v>
      </c>
      <c r="E280" s="22">
        <v>0</v>
      </c>
      <c r="F280" s="22">
        <v>0</v>
      </c>
      <c r="G280" s="22">
        <v>4</v>
      </c>
      <c r="H280" s="23">
        <f t="shared" si="26"/>
        <v>4</v>
      </c>
      <c r="I280" s="22">
        <v>32</v>
      </c>
      <c r="J280" s="23">
        <f t="shared" si="27"/>
        <v>36</v>
      </c>
      <c r="K280" s="51"/>
      <c r="L280" s="22">
        <v>0</v>
      </c>
      <c r="M280" s="22">
        <v>4</v>
      </c>
      <c r="N280" s="22">
        <v>0</v>
      </c>
      <c r="O280" s="22">
        <v>4</v>
      </c>
      <c r="P280" s="23">
        <f t="shared" si="28"/>
        <v>8</v>
      </c>
      <c r="Q280" s="22">
        <v>0</v>
      </c>
      <c r="R280" s="23">
        <f t="shared" si="29"/>
        <v>8</v>
      </c>
    </row>
    <row r="281" spans="1:18" ht="14.25" customHeight="1" x14ac:dyDescent="0.25">
      <c r="D281" s="27">
        <f t="shared" ref="D281:J281" si="30">SUM(D11:D280)</f>
        <v>5714</v>
      </c>
      <c r="E281" s="27">
        <f t="shared" si="30"/>
        <v>493</v>
      </c>
      <c r="F281" s="27">
        <f t="shared" si="30"/>
        <v>190</v>
      </c>
      <c r="G281" s="27">
        <f t="shared" si="30"/>
        <v>3512</v>
      </c>
      <c r="H281" s="27">
        <f t="shared" si="30"/>
        <v>9909</v>
      </c>
      <c r="I281" s="27">
        <f t="shared" si="30"/>
        <v>5857</v>
      </c>
      <c r="J281" s="27">
        <f t="shared" si="30"/>
        <v>15766</v>
      </c>
      <c r="K281" s="31"/>
      <c r="L281" s="27">
        <f t="shared" ref="L281:R281" si="31">SUM(L11:L280)</f>
        <v>7943</v>
      </c>
      <c r="M281" s="27">
        <f t="shared" si="31"/>
        <v>300</v>
      </c>
      <c r="N281" s="27">
        <f t="shared" si="31"/>
        <v>9</v>
      </c>
      <c r="O281" s="27">
        <f t="shared" si="31"/>
        <v>2828</v>
      </c>
      <c r="P281" s="27">
        <f t="shared" si="31"/>
        <v>11080</v>
      </c>
      <c r="Q281" s="27">
        <f t="shared" si="31"/>
        <v>4450</v>
      </c>
      <c r="R281" s="27">
        <f t="shared" si="31"/>
        <v>15530</v>
      </c>
    </row>
    <row r="282" spans="1:18" ht="14.25" customHeight="1" x14ac:dyDescent="0.25">
      <c r="D282" s="30"/>
      <c r="E282" s="30"/>
      <c r="F282" s="30"/>
      <c r="G282" s="30"/>
      <c r="H282" s="30"/>
      <c r="I282" s="30"/>
      <c r="J282" s="30"/>
      <c r="K282" s="31"/>
      <c r="L282" s="31"/>
      <c r="M282" s="31"/>
      <c r="N282" s="31"/>
      <c r="O282" s="31"/>
      <c r="P282" s="31"/>
      <c r="Q282" s="31"/>
      <c r="R282" s="31"/>
    </row>
    <row r="283" spans="1:18" ht="14.25" customHeight="1" x14ac:dyDescent="0.25">
      <c r="A283" s="68" t="s">
        <v>585</v>
      </c>
      <c r="D283" s="30"/>
      <c r="E283" s="30"/>
      <c r="F283" s="30"/>
      <c r="G283" s="30"/>
      <c r="H283" s="30"/>
      <c r="I283" s="30"/>
      <c r="J283" s="30"/>
      <c r="K283" s="31"/>
      <c r="L283" s="31"/>
      <c r="M283" s="31"/>
      <c r="N283" s="31"/>
      <c r="O283" s="31"/>
      <c r="P283" s="31"/>
      <c r="Q283" s="31"/>
      <c r="R283" s="31"/>
    </row>
    <row r="284" spans="1:18" ht="14.25" customHeight="1" x14ac:dyDescent="0.25">
      <c r="A284" t="s">
        <v>574</v>
      </c>
      <c r="B284" t="s">
        <v>575</v>
      </c>
      <c r="C284" t="s">
        <v>573</v>
      </c>
      <c r="D284" s="32" t="s">
        <v>10</v>
      </c>
      <c r="E284" s="22">
        <v>0</v>
      </c>
      <c r="F284" s="22">
        <v>0</v>
      </c>
      <c r="G284" s="22">
        <v>0</v>
      </c>
      <c r="H284" s="23">
        <f t="shared" ref="H284:H286" si="32">SUM(D284:G284)</f>
        <v>0</v>
      </c>
      <c r="I284" s="22">
        <v>0</v>
      </c>
      <c r="J284" s="23">
        <f t="shared" ref="J284:J286" si="33">SUM(H284:I284)</f>
        <v>0</v>
      </c>
      <c r="K284" s="25"/>
      <c r="L284" s="32" t="s">
        <v>10</v>
      </c>
      <c r="M284" s="22">
        <v>0</v>
      </c>
      <c r="N284" s="22">
        <v>0</v>
      </c>
      <c r="O284" s="22">
        <v>0</v>
      </c>
      <c r="P284" s="23">
        <f t="shared" ref="P284:P286" si="34">SUM(L284:O284)</f>
        <v>0</v>
      </c>
      <c r="Q284" s="22">
        <v>43</v>
      </c>
      <c r="R284" s="23">
        <f t="shared" ref="R284:R286" si="35">SUM(P284:Q284)</f>
        <v>43</v>
      </c>
    </row>
    <row r="285" spans="1:18" ht="14.25" customHeight="1" x14ac:dyDescent="0.25">
      <c r="A285" t="s">
        <v>623</v>
      </c>
      <c r="B285" t="s">
        <v>624</v>
      </c>
      <c r="C285" t="s">
        <v>573</v>
      </c>
      <c r="D285" s="32" t="s">
        <v>10</v>
      </c>
      <c r="E285" s="22">
        <v>0</v>
      </c>
      <c r="F285" s="22">
        <v>0</v>
      </c>
      <c r="G285" s="22">
        <v>0</v>
      </c>
      <c r="H285" s="23">
        <f t="shared" si="32"/>
        <v>0</v>
      </c>
      <c r="I285" s="22">
        <v>0</v>
      </c>
      <c r="J285" s="23">
        <f t="shared" si="33"/>
        <v>0</v>
      </c>
      <c r="K285" s="25"/>
      <c r="L285" s="32" t="s">
        <v>10</v>
      </c>
      <c r="M285" s="22">
        <v>0</v>
      </c>
      <c r="N285" s="22">
        <v>0</v>
      </c>
      <c r="O285" s="22">
        <v>0</v>
      </c>
      <c r="P285" s="23">
        <f t="shared" si="34"/>
        <v>0</v>
      </c>
      <c r="Q285" s="22">
        <v>26</v>
      </c>
      <c r="R285" s="23">
        <f t="shared" si="35"/>
        <v>26</v>
      </c>
    </row>
    <row r="286" spans="1:18" ht="14.25" customHeight="1" x14ac:dyDescent="0.25">
      <c r="A286" t="s">
        <v>645</v>
      </c>
      <c r="B286" t="s">
        <v>644</v>
      </c>
      <c r="C286" t="s">
        <v>573</v>
      </c>
      <c r="D286" s="32" t="s">
        <v>10</v>
      </c>
      <c r="E286" s="22">
        <v>0</v>
      </c>
      <c r="F286" s="22">
        <v>0</v>
      </c>
      <c r="G286" s="22">
        <v>0</v>
      </c>
      <c r="H286" s="23">
        <f t="shared" si="32"/>
        <v>0</v>
      </c>
      <c r="I286" s="22">
        <v>0</v>
      </c>
      <c r="J286" s="23">
        <f t="shared" si="33"/>
        <v>0</v>
      </c>
      <c r="K286" s="25"/>
      <c r="L286" s="32" t="s">
        <v>10</v>
      </c>
      <c r="M286" s="22">
        <v>7</v>
      </c>
      <c r="N286" s="22">
        <v>0</v>
      </c>
      <c r="O286" s="22">
        <v>4</v>
      </c>
      <c r="P286" s="23">
        <f t="shared" si="34"/>
        <v>11</v>
      </c>
      <c r="Q286" s="22">
        <v>94</v>
      </c>
      <c r="R286" s="23">
        <f t="shared" si="35"/>
        <v>105</v>
      </c>
    </row>
    <row r="287" spans="1:18" x14ac:dyDescent="0.25">
      <c r="D287" s="41" t="s">
        <v>10</v>
      </c>
      <c r="E287" s="27">
        <f t="shared" ref="E287:J287" si="36">SUM(E284:E286)</f>
        <v>0</v>
      </c>
      <c r="F287" s="27">
        <f t="shared" si="36"/>
        <v>0</v>
      </c>
      <c r="G287" s="27">
        <f t="shared" si="36"/>
        <v>0</v>
      </c>
      <c r="H287" s="27">
        <f t="shared" si="36"/>
        <v>0</v>
      </c>
      <c r="I287" s="27">
        <f t="shared" si="36"/>
        <v>0</v>
      </c>
      <c r="J287" s="27">
        <f t="shared" si="36"/>
        <v>0</v>
      </c>
      <c r="K287" s="25"/>
      <c r="L287" s="42" t="s">
        <v>10</v>
      </c>
      <c r="M287" s="27">
        <f t="shared" ref="M287:R287" si="37">SUM(M284:M286)</f>
        <v>7</v>
      </c>
      <c r="N287" s="27">
        <f t="shared" si="37"/>
        <v>0</v>
      </c>
      <c r="O287" s="27">
        <f t="shared" si="37"/>
        <v>4</v>
      </c>
      <c r="P287" s="27">
        <f t="shared" si="37"/>
        <v>11</v>
      </c>
      <c r="Q287" s="27">
        <f t="shared" si="37"/>
        <v>163</v>
      </c>
      <c r="R287" s="27">
        <f t="shared" si="37"/>
        <v>174</v>
      </c>
    </row>
    <row r="288" spans="1:18" x14ac:dyDescent="0.25">
      <c r="B288" s="3"/>
      <c r="D288" s="22"/>
      <c r="E288" s="22"/>
      <c r="F288" s="22"/>
      <c r="G288" s="22"/>
      <c r="H288" s="22"/>
      <c r="I288" s="22"/>
      <c r="J288" s="26"/>
      <c r="K288" s="25"/>
      <c r="L288" s="26"/>
      <c r="M288" s="26"/>
      <c r="N288" s="26"/>
      <c r="O288" s="26"/>
      <c r="P288" s="26"/>
      <c r="Q288" s="26"/>
      <c r="R288" s="26"/>
    </row>
    <row r="289" spans="1:18" x14ac:dyDescent="0.25">
      <c r="B289" s="3" t="s">
        <v>688</v>
      </c>
      <c r="D289" s="22"/>
      <c r="E289" s="26"/>
      <c r="F289" s="26"/>
      <c r="G289" s="26"/>
      <c r="H289" s="26"/>
      <c r="I289" s="26"/>
      <c r="J289" s="26"/>
      <c r="K289" s="25"/>
      <c r="L289" s="22"/>
      <c r="M289" s="26"/>
      <c r="N289" s="26"/>
      <c r="O289" s="26"/>
      <c r="P289" s="26"/>
      <c r="Q289" s="26"/>
      <c r="R289" s="26"/>
    </row>
    <row r="290" spans="1:18" x14ac:dyDescent="0.25">
      <c r="D290" s="22"/>
      <c r="E290" s="22"/>
      <c r="F290" s="22"/>
      <c r="G290" s="22"/>
      <c r="H290" s="22"/>
      <c r="I290" s="22"/>
      <c r="J290" s="26"/>
      <c r="K290" s="25"/>
      <c r="L290" s="26"/>
      <c r="M290" s="26"/>
      <c r="N290" s="26"/>
      <c r="O290" s="26"/>
      <c r="P290" s="26"/>
      <c r="Q290" s="26"/>
      <c r="R290" s="26"/>
    </row>
    <row r="291" spans="1:18" x14ac:dyDescent="0.25">
      <c r="B291" s="5" t="s">
        <v>576</v>
      </c>
      <c r="C291" s="74" t="s">
        <v>573</v>
      </c>
      <c r="D291" s="32" t="s">
        <v>10</v>
      </c>
      <c r="E291" s="46">
        <v>0</v>
      </c>
      <c r="F291" s="46">
        <v>0</v>
      </c>
      <c r="G291" s="46">
        <v>0</v>
      </c>
      <c r="H291" s="23">
        <f>SUM(D291:G291)</f>
        <v>0</v>
      </c>
      <c r="I291" s="46">
        <v>0</v>
      </c>
      <c r="J291" s="24">
        <f>SUM(H291:I291)</f>
        <v>0</v>
      </c>
      <c r="K291" s="25"/>
      <c r="L291" s="32" t="s">
        <v>10</v>
      </c>
      <c r="M291" s="46">
        <v>7</v>
      </c>
      <c r="N291" s="46">
        <v>0</v>
      </c>
      <c r="O291" s="46">
        <v>4</v>
      </c>
      <c r="P291" s="23">
        <f>SUM(L291:O291)</f>
        <v>11</v>
      </c>
      <c r="Q291" s="46">
        <v>163</v>
      </c>
      <c r="R291" s="24">
        <f>SUM(P291:Q291)</f>
        <v>174</v>
      </c>
    </row>
    <row r="292" spans="1:18" x14ac:dyDescent="0.25">
      <c r="B292" s="5" t="s">
        <v>567</v>
      </c>
      <c r="C292" s="5" t="s">
        <v>36</v>
      </c>
      <c r="D292" s="46">
        <v>962</v>
      </c>
      <c r="E292" s="46">
        <v>61</v>
      </c>
      <c r="F292" s="46">
        <v>80</v>
      </c>
      <c r="G292" s="46">
        <v>447</v>
      </c>
      <c r="H292" s="23">
        <f>SUM(D292:G292)</f>
        <v>1550</v>
      </c>
      <c r="I292" s="46">
        <v>1131</v>
      </c>
      <c r="J292" s="24">
        <f>SUM(H292:I292)</f>
        <v>2681</v>
      </c>
      <c r="K292" s="25"/>
      <c r="L292" s="46">
        <v>1675</v>
      </c>
      <c r="M292" s="46">
        <v>115</v>
      </c>
      <c r="N292" s="46">
        <v>2</v>
      </c>
      <c r="O292" s="46">
        <v>454</v>
      </c>
      <c r="P292" s="23">
        <f>SUM(L292:O292)</f>
        <v>2246</v>
      </c>
      <c r="Q292" s="46">
        <v>755</v>
      </c>
      <c r="R292" s="24">
        <f>SUM(P292:Q292)</f>
        <v>3001</v>
      </c>
    </row>
    <row r="293" spans="1:18" x14ac:dyDescent="0.25">
      <c r="B293" s="5" t="s">
        <v>568</v>
      </c>
      <c r="C293" s="5" t="s">
        <v>47</v>
      </c>
      <c r="D293" s="46">
        <v>1107</v>
      </c>
      <c r="E293" s="46">
        <v>40</v>
      </c>
      <c r="F293" s="46">
        <v>8</v>
      </c>
      <c r="G293" s="46">
        <v>635</v>
      </c>
      <c r="H293" s="23">
        <f>SUM(D293:G293)</f>
        <v>1790</v>
      </c>
      <c r="I293" s="46">
        <v>1449</v>
      </c>
      <c r="J293" s="24">
        <f>SUM(H293:I293)</f>
        <v>3239</v>
      </c>
      <c r="K293" s="25"/>
      <c r="L293" s="46">
        <v>1505</v>
      </c>
      <c r="M293" s="46">
        <v>37</v>
      </c>
      <c r="N293" s="46">
        <v>0</v>
      </c>
      <c r="O293" s="46">
        <v>310</v>
      </c>
      <c r="P293" s="23">
        <f>SUM(L293:O293)</f>
        <v>1852</v>
      </c>
      <c r="Q293" s="46">
        <v>1033</v>
      </c>
      <c r="R293" s="24">
        <f>SUM(P293:Q293)</f>
        <v>2885</v>
      </c>
    </row>
    <row r="294" spans="1:18" x14ac:dyDescent="0.25">
      <c r="B294" s="5" t="s">
        <v>566</v>
      </c>
      <c r="C294" s="5" t="s">
        <v>33</v>
      </c>
      <c r="D294" s="46">
        <v>895</v>
      </c>
      <c r="E294" s="46">
        <v>105</v>
      </c>
      <c r="F294" s="46">
        <v>102</v>
      </c>
      <c r="G294" s="46">
        <v>509</v>
      </c>
      <c r="H294" s="23">
        <f>SUM(D294:G294)</f>
        <v>1611</v>
      </c>
      <c r="I294" s="46">
        <v>1974</v>
      </c>
      <c r="J294" s="24">
        <f>SUM(H294:I294)</f>
        <v>3585</v>
      </c>
      <c r="K294" s="25"/>
      <c r="L294" s="46">
        <v>984</v>
      </c>
      <c r="M294" s="46">
        <v>30</v>
      </c>
      <c r="N294" s="46">
        <v>7</v>
      </c>
      <c r="O294" s="46">
        <v>415</v>
      </c>
      <c r="P294" s="23">
        <f>SUM(L294:O294)</f>
        <v>1436</v>
      </c>
      <c r="Q294" s="46">
        <v>1251</v>
      </c>
      <c r="R294" s="24">
        <f>SUM(P294:Q294)</f>
        <v>2687</v>
      </c>
    </row>
    <row r="295" spans="1:18" x14ac:dyDescent="0.25">
      <c r="B295" s="74" t="s">
        <v>669</v>
      </c>
      <c r="C295" s="74" t="s">
        <v>667</v>
      </c>
      <c r="D295" s="46">
        <v>1793</v>
      </c>
      <c r="E295" s="46">
        <v>177</v>
      </c>
      <c r="F295" s="46">
        <v>0</v>
      </c>
      <c r="G295" s="46">
        <v>1459</v>
      </c>
      <c r="H295" s="23">
        <f>SUM(D295:G295)</f>
        <v>3429</v>
      </c>
      <c r="I295" s="46">
        <v>528</v>
      </c>
      <c r="J295" s="24">
        <f>SUM(H295:I295)</f>
        <v>3957</v>
      </c>
      <c r="K295" s="25"/>
      <c r="L295" s="46">
        <v>1867</v>
      </c>
      <c r="M295" s="46">
        <v>55</v>
      </c>
      <c r="N295" s="46">
        <v>0</v>
      </c>
      <c r="O295" s="46">
        <v>991</v>
      </c>
      <c r="P295" s="23">
        <f>SUM(L295:O295)</f>
        <v>2913</v>
      </c>
      <c r="Q295" s="46">
        <v>890</v>
      </c>
      <c r="R295" s="24">
        <f>SUM(P295:Q295)</f>
        <v>3803</v>
      </c>
    </row>
    <row r="296" spans="1:18" x14ac:dyDescent="0.25">
      <c r="B296" s="74" t="s">
        <v>670</v>
      </c>
      <c r="C296" s="74" t="s">
        <v>668</v>
      </c>
      <c r="D296" s="46">
        <v>957</v>
      </c>
      <c r="E296" s="46">
        <v>110</v>
      </c>
      <c r="F296" s="46">
        <v>0</v>
      </c>
      <c r="G296" s="46">
        <v>462</v>
      </c>
      <c r="H296" s="23">
        <f t="shared" ref="H296" si="38">SUM(D296:G296)</f>
        <v>1529</v>
      </c>
      <c r="I296" s="46">
        <v>775</v>
      </c>
      <c r="J296" s="24">
        <f t="shared" ref="J296" si="39">SUM(H296:I296)</f>
        <v>2304</v>
      </c>
      <c r="K296" s="25"/>
      <c r="L296" s="46">
        <v>1912</v>
      </c>
      <c r="M296" s="46">
        <v>63</v>
      </c>
      <c r="N296" s="46">
        <v>0</v>
      </c>
      <c r="O296" s="46">
        <v>658</v>
      </c>
      <c r="P296" s="23">
        <f t="shared" ref="P296" si="40">SUM(L296:O296)</f>
        <v>2633</v>
      </c>
      <c r="Q296" s="46">
        <v>521</v>
      </c>
      <c r="R296" s="24">
        <f t="shared" ref="R296" si="41">SUM(P296:Q296)</f>
        <v>3154</v>
      </c>
    </row>
    <row r="297" spans="1:18" x14ac:dyDescent="0.25">
      <c r="A297" s="122" t="s">
        <v>689</v>
      </c>
      <c r="B297" s="122"/>
      <c r="C297" s="122"/>
      <c r="D297" s="27">
        <f t="shared" ref="D297:J297" si="42">SUM(D291:D296)</f>
        <v>5714</v>
      </c>
      <c r="E297" s="27">
        <f t="shared" si="42"/>
        <v>493</v>
      </c>
      <c r="F297" s="27">
        <f t="shared" si="42"/>
        <v>190</v>
      </c>
      <c r="G297" s="27">
        <f t="shared" si="42"/>
        <v>3512</v>
      </c>
      <c r="H297" s="27">
        <f t="shared" si="42"/>
        <v>9909</v>
      </c>
      <c r="I297" s="27">
        <f t="shared" si="42"/>
        <v>5857</v>
      </c>
      <c r="J297" s="27">
        <f t="shared" si="42"/>
        <v>15766</v>
      </c>
      <c r="K297" s="25"/>
      <c r="L297" s="28">
        <f t="shared" ref="L297:R297" si="43">SUM(L291:L296)</f>
        <v>7943</v>
      </c>
      <c r="M297" s="28">
        <f t="shared" si="43"/>
        <v>307</v>
      </c>
      <c r="N297" s="28">
        <f t="shared" si="43"/>
        <v>9</v>
      </c>
      <c r="O297" s="28">
        <f t="shared" si="43"/>
        <v>2832</v>
      </c>
      <c r="P297" s="28">
        <f t="shared" si="43"/>
        <v>11091</v>
      </c>
      <c r="Q297" s="28">
        <f t="shared" si="43"/>
        <v>4613</v>
      </c>
      <c r="R297" s="28">
        <f t="shared" si="43"/>
        <v>15704</v>
      </c>
    </row>
    <row r="298" spans="1:18" x14ac:dyDescent="0.25">
      <c r="D298" s="26"/>
      <c r="E298" s="26"/>
      <c r="F298" s="26"/>
      <c r="G298" s="26"/>
      <c r="H298" s="26"/>
      <c r="I298" s="26"/>
      <c r="J298" s="26"/>
      <c r="K298" s="26"/>
      <c r="L298" s="26"/>
      <c r="M298" s="26"/>
      <c r="N298" s="26"/>
      <c r="O298" s="26"/>
      <c r="P298" s="26"/>
      <c r="Q298" s="26"/>
      <c r="R298" s="26"/>
    </row>
    <row r="299" spans="1:18" ht="15.6" x14ac:dyDescent="0.25">
      <c r="A299" s="15"/>
      <c r="D299" s="46"/>
      <c r="E299" s="46"/>
      <c r="F299" s="46"/>
      <c r="G299" s="46"/>
      <c r="H299" s="46"/>
      <c r="I299" s="46"/>
      <c r="J299" s="46"/>
      <c r="K299" s="46"/>
      <c r="L299" s="46"/>
      <c r="M299" s="46"/>
      <c r="N299" s="46"/>
      <c r="O299" s="46"/>
      <c r="P299" s="46"/>
      <c r="Q299" s="46"/>
      <c r="R299" s="46"/>
    </row>
    <row r="300" spans="1:18" x14ac:dyDescent="0.25">
      <c r="A300" s="5" t="s">
        <v>27</v>
      </c>
    </row>
  </sheetData>
  <mergeCells count="5">
    <mergeCell ref="A2:R2"/>
    <mergeCell ref="A3:R3"/>
    <mergeCell ref="D8:J8"/>
    <mergeCell ref="L8:R8"/>
    <mergeCell ref="A297:C297"/>
  </mergeCells>
  <pageMargins left="0.70866141732283472" right="0.70866141732283472" top="0.55118110236220474" bottom="0.55118110236220474" header="0.31496062992125984" footer="0.31496062992125984"/>
  <pageSetup paperSize="8" scale="94" fitToHeight="0" orientation="landscape" r:id="rId1"/>
  <headerFooter>
    <oddFooter>&amp;RPage &amp;P of &amp;N</oddFooter>
    <evenFooter>&amp;RPage &amp;P of &amp;N</evenFooter>
    <firstFooter>&amp;RPage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Notes</vt:lpstr>
      <vt:lpstr>Table 1</vt:lpstr>
      <vt:lpstr>Table 2</vt:lpstr>
      <vt:lpstr>'Table 1'!Print_Titles</vt:lpstr>
      <vt:lpstr>'Table 2'!Print_Titles</vt:lpstr>
    </vt:vector>
  </TitlesOfParts>
  <Company>Homes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Charlotte Bevan</cp:lastModifiedBy>
  <cp:lastPrinted>2018-11-26T19:45:43Z</cp:lastPrinted>
  <dcterms:created xsi:type="dcterms:W3CDTF">2012-04-13T07:36:28Z</dcterms:created>
  <dcterms:modified xsi:type="dcterms:W3CDTF">2018-11-29T09:22:10Z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vt:lpwstr>
  </property>
</Properties>
</file>