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Non-Accessible GOV.UK documents\Accessibility queries\Rob Wheadon\"/>
    </mc:Choice>
  </mc:AlternateContent>
  <bookViews>
    <workbookView xWindow="0" yWindow="0" windowWidth="19200" windowHeight="9180"/>
  </bookViews>
  <sheets>
    <sheet name="Standard Permit GRA1" sheetId="1" r:id="rId1"/>
  </sheets>
  <calcPr calcId="152511"/>
</workbook>
</file>

<file path=xl/calcChain.xml><?xml version="1.0" encoding="utf-8"?>
<calcChain xmlns="http://schemas.openxmlformats.org/spreadsheetml/2006/main">
  <c r="H90" i="1" l="1"/>
  <c r="I90" i="1"/>
  <c r="H89" i="1"/>
  <c r="I89" i="1"/>
  <c r="J89" i="1" s="1"/>
  <c r="K89" i="1" s="1"/>
  <c r="H88" i="1"/>
  <c r="I88" i="1"/>
  <c r="H87" i="1"/>
  <c r="I87" i="1"/>
  <c r="J87" i="1" s="1"/>
  <c r="K87" i="1" s="1"/>
  <c r="H86" i="1"/>
  <c r="I86" i="1"/>
  <c r="H85" i="1"/>
  <c r="I85" i="1"/>
  <c r="J85" i="1" s="1"/>
  <c r="K85" i="1" s="1"/>
  <c r="H84" i="1"/>
  <c r="I84" i="1"/>
  <c r="H83" i="1"/>
  <c r="I83" i="1"/>
  <c r="J83" i="1" s="1"/>
  <c r="K83" i="1" s="1"/>
  <c r="H82" i="1"/>
  <c r="I82" i="1"/>
  <c r="H81" i="1"/>
  <c r="I81" i="1"/>
  <c r="J81" i="1" s="1"/>
  <c r="K81" i="1" s="1"/>
  <c r="H80" i="1"/>
  <c r="I80" i="1"/>
  <c r="H79" i="1"/>
  <c r="I79" i="1"/>
  <c r="J79" i="1" s="1"/>
  <c r="K79" i="1" s="1"/>
  <c r="H78" i="1"/>
  <c r="I78" i="1"/>
  <c r="H77" i="1"/>
  <c r="I77" i="1"/>
  <c r="J77" i="1" s="1"/>
  <c r="K77" i="1" s="1"/>
  <c r="H76" i="1"/>
  <c r="I76" i="1"/>
  <c r="H75" i="1"/>
  <c r="I75" i="1"/>
  <c r="J75" i="1" s="1"/>
  <c r="K75" i="1" s="1"/>
  <c r="I74" i="1"/>
  <c r="H74" i="1"/>
  <c r="I73" i="1"/>
  <c r="H73" i="1"/>
  <c r="J73" i="1" s="1"/>
  <c r="K73" i="1" s="1"/>
  <c r="H72" i="1"/>
  <c r="I72" i="1"/>
  <c r="H71" i="1"/>
  <c r="I71" i="1"/>
  <c r="J71" i="1" s="1"/>
  <c r="K71" i="1" s="1"/>
  <c r="J72" i="1" l="1"/>
  <c r="K72" i="1" s="1"/>
  <c r="J74" i="1"/>
  <c r="K74" i="1" s="1"/>
  <c r="J76" i="1"/>
  <c r="K76" i="1" s="1"/>
  <c r="J78" i="1"/>
  <c r="K78" i="1" s="1"/>
  <c r="J80" i="1"/>
  <c r="K80" i="1" s="1"/>
  <c r="J82" i="1"/>
  <c r="K82" i="1" s="1"/>
  <c r="J84" i="1"/>
  <c r="K84" i="1" s="1"/>
  <c r="J86" i="1"/>
  <c r="K86" i="1" s="1"/>
  <c r="J88" i="1"/>
  <c r="K88" i="1" s="1"/>
  <c r="J90" i="1"/>
  <c r="K90" i="1" s="1"/>
</calcChain>
</file>

<file path=xl/comments1.xml><?xml version="1.0" encoding="utf-8"?>
<comments xmlns="http://schemas.openxmlformats.org/spreadsheetml/2006/main">
  <authors>
    <author>Roger Yearsley</author>
  </authors>
  <commentList>
    <comment ref="B35"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5"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5" authorId="0" shapeId="0">
      <text>
        <r>
          <rPr>
            <b/>
            <sz val="10"/>
            <color indexed="81"/>
            <rFont val="Arial"/>
            <family val="2"/>
          </rPr>
          <t xml:space="preserve">Harm </t>
        </r>
        <r>
          <rPr>
            <sz val="10"/>
            <color indexed="81"/>
            <rFont val="Arial"/>
            <family val="2"/>
          </rPr>
          <t>may arise when a specific hazard is realised.</t>
        </r>
      </text>
    </comment>
    <comment ref="E35"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5"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5"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5"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5"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<sst xmlns="http://schemas.openxmlformats.org/spreadsheetml/2006/main" count="301" uniqueCount="169">
  <si>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</si>
  <si>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</si>
  <si>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</si>
  <si>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</si>
  <si>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</si>
  <si>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</si>
  <si>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</si>
  <si>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</si>
  <si>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</si>
  <si>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</si>
  <si>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</si>
  <si>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</si>
  <si>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</si>
  <si>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</si>
  <si>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</si>
  <si>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</si>
  <si>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</si>
  <si>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</si>
  <si>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</si>
  <si>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</si>
  <si>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</si>
  <si>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</si>
  <si>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</si>
  <si>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</si>
  <si>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</si>
  <si>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</si>
  <si>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</si>
  <si>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</si>
  <si>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</si>
  <si>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</si>
  <si>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</si>
  <si>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</si>
  <si>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</si>
  <si>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</si>
  <si>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</si>
  <si>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</si>
  <si>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</si>
  <si>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</si>
  <si>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</si>
  <si>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</si>
  <si>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</si>
  <si>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</si>
  <si>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</si>
  <si>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</si>
  <si>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</si>
  <si>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</si>
  <si>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</si>
  <si>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</si>
  <si>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</si>
  <si>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</si>
  <si>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</si>
  <si>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</si>
  <si>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</si>
  <si>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</si>
  <si>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</si>
  <si>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</si>
  <si>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</si>
  <si>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</si>
  <si>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</si>
  <si>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</si>
  <si>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</si>
  <si>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</si>
  <si>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</si>
  <si>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</si>
  <si>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</si>
  <si>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</si>
  <si>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</si>
  <si>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</si>
  <si>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</si>
  <si>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</si>
  <si>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</si>
  <si>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</si>
  <si>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</si>
  <si>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</si>
  <si>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</si>
  <si>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</si>
  <si>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</si>
  <si>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</si>
  <si>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</si>
  <si>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</si>
  <si>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</si>
  <si>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</si>
  <si>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</si>
  <si>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</si>
  <si>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</si>
  <si>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</si>
  <si>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</si>
  <si>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</si>
  <si>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</si>
  <si>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</si>
  <si>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</si>
  <si>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</si>
  <si>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</si>
  <si>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</si>
  <si>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</si>
  <si>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</si>
  <si>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</si>
  <si>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</si>
  <si>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</si>
  <si>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Parameter 5</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</si>
  <si>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</si>
  <si>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</si>
  <si>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</si>
  <si>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</si>
  <si>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</si>
  <si>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</si>
  <si>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</si>
  <si>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</si>
  <si>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</si>
  <si>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</si>
  <si>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The permitted activities shall not be carried out predominantly using a limited number of the permitted waste types</t>
  </si>
  <si>
    <t>in a manner which significantly increases any of the risks compared to the generic operation of this type of facility,</t>
  </si>
  <si>
    <t xml:space="preserve">All waste shall be stored and treated on an impermeable surface with sealed drainage system </t>
  </si>
  <si>
    <t>Permitted wastes may attract scavenging animals and birds and may become nesting / breeding sites.</t>
  </si>
  <si>
    <t>Permitted waste types are non-hazardous so only a medium magnitude risk is estimated.</t>
  </si>
  <si>
    <t>Waste Operation: Non-hazardous and Hazardous Household Waste Amenity Site</t>
  </si>
  <si>
    <t>Parameter 7</t>
  </si>
  <si>
    <t>Parameter 8</t>
  </si>
  <si>
    <t xml:space="preserve">quantity received shall not exceed 10 tonnes per day; quantity stored shall not exceed 10 tonnes;  there shall be no treatment; </t>
  </si>
  <si>
    <t xml:space="preserve"> an impermeable surface with a sealed drainage system.</t>
  </si>
  <si>
    <t>Airborne asbestos fibres</t>
  </si>
  <si>
    <t>Respiratory illness i.e. lung cancer and mesothelioma</t>
  </si>
  <si>
    <t>Potential for exposure is low because of separate health and safety controls to protect employees</t>
  </si>
  <si>
    <t>As above.  SR - accident management plan (will include fire and spillages).  Spread of fire restricted by SR (hazardous wastes) and storage of non hazardous wastes normally being in bulk containers or buildings.</t>
  </si>
  <si>
    <t>Permitted waste types include hazardous and non hazardous sludges or liquids, e.g. oils, so a high magnitude risk is estimated. There is potential for contaminated rainwater run-off from wastes stored outside buildings especially during heavy rain.</t>
  </si>
  <si>
    <t>SR (hazardous wastes) - some of the permitted wastes are hazardous and there are several standard rules to manage the risk:</t>
  </si>
  <si>
    <t>Local residents often sensitive to noise and vibration.</t>
  </si>
  <si>
    <t>As above.  Watercourse must have medium / high flow for abstraction to be permitted, which will dilute contaminated run-off.</t>
  </si>
  <si>
    <t>As above, excluding comments about watercourses.</t>
  </si>
  <si>
    <t>The quantity of hazardous waste stored at the facility shall be less than 10 tonnes.</t>
  </si>
  <si>
    <t xml:space="preserve">for example storing predominantly wastes which present a significant increase in fire risk.  </t>
  </si>
  <si>
    <t>Permitted waste types include hazardous wastes, so any waste washed off site will add to the volume and hazard of the local post-flood clean up workload.</t>
  </si>
  <si>
    <t>Although permitted waste types include hazardous wastes only a medium magnitude risk is estimated.</t>
  </si>
  <si>
    <t>As above. Some permitted wastes are hazardous so harm may not be temporary and reversible.</t>
  </si>
  <si>
    <t>Chronic effects: deterioration of water quality</t>
  </si>
  <si>
    <t>SR (hazardous wastes). Permitted asbestos wastes restricted to cement bonded asbestos.</t>
  </si>
  <si>
    <t>As above. Appropriate measures could include clearing waste, litter and mud arising from the activities from affected areas outside the site.</t>
  </si>
  <si>
    <t>SR - management system (will include flood risk management). Waste washed off site restricted by SR (hazardous wastes) and storage of non hazardous wastes normally being in bulk containers or buildings.</t>
  </si>
  <si>
    <t>SR - activities shall be managed and operated in accordance with a management system (will include site security measures to prevent unauthorised access). Access to waste restricted by SR (hazardous wastes) and storage of non hazardous wastes normally being in bulk containers or buildings.</t>
  </si>
  <si>
    <t>SR - activities shall not be carried out within 200m of a European Site or SSSI. (Distance criteria as agreed with Natural England/Countryside Council for Wales).</t>
  </si>
  <si>
    <t>storage conditions shall be double bagged (asbestos only) within clearly identified, segregated, secure,  lockable containers on</t>
  </si>
  <si>
    <t>Permitted waste types do not include dusts, powders or loose fibres so only a medium magnitude risk is estimated.  There is potential for exposure if anyone is living or working close to the site (apart from the operator and employees)</t>
  </si>
  <si>
    <t>SR - emissions of substances not controlled by emission limits SR (if required) - emissions management plan. Releases restricted by SR (hazardous wastes) and storage of non hazardous wastes normally being in bulk containers or buildings.</t>
  </si>
  <si>
    <t>SR - emissions of substances not controlled by emission limits SR (if required) - emissions management plan. Releases restricted by SR (hazardous wastes) and storage of non hazardous wastes normally being in bulk containers or buildings. Appropriate measures could include clearing litter arising from the activities from affected areas outside the site.</t>
  </si>
  <si>
    <t>SR - emissions of substances not controlled by emission limits (including those from scavenging animals, scavenging birds and other pests) shall not cause pollution.  Access to waste restricted by SR (hazardous wastes) and storage of non hazardous wastes normally being in bulk containers or buildings.</t>
  </si>
  <si>
    <t>SR - activities shall be managed and operated in accordance with a management system (will include site security measures to prevent unauthorised access). Access to waste restricted by SR (hazardous wastes) and storage of non hazardous wastes normally being in bulk containers or buildings.. SR - management system (will include fire and spillages). Spread of fire restricted by SR (hazardous wastes) and storage of non hazardous wastes normally being in bulk containers or buildings.</t>
  </si>
  <si>
    <t>SR - activities shall be managed and operated in accordance with a management system (will include site security measures to prevent unauthorised access). storage of non hazardous wastes normally being in bulk containers or buildings.(excluding comments on access to waste). Permitted activities do not include the burning of waste.</t>
  </si>
  <si>
    <t>SR - All liquids shall be provided with secondary containment (applies to wastes and non- wastes such as fuels). Run-off restricted by SR on  emissions of substances not controlled by emission limits, with appropriate measures: storage &amp; treatment on an impermeable surface with sealed drainage. Run-off restricted by SR (hazardous wastes) and storage of non hazardous wastes normally being in bulk containers or buildings.</t>
  </si>
  <si>
    <t>SR - emissions of substances not controlled by emission limits. SR (if required) - emissions management plan. Releases restricted by SR (hazardous wastes) and storage of non hazardous wastes normally being in bulk containers or buildings.</t>
  </si>
  <si>
    <t>SR - emissions shall be free from noise and vibration. SR (if required) - noise and vibration management plan. Appropriate measures might include storage of wastes normally being in buildings.</t>
  </si>
  <si>
    <t>SR - emissions shall be free from odour.  SR (if required) - odour management plan. Releases restricted by SR (hazardous wastes) and storage of non hazardous wastes normally being in bulk containers or buildings.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</si>
  <si>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</si>
  <si>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</si>
  <si>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</si>
  <si>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</si>
  <si>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</si>
  <si>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</si>
  <si>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</si>
  <si>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</si>
  <si>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</si>
  <si>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</si>
  <si>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proposed or Special Protection Area or Ramsar site) or a Site of Special Scientific Interest (SSSI); or within 50m 
of any well spring or borehole used for the supply of water for human consumption.  This must include private water supplies.</t>
  </si>
  <si>
    <t>Generic risk assessment for standard rules set number SR2015No20 v7.0</t>
  </si>
  <si>
    <t>Permitted activities - The storage and repackaging of waste (D15, R13, D14) and treatment consisting only of manual sorting, separation, shredding and compaction of non hazardous wastes (D9, R3, R4, R5).</t>
  </si>
  <si>
    <t>Permitted waste types - Municipal waste, gases in pressurised containers and hazardous wastes, including cement bonded asbestos and oils.</t>
  </si>
  <si>
    <t>Quantity of waste accepted at the facility: &lt;75,000 tonnes per annum, including a maximum 10 tonnes per day of hazardous waste.</t>
  </si>
  <si>
    <t xml:space="preserve">Asbestos waste shall be double bagged and stored within segregated, secure lockable containers, and all other hazardous wastes shall be stored within segregated, secure lockable containers. </t>
  </si>
  <si>
    <t>The only point source discharges to controlled waters or groundwater, are surface water from the roofs of buildings and from areas of the facility not used for the storage or treatment of wastes.</t>
  </si>
  <si>
    <t xml:space="preserve">The activities shall not be carried out within 200m of a European Site (candidate or Special Area of Conservation,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</si>
</sst>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2"/>
      <name val="Arial"/>
      <family val="2"/>
    </font>
    <font>
      <sz val="12"/>
      <name val="Arial"/>
      <family val="2"/>
    </font>
    <font>
      <sz val="8"/>
      <color indexed="81"/>
      <name val="Tahoma"/>
      <family val="2"/>
    </font>
    <font>
      <sz val="10"/>
      <color indexed="81"/>
      <name val="Arial"/>
      <family val="2"/>
    </font>
    <font>
      <b/>
      <sz val="10"/>
      <color indexed="81"/>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00FF00"/>
        <bgColor indexed="64"/>
      </patternFill>
    </fill>
    <fill>
      <patternFill patternType="solid">
        <fgColor theme="0"/>
        <bgColor indexed="64"/>
      </patternFill>
    </fill>
  </fills>
  <borders count="26">
    <border>
      <left/>
      <right/>
      <top/>
      <bottom/>
      <diagonal/>
    </border>
    <border>
      <left/>
      <right style="thin">
        <color indexed="64"/>
      </right>
      <top/>
      <bottom/>
      <diagonal/>
    </border>
    <border>
      <left style="double">
        <color indexed="64"/>
      </left>
      <right style="thin">
        <color indexed="64"/>
      </right>
      <top/>
      <bottom/>
      <diagonal/>
    </border>
    <border>
      <left/>
      <right style="double">
        <color indexed="64"/>
      </right>
      <top/>
      <bottom/>
      <diagonal/>
    </border>
    <border>
      <left style="thin">
        <color indexed="64"/>
      </left>
      <right style="thin">
        <color indexed="64"/>
      </right>
      <top/>
      <bottom/>
      <diagonal/>
    </border>
    <border>
      <left style="double">
        <color indexed="64"/>
      </left>
      <right/>
      <top/>
      <bottom/>
      <diagonal/>
    </border>
    <border>
      <left style="double">
        <color indexed="64"/>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double">
        <color indexed="64"/>
      </bottom>
      <diagonal/>
    </border>
    <border>
      <left style="double">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2" fillId="0" borderId="0" xfId="0" applyFont="1"/>
    <xf numFmtId="0" fontId="1" fillId="5" borderId="0" xfId="0" applyFont="1" applyFill="1" applyProtection="1"/>
    <xf numFmtId="0" fontId="1" fillId="5" borderId="0" xfId="0" applyFont="1" applyFill="1" applyBorder="1" applyProtection="1"/>
    <xf numFmtId="0" fontId="2" fillId="5" borderId="0" xfId="0" applyFont="1" applyFill="1" applyProtection="1"/>
    <xf numFmtId="0" fontId="2" fillId="5" borderId="0" xfId="0" applyFont="1" applyFill="1" applyBorder="1" applyProtection="1"/>
    <xf numFmtId="0" fontId="2" fillId="0" borderId="1" xfId="0" applyFont="1" applyBorder="1"/>
    <xf numFmtId="0" fontId="2" fillId="0" borderId="0" xfId="0" applyFont="1" applyBorder="1"/>
    <xf numFmtId="0" fontId="2" fillId="0" borderId="0" xfId="0" applyFont="1" applyAlignment="1">
      <alignment horizontal="center" vertical="top"/>
    </xf>
    <xf numFmtId="0" fontId="2" fillId="0" borderId="2"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4" borderId="5" xfId="0" applyFont="1" applyFill="1" applyBorder="1" applyAlignment="1" applyProtection="1">
      <alignment vertical="top" wrapText="1"/>
      <protection locked="0"/>
    </xf>
    <xf numFmtId="0" fontId="2" fillId="4" borderId="4" xfId="0" applyFont="1" applyFill="1" applyBorder="1" applyAlignment="1" applyProtection="1">
      <alignment vertical="top" wrapText="1"/>
      <protection locked="0"/>
    </xf>
    <xf numFmtId="0" fontId="1" fillId="6" borderId="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0" xfId="0" applyFont="1" applyBorder="1" applyAlignment="1">
      <alignment horizontal="center"/>
    </xf>
    <xf numFmtId="0" fontId="2" fillId="7" borderId="0" xfId="0" applyFont="1" applyFill="1" applyBorder="1" applyAlignment="1" applyProtection="1">
      <alignment vertical="top"/>
      <protection locked="0"/>
    </xf>
    <xf numFmtId="0" fontId="2" fillId="9" borderId="0" xfId="0" applyFont="1" applyFill="1" applyBorder="1" applyProtection="1"/>
    <xf numFmtId="15" fontId="2" fillId="9" borderId="0" xfId="0" applyNumberFormat="1" applyFont="1" applyFill="1" applyBorder="1" applyAlignment="1" applyProtection="1">
      <alignment horizontal="left" vertical="top"/>
      <protection locked="0"/>
    </xf>
    <xf numFmtId="0" fontId="2" fillId="9" borderId="0" xfId="0" applyFont="1" applyFill="1" applyBorder="1" applyAlignment="1" applyProtection="1">
      <alignment horizontal="left" vertical="top"/>
      <protection locked="0"/>
    </xf>
    <xf numFmtId="0" fontId="2" fillId="9" borderId="0" xfId="0" applyFont="1" applyFill="1" applyBorder="1" applyAlignment="1" applyProtection="1"/>
    <xf numFmtId="0" fontId="2" fillId="9" borderId="0" xfId="0" applyFont="1" applyFill="1" applyBorder="1" applyAlignment="1" applyProtection="1">
      <alignment vertical="top"/>
      <protection locked="0"/>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4" borderId="12" xfId="0" applyFont="1" applyFill="1" applyBorder="1" applyAlignment="1" applyProtection="1">
      <alignment vertical="top" wrapText="1"/>
      <protection locked="0"/>
    </xf>
    <xf numFmtId="0" fontId="2" fillId="4" borderId="13" xfId="0" applyFont="1" applyFill="1" applyBorder="1" applyAlignment="1" applyProtection="1">
      <alignment vertical="top" wrapText="1"/>
      <protection locked="0"/>
    </xf>
    <xf numFmtId="0" fontId="1" fillId="8" borderId="10" xfId="0" applyFont="1" applyFill="1" applyBorder="1" applyAlignment="1">
      <alignment vertical="top" wrapText="1"/>
    </xf>
    <xf numFmtId="0" fontId="2" fillId="0" borderId="14" xfId="0" applyFont="1" applyBorder="1" applyAlignment="1">
      <alignment vertical="top" wrapText="1"/>
    </xf>
    <xf numFmtId="0" fontId="2" fillId="0" borderId="15"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1" fillId="6" borderId="16" xfId="0" applyFont="1" applyFill="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4" borderId="8" xfId="0" applyFont="1" applyFill="1" applyBorder="1" applyAlignment="1" applyProtection="1">
      <alignment vertical="top" wrapText="1"/>
      <protection locked="0"/>
    </xf>
    <xf numFmtId="0" fontId="2" fillId="4" borderId="19" xfId="0" applyFont="1" applyFill="1" applyBorder="1" applyAlignment="1" applyProtection="1">
      <alignment vertical="top" wrapText="1"/>
      <protection locked="0"/>
    </xf>
    <xf numFmtId="0" fontId="1" fillId="6" borderId="18"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6" xfId="0" applyNumberFormat="1" applyFont="1" applyBorder="1" applyAlignment="1" applyProtection="1">
      <alignment vertical="top" wrapText="1"/>
      <protection locked="0"/>
    </xf>
    <xf numFmtId="0" fontId="2" fillId="0" borderId="20" xfId="0" applyFont="1" applyBorder="1" applyAlignment="1" applyProtection="1">
      <alignment vertical="top" wrapText="1"/>
      <protection locked="0"/>
    </xf>
    <xf numFmtId="0" fontId="2" fillId="0" borderId="21" xfId="0" applyNumberFormat="1"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1" fillId="2" borderId="22" xfId="0" applyFont="1" applyFill="1" applyBorder="1" applyAlignment="1">
      <alignment horizontal="centerContinuous" vertical="center"/>
    </xf>
    <xf numFmtId="0" fontId="2" fillId="2" borderId="23" xfId="0" applyFont="1" applyFill="1" applyBorder="1" applyAlignment="1">
      <alignment horizontal="centerContinuous" vertical="top"/>
    </xf>
    <xf numFmtId="0" fontId="1" fillId="2" borderId="22" xfId="0" applyFont="1" applyFill="1" applyBorder="1" applyAlignment="1">
      <alignment vertical="center"/>
    </xf>
    <xf numFmtId="0" fontId="1" fillId="2" borderId="23" xfId="0" applyFont="1" applyFill="1" applyBorder="1" applyAlignment="1">
      <alignment horizontal="centerContinuous" vertical="center"/>
    </xf>
    <xf numFmtId="0" fontId="1" fillId="2" borderId="23" xfId="0" applyFont="1" applyFill="1" applyBorder="1" applyAlignment="1">
      <alignment vertical="center"/>
    </xf>
    <xf numFmtId="0" fontId="2" fillId="2" borderId="24" xfId="0" applyFont="1" applyFill="1" applyBorder="1" applyAlignment="1">
      <alignment horizontal="centerContinuous" vertical="center"/>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3" borderId="15" xfId="0" applyFont="1" applyFill="1" applyBorder="1" applyAlignment="1">
      <alignment vertical="top" wrapText="1"/>
    </xf>
    <xf numFmtId="0" fontId="1" fillId="3" borderId="16" xfId="0" applyFont="1" applyFill="1" applyBorder="1" applyAlignment="1">
      <alignment vertical="top" wrapText="1"/>
    </xf>
    <xf numFmtId="0" fontId="1" fillId="3" borderId="11" xfId="0" applyFont="1" applyFill="1" applyBorder="1" applyAlignment="1">
      <alignment vertical="top" wrapText="1"/>
    </xf>
    <xf numFmtId="0" fontId="1" fillId="3" borderId="21" xfId="0" applyFont="1" applyFill="1" applyBorder="1" applyAlignment="1">
      <alignment vertical="top" wrapText="1"/>
    </xf>
    <xf numFmtId="0" fontId="1" fillId="3" borderId="25" xfId="0" applyFont="1" applyFill="1" applyBorder="1" applyAlignment="1">
      <alignment vertical="top" wrapText="1"/>
    </xf>
    <xf numFmtId="0" fontId="2" fillId="4" borderId="12" xfId="0" applyNumberFormat="1" applyFont="1" applyFill="1" applyBorder="1" applyAlignment="1" applyProtection="1">
      <alignment vertical="top" wrapText="1"/>
      <protection locked="0"/>
    </xf>
    <xf numFmtId="0" fontId="2" fillId="9" borderId="0" xfId="0" applyFont="1" applyFill="1"/>
    <xf numFmtId="0" fontId="2" fillId="9" borderId="0" xfId="0" applyFont="1" applyFill="1" applyAlignment="1">
      <alignment horizontal="left" vertical="top"/>
    </xf>
    <xf numFmtId="0" fontId="1" fillId="9" borderId="0" xfId="0" applyFont="1" applyFill="1" applyBorder="1" applyProtection="1"/>
    <xf numFmtId="0" fontId="2" fillId="9" borderId="0" xfId="0" applyFont="1" applyFill="1" applyBorder="1" applyAlignment="1" applyProtection="1">
      <alignment horizontal="left" vertical="top"/>
    </xf>
    <xf numFmtId="0" fontId="2" fillId="9" borderId="0" xfId="0" applyFont="1" applyFill="1" applyBorder="1"/>
    <xf numFmtId="0" fontId="1" fillId="9" borderId="0" xfId="0" applyFont="1" applyFill="1"/>
    <xf numFmtId="0" fontId="2" fillId="9" borderId="0" xfId="0" applyFont="1" applyFill="1" applyBorder="1" applyAlignment="1">
      <alignment horizontal="center"/>
    </xf>
    <xf numFmtId="0" fontId="1" fillId="9" borderId="0" xfId="0" applyFont="1" applyFill="1" applyBorder="1" applyAlignment="1">
      <alignment horizontal="left"/>
    </xf>
    <xf numFmtId="0" fontId="1" fillId="9" borderId="0" xfId="0" applyFont="1" applyFill="1" applyBorder="1"/>
    <xf numFmtId="2" fontId="2" fillId="9" borderId="0" xfId="0" applyNumberFormat="1"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8"/>
  <sheetViews>
    <sheetView tabSelected="1" topLeftCell="B13" zoomScaleNormal="100" zoomScalePageLayoutView="70" workbookViewId="0">
      <selection activeCell="E39" sqref="E39"/>
    </sheetView>
  </sheetViews>
  <sheetFormatPr defaultRowHeight="15" x14ac:dyDescent="0.2"/>
  <cols>
    <col min="1" max="1" width="0" style="1" hidden="1" customWidth="1"/>
    <col min="2" max="2" width="16.7109375" style="1" customWidth="1"/>
    <col min="3" max="3" width="16.85546875" style="1" customWidth="1"/>
    <col min="4" max="5" width="16.7109375" style="1" customWidth="1"/>
    <col min="6" max="6" width="11.85546875" style="1" customWidth="1"/>
    <col min="7" max="7" width="9.7109375" style="1" customWidth="1"/>
    <col min="8" max="8" width="11.28515625" style="1" customWidth="1"/>
    <col min="9" max="9" width="19" style="1" customWidth="1"/>
    <col min="10" max="10" width="20.28515625" style="1" customWidth="1"/>
    <col min="11" max="11" width="16.7109375" style="1" customWidth="1"/>
    <col min="12" max="41" width="9.140625" style="65"/>
    <col min="42" max="16384" width="9.140625" style="1"/>
  </cols>
  <sheetData>
    <row r="1" spans="2:11" s="65" customFormat="1" x14ac:dyDescent="0.2"/>
    <row r="2" spans="2:11" s="65" customFormat="1" ht="15.75" x14ac:dyDescent="0.25">
      <c r="B2" s="70" t="s">
        <v>162</v>
      </c>
      <c r="C2" s="70"/>
      <c r="D2" s="70"/>
    </row>
    <row r="3" spans="2:11" ht="12.75" customHeight="1" x14ac:dyDescent="0.25">
      <c r="B3" s="2"/>
      <c r="C3" s="2"/>
      <c r="D3" s="2"/>
      <c r="E3" s="4"/>
      <c r="F3" s="4"/>
      <c r="G3" s="4"/>
      <c r="H3" s="4"/>
      <c r="I3" s="4"/>
      <c r="J3" s="4"/>
      <c r="K3" s="4"/>
    </row>
    <row r="4" spans="2:11" ht="15.75" x14ac:dyDescent="0.25">
      <c r="B4" s="3" t="s">
        <v>53</v>
      </c>
      <c r="C4" s="3"/>
      <c r="D4" s="3"/>
      <c r="E4" s="5"/>
      <c r="F4" s="18" t="s">
        <v>115</v>
      </c>
      <c r="G4" s="18"/>
      <c r="H4" s="18"/>
      <c r="I4" s="18"/>
      <c r="J4" s="18"/>
      <c r="K4" s="19"/>
    </row>
    <row r="5" spans="2:11" ht="9.75" customHeight="1" x14ac:dyDescent="0.25">
      <c r="B5" s="3"/>
      <c r="C5" s="3"/>
      <c r="D5" s="3"/>
      <c r="E5" s="5"/>
      <c r="F5" s="5"/>
      <c r="G5" s="5"/>
      <c r="H5" s="4"/>
      <c r="I5" s="4"/>
      <c r="J5" s="4"/>
      <c r="K5" s="4"/>
    </row>
    <row r="6" spans="2:11" ht="15.75" x14ac:dyDescent="0.25">
      <c r="B6" s="3" t="s">
        <v>0</v>
      </c>
      <c r="C6" s="5"/>
      <c r="D6" s="5"/>
      <c r="E6" s="5"/>
      <c r="F6" s="23" t="s">
        <v>33</v>
      </c>
      <c r="G6" s="23"/>
      <c r="H6" s="23"/>
      <c r="I6" s="23"/>
      <c r="J6" s="23"/>
      <c r="K6" s="19"/>
    </row>
    <row r="7" spans="2:11" ht="9.75" customHeight="1" x14ac:dyDescent="0.25">
      <c r="B7" s="3"/>
      <c r="C7" s="5"/>
      <c r="D7" s="5"/>
      <c r="E7" s="5"/>
      <c r="F7" s="5"/>
      <c r="G7" s="5"/>
      <c r="H7" s="4"/>
      <c r="I7" s="4"/>
      <c r="J7" s="4"/>
      <c r="K7" s="4"/>
    </row>
    <row r="8" spans="2:11" ht="15.75" customHeight="1" x14ac:dyDescent="0.25">
      <c r="B8" s="3" t="s">
        <v>36</v>
      </c>
      <c r="C8" s="5"/>
      <c r="D8" s="5"/>
      <c r="E8" s="5"/>
      <c r="F8" s="23" t="s">
        <v>37</v>
      </c>
      <c r="G8" s="23"/>
      <c r="H8" s="23"/>
      <c r="I8" s="23"/>
      <c r="J8" s="23"/>
      <c r="K8" s="19"/>
    </row>
    <row r="9" spans="2:11" ht="10.5" customHeight="1" x14ac:dyDescent="0.2">
      <c r="B9" s="5"/>
      <c r="C9" s="5"/>
      <c r="D9" s="5"/>
      <c r="E9" s="5"/>
      <c r="F9" s="5"/>
      <c r="G9" s="5"/>
      <c r="H9" s="4"/>
      <c r="I9" s="4"/>
      <c r="J9" s="4"/>
      <c r="K9" s="4"/>
    </row>
    <row r="10" spans="2:11" ht="15.75" x14ac:dyDescent="0.25">
      <c r="B10" s="3" t="s">
        <v>1</v>
      </c>
      <c r="C10" s="5"/>
      <c r="D10" s="5"/>
      <c r="E10" s="5"/>
      <c r="F10" s="23" t="s">
        <v>34</v>
      </c>
      <c r="G10" s="23"/>
      <c r="H10" s="23"/>
      <c r="I10" s="23"/>
      <c r="J10" s="23"/>
      <c r="K10" s="19"/>
    </row>
    <row r="11" spans="2:11" ht="11.25" customHeight="1" x14ac:dyDescent="0.25">
      <c r="B11" s="3"/>
      <c r="C11" s="5"/>
      <c r="D11" s="5"/>
      <c r="E11" s="5"/>
      <c r="F11" s="5"/>
      <c r="G11" s="5"/>
      <c r="H11" s="2"/>
      <c r="I11" s="4"/>
      <c r="J11" s="4"/>
      <c r="K11" s="4"/>
    </row>
    <row r="12" spans="2:11" ht="15.75" x14ac:dyDescent="0.25">
      <c r="B12" s="3" t="s">
        <v>2</v>
      </c>
      <c r="C12" s="5"/>
      <c r="D12" s="5"/>
      <c r="E12" s="5"/>
      <c r="F12" s="20">
        <v>42219</v>
      </c>
      <c r="G12" s="21"/>
      <c r="H12" s="21"/>
      <c r="I12" s="21"/>
      <c r="J12" s="21"/>
      <c r="K12" s="22"/>
    </row>
    <row r="13" spans="2:11" ht="15.75" x14ac:dyDescent="0.25">
      <c r="B13" s="3"/>
      <c r="C13" s="5"/>
      <c r="D13" s="5"/>
      <c r="E13" s="5"/>
      <c r="F13" s="5"/>
      <c r="G13" s="5"/>
      <c r="H13" s="3"/>
      <c r="I13" s="5"/>
      <c r="J13" s="5"/>
      <c r="K13" s="5"/>
    </row>
    <row r="14" spans="2:11" s="65" customFormat="1" ht="15.75" x14ac:dyDescent="0.25">
      <c r="B14" s="67"/>
      <c r="C14" s="19" t="s">
        <v>61</v>
      </c>
      <c r="D14" s="19"/>
      <c r="E14" s="19"/>
      <c r="F14" s="19"/>
      <c r="G14" s="19"/>
      <c r="H14" s="67"/>
      <c r="I14" s="19"/>
      <c r="J14" s="19"/>
      <c r="K14" s="19"/>
    </row>
    <row r="15" spans="2:11" s="65" customFormat="1" ht="15.75" x14ac:dyDescent="0.25">
      <c r="B15" s="67"/>
      <c r="C15" s="65" t="s">
        <v>29</v>
      </c>
      <c r="D15" s="19" t="s">
        <v>163</v>
      </c>
      <c r="E15" s="19"/>
      <c r="F15" s="19"/>
      <c r="G15" s="19"/>
      <c r="H15" s="67"/>
      <c r="I15" s="19"/>
      <c r="J15" s="19"/>
      <c r="K15" s="19"/>
    </row>
    <row r="16" spans="2:11" s="65" customFormat="1" x14ac:dyDescent="0.2">
      <c r="C16" s="65" t="s">
        <v>30</v>
      </c>
      <c r="D16" s="65" t="s">
        <v>164</v>
      </c>
      <c r="K16" s="19"/>
    </row>
    <row r="17" spans="3:11" s="65" customFormat="1" x14ac:dyDescent="0.2">
      <c r="C17" s="65" t="s">
        <v>31</v>
      </c>
      <c r="D17" s="65" t="s">
        <v>165</v>
      </c>
      <c r="K17" s="19"/>
    </row>
    <row r="18" spans="3:11" s="65" customFormat="1" x14ac:dyDescent="0.2">
      <c r="C18" s="65" t="s">
        <v>38</v>
      </c>
      <c r="D18" s="65" t="s">
        <v>129</v>
      </c>
      <c r="K18" s="19"/>
    </row>
    <row r="19" spans="3:11" s="65" customFormat="1" x14ac:dyDescent="0.2">
      <c r="C19" s="65" t="s">
        <v>99</v>
      </c>
      <c r="D19" s="65" t="s">
        <v>112</v>
      </c>
      <c r="K19" s="19"/>
    </row>
    <row r="20" spans="3:11" s="65" customFormat="1" x14ac:dyDescent="0.2">
      <c r="C20" s="65" t="s">
        <v>39</v>
      </c>
      <c r="D20" s="65" t="s">
        <v>166</v>
      </c>
      <c r="K20" s="19"/>
    </row>
    <row r="21" spans="3:11" s="65" customFormat="1" x14ac:dyDescent="0.2">
      <c r="C21" s="65" t="s">
        <v>116</v>
      </c>
      <c r="D21" s="65" t="s">
        <v>167</v>
      </c>
      <c r="K21" s="19"/>
    </row>
    <row r="22" spans="3:11" s="66" customFormat="1" ht="17.25" customHeight="1" x14ac:dyDescent="0.2">
      <c r="C22" s="66" t="s">
        <v>117</v>
      </c>
      <c r="D22" s="66" t="s">
        <v>168</v>
      </c>
      <c r="K22" s="68"/>
    </row>
    <row r="23" spans="3:11" s="66" customFormat="1" ht="17.25" customHeight="1" x14ac:dyDescent="0.2">
      <c r="D23" s="66" t="s">
        <v>161</v>
      </c>
      <c r="K23" s="68"/>
    </row>
    <row r="24" spans="3:11" s="65" customFormat="1" x14ac:dyDescent="0.2">
      <c r="C24" s="65" t="s">
        <v>98</v>
      </c>
      <c r="D24" s="65" t="s">
        <v>110</v>
      </c>
      <c r="K24" s="19"/>
    </row>
    <row r="25" spans="3:11" s="65" customFormat="1" x14ac:dyDescent="0.2">
      <c r="D25" s="65" t="s">
        <v>111</v>
      </c>
      <c r="K25" s="19"/>
    </row>
    <row r="26" spans="3:11" s="65" customFormat="1" x14ac:dyDescent="0.2">
      <c r="D26" s="65" t="s">
        <v>130</v>
      </c>
      <c r="K26" s="19"/>
    </row>
    <row r="27" spans="3:11" s="65" customFormat="1" x14ac:dyDescent="0.2">
      <c r="K27" s="19"/>
    </row>
    <row r="28" spans="3:11" s="65" customFormat="1" ht="15.75" x14ac:dyDescent="0.25">
      <c r="C28" s="70" t="s">
        <v>40</v>
      </c>
      <c r="D28" s="65" t="s">
        <v>62</v>
      </c>
      <c r="K28" s="19"/>
    </row>
    <row r="29" spans="3:11" s="65" customFormat="1" x14ac:dyDescent="0.2">
      <c r="D29" s="65" t="s">
        <v>125</v>
      </c>
      <c r="K29" s="19"/>
    </row>
    <row r="30" spans="3:11" s="65" customFormat="1" x14ac:dyDescent="0.2">
      <c r="D30" s="65" t="s">
        <v>118</v>
      </c>
      <c r="K30" s="19"/>
    </row>
    <row r="31" spans="3:11" s="65" customFormat="1" x14ac:dyDescent="0.2">
      <c r="D31" s="65" t="s">
        <v>140</v>
      </c>
      <c r="K31" s="19"/>
    </row>
    <row r="32" spans="3:11" s="65" customFormat="1" x14ac:dyDescent="0.2">
      <c r="D32" s="65" t="s">
        <v>119</v>
      </c>
      <c r="K32" s="19"/>
    </row>
    <row r="33" spans="1:11" s="65" customFormat="1" ht="15.75" thickBot="1" x14ac:dyDescent="0.25">
      <c r="F33" s="69"/>
    </row>
    <row r="34" spans="1:11" ht="28.5" customHeight="1" thickTop="1" thickBot="1" x14ac:dyDescent="0.25">
      <c r="A34" s="6"/>
      <c r="B34" s="48" t="s">
        <v>3</v>
      </c>
      <c r="C34" s="49"/>
      <c r="D34" s="49"/>
      <c r="E34" s="49"/>
      <c r="F34" s="50"/>
      <c r="G34" s="51" t="s">
        <v>4</v>
      </c>
      <c r="H34" s="51"/>
      <c r="I34" s="52"/>
      <c r="J34" s="48" t="s">
        <v>32</v>
      </c>
      <c r="K34" s="53"/>
    </row>
    <row r="35" spans="1:11" ht="48" thickBot="1" x14ac:dyDescent="0.25">
      <c r="A35" s="7"/>
      <c r="B35" s="54" t="s">
        <v>5</v>
      </c>
      <c r="C35" s="55" t="s">
        <v>6</v>
      </c>
      <c r="D35" s="55" t="s">
        <v>7</v>
      </c>
      <c r="E35" s="56" t="s">
        <v>8</v>
      </c>
      <c r="F35" s="57" t="s">
        <v>9</v>
      </c>
      <c r="G35" s="55" t="s">
        <v>10</v>
      </c>
      <c r="H35" s="55" t="s">
        <v>11</v>
      </c>
      <c r="I35" s="56" t="s">
        <v>12</v>
      </c>
      <c r="J35" s="57" t="s">
        <v>13</v>
      </c>
      <c r="K35" s="58" t="s">
        <v>14</v>
      </c>
    </row>
    <row r="36" spans="1:11" ht="121.5" customHeight="1" thickBot="1" x14ac:dyDescent="0.25">
      <c r="A36" s="7"/>
      <c r="B36" s="59" t="s">
        <v>15</v>
      </c>
      <c r="C36" s="60" t="s">
        <v>16</v>
      </c>
      <c r="D36" s="60" t="s">
        <v>17</v>
      </c>
      <c r="E36" s="61" t="s">
        <v>18</v>
      </c>
      <c r="F36" s="62" t="s">
        <v>19</v>
      </c>
      <c r="G36" s="60" t="s">
        <v>20</v>
      </c>
      <c r="H36" s="60" t="s">
        <v>21</v>
      </c>
      <c r="I36" s="61" t="s">
        <v>22</v>
      </c>
      <c r="J36" s="62" t="s">
        <v>23</v>
      </c>
      <c r="K36" s="63" t="s">
        <v>35</v>
      </c>
    </row>
    <row r="37" spans="1:11" ht="74.25" customHeight="1" thickBot="1" x14ac:dyDescent="0.25">
      <c r="A37" s="8"/>
      <c r="B37" s="31" t="s">
        <v>41</v>
      </c>
      <c r="C37" s="32" t="s">
        <v>120</v>
      </c>
      <c r="D37" s="32" t="s">
        <v>121</v>
      </c>
      <c r="E37" s="33" t="s">
        <v>66</v>
      </c>
      <c r="F37" s="27" t="s">
        <v>25</v>
      </c>
      <c r="G37" s="28" t="s">
        <v>27</v>
      </c>
      <c r="H37" s="34" t="s">
        <v>26</v>
      </c>
      <c r="I37" s="35" t="s">
        <v>122</v>
      </c>
      <c r="J37" s="47" t="s">
        <v>135</v>
      </c>
      <c r="K37" s="46" t="s">
        <v>25</v>
      </c>
    </row>
    <row r="38" spans="1:11" ht="162" customHeight="1" thickBot="1" x14ac:dyDescent="0.25">
      <c r="A38" s="8"/>
      <c r="B38" s="31" t="s">
        <v>41</v>
      </c>
      <c r="C38" s="32" t="s">
        <v>65</v>
      </c>
      <c r="D38" s="32" t="s">
        <v>85</v>
      </c>
      <c r="E38" s="33" t="s">
        <v>66</v>
      </c>
      <c r="F38" s="27" t="s">
        <v>26</v>
      </c>
      <c r="G38" s="28" t="s">
        <v>26</v>
      </c>
      <c r="H38" s="34" t="s">
        <v>26</v>
      </c>
      <c r="I38" s="35" t="s">
        <v>141</v>
      </c>
      <c r="J38" s="47" t="s">
        <v>142</v>
      </c>
      <c r="K38" s="46" t="s">
        <v>25</v>
      </c>
    </row>
    <row r="39" spans="1:11" ht="157.5" customHeight="1" thickBot="1" x14ac:dyDescent="0.25">
      <c r="A39" s="8"/>
      <c r="B39" s="31" t="s">
        <v>41</v>
      </c>
      <c r="C39" s="32" t="s">
        <v>83</v>
      </c>
      <c r="D39" s="32" t="s">
        <v>42</v>
      </c>
      <c r="E39" s="33" t="s">
        <v>64</v>
      </c>
      <c r="F39" s="27" t="s">
        <v>26</v>
      </c>
      <c r="G39" s="28" t="s">
        <v>25</v>
      </c>
      <c r="H39" s="34" t="s">
        <v>25</v>
      </c>
      <c r="I39" s="35" t="s">
        <v>109</v>
      </c>
      <c r="J39" s="47" t="s">
        <v>142</v>
      </c>
      <c r="K39" s="46" t="s">
        <v>24</v>
      </c>
    </row>
    <row r="40" spans="1:11" ht="132.75" customHeight="1" thickBot="1" x14ac:dyDescent="0.25">
      <c r="A40" s="8"/>
      <c r="B40" s="31" t="s">
        <v>67</v>
      </c>
      <c r="C40" s="32" t="s">
        <v>100</v>
      </c>
      <c r="D40" s="32" t="s">
        <v>54</v>
      </c>
      <c r="E40" s="33" t="s">
        <v>64</v>
      </c>
      <c r="F40" s="27" t="s">
        <v>26</v>
      </c>
      <c r="G40" s="28" t="s">
        <v>26</v>
      </c>
      <c r="H40" s="34" t="s">
        <v>26</v>
      </c>
      <c r="I40" s="35" t="s">
        <v>55</v>
      </c>
      <c r="J40" s="47" t="s">
        <v>143</v>
      </c>
      <c r="K40" s="46" t="s">
        <v>24</v>
      </c>
    </row>
    <row r="41" spans="1:11" ht="86.25" customHeight="1" thickBot="1" x14ac:dyDescent="0.25">
      <c r="A41" s="8"/>
      <c r="B41" s="31" t="s">
        <v>41</v>
      </c>
      <c r="C41" s="32" t="s">
        <v>68</v>
      </c>
      <c r="D41" s="32" t="s">
        <v>86</v>
      </c>
      <c r="E41" s="33" t="s">
        <v>69</v>
      </c>
      <c r="F41" s="27" t="s">
        <v>26</v>
      </c>
      <c r="G41" s="28" t="s">
        <v>26</v>
      </c>
      <c r="H41" s="34" t="s">
        <v>26</v>
      </c>
      <c r="I41" s="35" t="s">
        <v>107</v>
      </c>
      <c r="J41" s="47" t="s">
        <v>136</v>
      </c>
      <c r="K41" s="46" t="s">
        <v>25</v>
      </c>
    </row>
    <row r="42" spans="1:11" ht="138" customHeight="1" thickBot="1" x14ac:dyDescent="0.25">
      <c r="A42" s="8"/>
      <c r="B42" s="31" t="s">
        <v>41</v>
      </c>
      <c r="C42" s="32" t="s">
        <v>44</v>
      </c>
      <c r="D42" s="32" t="s">
        <v>43</v>
      </c>
      <c r="E42" s="33" t="s">
        <v>66</v>
      </c>
      <c r="F42" s="27" t="s">
        <v>26</v>
      </c>
      <c r="G42" s="28" t="s">
        <v>26</v>
      </c>
      <c r="H42" s="34" t="s">
        <v>26</v>
      </c>
      <c r="I42" s="35" t="s">
        <v>56</v>
      </c>
      <c r="J42" s="47" t="s">
        <v>150</v>
      </c>
      <c r="K42" s="46" t="s">
        <v>25</v>
      </c>
    </row>
    <row r="43" spans="1:11" ht="140.25" customHeight="1" thickBot="1" x14ac:dyDescent="0.25">
      <c r="A43" s="8"/>
      <c r="B43" s="31" t="s">
        <v>41</v>
      </c>
      <c r="C43" s="32" t="s">
        <v>94</v>
      </c>
      <c r="D43" s="32" t="s">
        <v>78</v>
      </c>
      <c r="E43" s="33" t="s">
        <v>79</v>
      </c>
      <c r="F43" s="27" t="s">
        <v>26</v>
      </c>
      <c r="G43" s="28" t="s">
        <v>26</v>
      </c>
      <c r="H43" s="34" t="s">
        <v>26</v>
      </c>
      <c r="I43" s="35" t="s">
        <v>126</v>
      </c>
      <c r="J43" s="47" t="s">
        <v>149</v>
      </c>
      <c r="K43" s="46" t="s">
        <v>25</v>
      </c>
    </row>
    <row r="44" spans="1:11" ht="202.5" customHeight="1" thickBot="1" x14ac:dyDescent="0.25">
      <c r="A44" s="8"/>
      <c r="B44" s="31" t="s">
        <v>41</v>
      </c>
      <c r="C44" s="32" t="s">
        <v>70</v>
      </c>
      <c r="D44" s="32" t="s">
        <v>101</v>
      </c>
      <c r="E44" s="33" t="s">
        <v>46</v>
      </c>
      <c r="F44" s="27" t="s">
        <v>26</v>
      </c>
      <c r="G44" s="28" t="s">
        <v>26</v>
      </c>
      <c r="H44" s="34" t="s">
        <v>26</v>
      </c>
      <c r="I44" s="35" t="s">
        <v>113</v>
      </c>
      <c r="J44" s="47" t="s">
        <v>144</v>
      </c>
      <c r="K44" s="46" t="s">
        <v>24</v>
      </c>
    </row>
    <row r="45" spans="1:11" ht="60.75" customHeight="1" thickBot="1" x14ac:dyDescent="0.25">
      <c r="A45" s="8"/>
      <c r="B45" s="31" t="s">
        <v>41</v>
      </c>
      <c r="C45" s="32" t="s">
        <v>47</v>
      </c>
      <c r="D45" s="32" t="s">
        <v>45</v>
      </c>
      <c r="E45" s="33" t="s">
        <v>46</v>
      </c>
      <c r="F45" s="64" t="s">
        <v>26</v>
      </c>
      <c r="G45" s="28" t="s">
        <v>26</v>
      </c>
      <c r="H45" s="34" t="s">
        <v>26</v>
      </c>
      <c r="I45" s="35" t="s">
        <v>48</v>
      </c>
      <c r="J45" s="47" t="s">
        <v>144</v>
      </c>
      <c r="K45" s="46" t="s">
        <v>25</v>
      </c>
    </row>
    <row r="46" spans="1:11" ht="151.5" customHeight="1" thickBot="1" x14ac:dyDescent="0.25">
      <c r="A46" s="8"/>
      <c r="B46" s="31" t="s">
        <v>57</v>
      </c>
      <c r="C46" s="32" t="s">
        <v>71</v>
      </c>
      <c r="D46" s="32" t="s">
        <v>72</v>
      </c>
      <c r="E46" s="33" t="s">
        <v>49</v>
      </c>
      <c r="F46" s="27" t="s">
        <v>25</v>
      </c>
      <c r="G46" s="28" t="s">
        <v>27</v>
      </c>
      <c r="H46" s="34" t="s">
        <v>26</v>
      </c>
      <c r="I46" s="35" t="s">
        <v>131</v>
      </c>
      <c r="J46" s="47" t="s">
        <v>137</v>
      </c>
      <c r="K46" s="46" t="s">
        <v>24</v>
      </c>
    </row>
    <row r="47" spans="1:11" ht="188.25" customHeight="1" thickBot="1" x14ac:dyDescent="0.25">
      <c r="A47" s="8"/>
      <c r="B47" s="31" t="s">
        <v>80</v>
      </c>
      <c r="C47" s="32" t="s">
        <v>73</v>
      </c>
      <c r="D47" s="32" t="s">
        <v>74</v>
      </c>
      <c r="E47" s="33" t="s">
        <v>58</v>
      </c>
      <c r="F47" s="27" t="s">
        <v>26</v>
      </c>
      <c r="G47" s="28" t="s">
        <v>26</v>
      </c>
      <c r="H47" s="34" t="s">
        <v>26</v>
      </c>
      <c r="I47" s="35" t="s">
        <v>132</v>
      </c>
      <c r="J47" s="47" t="s">
        <v>138</v>
      </c>
      <c r="K47" s="46" t="s">
        <v>25</v>
      </c>
    </row>
    <row r="48" spans="1:11" ht="110.25" hidden="1" customHeight="1" x14ac:dyDescent="0.2">
      <c r="A48" s="8"/>
      <c r="B48" s="9" t="s">
        <v>81</v>
      </c>
      <c r="C48" s="10" t="s">
        <v>95</v>
      </c>
      <c r="D48" s="10" t="s">
        <v>96</v>
      </c>
      <c r="E48" s="11" t="s">
        <v>97</v>
      </c>
      <c r="F48" s="12" t="s">
        <v>26</v>
      </c>
      <c r="G48" s="13" t="s">
        <v>26</v>
      </c>
      <c r="H48" s="14" t="s">
        <v>26</v>
      </c>
      <c r="I48" s="15" t="s">
        <v>114</v>
      </c>
      <c r="J48" s="9" t="s">
        <v>123</v>
      </c>
      <c r="K48" s="16" t="s">
        <v>25</v>
      </c>
    </row>
    <row r="49" spans="1:11" ht="140.25" customHeight="1" thickBot="1" x14ac:dyDescent="0.25">
      <c r="A49" s="8"/>
      <c r="B49" s="31" t="s">
        <v>81</v>
      </c>
      <c r="C49" s="32" t="s">
        <v>95</v>
      </c>
      <c r="D49" s="32" t="s">
        <v>96</v>
      </c>
      <c r="E49" s="33" t="s">
        <v>97</v>
      </c>
      <c r="F49" s="27" t="s">
        <v>26</v>
      </c>
      <c r="G49" s="28" t="s">
        <v>26</v>
      </c>
      <c r="H49" s="34" t="s">
        <v>26</v>
      </c>
      <c r="I49" s="35" t="s">
        <v>132</v>
      </c>
      <c r="J49" s="47" t="s">
        <v>145</v>
      </c>
      <c r="K49" s="46"/>
    </row>
    <row r="50" spans="1:11" ht="257.85000000000002" customHeight="1" thickBot="1" x14ac:dyDescent="0.25">
      <c r="A50" s="8"/>
      <c r="B50" s="31" t="s">
        <v>57</v>
      </c>
      <c r="C50" s="32" t="s">
        <v>102</v>
      </c>
      <c r="D50" s="32" t="s">
        <v>103</v>
      </c>
      <c r="E50" s="33" t="s">
        <v>104</v>
      </c>
      <c r="F50" s="27" t="s">
        <v>26</v>
      </c>
      <c r="G50" s="28" t="s">
        <v>26</v>
      </c>
      <c r="H50" s="34" t="s">
        <v>26</v>
      </c>
      <c r="I50" s="35" t="s">
        <v>77</v>
      </c>
      <c r="J50" s="47" t="s">
        <v>146</v>
      </c>
      <c r="K50" s="46" t="s">
        <v>25</v>
      </c>
    </row>
    <row r="51" spans="1:11" ht="268.5" customHeight="1" thickBot="1" x14ac:dyDescent="0.25">
      <c r="A51" s="8"/>
      <c r="B51" s="31" t="s">
        <v>106</v>
      </c>
      <c r="C51" s="32" t="s">
        <v>108</v>
      </c>
      <c r="D51" s="32" t="s">
        <v>75</v>
      </c>
      <c r="E51" s="33" t="s">
        <v>50</v>
      </c>
      <c r="F51" s="27" t="s">
        <v>26</v>
      </c>
      <c r="G51" s="28" t="s">
        <v>27</v>
      </c>
      <c r="H51" s="34" t="s">
        <v>27</v>
      </c>
      <c r="I51" s="35" t="s">
        <v>124</v>
      </c>
      <c r="J51" s="45" t="s">
        <v>147</v>
      </c>
      <c r="K51" s="46" t="s">
        <v>25</v>
      </c>
    </row>
    <row r="52" spans="1:11" ht="259.5" customHeight="1" thickBot="1" x14ac:dyDescent="0.25">
      <c r="A52" s="8"/>
      <c r="B52" s="31" t="s">
        <v>106</v>
      </c>
      <c r="C52" s="32" t="s">
        <v>63</v>
      </c>
      <c r="D52" s="32" t="s">
        <v>134</v>
      </c>
      <c r="E52" s="33" t="s">
        <v>93</v>
      </c>
      <c r="F52" s="27" t="s">
        <v>26</v>
      </c>
      <c r="G52" s="28" t="s">
        <v>27</v>
      </c>
      <c r="H52" s="34" t="s">
        <v>27</v>
      </c>
      <c r="I52" s="35" t="s">
        <v>133</v>
      </c>
      <c r="J52" s="45" t="s">
        <v>147</v>
      </c>
      <c r="K52" s="46" t="s">
        <v>25</v>
      </c>
    </row>
    <row r="53" spans="1:11" ht="257.85000000000002" customHeight="1" thickBot="1" x14ac:dyDescent="0.25">
      <c r="A53" s="8"/>
      <c r="B53" s="31" t="s">
        <v>59</v>
      </c>
      <c r="C53" s="32" t="s">
        <v>83</v>
      </c>
      <c r="D53" s="32" t="s">
        <v>60</v>
      </c>
      <c r="E53" s="33" t="s">
        <v>91</v>
      </c>
      <c r="F53" s="27" t="s">
        <v>26</v>
      </c>
      <c r="G53" s="28" t="s">
        <v>27</v>
      </c>
      <c r="H53" s="34" t="s">
        <v>27</v>
      </c>
      <c r="I53" s="35" t="s">
        <v>127</v>
      </c>
      <c r="J53" s="45" t="s">
        <v>147</v>
      </c>
      <c r="K53" s="46" t="s">
        <v>25</v>
      </c>
    </row>
    <row r="54" spans="1:11" ht="257.85000000000002" customHeight="1" thickBot="1" x14ac:dyDescent="0.25">
      <c r="A54" s="8"/>
      <c r="B54" s="31" t="s">
        <v>51</v>
      </c>
      <c r="C54" s="32" t="s">
        <v>83</v>
      </c>
      <c r="D54" s="32" t="s">
        <v>92</v>
      </c>
      <c r="E54" s="33" t="s">
        <v>76</v>
      </c>
      <c r="F54" s="27" t="s">
        <v>26</v>
      </c>
      <c r="G54" s="28" t="s">
        <v>27</v>
      </c>
      <c r="H54" s="34" t="s">
        <v>27</v>
      </c>
      <c r="I54" s="35" t="s">
        <v>128</v>
      </c>
      <c r="J54" s="45" t="s">
        <v>147</v>
      </c>
      <c r="K54" s="46" t="s">
        <v>25</v>
      </c>
    </row>
    <row r="55" spans="1:11" ht="186.75" customHeight="1" thickBot="1" x14ac:dyDescent="0.25">
      <c r="A55" s="8"/>
      <c r="B55" s="36" t="s">
        <v>41</v>
      </c>
      <c r="C55" s="37" t="s">
        <v>84</v>
      </c>
      <c r="D55" s="37" t="s">
        <v>88</v>
      </c>
      <c r="E55" s="38" t="s">
        <v>87</v>
      </c>
      <c r="F55" s="39" t="s">
        <v>25</v>
      </c>
      <c r="G55" s="40" t="s">
        <v>26</v>
      </c>
      <c r="H55" s="41" t="s">
        <v>25</v>
      </c>
      <c r="I55" s="42" t="s">
        <v>89</v>
      </c>
      <c r="J55" s="43" t="s">
        <v>148</v>
      </c>
      <c r="K55" s="44" t="s">
        <v>24</v>
      </c>
    </row>
    <row r="56" spans="1:11" ht="115.5" customHeight="1" thickBot="1" x14ac:dyDescent="0.25">
      <c r="A56" s="8"/>
      <c r="B56" s="9" t="s">
        <v>82</v>
      </c>
      <c r="C56" s="10" t="s">
        <v>52</v>
      </c>
      <c r="D56" s="10" t="s">
        <v>105</v>
      </c>
      <c r="E56" s="11" t="s">
        <v>52</v>
      </c>
      <c r="F56" s="12" t="s">
        <v>25</v>
      </c>
      <c r="G56" s="13" t="s">
        <v>26</v>
      </c>
      <c r="H56" s="14" t="s">
        <v>25</v>
      </c>
      <c r="I56" s="15" t="s">
        <v>90</v>
      </c>
      <c r="J56" s="9" t="s">
        <v>139</v>
      </c>
      <c r="K56" s="16" t="s">
        <v>25</v>
      </c>
    </row>
    <row r="57" spans="1:11" ht="165.75" thickBot="1" x14ac:dyDescent="0.25">
      <c r="A57" s="17"/>
      <c r="B57" s="24" t="s">
        <v>151</v>
      </c>
      <c r="C57" s="25" t="s">
        <v>152</v>
      </c>
      <c r="D57" s="25" t="s">
        <v>153</v>
      </c>
      <c r="E57" s="26" t="s">
        <v>154</v>
      </c>
      <c r="F57" s="27" t="s">
        <v>25</v>
      </c>
      <c r="G57" s="28" t="s">
        <v>27</v>
      </c>
      <c r="H57" s="29" t="s">
        <v>26</v>
      </c>
      <c r="I57" s="26" t="s">
        <v>155</v>
      </c>
      <c r="J57" s="30" t="s">
        <v>160</v>
      </c>
      <c r="K57" s="25" t="s">
        <v>25</v>
      </c>
    </row>
    <row r="58" spans="1:11" ht="210.75" thickBot="1" x14ac:dyDescent="0.25">
      <c r="A58" s="17"/>
      <c r="B58" s="24" t="s">
        <v>106</v>
      </c>
      <c r="C58" s="25" t="s">
        <v>152</v>
      </c>
      <c r="D58" s="25" t="s">
        <v>156</v>
      </c>
      <c r="E58" s="26" t="s">
        <v>157</v>
      </c>
      <c r="F58" s="27" t="s">
        <v>25</v>
      </c>
      <c r="G58" s="28" t="s">
        <v>27</v>
      </c>
      <c r="H58" s="29" t="s">
        <v>26</v>
      </c>
      <c r="I58" s="26" t="s">
        <v>158</v>
      </c>
      <c r="J58" s="30" t="s">
        <v>159</v>
      </c>
      <c r="K58" s="25" t="s">
        <v>25</v>
      </c>
    </row>
    <row r="59" spans="1:11" s="65" customFormat="1" ht="15.75" x14ac:dyDescent="0.25">
      <c r="A59" s="71"/>
      <c r="B59" s="67"/>
      <c r="C59" s="19" t="s">
        <v>28</v>
      </c>
      <c r="D59" s="19"/>
      <c r="E59" s="19"/>
      <c r="F59" s="19"/>
      <c r="G59" s="19"/>
      <c r="H59" s="67"/>
      <c r="I59" s="19"/>
      <c r="J59" s="19"/>
      <c r="K59" s="69"/>
    </row>
    <row r="60" spans="1:11" s="65" customFormat="1" ht="15.75" x14ac:dyDescent="0.25">
      <c r="A60" s="71"/>
      <c r="B60" s="67"/>
      <c r="C60" s="19"/>
      <c r="D60" s="19"/>
      <c r="E60" s="19"/>
      <c r="F60" s="19"/>
      <c r="G60" s="19"/>
      <c r="H60" s="67"/>
      <c r="I60" s="19"/>
      <c r="J60" s="19"/>
      <c r="K60" s="69"/>
    </row>
    <row r="61" spans="1:11" s="65" customFormat="1" ht="15.75" hidden="1" x14ac:dyDescent="0.25">
      <c r="A61" s="71"/>
      <c r="B61" s="67"/>
      <c r="C61" s="19"/>
      <c r="D61" s="19"/>
      <c r="E61" s="19"/>
      <c r="F61" s="19"/>
      <c r="G61" s="19"/>
      <c r="H61" s="67"/>
      <c r="I61" s="19"/>
      <c r="J61" s="19"/>
      <c r="K61" s="69"/>
    </row>
    <row r="62" spans="1:11" s="65" customFormat="1" hidden="1" x14ac:dyDescent="0.2">
      <c r="A62" s="71"/>
      <c r="B62" s="69"/>
      <c r="C62" s="69"/>
      <c r="D62" s="69"/>
      <c r="E62" s="69"/>
      <c r="F62" s="69"/>
      <c r="G62" s="69"/>
      <c r="H62" s="69"/>
      <c r="I62" s="69"/>
      <c r="J62" s="69"/>
      <c r="K62" s="69"/>
    </row>
    <row r="63" spans="1:11" s="65" customFormat="1" ht="15.75" hidden="1" x14ac:dyDescent="0.25">
      <c r="A63" s="71"/>
      <c r="B63" s="69"/>
      <c r="C63" s="72" t="s">
        <v>24</v>
      </c>
      <c r="D63" s="72" t="s">
        <v>25</v>
      </c>
      <c r="E63" s="72" t="s">
        <v>26</v>
      </c>
      <c r="F63" s="72" t="s">
        <v>27</v>
      </c>
      <c r="G63" s="69"/>
      <c r="H63" s="69"/>
      <c r="I63" s="69"/>
      <c r="J63" s="69"/>
      <c r="K63" s="69"/>
    </row>
    <row r="64" spans="1:11" s="65" customFormat="1" ht="15.75" hidden="1" x14ac:dyDescent="0.25">
      <c r="A64" s="71"/>
      <c r="B64" s="73" t="s">
        <v>27</v>
      </c>
      <c r="C64" s="69">
        <v>4</v>
      </c>
      <c r="D64" s="69">
        <v>8</v>
      </c>
      <c r="E64" s="65">
        <v>12</v>
      </c>
      <c r="F64" s="69">
        <v>16</v>
      </c>
      <c r="G64" s="69"/>
      <c r="H64" s="69"/>
      <c r="I64" s="69"/>
      <c r="J64" s="69"/>
      <c r="K64" s="69"/>
    </row>
    <row r="65" spans="1:11" s="65" customFormat="1" ht="15.75" hidden="1" x14ac:dyDescent="0.25">
      <c r="A65" s="71"/>
      <c r="B65" s="73" t="s">
        <v>26</v>
      </c>
      <c r="C65" s="69">
        <v>3</v>
      </c>
      <c r="D65" s="69">
        <v>6</v>
      </c>
      <c r="E65" s="65">
        <v>9</v>
      </c>
      <c r="F65" s="69">
        <v>12</v>
      </c>
      <c r="G65" s="69"/>
      <c r="H65" s="69"/>
      <c r="I65" s="69"/>
      <c r="J65" s="69"/>
      <c r="K65" s="69"/>
    </row>
    <row r="66" spans="1:11" s="65" customFormat="1" ht="15.75" hidden="1" x14ac:dyDescent="0.25">
      <c r="A66" s="71"/>
      <c r="B66" s="73" t="s">
        <v>25</v>
      </c>
      <c r="C66" s="69">
        <v>2</v>
      </c>
      <c r="D66" s="69">
        <v>4</v>
      </c>
      <c r="E66" s="65">
        <v>6</v>
      </c>
      <c r="F66" s="69">
        <v>8</v>
      </c>
      <c r="G66" s="69"/>
      <c r="H66" s="69"/>
      <c r="I66" s="69"/>
      <c r="J66" s="69"/>
      <c r="K66" s="69"/>
    </row>
    <row r="67" spans="1:11" s="65" customFormat="1" ht="15.75" hidden="1" x14ac:dyDescent="0.25">
      <c r="A67" s="71"/>
      <c r="B67" s="73" t="s">
        <v>24</v>
      </c>
      <c r="C67" s="69">
        <v>1</v>
      </c>
      <c r="D67" s="69">
        <v>2</v>
      </c>
      <c r="E67" s="65">
        <v>3</v>
      </c>
      <c r="F67" s="69">
        <v>4</v>
      </c>
      <c r="G67" s="69"/>
      <c r="H67" s="69"/>
      <c r="I67" s="69"/>
      <c r="J67" s="69"/>
      <c r="K67" s="69"/>
    </row>
    <row r="68" spans="1:11" s="65" customFormat="1" hidden="1" x14ac:dyDescent="0.2">
      <c r="A68" s="71"/>
      <c r="C68" s="69"/>
      <c r="D68" s="69"/>
      <c r="F68" s="69"/>
      <c r="G68" s="69"/>
      <c r="H68" s="69"/>
      <c r="I68" s="69"/>
      <c r="J68" s="69"/>
      <c r="K68" s="69"/>
    </row>
    <row r="69" spans="1:11" s="65" customFormat="1" hidden="1" x14ac:dyDescent="0.2">
      <c r="A69" s="71"/>
      <c r="B69" s="69"/>
      <c r="C69" s="69"/>
      <c r="D69" s="69"/>
      <c r="E69" s="69"/>
      <c r="F69" s="69"/>
      <c r="G69" s="69"/>
      <c r="H69" s="69"/>
      <c r="I69" s="69"/>
      <c r="J69" s="69"/>
      <c r="K69" s="69"/>
    </row>
    <row r="70" spans="1:11" s="65" customFormat="1" hidden="1" x14ac:dyDescent="0.2">
      <c r="A70" s="71"/>
      <c r="B70" s="69"/>
      <c r="C70" s="69"/>
      <c r="D70" s="69"/>
      <c r="E70" s="69"/>
      <c r="F70" s="69"/>
      <c r="G70" s="69"/>
      <c r="H70" s="69"/>
      <c r="I70" s="69"/>
      <c r="J70" s="69"/>
      <c r="K70" s="69"/>
    </row>
    <row r="71" spans="1:11" s="65" customFormat="1" hidden="1" x14ac:dyDescent="0.2">
      <c r="A71" s="71"/>
      <c r="B71" s="69"/>
      <c r="C71" s="69"/>
      <c r="D71" s="69"/>
      <c r="E71" s="69"/>
      <c r="F71" s="69" t="s">
        <v>24</v>
      </c>
      <c r="G71" s="69"/>
      <c r="H71" s="69" t="e">
        <f>IF(#REF!="",0,IF(#REF!="Very low",1,IF(#REF!="Low",2,IF(#REF!="Medium",3,IF(#REF!="High",4,F53)))))</f>
        <v>#REF!</v>
      </c>
      <c r="I71" s="69" t="e">
        <f>IF(#REF!="",0,IF(#REF!="Very low",1,IF(#REF!="Low",2,IF(#REF!="Medium",3,IF(#REF!="High",4,G53)))))</f>
        <v>#REF!</v>
      </c>
      <c r="J71" s="74" t="e">
        <f>IF(H71*I71=0,"",IF(H71*I71&gt;0.5,H71*I71))</f>
        <v>#REF!</v>
      </c>
      <c r="K71" s="69" t="e">
        <f>IF(J71="","",IF(J71&lt;5, "Low",IF(J71&lt;11,"Medium",IF(J71&gt;11,"High"))))</f>
        <v>#REF!</v>
      </c>
    </row>
    <row r="72" spans="1:11" s="65" customFormat="1" hidden="1" x14ac:dyDescent="0.2">
      <c r="A72" s="71"/>
      <c r="B72" s="69"/>
      <c r="C72" s="69"/>
      <c r="D72" s="69"/>
      <c r="E72" s="69"/>
      <c r="F72" s="69" t="s">
        <v>25</v>
      </c>
      <c r="G72" s="69"/>
      <c r="H72" s="69">
        <f>IF(F53="",0,IF(F53="Very low",1,IF(F53="Low",2,IF(F53="Medium",3,IF(F53="High",4,#REF!)))))</f>
        <v>3</v>
      </c>
      <c r="I72" s="69">
        <f>IF(G53="",0,IF(G53="Very low",1,IF(G53="Low",2,IF(G53="Medium",3,IF(G53="High",4,#REF!)))))</f>
        <v>4</v>
      </c>
      <c r="J72" s="74">
        <f t="shared" ref="J72:J90" si="0">IF(H72*I72=0,"",IF(H72*I72&gt;0.5,H72*I72))</f>
        <v>12</v>
      </c>
      <c r="K72" s="69" t="str">
        <f t="shared" ref="K72:K90" si="1">IF(J72="","",IF(J72&lt;5, "Low",IF(J72&lt;11,"Medium",IF(J72&gt;11,"High"))))</f>
        <v>High</v>
      </c>
    </row>
    <row r="73" spans="1:11" s="65" customFormat="1" hidden="1" x14ac:dyDescent="0.2">
      <c r="A73" s="71"/>
      <c r="B73" s="69"/>
      <c r="C73" s="69"/>
      <c r="D73" s="69"/>
      <c r="E73" s="69"/>
      <c r="F73" s="69" t="s">
        <v>26</v>
      </c>
      <c r="G73" s="69"/>
      <c r="H73" s="69" t="e">
        <f>IF(#REF!="",0,IF(#REF!="Very low",1,IF(#REF!="Low",2,IF(#REF!="Medium",3,IF(#REF!="High",4,F37)))))</f>
        <v>#REF!</v>
      </c>
      <c r="I73" s="69" t="e">
        <f>IF(#REF!="",0,IF(#REF!="Very low",1,IF(#REF!="Low",2,IF(#REF!="Medium",3,IF(#REF!="High",4,G37)))))</f>
        <v>#REF!</v>
      </c>
      <c r="J73" s="74" t="e">
        <f t="shared" si="0"/>
        <v>#REF!</v>
      </c>
      <c r="K73" s="69" t="e">
        <f t="shared" si="1"/>
        <v>#REF!</v>
      </c>
    </row>
    <row r="74" spans="1:11" s="65" customFormat="1" hidden="1" x14ac:dyDescent="0.2">
      <c r="A74" s="71"/>
      <c r="B74" s="69"/>
      <c r="C74" s="69"/>
      <c r="D74" s="69"/>
      <c r="E74" s="69"/>
      <c r="F74" s="69" t="s">
        <v>27</v>
      </c>
      <c r="G74" s="69"/>
      <c r="H74" s="69">
        <f>IF(F37="",0,IF(F37="Very low",1,IF(F37="Low",2,IF(F37="Medium",3,IF(F37="High",4,F39)))))</f>
        <v>2</v>
      </c>
      <c r="I74" s="69">
        <f>IF(G37="",0,IF(G37="Very low",1,IF(G37="Low",2,IF(G37="Medium",3,IF(G37="High",4,G39)))))</f>
        <v>4</v>
      </c>
      <c r="J74" s="74">
        <f t="shared" si="0"/>
        <v>8</v>
      </c>
      <c r="K74" s="69" t="str">
        <f t="shared" si="1"/>
        <v>Medium</v>
      </c>
    </row>
    <row r="75" spans="1:11" s="65" customFormat="1" hidden="1" x14ac:dyDescent="0.2">
      <c r="A75" s="71"/>
      <c r="B75" s="69"/>
      <c r="C75" s="69"/>
      <c r="D75" s="69"/>
      <c r="E75" s="69"/>
      <c r="F75" s="69"/>
      <c r="G75" s="69"/>
      <c r="H75" s="69">
        <f>IF(F39="",0,IF(F39="Very low",1,IF(F39="Low",2,IF(F39="Medium",3,IF(F39="High",4,#REF!)))))</f>
        <v>3</v>
      </c>
      <c r="I75" s="69">
        <f>IF(G39="",0,IF(G39="Very low",1,IF(G39="Low",2,IF(G39="Medium",3,IF(G39="High",4,#REF!)))))</f>
        <v>2</v>
      </c>
      <c r="J75" s="74">
        <f t="shared" si="0"/>
        <v>6</v>
      </c>
      <c r="K75" s="69" t="str">
        <f t="shared" si="1"/>
        <v>Medium</v>
      </c>
    </row>
    <row r="76" spans="1:11" s="65" customFormat="1" hidden="1" x14ac:dyDescent="0.2">
      <c r="A76" s="71"/>
      <c r="B76" s="69"/>
      <c r="C76" s="69"/>
      <c r="D76" s="69"/>
      <c r="E76" s="69"/>
      <c r="F76" s="69"/>
      <c r="G76" s="69"/>
      <c r="H76" s="69" t="e">
        <f>IF(#REF!="",0,IF(#REF!="Very low",1,IF(#REF!="Low",2,IF(#REF!="Medium",3,IF(#REF!="High",4,F41)))))</f>
        <v>#REF!</v>
      </c>
      <c r="I76" s="69" t="e">
        <f>IF(#REF!="",0,IF(#REF!="Very low",1,IF(#REF!="Low",2,IF(#REF!="Medium",3,IF(#REF!="High",4,G41)))))</f>
        <v>#REF!</v>
      </c>
      <c r="J76" s="74" t="e">
        <f t="shared" si="0"/>
        <v>#REF!</v>
      </c>
      <c r="K76" s="69" t="e">
        <f t="shared" si="1"/>
        <v>#REF!</v>
      </c>
    </row>
    <row r="77" spans="1:11" s="65" customFormat="1" hidden="1" x14ac:dyDescent="0.2">
      <c r="A77" s="71"/>
      <c r="B77" s="69"/>
      <c r="C77" s="69"/>
      <c r="D77" s="69"/>
      <c r="E77" s="69"/>
      <c r="F77" s="69"/>
      <c r="G77" s="69"/>
      <c r="H77" s="69">
        <f>IF(F41="",0,IF(F41="Very low",1,IF(F41="Low",2,IF(F41="Medium",3,IF(F41="High",4,F42)))))</f>
        <v>3</v>
      </c>
      <c r="I77" s="69">
        <f>IF(G41="",0,IF(G41="Very low",1,IF(G41="Low",2,IF(G41="Medium",3,IF(G41="High",4,G42)))))</f>
        <v>3</v>
      </c>
      <c r="J77" s="74">
        <f t="shared" si="0"/>
        <v>9</v>
      </c>
      <c r="K77" s="69" t="str">
        <f t="shared" si="1"/>
        <v>Medium</v>
      </c>
    </row>
    <row r="78" spans="1:11" s="65" customFormat="1" hidden="1" x14ac:dyDescent="0.2">
      <c r="A78" s="71"/>
      <c r="B78" s="69"/>
      <c r="C78" s="69"/>
      <c r="D78" s="69"/>
      <c r="E78" s="69"/>
      <c r="F78" s="69"/>
      <c r="G78" s="69"/>
      <c r="H78" s="69">
        <f>IF(F42="",0,IF(F42="Very low",1,IF(F42="Low",2,IF(F42="Medium",3,IF(F42="High",4,#REF!)))))</f>
        <v>3</v>
      </c>
      <c r="I78" s="69">
        <f>IF(G42="",0,IF(G42="Very low",1,IF(G42="Low",2,IF(G42="Medium",3,IF(G42="High",4,#REF!)))))</f>
        <v>3</v>
      </c>
      <c r="J78" s="74">
        <f t="shared" si="0"/>
        <v>9</v>
      </c>
      <c r="K78" s="69" t="str">
        <f t="shared" si="1"/>
        <v>Medium</v>
      </c>
    </row>
    <row r="79" spans="1:11" s="65" customFormat="1" hidden="1" x14ac:dyDescent="0.2">
      <c r="A79" s="71"/>
      <c r="B79" s="69"/>
      <c r="C79" s="69" t="s">
        <v>24</v>
      </c>
      <c r="D79" s="69" t="s">
        <v>25</v>
      </c>
      <c r="E79" s="69" t="s">
        <v>26</v>
      </c>
      <c r="F79" s="69" t="s">
        <v>27</v>
      </c>
      <c r="G79" s="69"/>
      <c r="H79" s="69" t="e">
        <f>IF(#REF!="",0,IF(#REF!="Very low",1,IF(#REF!="Low",2,IF(#REF!="Medium",3,IF(#REF!="High",4,#REF!)))))</f>
        <v>#REF!</v>
      </c>
      <c r="I79" s="69" t="e">
        <f>IF(#REF!="",0,IF(#REF!="Very low",1,IF(#REF!="Low",2,IF(#REF!="Medium",3,IF(#REF!="High",4,#REF!)))))</f>
        <v>#REF!</v>
      </c>
      <c r="J79" s="74" t="e">
        <f t="shared" si="0"/>
        <v>#REF!</v>
      </c>
      <c r="K79" s="69" t="e">
        <f t="shared" si="1"/>
        <v>#REF!</v>
      </c>
    </row>
    <row r="80" spans="1:11" s="65" customFormat="1" hidden="1" x14ac:dyDescent="0.2">
      <c r="A80" s="71"/>
      <c r="B80" s="69" t="s">
        <v>24</v>
      </c>
      <c r="C80" s="69">
        <v>1</v>
      </c>
      <c r="D80" s="69">
        <v>2</v>
      </c>
      <c r="E80" s="65">
        <v>3</v>
      </c>
      <c r="F80" s="69">
        <v>4</v>
      </c>
      <c r="G80" s="69"/>
      <c r="H80" s="69" t="e">
        <f>IF(#REF!="",0,IF(#REF!="Very low",1,IF(#REF!="Low",2,IF(#REF!="Medium",3,IF(#REF!="High",4,F44)))))</f>
        <v>#REF!</v>
      </c>
      <c r="I80" s="69" t="e">
        <f>IF(#REF!="",0,IF(#REF!="Very low",1,IF(#REF!="Low",2,IF(#REF!="Medium",3,IF(#REF!="High",4,G44)))))</f>
        <v>#REF!</v>
      </c>
      <c r="J80" s="74" t="e">
        <f t="shared" si="0"/>
        <v>#REF!</v>
      </c>
      <c r="K80" s="69" t="e">
        <f t="shared" si="1"/>
        <v>#REF!</v>
      </c>
    </row>
    <row r="81" spans="1:11" s="65" customFormat="1" hidden="1" x14ac:dyDescent="0.2">
      <c r="A81" s="71"/>
      <c r="B81" s="69" t="s">
        <v>25</v>
      </c>
      <c r="C81" s="69">
        <v>2</v>
      </c>
      <c r="D81" s="69">
        <v>4</v>
      </c>
      <c r="E81" s="65">
        <v>6</v>
      </c>
      <c r="F81" s="69">
        <v>8</v>
      </c>
      <c r="G81" s="69"/>
      <c r="H81" s="69">
        <f>IF(F44="",0,IF(F44="Very low",1,IF(F44="Low",2,IF(F44="Medium",3,IF(F44="High",4,#REF!)))))</f>
        <v>3</v>
      </c>
      <c r="I81" s="69">
        <f>IF(G44="",0,IF(G44="Very low",1,IF(G44="Low",2,IF(G44="Medium",3,IF(G44="High",4,#REF!)))))</f>
        <v>3</v>
      </c>
      <c r="J81" s="74">
        <f t="shared" si="0"/>
        <v>9</v>
      </c>
      <c r="K81" s="69" t="str">
        <f t="shared" si="1"/>
        <v>Medium</v>
      </c>
    </row>
    <row r="82" spans="1:11" s="65" customFormat="1" hidden="1" x14ac:dyDescent="0.2">
      <c r="A82" s="71"/>
      <c r="B82" s="69" t="s">
        <v>26</v>
      </c>
      <c r="C82" s="69">
        <v>3</v>
      </c>
      <c r="D82" s="69">
        <v>6</v>
      </c>
      <c r="E82" s="65">
        <v>9</v>
      </c>
      <c r="F82" s="69">
        <v>12</v>
      </c>
      <c r="G82" s="69"/>
      <c r="H82" s="69" t="e">
        <f>IF(#REF!="",0,IF(#REF!="Very low",1,IF(#REF!="Low",2,IF(#REF!="Medium",3,IF(#REF!="High",4,#REF!)))))</f>
        <v>#REF!</v>
      </c>
      <c r="I82" s="69" t="e">
        <f>IF(#REF!="",0,IF(#REF!="Very low",1,IF(#REF!="Low",2,IF(#REF!="Medium",3,IF(#REF!="High",4,#REF!)))))</f>
        <v>#REF!</v>
      </c>
      <c r="J82" s="74" t="e">
        <f t="shared" si="0"/>
        <v>#REF!</v>
      </c>
      <c r="K82" s="69" t="e">
        <f t="shared" si="1"/>
        <v>#REF!</v>
      </c>
    </row>
    <row r="83" spans="1:11" s="65" customFormat="1" hidden="1" x14ac:dyDescent="0.2">
      <c r="A83" s="71"/>
      <c r="B83" s="69" t="s">
        <v>27</v>
      </c>
      <c r="C83" s="69">
        <v>4</v>
      </c>
      <c r="D83" s="69">
        <v>8</v>
      </c>
      <c r="E83" s="65">
        <v>12</v>
      </c>
      <c r="F83" s="69">
        <v>16</v>
      </c>
      <c r="G83" s="69"/>
      <c r="H83" s="69" t="e">
        <f>IF(#REF!="",0,IF(#REF!="Very low",1,IF(#REF!="Low",2,IF(#REF!="Medium",3,IF(#REF!="High",4,#REF!)))))</f>
        <v>#REF!</v>
      </c>
      <c r="I83" s="69" t="e">
        <f>IF(#REF!="",0,IF(#REF!="Very low",1,IF(#REF!="Low",2,IF(#REF!="Medium",3,IF(#REF!="High",4,#REF!)))))</f>
        <v>#REF!</v>
      </c>
      <c r="J83" s="74" t="e">
        <f t="shared" si="0"/>
        <v>#REF!</v>
      </c>
      <c r="K83" s="69" t="e">
        <f t="shared" si="1"/>
        <v>#REF!</v>
      </c>
    </row>
    <row r="84" spans="1:11" s="65" customFormat="1" hidden="1" x14ac:dyDescent="0.2">
      <c r="A84" s="71"/>
      <c r="B84" s="69"/>
      <c r="C84" s="69"/>
      <c r="D84" s="69"/>
      <c r="F84" s="69"/>
      <c r="G84" s="69"/>
      <c r="H84" s="69" t="e">
        <f>IF(#REF!="",0,IF(#REF!="Very low",1,IF(#REF!="Low",2,IF(#REF!="Medium",3,IF(#REF!="High",4,#REF!)))))</f>
        <v>#REF!</v>
      </c>
      <c r="I84" s="69" t="e">
        <f>IF(#REF!="",0,IF(#REF!="Very low",1,IF(#REF!="Low",2,IF(#REF!="Medium",3,IF(#REF!="High",4,#REF!)))))</f>
        <v>#REF!</v>
      </c>
      <c r="J84" s="74" t="e">
        <f t="shared" si="0"/>
        <v>#REF!</v>
      </c>
      <c r="K84" s="69" t="e">
        <f t="shared" si="1"/>
        <v>#REF!</v>
      </c>
    </row>
    <row r="85" spans="1:11" s="65" customFormat="1" hidden="1" x14ac:dyDescent="0.2">
      <c r="A85" s="71"/>
      <c r="B85" s="69"/>
      <c r="C85" s="69"/>
      <c r="D85" s="69"/>
      <c r="E85" s="69"/>
      <c r="F85" s="69"/>
      <c r="G85" s="69"/>
      <c r="H85" s="69" t="e">
        <f>IF(#REF!="",0,IF(#REF!="Very low",1,IF(#REF!="Low",2,IF(#REF!="Medium",3,IF(#REF!="High",4,#REF!)))))</f>
        <v>#REF!</v>
      </c>
      <c r="I85" s="69" t="e">
        <f>IF(#REF!="",0,IF(#REF!="Very low",1,IF(#REF!="Low",2,IF(#REF!="Medium",3,IF(#REF!="High",4,#REF!)))))</f>
        <v>#REF!</v>
      </c>
      <c r="J85" s="74" t="e">
        <f t="shared" si="0"/>
        <v>#REF!</v>
      </c>
      <c r="K85" s="69" t="e">
        <f t="shared" si="1"/>
        <v>#REF!</v>
      </c>
    </row>
    <row r="86" spans="1:11" s="65" customFormat="1" hidden="1" x14ac:dyDescent="0.2">
      <c r="A86" s="71"/>
      <c r="B86" s="69"/>
      <c r="C86" s="69"/>
      <c r="D86" s="69"/>
      <c r="E86" s="69"/>
      <c r="F86" s="69"/>
      <c r="G86" s="69"/>
      <c r="H86" s="69" t="e">
        <f>IF(#REF!="",0,IF(#REF!="Very low",1,IF(#REF!="Low",2,IF(#REF!="Medium",3,IF(#REF!="High",4,#REF!)))))</f>
        <v>#REF!</v>
      </c>
      <c r="I86" s="69" t="e">
        <f>IF(#REF!="",0,IF(#REF!="Very low",1,IF(#REF!="Low",2,IF(#REF!="Medium",3,IF(#REF!="High",4,#REF!)))))</f>
        <v>#REF!</v>
      </c>
      <c r="J86" s="74" t="e">
        <f t="shared" si="0"/>
        <v>#REF!</v>
      </c>
      <c r="K86" s="69" t="e">
        <f t="shared" si="1"/>
        <v>#REF!</v>
      </c>
    </row>
    <row r="87" spans="1:11" s="65" customFormat="1" hidden="1" x14ac:dyDescent="0.2">
      <c r="A87" s="71"/>
      <c r="B87" s="69"/>
      <c r="C87" s="69"/>
      <c r="D87" s="69"/>
      <c r="E87" s="69"/>
      <c r="F87" s="69"/>
      <c r="G87" s="69"/>
      <c r="H87" s="69" t="e">
        <f>IF(#REF!="",0,IF(#REF!="Very low",1,IF(#REF!="Low",2,IF(#REF!="Medium",3,IF(#REF!="High",4,#REF!)))))</f>
        <v>#REF!</v>
      </c>
      <c r="I87" s="69" t="e">
        <f>IF(#REF!="",0,IF(#REF!="Very low",1,IF(#REF!="Low",2,IF(#REF!="Medium",3,IF(#REF!="High",4,#REF!)))))</f>
        <v>#REF!</v>
      </c>
      <c r="J87" s="74" t="e">
        <f t="shared" si="0"/>
        <v>#REF!</v>
      </c>
      <c r="K87" s="69" t="e">
        <f t="shared" si="1"/>
        <v>#REF!</v>
      </c>
    </row>
    <row r="88" spans="1:11" s="65" customFormat="1" hidden="1" x14ac:dyDescent="0.2">
      <c r="A88" s="71"/>
      <c r="B88" s="69"/>
      <c r="C88" s="69"/>
      <c r="D88" s="69"/>
      <c r="E88" s="69"/>
      <c r="F88" s="69"/>
      <c r="G88" s="69"/>
      <c r="H88" s="69" t="e">
        <f>IF(#REF!="",0,IF(#REF!="Very low",1,IF(#REF!="Low",2,IF(#REF!="Medium",3,IF(#REF!="High",4,#REF!)))))</f>
        <v>#REF!</v>
      </c>
      <c r="I88" s="69" t="e">
        <f>IF(#REF!="",0,IF(#REF!="Very low",1,IF(#REF!="Low",2,IF(#REF!="Medium",3,IF(#REF!="High",4,#REF!)))))</f>
        <v>#REF!</v>
      </c>
      <c r="J88" s="74" t="e">
        <f t="shared" si="0"/>
        <v>#REF!</v>
      </c>
      <c r="K88" s="69" t="e">
        <f t="shared" si="1"/>
        <v>#REF!</v>
      </c>
    </row>
    <row r="89" spans="1:11" s="65" customFormat="1" hidden="1" x14ac:dyDescent="0.2">
      <c r="A89" s="71"/>
      <c r="B89" s="69"/>
      <c r="C89" s="69"/>
      <c r="D89" s="69"/>
      <c r="E89" s="69"/>
      <c r="F89" s="69"/>
      <c r="G89" s="69"/>
      <c r="H89" s="69" t="e">
        <f>IF(#REF!="",0,IF(#REF!="Very low",1,IF(#REF!="Low",2,IF(#REF!="Medium",3,IF(#REF!="High",4,#REF!)))))</f>
        <v>#REF!</v>
      </c>
      <c r="I89" s="69" t="e">
        <f>IF(#REF!="",0,IF(#REF!="Very low",1,IF(#REF!="Low",2,IF(#REF!="Medium",3,IF(#REF!="High",4,#REF!)))))</f>
        <v>#REF!</v>
      </c>
      <c r="J89" s="74" t="e">
        <f t="shared" si="0"/>
        <v>#REF!</v>
      </c>
      <c r="K89" s="69" t="e">
        <f t="shared" si="1"/>
        <v>#REF!</v>
      </c>
    </row>
    <row r="90" spans="1:11" s="65" customFormat="1" hidden="1" x14ac:dyDescent="0.2">
      <c r="A90" s="71"/>
      <c r="B90" s="69"/>
      <c r="C90" s="69"/>
      <c r="D90" s="69"/>
      <c r="E90" s="69"/>
      <c r="F90" s="69"/>
      <c r="G90" s="69"/>
      <c r="H90" s="69" t="e">
        <f>IF(#REF!="",0,IF(#REF!="Very low",1,IF(#REF!="Low",2,IF(#REF!="Medium",3,IF(#REF!="High",4,F57)))))</f>
        <v>#REF!</v>
      </c>
      <c r="I90" s="69" t="e">
        <f>IF(#REF!="",0,IF(#REF!="Very low",1,IF(#REF!="Low",2,IF(#REF!="Medium",3,IF(#REF!="High",4,G57)))))</f>
        <v>#REF!</v>
      </c>
      <c r="J90" s="74" t="e">
        <f t="shared" si="0"/>
        <v>#REF!</v>
      </c>
      <c r="K90" s="69" t="e">
        <f t="shared" si="1"/>
        <v>#REF!</v>
      </c>
    </row>
    <row r="91" spans="1:11" s="65" customFormat="1" hidden="1" x14ac:dyDescent="0.2">
      <c r="A91" s="71"/>
      <c r="B91" s="69"/>
      <c r="C91" s="69"/>
      <c r="D91" s="69"/>
      <c r="E91" s="69"/>
      <c r="F91" s="69"/>
      <c r="G91" s="69"/>
      <c r="H91" s="69"/>
      <c r="I91" s="69"/>
      <c r="J91" s="69"/>
      <c r="K91" s="69"/>
    </row>
    <row r="92" spans="1:11" s="65" customFormat="1" hidden="1" x14ac:dyDescent="0.2">
      <c r="A92" s="69"/>
      <c r="B92" s="69"/>
      <c r="C92" s="69"/>
      <c r="D92" s="69"/>
      <c r="E92" s="69"/>
      <c r="F92" s="69"/>
      <c r="G92" s="69"/>
      <c r="H92" s="69"/>
      <c r="I92" s="69"/>
      <c r="J92" s="69"/>
      <c r="K92" s="69"/>
    </row>
    <row r="93" spans="1:11" s="65" customFormat="1" hidden="1" x14ac:dyDescent="0.2">
      <c r="A93" s="69"/>
      <c r="B93" s="69"/>
      <c r="C93" s="69"/>
      <c r="D93" s="69"/>
      <c r="E93" s="69"/>
      <c r="F93" s="69"/>
      <c r="G93" s="69"/>
      <c r="H93" s="69"/>
      <c r="I93" s="69"/>
      <c r="J93" s="69"/>
      <c r="K93" s="69"/>
    </row>
    <row r="94" spans="1:11" s="65" customFormat="1" hidden="1" x14ac:dyDescent="0.2">
      <c r="A94" s="69"/>
      <c r="B94" s="69"/>
      <c r="C94" s="69"/>
      <c r="D94" s="69"/>
      <c r="E94" s="69"/>
      <c r="F94" s="69"/>
      <c r="G94" s="69"/>
      <c r="H94" s="69"/>
      <c r="I94" s="69"/>
      <c r="J94" s="69"/>
      <c r="K94" s="69"/>
    </row>
    <row r="95" spans="1:11" s="65" customFormat="1" x14ac:dyDescent="0.2"/>
    <row r="96" spans="1:11" s="65" customFormat="1" x14ac:dyDescent="0.2"/>
    <row r="97" s="65" customFormat="1" x14ac:dyDescent="0.2"/>
    <row r="98" s="65" customFormat="1" x14ac:dyDescent="0.2"/>
    <row r="99" s="65" customFormat="1" x14ac:dyDescent="0.2"/>
    <row r="100" s="65" customFormat="1" x14ac:dyDescent="0.2"/>
    <row r="101" s="65" customFormat="1" x14ac:dyDescent="0.2"/>
    <row r="102" s="65" customFormat="1" x14ac:dyDescent="0.2"/>
    <row r="103" s="65" customFormat="1" x14ac:dyDescent="0.2"/>
    <row r="104" s="65" customFormat="1" x14ac:dyDescent="0.2"/>
    <row r="105" s="65" customFormat="1" x14ac:dyDescent="0.2"/>
    <row r="106" s="65" customFormat="1" x14ac:dyDescent="0.2"/>
    <row r="107" s="65" customFormat="1" x14ac:dyDescent="0.2"/>
    <row r="108" s="65" customFormat="1" x14ac:dyDescent="0.2"/>
    <row r="109" s="65" customFormat="1" x14ac:dyDescent="0.2"/>
    <row r="110" s="65" customFormat="1" x14ac:dyDescent="0.2"/>
    <row r="111" s="65" customFormat="1" x14ac:dyDescent="0.2"/>
    <row r="112" s="65" customFormat="1" x14ac:dyDescent="0.2"/>
    <row r="128" ht="13.5" customHeight="1" x14ac:dyDescent="0.2"/>
  </sheetData>
  <sheetProtection selectLockedCells="1"/>
  <phoneticPr fontId="0" type="noConversion"/>
  <dataValidations count="2">
    <dataValidation type="list" allowBlank="1" showInputMessage="1" showErrorMessage="1" sqref="F37:G44 F46:G58">
      <formula1>$F$71:$F$75</formula1>
    </dataValidation>
    <dataValidation type="list" allowBlank="1" showInputMessage="1" showErrorMessage="1" sqref="F45:G45">
      <formula1>$F$70:$F$75</formula1>
    </dataValidation>
  </dataValidations>
  <pageMargins left="0.74803149606299213" right="0.74803149606299213" top="1.488095238095238E-2" bottom="0.98425196850393704" header="0.51181102362204722" footer="0.51181102362204722"/>
  <pageSetup paperSize="8" orientation="landscape"/>
  <headerFooter alignWithMargins="0">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jcrichardson</cp:lastModifiedBy>
  <cp:lastPrinted>2008-03-13T09:23:27Z</cp:lastPrinted>
  <dcterms:created xsi:type="dcterms:W3CDTF">2005-05-04T08:30:35Z</dcterms:created>
  <dcterms:modified xsi:type="dcterms:W3CDTF">2018-10-23T14:36:50Z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